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b67c74c26241c9d/Saudi Stock Market App/"/>
    </mc:Choice>
  </mc:AlternateContent>
  <xr:revisionPtr revIDLastSave="746" documentId="11_09498FE762541E89FE26B2F73C20F2D03CD5F7CF" xr6:coauthVersionLast="47" xr6:coauthVersionMax="47" xr10:uidLastSave="{07E3A757-1331-4238-A27C-04B76EB43049}"/>
  <bookViews>
    <workbookView xWindow="-80520" yWindow="-3945" windowWidth="51840" windowHeight="21120" activeTab="2" xr2:uid="{00000000-000D-0000-FFFF-FFFF00000000}"/>
  </bookViews>
  <sheets>
    <sheet name="Orginal Stock Market STock  (2)" sheetId="5" r:id="rId1"/>
    <sheet name="Your Portfolio" sheetId="1" r:id="rId2"/>
    <sheet name="Sheet1" sheetId="7" r:id="rId3"/>
    <sheet name="Sheet2" sheetId="8" r:id="rId4"/>
    <sheet name="Orginal Stock Market STock List" sheetId="4" r:id="rId5"/>
    <sheet name="Empty Template" sheetId="2" r:id="rId6"/>
    <sheet name="Sheet4" sheetId="6" r:id="rId7"/>
  </sheets>
  <definedNames>
    <definedName name="_xlnm._FilterDatabase" localSheetId="3" hidden="1">Sheet2!$W$5:$AJ$408</definedName>
    <definedName name="_xlnm._FilterDatabase" localSheetId="1" hidden="1">'Your Portfolio'!$A$1:$G$41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3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6" i="7"/>
  <c r="O38" i="7"/>
  <c r="O39" i="7"/>
  <c r="O42" i="7"/>
  <c r="O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O33" i="7" s="1"/>
  <c r="N34" i="7"/>
  <c r="O34" i="7" s="1"/>
  <c r="N35" i="7"/>
  <c r="O35" i="7" s="1"/>
  <c r="N36" i="7"/>
  <c r="N37" i="7"/>
  <c r="O37" i="7" s="1"/>
  <c r="N38" i="7"/>
  <c r="N39" i="7"/>
  <c r="N40" i="7"/>
  <c r="O40" i="7" s="1"/>
  <c r="N41" i="7"/>
  <c r="O41" i="7" s="1"/>
  <c r="N42" i="7"/>
  <c r="N6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R42" i="7" s="1"/>
  <c r="Q6" i="7"/>
  <c r="E44" i="1"/>
  <c r="F41" i="1"/>
  <c r="D44" i="1"/>
  <c r="T8" i="4"/>
  <c r="T9" i="4" s="1"/>
  <c r="T10" i="4" s="1"/>
  <c r="T11" i="4" s="1"/>
  <c r="T12" i="4" s="1"/>
  <c r="T13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6" i="4" s="1"/>
  <c r="T77" i="4" s="1"/>
  <c r="T78" i="4" s="1"/>
  <c r="T79" i="4" s="1"/>
  <c r="T80" i="4" s="1"/>
  <c r="T82" i="4" s="1"/>
  <c r="T83" i="4" s="1"/>
  <c r="T84" i="4" s="1"/>
  <c r="T85" i="4" s="1"/>
  <c r="T86" i="4" s="1"/>
  <c r="T87" i="4" s="1"/>
  <c r="T88" i="4" s="1"/>
  <c r="T90" i="4" s="1"/>
  <c r="T91" i="4" s="1"/>
  <c r="T92" i="4" s="1"/>
  <c r="T93" i="4" s="1"/>
  <c r="T94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10" i="4" s="1"/>
  <c r="T111" i="4" s="1"/>
  <c r="T112" i="4" s="1"/>
  <c r="T113" i="4" s="1"/>
  <c r="T115" i="4" s="1"/>
  <c r="T116" i="4" s="1"/>
  <c r="T117" i="4" s="1"/>
  <c r="T118" i="4" s="1"/>
  <c r="T119" i="4" s="1"/>
  <c r="T120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7" i="4" s="1"/>
  <c r="T149" i="4" s="1"/>
  <c r="T150" i="4" s="1"/>
  <c r="T151" i="4" s="1"/>
  <c r="T152" i="4" s="1"/>
  <c r="T153" i="4" s="1"/>
  <c r="T154" i="4" s="1"/>
  <c r="T155" i="4" s="1"/>
  <c r="T156" i="4" s="1"/>
  <c r="T157" i="4" s="1"/>
  <c r="T159" i="4" s="1"/>
  <c r="T160" i="4" s="1"/>
  <c r="T161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9" i="4" s="1"/>
  <c r="T210" i="4" s="1"/>
  <c r="T211" i="4" s="1"/>
  <c r="T212" i="4" s="1"/>
  <c r="T213" i="4" s="1"/>
  <c r="T214" i="4" s="1"/>
  <c r="T216" i="4" s="1"/>
  <c r="T217" i="4" s="1"/>
  <c r="T218" i="4" s="1"/>
  <c r="T220" i="4" s="1"/>
  <c r="T221" i="4" s="1"/>
  <c r="T222" i="4" s="1"/>
  <c r="T223" i="4" s="1"/>
  <c r="T224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O43" i="7" l="1"/>
  <c r="R14" i="7"/>
  <c r="R30" i="7"/>
  <c r="R29" i="7"/>
  <c r="R6" i="7"/>
  <c r="R41" i="7"/>
  <c r="R9" i="7"/>
  <c r="R40" i="7"/>
  <c r="R8" i="7"/>
  <c r="R39" i="7"/>
  <c r="R7" i="7"/>
  <c r="R22" i="7"/>
  <c r="R23" i="7"/>
  <c r="R24" i="7"/>
  <c r="R38" i="7"/>
  <c r="R21" i="7"/>
  <c r="R37" i="7"/>
  <c r="R36" i="7"/>
  <c r="R20" i="7"/>
  <c r="R19" i="7"/>
  <c r="R31" i="7"/>
  <c r="R27" i="7"/>
  <c r="R11" i="7"/>
  <c r="R16" i="7"/>
  <c r="R35" i="7"/>
  <c r="R34" i="7"/>
  <c r="R33" i="7"/>
  <c r="R17" i="7"/>
  <c r="R10" i="7"/>
  <c r="R18" i="7"/>
  <c r="R32" i="7"/>
  <c r="R15" i="7"/>
  <c r="R28" i="7"/>
  <c r="R12" i="7"/>
  <c r="R26" i="7"/>
  <c r="R25" i="7"/>
  <c r="R13" i="7"/>
  <c r="L43" i="7"/>
  <c r="Q43" i="7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F44" i="1" l="1"/>
</calcChain>
</file>

<file path=xl/sharedStrings.xml><?xml version="1.0" encoding="utf-8"?>
<sst xmlns="http://schemas.openxmlformats.org/spreadsheetml/2006/main" count="3700" uniqueCount="570">
  <si>
    <t>Company</t>
  </si>
  <si>
    <t>Symbol</t>
  </si>
  <si>
    <t>Owned_Qty</t>
  </si>
  <si>
    <t>Cost</t>
  </si>
  <si>
    <t>Custodian</t>
  </si>
  <si>
    <t>ALINMA</t>
  </si>
  <si>
    <t>Al Inma Capital</t>
  </si>
  <si>
    <t>ACIG</t>
  </si>
  <si>
    <t>NADEC</t>
  </si>
  <si>
    <t>SUMOU</t>
  </si>
  <si>
    <t>ALBILAD</t>
  </si>
  <si>
    <t>SAUDI ELECTRICITY</t>
  </si>
  <si>
    <t>SABIC</t>
  </si>
  <si>
    <t>YANSAB</t>
  </si>
  <si>
    <t>RETAL</t>
  </si>
  <si>
    <t>JARIR</t>
  </si>
  <si>
    <t>QACCO</t>
  </si>
  <si>
    <t>ALBILAD SAUDI GROWTH</t>
  </si>
  <si>
    <t>A.OTHAIM MARKET</t>
  </si>
  <si>
    <t>BINDAWOOD</t>
  </si>
  <si>
    <t>ALAHLI REIT 1</t>
  </si>
  <si>
    <t>BJAZ</t>
  </si>
  <si>
    <t>EIC</t>
  </si>
  <si>
    <t>BSF Capital</t>
  </si>
  <si>
    <t>TASNEE</t>
  </si>
  <si>
    <t>SAVOLA GROUP</t>
  </si>
  <si>
    <t>SAUDI ARAMCO</t>
  </si>
  <si>
    <t>SAUDI DARB</t>
  </si>
  <si>
    <t>ALYAMAMAH STEEL</t>
  </si>
  <si>
    <t>SPIMACO</t>
  </si>
  <si>
    <t>ALMARAI</t>
  </si>
  <si>
    <t>BATIC</t>
  </si>
  <si>
    <t>DERAYAH</t>
  </si>
  <si>
    <t>MASAR</t>
  </si>
  <si>
    <t>SISCO HOLDING</t>
  </si>
  <si>
    <t>Al Rajhi Capital</t>
  </si>
  <si>
    <t>Riyadh Bank</t>
  </si>
  <si>
    <t>ARAMCO</t>
  </si>
  <si>
    <t>Electrical Industries Co.</t>
  </si>
  <si>
    <t>Al Ahli Bank</t>
  </si>
  <si>
    <t>STC</t>
  </si>
  <si>
    <t>Arabi Bank</t>
  </si>
  <si>
    <t>Zain KSA</t>
  </si>
  <si>
    <t>ADES</t>
  </si>
  <si>
    <t>CHEMICAL</t>
  </si>
  <si>
    <t>Al Rajhi Bank</t>
  </si>
  <si>
    <t>Energy</t>
  </si>
  <si>
    <t>SARCO</t>
  </si>
  <si>
    <t>PETRO RABIGH</t>
  </si>
  <si>
    <t>ARABIAN DRILLING</t>
  </si>
  <si>
    <t>BAHRI</t>
  </si>
  <si>
    <t>ALDREES</t>
  </si>
  <si>
    <t>Materials</t>
  </si>
  <si>
    <t>TAKWEEN</t>
  </si>
  <si>
    <t>MEPCO</t>
  </si>
  <si>
    <t>BCI</t>
  </si>
  <si>
    <t>MAADEN</t>
  </si>
  <si>
    <t>ASLAK</t>
  </si>
  <si>
    <t>SSP</t>
  </si>
  <si>
    <t>EAST PIPES</t>
  </si>
  <si>
    <t>AMAK</t>
  </si>
  <si>
    <t>UCIC</t>
  </si>
  <si>
    <t>CHEMANOL</t>
  </si>
  <si>
    <t>SABIC AGRI-NUTRIENTS</t>
  </si>
  <si>
    <t>NGC</t>
  </si>
  <si>
    <t>ZOUJAJ</t>
  </si>
  <si>
    <t>ALUJAIN</t>
  </si>
  <si>
    <t>FIPCO</t>
  </si>
  <si>
    <t>APC</t>
  </si>
  <si>
    <t>NAMA CHEMICALS</t>
  </si>
  <si>
    <t>MAADANIYAH</t>
  </si>
  <si>
    <t>LUBEREF</t>
  </si>
  <si>
    <t>ZAMIL INDUST</t>
  </si>
  <si>
    <t>SIIG</t>
  </si>
  <si>
    <t>SPM</t>
  </si>
  <si>
    <t>SIPCHEM</t>
  </si>
  <si>
    <t>ADVANCED</t>
  </si>
  <si>
    <t>SAUDI KAYAN</t>
  </si>
  <si>
    <t>SVCP</t>
  </si>
  <si>
    <t>NAJRAN CEMENT</t>
  </si>
  <si>
    <t>CITY CEMENT</t>
  </si>
  <si>
    <t>NORTHERN CEMENT</t>
  </si>
  <si>
    <t>UACC</t>
  </si>
  <si>
    <t>OASIS</t>
  </si>
  <si>
    <t>ALKATHIRI</t>
  </si>
  <si>
    <t>ACC</t>
  </si>
  <si>
    <t>YC</t>
  </si>
  <si>
    <t>SAUDI CEMENT</t>
  </si>
  <si>
    <t>SPCC</t>
  </si>
  <si>
    <t>YCC</t>
  </si>
  <si>
    <t>EPCCO</t>
  </si>
  <si>
    <t>TCC</t>
  </si>
  <si>
    <t>JOUF CEMENT</t>
  </si>
  <si>
    <t>RIYADH CEMENT</t>
  </si>
  <si>
    <t>Capital Goods</t>
  </si>
  <si>
    <t>ASTRA INDUSTRIAL</t>
  </si>
  <si>
    <t>SHAKER</t>
  </si>
  <si>
    <t>BAWAN</t>
  </si>
  <si>
    <t>SAUDI CERAMICS</t>
  </si>
  <si>
    <t>SAUDI CABLE</t>
  </si>
  <si>
    <t>AMIANTIT</t>
  </si>
  <si>
    <t>ALBABTAIN</t>
  </si>
  <si>
    <t>MESC</t>
  </si>
  <si>
    <t>SIECO</t>
  </si>
  <si>
    <t>ALOMRAN</t>
  </si>
  <si>
    <t>RIYADH CABLES</t>
  </si>
  <si>
    <t>TALCO</t>
  </si>
  <si>
    <t>RAOOM</t>
  </si>
  <si>
    <t>OBEIKAN GLASS</t>
  </si>
  <si>
    <t>Commercial &amp; Professional Svc</t>
  </si>
  <si>
    <t>MAHARAH</t>
  </si>
  <si>
    <t>SADR</t>
  </si>
  <si>
    <t>ALMAWARID</t>
  </si>
  <si>
    <t>SMASCO</t>
  </si>
  <si>
    <t>TAMKEEN</t>
  </si>
  <si>
    <t>SPPC</t>
  </si>
  <si>
    <t>CATRION</t>
  </si>
  <si>
    <t>Transportation</t>
  </si>
  <si>
    <t>SGS</t>
  </si>
  <si>
    <t>SAPTCO</t>
  </si>
  <si>
    <t>BUDGET SAUDI</t>
  </si>
  <si>
    <t>THEEB</t>
  </si>
  <si>
    <t>LUMI</t>
  </si>
  <si>
    <t>SAL</t>
  </si>
  <si>
    <t>FLYNAS</t>
  </si>
  <si>
    <t>Consumer Durables &amp; Apparel</t>
  </si>
  <si>
    <t>NASEEJ</t>
  </si>
  <si>
    <t>SIDC</t>
  </si>
  <si>
    <t>ARTEX</t>
  </si>
  <si>
    <t>LAZURDE</t>
  </si>
  <si>
    <t>ALASEEL</t>
  </si>
  <si>
    <t>FITAIHI GROUP</t>
  </si>
  <si>
    <t>Consumer Services</t>
  </si>
  <si>
    <t>SEERA</t>
  </si>
  <si>
    <t>BAAN</t>
  </si>
  <si>
    <t>LEEJAM SPORTS</t>
  </si>
  <si>
    <t>TECO</t>
  </si>
  <si>
    <t>ALKHALEEJ TRNG</t>
  </si>
  <si>
    <t>NCLE</t>
  </si>
  <si>
    <t>ATAA</t>
  </si>
  <si>
    <t>HERFY FOODS</t>
  </si>
  <si>
    <t>RAYDAN</t>
  </si>
  <si>
    <t>DWF</t>
  </si>
  <si>
    <t>ALAMAR</t>
  </si>
  <si>
    <t>AMERICANA</t>
  </si>
  <si>
    <t>BURGERIZZR</t>
  </si>
  <si>
    <t>JAHEZ</t>
  </si>
  <si>
    <t>SPORT CLUBS</t>
  </si>
  <si>
    <t>Media and Entertainment</t>
  </si>
  <si>
    <t>TAPRCO</t>
  </si>
  <si>
    <t>ALARABIA</t>
  </si>
  <si>
    <t>MBC GROUP</t>
  </si>
  <si>
    <t>SRMG</t>
  </si>
  <si>
    <t>Consumer Discretionary Distribution &amp; Retail</t>
  </si>
  <si>
    <t>EXTRA</t>
  </si>
  <si>
    <t>SACO</t>
  </si>
  <si>
    <t>SASCO</t>
  </si>
  <si>
    <t>BAAZEEM</t>
  </si>
  <si>
    <t>ABO MOATI</t>
  </si>
  <si>
    <t>ALSAIF GALLERY</t>
  </si>
  <si>
    <t>NICE ONE</t>
  </si>
  <si>
    <t>CENOMI RETAIL</t>
  </si>
  <si>
    <t>Consumer Staples Distribution &amp; Retail</t>
  </si>
  <si>
    <t>FARM SUPERSTORES</t>
  </si>
  <si>
    <t>ANAAM HOLDING</t>
  </si>
  <si>
    <t>THIMAR</t>
  </si>
  <si>
    <t>ALMUNAJEM</t>
  </si>
  <si>
    <t>ALDAWAA</t>
  </si>
  <si>
    <t>NAHDI</t>
  </si>
  <si>
    <t>Food &amp; Beverages</t>
  </si>
  <si>
    <t>WAFRAH</t>
  </si>
  <si>
    <t>SADAFCO</t>
  </si>
  <si>
    <t>TANMIAH</t>
  </si>
  <si>
    <t>NAQI</t>
  </si>
  <si>
    <t>FIRST MILLS</t>
  </si>
  <si>
    <t>MODERN MILLS</t>
  </si>
  <si>
    <t>ARABIAN MILLS</t>
  </si>
  <si>
    <t>FOURTH MILLING</t>
  </si>
  <si>
    <t>ENTAJ</t>
  </si>
  <si>
    <t>SINAD HOLDING</t>
  </si>
  <si>
    <t>HB</t>
  </si>
  <si>
    <t>GACO</t>
  </si>
  <si>
    <t>TADCO</t>
  </si>
  <si>
    <t>SFICO</t>
  </si>
  <si>
    <t>SHARQIYAH DEV</t>
  </si>
  <si>
    <t>ALJOUF</t>
  </si>
  <si>
    <t>JAZADCO</t>
  </si>
  <si>
    <t>Household &amp; Personal Products</t>
  </si>
  <si>
    <t>ALMAJED OUD</t>
  </si>
  <si>
    <t>Health Care Equipment &amp; Svc</t>
  </si>
  <si>
    <t>AYYAN</t>
  </si>
  <si>
    <t>MOUWASAT</t>
  </si>
  <si>
    <t>DALLAH HEALTH</t>
  </si>
  <si>
    <t>CARE</t>
  </si>
  <si>
    <t>ALHAMMADI</t>
  </si>
  <si>
    <t>SAUDI GERMAN HEALTH</t>
  </si>
  <si>
    <t>SULAIMAN ALHABIB</t>
  </si>
  <si>
    <t>EQUIPMENT HOUSE</t>
  </si>
  <si>
    <t>FAKEEH CARE</t>
  </si>
  <si>
    <t>ALMOOSA</t>
  </si>
  <si>
    <t>SMC HEALTHCARE</t>
  </si>
  <si>
    <t>Pharma, Biotech &amp; Life Science</t>
  </si>
  <si>
    <t>JAMJOOM PHARMA</t>
  </si>
  <si>
    <t>AVALON PHARMA</t>
  </si>
  <si>
    <t>Banks</t>
  </si>
  <si>
    <t>RIBL</t>
  </si>
  <si>
    <t>SAIB</t>
  </si>
  <si>
    <t>BSF</t>
  </si>
  <si>
    <t>SAB</t>
  </si>
  <si>
    <t>ANB</t>
  </si>
  <si>
    <t>ALRAJHI</t>
  </si>
  <si>
    <t>SNB</t>
  </si>
  <si>
    <t>Financial Services</t>
  </si>
  <si>
    <t>TADAWUL GROUP</t>
  </si>
  <si>
    <t>AMLAK</t>
  </si>
  <si>
    <t>SHL</t>
  </si>
  <si>
    <t>SAIC</t>
  </si>
  <si>
    <t>NAYIFAT</t>
  </si>
  <si>
    <t>MRNA</t>
  </si>
  <si>
    <t>TASHEEL</t>
  </si>
  <si>
    <t>KINGDOM</t>
  </si>
  <si>
    <t>Insurance</t>
  </si>
  <si>
    <t>TAWUNIYA</t>
  </si>
  <si>
    <t>JAZIRA TAKAFUL</t>
  </si>
  <si>
    <t>MALATH INSURANCE</t>
  </si>
  <si>
    <t>MEDGULF</t>
  </si>
  <si>
    <t>MUTAKAMELA</t>
  </si>
  <si>
    <t>SALAMA</t>
  </si>
  <si>
    <t>WALAA</t>
  </si>
  <si>
    <t>ARABIAN SHIELD</t>
  </si>
  <si>
    <t>SAICO</t>
  </si>
  <si>
    <t>GULF UNION ALAHLIA</t>
  </si>
  <si>
    <t>AICC</t>
  </si>
  <si>
    <t>ALETIHAD</t>
  </si>
  <si>
    <t>ALSAGR INSURANCE</t>
  </si>
  <si>
    <t>UCA</t>
  </si>
  <si>
    <t>SAUDI RE</t>
  </si>
  <si>
    <t>BUPA ARABIA</t>
  </si>
  <si>
    <t>ALRAJHI TAKAFUL</t>
  </si>
  <si>
    <t>CHUBB</t>
  </si>
  <si>
    <t>GIG</t>
  </si>
  <si>
    <t>GULF GENERAL</t>
  </si>
  <si>
    <t>BURUJ</t>
  </si>
  <si>
    <t>LIVA</t>
  </si>
  <si>
    <t>WATANIYA</t>
  </si>
  <si>
    <t>AMANA INSURANCE</t>
  </si>
  <si>
    <t>ENAYA</t>
  </si>
  <si>
    <t>RASAN</t>
  </si>
  <si>
    <t>Software &amp; Services</t>
  </si>
  <si>
    <t>MIS</t>
  </si>
  <si>
    <t>ARAB SEA</t>
  </si>
  <si>
    <t>SOLUTIONS</t>
  </si>
  <si>
    <t>ELM</t>
  </si>
  <si>
    <t>2P</t>
  </si>
  <si>
    <t>AZM</t>
  </si>
  <si>
    <t>Telecommunication Services</t>
  </si>
  <si>
    <t>ETIHAD ETISALAT</t>
  </si>
  <si>
    <t>ZAIN KSA</t>
  </si>
  <si>
    <t>GO TELECOM</t>
  </si>
  <si>
    <t>Utilities</t>
  </si>
  <si>
    <t>GASCO</t>
  </si>
  <si>
    <t>AWPT</t>
  </si>
  <si>
    <t>ACWA POWER</t>
  </si>
  <si>
    <t>MARAFIQ</t>
  </si>
  <si>
    <t>MIAHONA</t>
  </si>
  <si>
    <t>REITs</t>
  </si>
  <si>
    <t>RIYAD REIT</t>
  </si>
  <si>
    <t>ALJAZIRA REIT</t>
  </si>
  <si>
    <t>JADWA REIT ALHARAMAIN</t>
  </si>
  <si>
    <t>TALEEM REIT</t>
  </si>
  <si>
    <t>AL MAATHER REIT</t>
  </si>
  <si>
    <t>MUSHARAKA REIT</t>
  </si>
  <si>
    <t>MULKIA REIT</t>
  </si>
  <si>
    <t>SICO SAUDI REIT</t>
  </si>
  <si>
    <t>DERAYAH REIT</t>
  </si>
  <si>
    <t>Al RAJHI REIT</t>
  </si>
  <si>
    <t>JADWA REIT SAUDI</t>
  </si>
  <si>
    <t>SEDCO CAPITAL REIT</t>
  </si>
  <si>
    <t>ALINMA RETAIL REIT</t>
  </si>
  <si>
    <t>MEFIC REIT</t>
  </si>
  <si>
    <t>BONYAN REIT</t>
  </si>
  <si>
    <t>ALKHABEER REIT</t>
  </si>
  <si>
    <t>ALINMA HOSPITALITY REIT</t>
  </si>
  <si>
    <t>ALISTITHMAR REIT</t>
  </si>
  <si>
    <t>Real Estate Mgmt &amp; Dev't</t>
  </si>
  <si>
    <t>ALAKARIA</t>
  </si>
  <si>
    <t>TAIBA</t>
  </si>
  <si>
    <t>MCDC</t>
  </si>
  <si>
    <t>ARDCO</t>
  </si>
  <si>
    <t>EMAAR EC</t>
  </si>
  <si>
    <t>RED SEA</t>
  </si>
  <si>
    <t>JABAL OMAR</t>
  </si>
  <si>
    <t>DAR ALARKAN</t>
  </si>
  <si>
    <t>KEC</t>
  </si>
  <si>
    <t>ALANDALUS</t>
  </si>
  <si>
    <t>CENOMI CENTERS</t>
  </si>
  <si>
    <t>BANAN</t>
  </si>
  <si>
    <t>-</t>
  </si>
  <si>
    <t>Seq</t>
  </si>
  <si>
    <t>Company Name</t>
  </si>
  <si>
    <t>Sector</t>
  </si>
  <si>
    <t>Al Hamadi</t>
  </si>
  <si>
    <t>27.76 SAR</t>
  </si>
  <si>
    <t>108,582.98 SAR</t>
  </si>
  <si>
    <t>-2.50%</t>
  </si>
  <si>
    <t>13.67 SAR</t>
  </si>
  <si>
    <t>144,163.82 SAR</t>
  </si>
  <si>
    <t>-8.27%</t>
  </si>
  <si>
    <t>21.78 SAR</t>
  </si>
  <si>
    <t>79,845.48 SAR</t>
  </si>
  <si>
    <t>+2.80%</t>
  </si>
  <si>
    <t>27.31 SAR</t>
  </si>
  <si>
    <t>40,965.00 SAR</t>
  </si>
  <si>
    <t>-2.42%</t>
  </si>
  <si>
    <t>27.02 SAR</t>
  </si>
  <si>
    <t>100,568.44 SAR</t>
  </si>
  <si>
    <t>-4.96%</t>
  </si>
  <si>
    <t>36.04 SAR</t>
  </si>
  <si>
    <t>72,080.00 SAR</t>
  </si>
  <si>
    <t>-1.11%</t>
  </si>
  <si>
    <t>38.69 SAR</t>
  </si>
  <si>
    <t>38,690.00 SAR</t>
  </si>
  <si>
    <t>34.97 SAR</t>
  </si>
  <si>
    <t>34,970.00 SAR</t>
  </si>
  <si>
    <t>-3,720.00 SAR</t>
  </si>
  <si>
    <t>-9.61%</t>
  </si>
  <si>
    <t>92.60 SAR</t>
  </si>
  <si>
    <t>46,300.00 SAR</t>
  </si>
  <si>
    <t>96.99 SAR</t>
  </si>
  <si>
    <t>48,495.00 SAR</t>
  </si>
  <si>
    <t>+2,195.00 SAR</t>
  </si>
  <si>
    <t>+4.74%</t>
  </si>
  <si>
    <t>71.97 SAR</t>
  </si>
  <si>
    <t>215,910.00 SAR</t>
  </si>
  <si>
    <t>-13.73%</t>
  </si>
  <si>
    <t>62.74 SAR</t>
  </si>
  <si>
    <t>66,567.14 SAR</t>
  </si>
  <si>
    <t>-61.83%</t>
  </si>
  <si>
    <t>10.86 SAR</t>
  </si>
  <si>
    <t>59,730.00 SAR</t>
  </si>
  <si>
    <t>+0.83%</t>
  </si>
  <si>
    <t>31.99 SAR</t>
  </si>
  <si>
    <t>47,985.00 SAR</t>
  </si>
  <si>
    <t>-15.00%</t>
  </si>
  <si>
    <t>34.50 SAR</t>
  </si>
  <si>
    <t>34,500.00 SAR</t>
  </si>
  <si>
    <t>21.41 SAR</t>
  </si>
  <si>
    <t>-37.94%</t>
  </si>
  <si>
    <t>7.62 SAR</t>
  </si>
  <si>
    <t>7,620.00 SAR</t>
  </si>
  <si>
    <t>+106.96%</t>
  </si>
  <si>
    <t>2.00 SAR</t>
  </si>
  <si>
    <t>1,292.00 SAR</t>
  </si>
  <si>
    <t>+2224.50%</t>
  </si>
  <si>
    <t>34.34 SAR</t>
  </si>
  <si>
    <t>133,136.18 SAR</t>
  </si>
  <si>
    <t>34.79 SAR</t>
  </si>
  <si>
    <t>134,880.83 SAR</t>
  </si>
  <si>
    <t>+1,744.65 SAR</t>
  </si>
  <si>
    <t>+1.31%</t>
  </si>
  <si>
    <t>14.72 SAR</t>
  </si>
  <si>
    <t>14,720.00 SAR</t>
  </si>
  <si>
    <t>+0.95%</t>
  </si>
  <si>
    <t>62.51 SAR</t>
  </si>
  <si>
    <t>60,759.72 SAR</t>
  </si>
  <si>
    <t>-38.94%</t>
  </si>
  <si>
    <t>10.75 SAR</t>
  </si>
  <si>
    <t>102,125.00 SAR</t>
  </si>
  <si>
    <t>+194.98%</t>
  </si>
  <si>
    <t>25.92 SAR</t>
  </si>
  <si>
    <t>259.20 SAR</t>
  </si>
  <si>
    <t>28.90 SAR</t>
  </si>
  <si>
    <t>289.00 SAR</t>
  </si>
  <si>
    <t>+29.80 SAR</t>
  </si>
  <si>
    <t>+11.50%</t>
  </si>
  <si>
    <t>2.26 SAR</t>
  </si>
  <si>
    <t>15,368.00 SAR</t>
  </si>
  <si>
    <t>+985.84%</t>
  </si>
  <si>
    <t>7.79 SAR</t>
  </si>
  <si>
    <t>31,160.00 SAR</t>
  </si>
  <si>
    <t>+329.53%</t>
  </si>
  <si>
    <t>13.57 SAR</t>
  </si>
  <si>
    <t>116,335.61 SAR</t>
  </si>
  <si>
    <t>25.34 SAR</t>
  </si>
  <si>
    <t>217,239.82 SAR</t>
  </si>
  <si>
    <t>+100,904.21 SAR</t>
  </si>
  <si>
    <t>+86.74%</t>
  </si>
  <si>
    <t>14.43 SAR</t>
  </si>
  <si>
    <t>57,720.00 SAR</t>
  </si>
  <si>
    <t>28.64 SAR</t>
  </si>
  <si>
    <t>114,560.00 SAR</t>
  </si>
  <si>
    <t>+56,840.00 SAR</t>
  </si>
  <si>
    <t>+98.48%</t>
  </si>
  <si>
    <t>42.86 SAR</t>
  </si>
  <si>
    <t>55,718.00 SAR</t>
  </si>
  <si>
    <t>39.21 SAR</t>
  </si>
  <si>
    <t>50,973.00 SAR</t>
  </si>
  <si>
    <t>-4,745.00 SAR</t>
  </si>
  <si>
    <t>-8.52%</t>
  </si>
  <si>
    <t>23.34 SAR</t>
  </si>
  <si>
    <t>23,690.10 SAR</t>
  </si>
  <si>
    <t>29.96 SAR</t>
  </si>
  <si>
    <t>30,409.40 SAR</t>
  </si>
  <si>
    <t>+6,719.30 SAR</t>
  </si>
  <si>
    <t>+28.36%</t>
  </si>
  <si>
    <t>8.11 SAR</t>
  </si>
  <si>
    <t>24,330.00 SAR</t>
  </si>
  <si>
    <t>+374.23%</t>
  </si>
  <si>
    <t>17.05 SAR</t>
  </si>
  <si>
    <t>51,150.00 SAR</t>
  </si>
  <si>
    <t>27.92 SAR</t>
  </si>
  <si>
    <t>83,760.00 SAR</t>
  </si>
  <si>
    <t>+32,610.00 SAR</t>
  </si>
  <si>
    <t>+63.75%</t>
  </si>
  <si>
    <t>22.28 SAR</t>
  </si>
  <si>
    <t>66,104.76 SAR</t>
  </si>
  <si>
    <t>33.82 SAR</t>
  </si>
  <si>
    <t>100,343.94 SAR</t>
  </si>
  <si>
    <t>+34,239.18 SAR</t>
  </si>
  <si>
    <t>+51.80%</t>
  </si>
  <si>
    <t>42.22 SAR</t>
  </si>
  <si>
    <t>126,660.00 SAR</t>
  </si>
  <si>
    <t>+0.57%</t>
  </si>
  <si>
    <t>10.90 SAR</t>
  </si>
  <si>
    <t>102,460.00 SAR</t>
  </si>
  <si>
    <t>+0.00%</t>
  </si>
  <si>
    <t>15.14 SAR</t>
  </si>
  <si>
    <t>22,710.00 SAR</t>
  </si>
  <si>
    <t>32,115.00 SAR</t>
  </si>
  <si>
    <t>+9,405.00 SAR</t>
  </si>
  <si>
    <t>+41.41%</t>
  </si>
  <si>
    <t>AlBilad Saudi Growth</t>
  </si>
  <si>
    <t>11.19 SAR</t>
  </si>
  <si>
    <t>11,190.00 SAR</t>
  </si>
  <si>
    <t>24.55 SAR</t>
  </si>
  <si>
    <t>24,550.00 SAR</t>
  </si>
  <si>
    <t>+13,360.00 SAR</t>
  </si>
  <si>
    <t>+119.39%</t>
  </si>
  <si>
    <t>8.50 SAR</t>
  </si>
  <si>
    <t>82,867.50 SAR</t>
  </si>
  <si>
    <t>38.95 SAR</t>
  </si>
  <si>
    <t>379,762.50 SAR</t>
  </si>
  <si>
    <t>+296,895.00 SAR</t>
  </si>
  <si>
    <t>+358.28%</t>
  </si>
  <si>
    <t>BSF Capital, Al Inma Capital</t>
  </si>
  <si>
    <t>38.89 SAR</t>
  </si>
  <si>
    <t>38,890.00 SAR</t>
  </si>
  <si>
    <t>-51.56%</t>
  </si>
  <si>
    <t>4.71 SAR</t>
  </si>
  <si>
    <t>39,893.70 SAR</t>
  </si>
  <si>
    <t>24.28 SAR</t>
  </si>
  <si>
    <t>205,651.60 SAR</t>
  </si>
  <si>
    <t>+165,757.90 SAR</t>
  </si>
  <si>
    <t>+415.50%</t>
  </si>
  <si>
    <t>Al Inma Capital, BSF Capital</t>
  </si>
  <si>
    <t>26.66 SAR</t>
  </si>
  <si>
    <t>74,150.25 SAR</t>
  </si>
  <si>
    <t>+18.07%</t>
  </si>
  <si>
    <t>Total Cost</t>
  </si>
  <si>
    <t>Current Value</t>
  </si>
  <si>
    <t>27.11 SAR</t>
  </si>
  <si>
    <t>106,027.21 SAR</t>
  </si>
  <si>
    <t>12.55 SAR</t>
  </si>
  <si>
    <t>132,352.30 SAR</t>
  </si>
  <si>
    <t>22.42 SAR</t>
  </si>
  <si>
    <t>82,191.72 SAR</t>
  </si>
  <si>
    <t>26.71 SAR</t>
  </si>
  <si>
    <t>40,065.00 SAR</t>
  </si>
  <si>
    <t>25.72 SAR</t>
  </si>
  <si>
    <t>95,729.84 SAR</t>
  </si>
  <si>
    <t>35.68 SAR</t>
  </si>
  <si>
    <t>71,360.00 SAR</t>
  </si>
  <si>
    <t>62.14 SAR</t>
  </si>
  <si>
    <t>186,420.00 SAR</t>
  </si>
  <si>
    <t>23.97 SAR</t>
  </si>
  <si>
    <t>25,432.17 SAR</t>
  </si>
  <si>
    <t>59,950.00 SAR</t>
  </si>
  <si>
    <t>27.29 SAR</t>
  </si>
  <si>
    <t>40,935.00 SAR</t>
  </si>
  <si>
    <t>46.43 SAR</t>
  </si>
  <si>
    <t>29,993.78 SAR</t>
  </si>
  <si>
    <t>14.78 SAR</t>
  </si>
  <si>
    <t>14,780.00 SAR</t>
  </si>
  <si>
    <t>7.86 SAR</t>
  </si>
  <si>
    <t>74,670.00 SAR</t>
  </si>
  <si>
    <t>2.32 SAR</t>
  </si>
  <si>
    <t>15,776.00 SAR</t>
  </si>
  <si>
    <t>5.66 SAR</t>
  </si>
  <si>
    <t>22,640.00 SAR</t>
  </si>
  <si>
    <t>42.50 SAR</t>
  </si>
  <si>
    <t>127,500.00 SAR</t>
  </si>
  <si>
    <t>10.89 SAR</t>
  </si>
  <si>
    <t>102,366.00 SAR</t>
  </si>
  <si>
    <t>34.73 SAR</t>
  </si>
  <si>
    <t>34,730.00 SAR</t>
  </si>
  <si>
    <t>6.87 SAR</t>
  </si>
  <si>
    <t>6,870.00 SAR</t>
  </si>
  <si>
    <t>7.06 SAR</t>
  </si>
  <si>
    <t>21,180.00 SAR</t>
  </si>
  <si>
    <t>66,660.57 SAR</t>
  </si>
  <si>
    <t>-2,555.77 SAR</t>
  </si>
  <si>
    <t>-11,811.52 SAR</t>
  </si>
  <si>
    <t>+2,346.24 SAR</t>
  </si>
  <si>
    <t>-900.00 SAR</t>
  </si>
  <si>
    <t>-4,838.60 SAR</t>
  </si>
  <si>
    <t>-720.00 SAR</t>
  </si>
  <si>
    <t>-29,490.00 SAR</t>
  </si>
  <si>
    <t>-41,134.97 SAR</t>
  </si>
  <si>
    <t>+220.00 SAR</t>
  </si>
  <si>
    <t>-7,050.00 SAR</t>
  </si>
  <si>
    <t>+230.00 SAR</t>
  </si>
  <si>
    <t>-750.00 SAR</t>
  </si>
  <si>
    <t>+28,701.78 SAR</t>
  </si>
  <si>
    <t>+60.00 SAR</t>
  </si>
  <si>
    <t>-27,455.00 SAR</t>
  </si>
  <si>
    <t>+408.00 SAR</t>
  </si>
  <si>
    <t>-8,520.00 SAR</t>
  </si>
  <si>
    <t>-3,150.00 SAR</t>
  </si>
  <si>
    <t>+840.00 SAR</t>
  </si>
  <si>
    <t>-94.00 SAR</t>
  </si>
  <si>
    <t>-7,489.68 SAR</t>
  </si>
  <si>
    <t>38.51 SAR</t>
  </si>
  <si>
    <t>37,431.72 SAR</t>
  </si>
  <si>
    <t>12.64 SAR</t>
  </si>
  <si>
    <t>108,362.72 SAR</t>
  </si>
  <si>
    <t>12.48 SAR</t>
  </si>
  <si>
    <t>49,920.00 SAR</t>
  </si>
  <si>
    <t>22.03 SAR</t>
  </si>
  <si>
    <t>22,360.45 SAR</t>
  </si>
  <si>
    <t>14.71 SAR</t>
  </si>
  <si>
    <t>44,130.00 SAR</t>
  </si>
  <si>
    <t>21.40 SAR</t>
  </si>
  <si>
    <t>63,493.80 SAR</t>
  </si>
  <si>
    <t>13.28 SAR</t>
  </si>
  <si>
    <t>19,920.00 SAR</t>
  </si>
  <si>
    <t>9.03 SAR</t>
  </si>
  <si>
    <t>88,042.50 SAR</t>
  </si>
  <si>
    <t>33.90 SAR</t>
  </si>
  <si>
    <t>33,900.00 SAR</t>
  </si>
  <si>
    <t>180,241.60 SAR</t>
  </si>
  <si>
    <t>-23,328.00 SAR</t>
  </si>
  <si>
    <t>-7,972.89 SAR</t>
  </si>
  <si>
    <t>-7,800.00 SAR</t>
  </si>
  <si>
    <t>-1,329.65 SAR</t>
  </si>
  <si>
    <t>-7,020.00 SAR</t>
  </si>
  <si>
    <t>-2,610.96 SAR</t>
  </si>
  <si>
    <t>-2,790.00 SAR</t>
  </si>
  <si>
    <t>+5,175.00 SAR</t>
  </si>
  <si>
    <t>-4,990.00 SAR</t>
  </si>
  <si>
    <t>+140,347.90 SAR</t>
  </si>
  <si>
    <t>3.06 SAR</t>
  </si>
  <si>
    <t>52 Weeks Range</t>
  </si>
  <si>
    <t>Last Trade</t>
  </si>
  <si>
    <t>Cumulative</t>
  </si>
  <si>
    <t>Today's</t>
  </si>
  <si>
    <t>Best Bid</t>
  </si>
  <si>
    <t>Best</t>
  </si>
  <si>
    <t>Offer</t>
  </si>
  <si>
    <t>Price</t>
  </si>
  <si>
    <t>Volume</t>
  </si>
  <si>
    <t>Change Value</t>
  </si>
  <si>
    <t>Change %</t>
  </si>
  <si>
    <t>No. of Trades</t>
  </si>
  <si>
    <t>Traded</t>
  </si>
  <si>
    <t>Open</t>
  </si>
  <si>
    <t>High</t>
  </si>
  <si>
    <t>Low</t>
  </si>
  <si>
    <t>MO</t>
  </si>
  <si>
    <t>Note: Prices are delayed</t>
  </si>
  <si>
    <t>+2221.50%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</si>
</sst>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1"/>
      <color theme="1"/>
      <name val="Calibri"/>
      <family val="2"/>
      <scheme val="minor"/>
    </font>
    <font>
      <b/>
      <sz val="10.75"/>
      <color rgb="FF001F33"/>
      <name val="Avenir-Medium"/>
    </font>
    <font>
      <sz val="9.6"/>
      <color rgb="FF212529"/>
      <name val="Avenir-Medium"/>
    </font>
    <font>
      <u/>
      <sz val="11"/>
      <color theme="10"/>
      <name val="Calibri"/>
      <family val="2"/>
      <scheme val="minor"/>
    </font>
    <font>
      <sz val="14"/>
      <color rgb="FF000000"/>
      <name val="Avenir-heavy"/>
    </font>
    <font>
      <sz val="12"/>
      <color rgb="FF212529"/>
      <name val="Avenir-Book"/>
    </font>
    <font>
      <b/>
      <sz val="7.55"/>
      <color rgb="FF000000"/>
      <name val="Avenir-heavy"/>
    </font>
    <font>
      <sz val="9.6"/>
      <color theme="1"/>
      <name val="Avenir-Medium"/>
    </font>
    <font>
      <sz val="12"/>
      <color theme="1"/>
      <name val="Avenir-Medium"/>
    </font>
    <font>
      <sz val="8"/>
      <color theme="1"/>
      <name val="Avenir-Medium"/>
    </font>
    <font>
      <sz val="12"/>
      <color rgb="FFFF4B61"/>
      <name val="Avenir-Medium"/>
    </font>
    <font>
      <sz val="12"/>
      <color rgb="FF00C75C"/>
      <name val="Avenir-Medium"/>
    </font>
  </fonts>
  <fills count="12">
    <fill>
      <patternFill patternType="none"/>
    </fill>
    <fill>
      <patternFill patternType="gray125"/>
    </fill>
    <fill>
      <patternFill patternType="solid">
        <fgColor rgb="FF0D4F3C"/>
        <bgColor rgb="FF0D4F3C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5C6ED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0E0E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rgb="FFDDDDDD"/>
      </right>
      <top/>
      <bottom/>
      <diagonal/>
    </border>
    <border>
      <left style="medium">
        <color rgb="FFF7F7F7"/>
      </left>
      <right style="medium">
        <color rgb="FFFFFFFF"/>
      </right>
      <top style="medium">
        <color rgb="FFF7F7F7"/>
      </top>
      <bottom/>
      <diagonal/>
    </border>
    <border>
      <left/>
      <right style="medium">
        <color rgb="FFFFFFFF"/>
      </right>
      <top style="medium">
        <color rgb="FFF7F7F7"/>
      </top>
      <bottom/>
      <diagonal/>
    </border>
    <border>
      <left style="medium">
        <color rgb="FFF7F7F7"/>
      </left>
      <right/>
      <top/>
      <bottom/>
      <diagonal/>
    </border>
    <border>
      <left style="medium">
        <color rgb="FFF7F7F7"/>
      </left>
      <right style="thick">
        <color rgb="FFDDDDDD"/>
      </right>
      <top/>
      <bottom/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7F7F7"/>
      </top>
      <bottom/>
      <diagonal/>
    </border>
    <border>
      <left style="medium">
        <color rgb="FFF7F7F7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7F7F7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 style="medium">
        <color rgb="FFF7F7F7"/>
      </top>
      <bottom/>
      <diagonal/>
    </border>
    <border>
      <left style="medium">
        <color rgb="FFFFFFFF"/>
      </left>
      <right/>
      <top/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medium">
        <color rgb="FFCFCFCF"/>
      </left>
      <right style="thick">
        <color rgb="FFDDDDDD"/>
      </right>
      <top/>
      <bottom/>
      <diagonal/>
    </border>
    <border>
      <left style="thick">
        <color rgb="FFDDDDDD"/>
      </left>
      <right style="thick">
        <color rgb="FFDDDDDD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43" fontId="0" fillId="0" borderId="0" xfId="1" applyFont="1"/>
    <xf numFmtId="0" fontId="0" fillId="0" borderId="1" xfId="0" applyBorder="1"/>
    <xf numFmtId="0" fontId="4" fillId="4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4" borderId="2" xfId="2" applyFill="1" applyBorder="1" applyAlignment="1">
      <alignment horizontal="center" vertical="center" wrapText="1"/>
    </xf>
    <xf numFmtId="0" fontId="5" fillId="6" borderId="2" xfId="2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0" fillId="7" borderId="0" xfId="0" applyFill="1"/>
    <xf numFmtId="0" fontId="3" fillId="4" borderId="5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5" fillId="4" borderId="1" xfId="2" applyNumberFormat="1" applyFill="1" applyBorder="1" applyAlignment="1">
      <alignment horizontal="left" vertical="center" wrapText="1"/>
    </xf>
    <xf numFmtId="49" fontId="5" fillId="6" borderId="1" xfId="2" applyNumberFormat="1" applyFill="1" applyBorder="1" applyAlignment="1">
      <alignment horizontal="left" vertical="center" wrapText="1"/>
    </xf>
    <xf numFmtId="43" fontId="0" fillId="0" borderId="0" xfId="0" applyNumberFormat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43" fontId="0" fillId="0" borderId="0" xfId="1" applyFont="1" applyAlignment="1">
      <alignment vertical="center" wrapText="1"/>
    </xf>
    <xf numFmtId="43" fontId="0" fillId="3" borderId="0" xfId="1" applyFont="1" applyFill="1" applyAlignment="1">
      <alignment vertical="center" wrapText="1"/>
    </xf>
    <xf numFmtId="43" fontId="0" fillId="3" borderId="0" xfId="0" applyNumberFormat="1" applyFill="1"/>
    <xf numFmtId="0" fontId="0" fillId="7" borderId="0" xfId="0" applyFill="1" applyAlignment="1">
      <alignment vertical="center" wrapText="1"/>
    </xf>
    <xf numFmtId="43" fontId="0" fillId="0" borderId="0" xfId="0" applyNumberFormat="1" applyAlignment="1">
      <alignment vertical="center" wrapText="1"/>
    </xf>
    <xf numFmtId="0" fontId="0" fillId="8" borderId="0" xfId="0" applyFill="1" applyAlignment="1">
      <alignment vertical="center" wrapText="1"/>
    </xf>
    <xf numFmtId="43" fontId="0" fillId="8" borderId="0" xfId="1" applyFont="1" applyFill="1" applyAlignment="1">
      <alignment vertical="center" wrapText="1"/>
    </xf>
    <xf numFmtId="43" fontId="0" fillId="8" borderId="0" xfId="0" applyNumberFormat="1" applyFill="1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 applyAlignment="1">
      <alignment vertical="center" wrapText="1"/>
    </xf>
    <xf numFmtId="3" fontId="0" fillId="10" borderId="0" xfId="0" applyNumberFormat="1" applyFill="1" applyAlignment="1">
      <alignment vertical="center" wrapText="1"/>
    </xf>
    <xf numFmtId="43" fontId="0" fillId="10" borderId="0" xfId="1" applyFont="1" applyFill="1" applyAlignment="1">
      <alignment vertical="center" wrapText="1"/>
    </xf>
    <xf numFmtId="43" fontId="0" fillId="10" borderId="0" xfId="0" applyNumberFormat="1" applyFill="1" applyAlignment="1">
      <alignment vertical="center" wrapText="1"/>
    </xf>
    <xf numFmtId="14" fontId="0" fillId="10" borderId="0" xfId="0" applyNumberFormat="1" applyFill="1" applyAlignment="1">
      <alignment vertical="center" wrapText="1"/>
    </xf>
    <xf numFmtId="0" fontId="0" fillId="10" borderId="0" xfId="0" applyFill="1"/>
    <xf numFmtId="0" fontId="8" fillId="5" borderId="8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5" fillId="4" borderId="18" xfId="2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5" fillId="6" borderId="18" xfId="2" applyFill="1" applyBorder="1" applyAlignment="1">
      <alignment horizontal="center" vertical="center" wrapText="1"/>
    </xf>
    <xf numFmtId="0" fontId="9" fillId="6" borderId="18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0" fontId="8" fillId="5" borderId="13" xfId="0" applyFont="1" applyFill="1" applyBorder="1" applyAlignment="1">
      <alignment vertical="center" wrapText="1"/>
    </xf>
    <xf numFmtId="0" fontId="8" fillId="5" borderId="14" xfId="0" applyFont="1" applyFill="1" applyBorder="1" applyAlignment="1">
      <alignment vertical="center" wrapText="1"/>
    </xf>
    <xf numFmtId="0" fontId="8" fillId="5" borderId="3" xfId="0" applyFont="1" applyFill="1" applyBorder="1" applyAlignment="1">
      <alignment vertical="center" wrapText="1"/>
    </xf>
    <xf numFmtId="0" fontId="8" fillId="5" borderId="12" xfId="0" applyFont="1" applyFill="1" applyBorder="1" applyAlignment="1">
      <alignment vertical="center" wrapText="1"/>
    </xf>
    <xf numFmtId="0" fontId="5" fillId="4" borderId="1" xfId="2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5" fillId="6" borderId="1" xfId="2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3" fontId="9" fillId="4" borderId="1" xfId="0" applyNumberFormat="1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3" fontId="9" fillId="6" borderId="1" xfId="0" applyNumberFormat="1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0" fillId="0" borderId="0" xfId="0" applyAlignment="1"/>
    <xf numFmtId="0" fontId="10" fillId="4" borderId="1" xfId="0" applyFont="1" applyFill="1" applyBorder="1" applyAlignment="1">
      <alignment vertical="center" wrapText="1"/>
    </xf>
    <xf numFmtId="0" fontId="5" fillId="6" borderId="1" xfId="2" applyFill="1" applyBorder="1" applyAlignment="1">
      <alignment vertical="center" wrapText="1"/>
    </xf>
    <xf numFmtId="0" fontId="9" fillId="4" borderId="19" xfId="0" applyFont="1" applyFill="1" applyBorder="1" applyAlignment="1">
      <alignment vertical="center" wrapText="1"/>
    </xf>
    <xf numFmtId="3" fontId="9" fillId="4" borderId="19" xfId="0" applyNumberFormat="1" applyFont="1" applyFill="1" applyBorder="1" applyAlignment="1">
      <alignment vertical="center" wrapText="1"/>
    </xf>
    <xf numFmtId="0" fontId="5" fillId="4" borderId="1" xfId="2" applyFill="1" applyBorder="1" applyAlignment="1">
      <alignment vertical="center" wrapText="1"/>
    </xf>
    <xf numFmtId="0" fontId="9" fillId="6" borderId="19" xfId="0" applyFont="1" applyFill="1" applyBorder="1" applyAlignment="1">
      <alignment vertical="center" wrapText="1"/>
    </xf>
    <xf numFmtId="3" fontId="9" fillId="6" borderId="19" xfId="0" applyNumberFormat="1" applyFont="1" applyFill="1" applyBorder="1" applyAlignment="1">
      <alignment vertical="center" wrapText="1"/>
    </xf>
    <xf numFmtId="0" fontId="13" fillId="4" borderId="19" xfId="0" applyFont="1" applyFill="1" applyBorder="1" applyAlignment="1">
      <alignment vertical="center" wrapText="1"/>
    </xf>
    <xf numFmtId="0" fontId="10" fillId="6" borderId="19" xfId="0" applyFont="1" applyFill="1" applyBorder="1" applyAlignment="1">
      <alignment vertical="center" wrapText="1"/>
    </xf>
    <xf numFmtId="0" fontId="13" fillId="6" borderId="19" xfId="0" applyFont="1" applyFill="1" applyBorder="1" applyAlignment="1">
      <alignment vertical="center" wrapText="1"/>
    </xf>
    <xf numFmtId="0" fontId="12" fillId="4" borderId="19" xfId="0" applyFont="1" applyFill="1" applyBorder="1" applyAlignment="1">
      <alignment vertical="center" wrapText="1"/>
    </xf>
    <xf numFmtId="0" fontId="12" fillId="6" borderId="19" xfId="0" applyFont="1" applyFill="1" applyBorder="1" applyAlignment="1">
      <alignment vertical="center" wrapText="1"/>
    </xf>
    <xf numFmtId="0" fontId="3" fillId="11" borderId="0" xfId="0" applyFont="1" applyFill="1" applyAlignment="1">
      <alignment vertical="center" wrapText="1"/>
    </xf>
    <xf numFmtId="0" fontId="3" fillId="11" borderId="2" xfId="0" applyFont="1" applyFill="1" applyBorder="1" applyAlignment="1">
      <alignment vertical="center" wrapText="1"/>
    </xf>
    <xf numFmtId="0" fontId="10" fillId="4" borderId="19" xfId="0" applyFont="1" applyFill="1" applyBorder="1" applyAlignment="1">
      <alignment vertical="center" wrapText="1"/>
    </xf>
    <xf numFmtId="0" fontId="8" fillId="5" borderId="17" xfId="0" applyFont="1" applyFill="1" applyBorder="1" applyAlignment="1">
      <alignment vertical="center" wrapText="1"/>
    </xf>
    <xf numFmtId="0" fontId="5" fillId="4" borderId="18" xfId="2" applyFill="1" applyBorder="1" applyAlignment="1">
      <alignment vertical="center" wrapText="1"/>
    </xf>
    <xf numFmtId="0" fontId="9" fillId="4" borderId="18" xfId="0" applyFont="1" applyFill="1" applyBorder="1" applyAlignment="1">
      <alignment vertical="center" wrapText="1"/>
    </xf>
    <xf numFmtId="0" fontId="5" fillId="6" borderId="18" xfId="2" applyFill="1" applyBorder="1" applyAlignment="1">
      <alignment vertical="center" wrapText="1"/>
    </xf>
    <xf numFmtId="0" fontId="11" fillId="4" borderId="2" xfId="0" applyFont="1" applyFill="1" applyBorder="1" applyAlignment="1">
      <alignment vertical="center"/>
    </xf>
    <xf numFmtId="0" fontId="11" fillId="6" borderId="2" xfId="0" applyFont="1" applyFill="1" applyBorder="1" applyAlignment="1">
      <alignment vertical="center"/>
    </xf>
    <xf numFmtId="0" fontId="8" fillId="5" borderId="15" xfId="0" applyFont="1" applyFill="1" applyBorder="1" applyAlignment="1">
      <alignment vertical="center" wrapText="1"/>
    </xf>
    <xf numFmtId="0" fontId="8" fillId="5" borderId="4" xfId="0" applyFont="1" applyFill="1" applyBorder="1" applyAlignment="1">
      <alignment vertical="center" wrapText="1"/>
    </xf>
    <xf numFmtId="0" fontId="8" fillId="5" borderId="16" xfId="0" applyFont="1" applyFill="1" applyBorder="1" applyAlignment="1">
      <alignment vertical="center" wrapText="1"/>
    </xf>
    <xf numFmtId="0" fontId="8" fillId="5" borderId="7" xfId="0" applyFont="1" applyFill="1" applyBorder="1" applyAlignment="1">
      <alignment vertical="center" wrapText="1"/>
    </xf>
    <xf numFmtId="0" fontId="8" fillId="5" borderId="11" xfId="0" applyFont="1" applyFill="1" applyBorder="1" applyAlignment="1">
      <alignment vertical="center" wrapText="1"/>
    </xf>
    <xf numFmtId="0" fontId="8" fillId="5" borderId="9" xfId="0" applyFont="1" applyFill="1" applyBorder="1" applyAlignment="1">
      <alignment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MvZW4!/" TargetMode="External"/><Relationship Id="rId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jAvZW4!/" TargetMode="External"/><Relationship Id="rId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cvZW4!/" TargetMode="External"/><Relationship Id="rId6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TAvZW4!/" TargetMode="External"/><Relationship Id="rId8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QvZW4!/" TargetMode="External"/><Relationship Id="rId1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AvZW4!/" TargetMode="External"/><Relationship Id="rId1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kvZW4!/" TargetMode="External"/><Relationship Id="rId17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DAvZW4!/" TargetMode="External"/><Relationship Id="rId19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DAvZW4!/" TargetMode="External"/><Relationship Id="rId20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ODAvZW4!/" TargetMode="External"/><Relationship Id="rId2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AvZW4!/" TargetMode="External"/><Relationship Id="rId2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DAvZW4!/" TargetMode="External"/><Relationship Id="rId10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EvZW4!/" TargetMode="External"/><Relationship Id="rId1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EvZW4!/" TargetMode="External"/><Relationship Id="rId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TAvZW4!/" TargetMode="External"/><Relationship Id="rId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IvZW4!/" TargetMode="External"/><Relationship Id="rId7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UvZW4!/" TargetMode="External"/><Relationship Id="rId1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DAvZW4!/" TargetMode="External"/><Relationship Id="rId1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zAvZW4!/" TargetMode="External"/><Relationship Id="rId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IvZW4!/" TargetMode="External"/><Relationship Id="rId9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AvZW4!/" TargetMode="External"/><Relationship Id="rId16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zAvZW4!/" TargetMode="External"/><Relationship Id="rId18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zAvZW4!/" TargetMode="External"/><Relationship Id="rId2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TAvZW4!/" TargetMode="External"/><Relationship Id="rId2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IvZW4!/" TargetMode="External"/><Relationship Id="rId2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QvZW4!/" TargetMode="External"/><Relationship Id="rId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TAvZW4!/" TargetMode="External"/><Relationship Id="rId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gvZW4!/" TargetMode="External"/><Relationship Id="rId6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AvZW4!/" TargetMode="External"/><Relationship Id="rId1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DAvZW4!/" TargetMode="External"/><Relationship Id="rId1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EvZW4!/" TargetMode="External"/><Relationship Id="rId8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MvZW4!/" TargetMode="External"/><Relationship Id="rId1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IvZW4!/" TargetMode="External"/><Relationship Id="rId17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TAvZW4!/" TargetMode="External"/><Relationship Id="rId19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jAvZW4!/" TargetMode="External"/><Relationship Id="rId20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DAvZW4!/" TargetMode="External"/><Relationship Id="rId2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EvZW4!/" TargetMode="External"/><Relationship Id="rId2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TAvZW4!/" TargetMode="External"/><Relationship Id="rId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EvZW4!/" TargetMode="External"/><Relationship Id="rId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DAvZW4!/" TargetMode="External"/><Relationship Id="rId10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IvZW4!/" TargetMode="External"/><Relationship Id="rId1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zAvZW4!/" TargetMode="External"/><Relationship Id="rId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IvZW4!/" TargetMode="External"/><Relationship Id="rId7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zAvZW4!/" TargetMode="External"/><Relationship Id="rId9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EvZW4!/" TargetMode="External"/><Relationship Id="rId1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AvZW4!/" TargetMode="External"/><Relationship Id="rId16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UvZW4!/" TargetMode="External"/><Relationship Id="rId18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DAvZW4!/" TargetMode="External"/><Relationship Id="rId2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jAvZW4!/" TargetMode="External"/><Relationship Id="rId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AvZW4!/" TargetMode="External"/><Relationship Id="rId2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QvZW4!/" TargetMode="External"/><Relationship Id="rId2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UvZW4!/" TargetMode="External"/><Relationship Id="rId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TAvZW4!/" TargetMode="External"/><Relationship Id="rId1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EvZW4!/" TargetMode="External"/><Relationship Id="rId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TAvZW4!/" TargetMode="External"/><Relationship Id="rId6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EvZW4!/" TargetMode="External"/><Relationship Id="rId8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zAvZW4!/" TargetMode="External"/><Relationship Id="rId1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AvZW4!/" TargetMode="External"/><Relationship Id="rId15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QvZW4!/" TargetMode="External"/><Relationship Id="rId17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AvZW4!/" TargetMode="External"/><Relationship Id="rId19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TAvZW4!/" TargetMode="External"/><Relationship Id="rId20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AvZW4!/" TargetMode="External"/><Relationship Id="rId2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IvZW4!/" TargetMode="External"/><Relationship Id="rId2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jAvZW4!/" TargetMode="External"/><Relationship Id="rId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QvZW4!/" TargetMode="External"/><Relationship Id="rId10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TAvZW4!/" TargetMode="External"/><Relationship Id="rId260" Type="http://schemas.openxmlformats.org/officeDocument/2006/relationships/printerSettings" Target="../printerSettings/printerSettings1.bin"/><Relationship Id="rId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TAvZW4!/" TargetMode="External"/><Relationship Id="rId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QvZW4!/" TargetMode="External"/><Relationship Id="rId7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QvZW4!/" TargetMode="External"/><Relationship Id="rId9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IvZW4!/" TargetMode="External"/><Relationship Id="rId1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YvZW4!/" TargetMode="External"/><Relationship Id="rId1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jAvZW4!/" TargetMode="External"/><Relationship Id="rId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DAvZW4!/" TargetMode="External"/><Relationship Id="rId16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YvZW4!/" TargetMode="External"/><Relationship Id="rId18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AvZW4!/" TargetMode="External"/><Relationship Id="rId2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zAvZW4!/" TargetMode="External"/><Relationship Id="rId2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UvZW4!/" TargetMode="External"/><Relationship Id="rId2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zAvZW4!/" TargetMode="External"/><Relationship Id="rId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zAvZW4!/" TargetMode="External"/><Relationship Id="rId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jAvZW4!/" TargetMode="External"/><Relationship Id="rId6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IvZW4!/" TargetMode="External"/><Relationship Id="rId8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DAvZW4!/" TargetMode="External"/><Relationship Id="rId1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MvZW4!/" TargetMode="External"/><Relationship Id="rId1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EvZW4!/" TargetMode="External"/><Relationship Id="rId1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UvZW4!/" TargetMode="External"/><Relationship Id="rId17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TEvZW4!/" TargetMode="External"/><Relationship Id="rId19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jAvZW4!/" TargetMode="External"/><Relationship Id="rId20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EvZW4!/" TargetMode="External"/><Relationship Id="rId2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MvZW4!/" TargetMode="External"/><Relationship Id="rId2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YvZW4!/" TargetMode="External"/><Relationship Id="rId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AvZW4!/" TargetMode="External"/><Relationship Id="rId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zAvZW4!/" TargetMode="External"/><Relationship Id="rId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IvZW4!/" TargetMode="External"/><Relationship Id="rId7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TAvZW4!/" TargetMode="External"/><Relationship Id="rId10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MvZW4!/" TargetMode="External"/><Relationship Id="rId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EvZW4!/" TargetMode="External"/><Relationship Id="rId9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IvZW4!/" TargetMode="External"/><Relationship Id="rId1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jEvZW4!/" TargetMode="External"/><Relationship Id="rId1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DAvZW4!/" TargetMode="External"/><Relationship Id="rId16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TAvZW4!/" TargetMode="External"/><Relationship Id="rId18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IvZW4!/" TargetMode="External"/><Relationship Id="rId2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NDAvZW4!/" TargetMode="External"/><Relationship Id="rId2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QvZW4!/" TargetMode="External"/><Relationship Id="rId25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TAvZW4!/" TargetMode="External"/><Relationship Id="rId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DAvZW4!/" TargetMode="External"/><Relationship Id="rId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zAvZW4!/" TargetMode="External"/><Relationship Id="rId6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MvZW4!/" TargetMode="External"/><Relationship Id="rId8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EvZW4!/" TargetMode="External"/><Relationship Id="rId11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gvZW4!/" TargetMode="External"/><Relationship Id="rId1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IvZW4!/" TargetMode="External"/><Relationship Id="rId1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cvZW4!/" TargetMode="External"/><Relationship Id="rId17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IvZW4!/" TargetMode="External"/><Relationship Id="rId19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zAvZW4!/" TargetMode="External"/><Relationship Id="rId20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MvZW4!/" TargetMode="External"/><Relationship Id="rId2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AvZW4!/" TargetMode="External"/><Relationship Id="rId2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cvZW4!/" TargetMode="External"/><Relationship Id="rId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EvZW4!/" TargetMode="External"/><Relationship Id="rId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TAvZW4!/" TargetMode="External"/><Relationship Id="rId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MvZW4!/" TargetMode="External"/><Relationship Id="rId7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EvZW4!/" TargetMode="External"/><Relationship Id="rId9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IvZW4!/" TargetMode="External"/><Relationship Id="rId10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QvZW4!/" TargetMode="External"/><Relationship Id="rId1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AvZW4!/" TargetMode="External"/><Relationship Id="rId1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TAvZW4!/" TargetMode="External"/><Relationship Id="rId16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jAvZW4!/" TargetMode="External"/><Relationship Id="rId18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jAvZW4!/" TargetMode="External"/><Relationship Id="rId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IvZW4!/" TargetMode="External"/><Relationship Id="rId2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AvZW4!/" TargetMode="External"/><Relationship Id="rId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DAvZW4!/" TargetMode="External"/><Relationship Id="rId2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UvZW4!/" TargetMode="External"/><Relationship Id="rId2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DAvZW4!/" TargetMode="External"/><Relationship Id="rId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DAvZW4!/" TargetMode="External"/><Relationship Id="rId6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QvZW4!/" TargetMode="External"/><Relationship Id="rId8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IvZW4!/" TargetMode="External"/><Relationship Id="rId1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AvZW4!/" TargetMode="External"/><Relationship Id="rId1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MvZW4!/" TargetMode="External"/><Relationship Id="rId1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kvZW4!/" TargetMode="External"/><Relationship Id="rId17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MvZW4!/" TargetMode="External"/><Relationship Id="rId19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DAvZW4!/" TargetMode="External"/><Relationship Id="rId200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zAvZW4!/" TargetMode="External"/><Relationship Id="rId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IvZW4!/" TargetMode="External"/><Relationship Id="rId2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EvZW4!/" TargetMode="External"/><Relationship Id="rId2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gvZW4!/" TargetMode="External"/><Relationship Id="rId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jAvZW4!/" TargetMode="External"/><Relationship Id="rId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DAvZW4!/" TargetMode="External"/><Relationship Id="rId7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DAvZW4!/" TargetMode="External"/><Relationship Id="rId10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UvZW4!/" TargetMode="External"/><Relationship Id="rId1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EvZW4!/" TargetMode="External"/><Relationship Id="rId1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jAvZW4!/" TargetMode="External"/><Relationship Id="rId9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DAvZW4!/" TargetMode="External"/><Relationship Id="rId16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zAvZW4!/" TargetMode="External"/><Relationship Id="rId18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zAvZW4!/" TargetMode="External"/><Relationship Id="rId21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EvZW4!/" TargetMode="External"/><Relationship Id="rId2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YvZW4!/" TargetMode="External"/><Relationship Id="rId2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TAvZW4!/" TargetMode="External"/><Relationship Id="rId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TAvZW4!/" TargetMode="External"/><Relationship Id="rId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TAvZW4!/" TargetMode="External"/><Relationship Id="rId6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UvZW4!/" TargetMode="External"/><Relationship Id="rId1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EvZW4!/" TargetMode="External"/><Relationship Id="rId1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QvZW4!/" TargetMode="External"/><Relationship Id="rId8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AvZW4!/" TargetMode="External"/><Relationship Id="rId1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MvZW4!/" TargetMode="External"/><Relationship Id="rId17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jAvZW4!/" TargetMode="External"/><Relationship Id="rId19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TAvZW4!/" TargetMode="External"/><Relationship Id="rId20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DAvZW4!/" TargetMode="External"/><Relationship Id="rId2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IvZW4!/" TargetMode="External"/><Relationship Id="rId2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kvZW4!/" TargetMode="External"/><Relationship Id="rId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MvZW4!/" TargetMode="External"/><Relationship Id="rId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IvZW4!/" TargetMode="External"/><Relationship Id="rId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TAvZW4!/" TargetMode="External"/><Relationship Id="rId10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YvZW4!/" TargetMode="External"/><Relationship Id="rId1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IvZW4!/" TargetMode="External"/><Relationship Id="rId7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EvZW4!/" TargetMode="External"/><Relationship Id="rId9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TAvZW4!/" TargetMode="External"/><Relationship Id="rId1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zAvZW4!/" TargetMode="External"/><Relationship Id="rId16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TAvZW4!/" TargetMode="External"/><Relationship Id="rId18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DAvZW4!/" TargetMode="External"/><Relationship Id="rId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zAvZW4!/" TargetMode="External"/><Relationship Id="rId2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IvZW4!/" TargetMode="External"/><Relationship Id="rId2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cvZW4!/" TargetMode="External"/><Relationship Id="rId2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AvZW4!/" TargetMode="External"/><Relationship Id="rId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AvZW4!/" TargetMode="External"/><Relationship Id="rId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jAvZW4!/" TargetMode="External"/><Relationship Id="rId1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AvZW4!/" TargetMode="External"/><Relationship Id="rId6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jAvZW4!/" TargetMode="External"/><Relationship Id="rId8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EvZW4!/" TargetMode="External"/><Relationship Id="rId1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UvZW4!/" TargetMode="External"/><Relationship Id="rId1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QvZW4!/" TargetMode="External"/><Relationship Id="rId17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EvZW4!/" TargetMode="External"/><Relationship Id="rId19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DAvZW4!/" TargetMode="External"/><Relationship Id="rId20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TAvZW4!/" TargetMode="External"/><Relationship Id="rId2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MvZW4!/" TargetMode="External"/><Relationship Id="rId2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TAvZW4!/" TargetMode="External"/><Relationship Id="rId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DEvZW4!/" TargetMode="External"/><Relationship Id="rId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MvZW4!/" TargetMode="External"/><Relationship Id="rId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DAvZW4!/" TargetMode="External"/><Relationship Id="rId10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cvZW4!/" TargetMode="External"/><Relationship Id="rId1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MvZW4!/" TargetMode="External"/><Relationship Id="rId1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OTAvZW4!/" TargetMode="External"/><Relationship Id="rId16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jAvZW4!/" TargetMode="External"/><Relationship Id="rId18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TAvZW4!/" TargetMode="External"/><Relationship Id="rId7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IvZW4!/" TargetMode="External"/><Relationship Id="rId9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jAvZW4!/" TargetMode="External"/><Relationship Id="rId2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MvZW4!/" TargetMode="External"/><Relationship Id="rId2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gvZW4!/" TargetMode="External"/><Relationship Id="rId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IvZW4!/" TargetMode="External"/><Relationship Id="rId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MvZW4!/" TargetMode="External"/><Relationship Id="rId2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EvZW4!/" TargetMode="External"/><Relationship Id="rId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QvZW4!/" TargetMode="External"/><Relationship Id="rId1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EvZW4!/" TargetMode="External"/><Relationship Id="rId1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YvZW4!/" TargetMode="External"/><Relationship Id="rId1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cvZW4!/" TargetMode="External"/><Relationship Id="rId17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IvZW4!/" TargetMode="External"/><Relationship Id="rId6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jAvZW4!/" TargetMode="External"/><Relationship Id="rId8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IvZW4!/" TargetMode="External"/><Relationship Id="rId19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TAvZW4!/" TargetMode="External"/><Relationship Id="rId20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jAvZW4!/" TargetMode="External"/><Relationship Id="rId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TAvZW4!/" TargetMode="External"/><Relationship Id="rId2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QvZW4!/" TargetMode="External"/><Relationship Id="rId2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jAvZW4!/" TargetMode="External"/><Relationship Id="rId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DAvZW4!/" TargetMode="External"/><Relationship Id="rId10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gvZW4!/" TargetMode="External"/><Relationship Id="rId1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QvZW4!/" TargetMode="External"/><Relationship Id="rId1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UvZW4!/" TargetMode="External"/><Relationship Id="rId16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ODAvZW4!/" TargetMode="External"/><Relationship Id="rId5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AvZW4!/" TargetMode="External"/><Relationship Id="rId7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MvZW4!/" TargetMode="External"/><Relationship Id="rId9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AvZW4!/" TargetMode="External"/><Relationship Id="rId18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jAvZW4!/" TargetMode="External"/><Relationship Id="rId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AvZW4!/" TargetMode="External"/><Relationship Id="rId2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QvZW4!/" TargetMode="External"/><Relationship Id="rId2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kvZW4!/" TargetMode="External"/><Relationship Id="rId2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IvZW4!/" TargetMode="External"/><Relationship Id="rId1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IvZW4!/" TargetMode="External"/><Relationship Id="rId1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cvZW4!/" TargetMode="External"/><Relationship Id="rId1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gvZW4!/" TargetMode="External"/><Relationship Id="rId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jAvZW4!/" TargetMode="External"/><Relationship Id="rId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UvZW4!/" TargetMode="External"/><Relationship Id="rId6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zAvZW4!/" TargetMode="External"/><Relationship Id="rId8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MvZW4!/" TargetMode="External"/><Relationship Id="rId17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MvZW4!/" TargetMode="External"/><Relationship Id="rId19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zAvZW4!/" TargetMode="External"/><Relationship Id="rId20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zAvZW4!/" TargetMode="External"/><Relationship Id="rId2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UxMTAvZW4!/" TargetMode="External"/><Relationship Id="rId2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TAvZW4!/" TargetMode="External"/><Relationship Id="rId10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AvZW4!/" TargetMode="External"/><Relationship Id="rId1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TAvZW4!/" TargetMode="External"/><Relationship Id="rId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AvZW4!/" TargetMode="External"/><Relationship Id="rId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TAvZW4!/" TargetMode="External"/><Relationship Id="rId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EvZW4!/" TargetMode="External"/><Relationship Id="rId7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QvZW4!/" TargetMode="External"/><Relationship Id="rId9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zAvZW4!/" TargetMode="External"/><Relationship Id="rId1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DAvZW4!/" TargetMode="External"/><Relationship Id="rId16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jAvZW4!/" TargetMode="External"/><Relationship Id="rId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EvZW4!/" TargetMode="External"/><Relationship Id="rId18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QvZW4!/" TargetMode="External"/><Relationship Id="rId2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TEvZW4!/" TargetMode="External"/><Relationship Id="rId2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AvZW4!/" TargetMode="External"/><Relationship Id="rId2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MvZW4!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Tkz/?locale=en" TargetMode="External"/><Relationship Id="rId2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Yw/?locale=en" TargetMode="External"/><Relationship Id="rId32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Qx/?locale=en" TargetMode="External"/><Relationship Id="rId170" Type="http://schemas.openxmlformats.org/officeDocument/2006/relationships/hyperlink" Target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TQw/?locale=en" TargetMode="External"/><Relationship Id="rId226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w/?locale=en" TargetMode="External"/><Relationship Id="rId433" Type="http://schemas.openxmlformats.org/officeDocument/2006/relationships/hyperlink" Target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Tgy/?locale=en" TargetMode="External"/><Relationship Id="rId26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jAy/?locale=en" TargetMode="External"/><Relationship Id="rId47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DEw/?locale=en" TargetMode="External"/><Relationship Id="rId3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kw/?locale=en" TargetMode="External"/><Relationship Id="rId7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ODM1/?locale=en" TargetMode="External"/><Relationship Id="rId12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Aw/?locale=en" TargetMode="External"/><Relationship Id="rId33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A0/?locale=en" TargetMode="External"/><Relationship Id="rId377" Type="http://schemas.openxmlformats.org/officeDocument/2006/relationships/hyperlink" Target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jQw/?locale=en" TargetMode="External"/><Relationship Id="rId500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Q3/?locale=en" TargetMode="External"/><Relationship Id="rId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gy/?locale=en" TargetMode="External"/><Relationship Id="rId181" Type="http://schemas.openxmlformats.org/officeDocument/2006/relationships/hyperlink" Target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Mw/?locale=en" TargetMode="External"/><Relationship Id="rId237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Qy/?locale=en" TargetMode="External"/><Relationship Id="rId40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Uw/?locale=en" TargetMode="External"/><Relationship Id="rId27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Iw/?locale=en" TargetMode="External"/><Relationship Id="rId44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DIw/?locale=en" TargetMode="External"/><Relationship Id="rId486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x/?locale=en" TargetMode="External"/><Relationship Id="rId4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A4/?locale=en" TargetMode="External"/><Relationship Id="rId13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Ax/?locale=en" TargetMode="External"/><Relationship Id="rId29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Uw/?locale=en" TargetMode="External"/><Relationship Id="rId30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Iw/?locale=en" TargetMode="External"/><Relationship Id="rId346" Type="http://schemas.openxmlformats.org/officeDocument/2006/relationships/hyperlink" Target="https://www.saudiexchange.sa/wps/portal/saudiexchange/hidden/company-profile-main/!ut/p/z1/jY_dcoJADIWfxSfYAGXBS5QpWvl1p1W4cdJtRncK0i4rvn6Bq9bpXyY3J_nO5IRVbM-qM_bqiEa1Z6wHXVb84AYc7JUPmR-GSyjuN_7qATIbuMd2XwEQuTsAeeLEsIUIOKv-44cfKoC__dUNkkQcijQoMttzAYR9C3wTcQJ-ySBQT0G9wzqP7qy1b2-iQCyBC-5tF_MAwAe209S1Fy2JbY9kElTntG0uMkH9SiYkg6ruWCFRniimnuocj8TEeFx1VzTyFKvOCKpJGnphZZqNq25Qrc5RY0OGNCsdbxwfWGl5Lrdsx-fcmVvjzOBzTU-Krp_oaaHp_UKdiVuJNbFy-OWtedyDyvtkkbr90Ekwm30AtwspDg!!/dz/d5/L0lHSklKSUtVS1VKQ2dwUkNTQ2lDbEVLSUtVU0ovWUJZRUFBSU1FQUFBRUVNQ0tJTUFHRUdPRU9FQkpGSkZCSk1OTkRETERMTkRISFBIUE5IQ0FvTUVBQSEhLzRKQ2lqSzJNWEhFSUpTWkNrbW9wektOTmJzWmJXYWptdDJNdHRWUlNxb3FRL1o3XzVBNjAySDgwTzBWQzQwNjBPNEdNTDgxRzU1L1o2XzVBNjAySDgwT0dGMkUwUUY5QlFERUcxMEs0L3ZpZXcvbm9ybWFsL2xhbmcvZW4vZ2xvYmFsL2h0dHA6JTAlMHRhZGF3dWwlMC9jb21wYW55U3ltYm9sLzIzNDA!/?locale=en" TargetMode="External"/><Relationship Id="rId38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cw/?locale=en" TargetMode="External"/><Relationship Id="rId51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Aw/?locale=en" TargetMode="External"/><Relationship Id="rId85" Type="http://schemas.openxmlformats.org/officeDocument/2006/relationships/hyperlink" Target="https://www.saudiexchange.sa/wps/portal/saudiexchange/hidden/company-profile-main/!ut/p/z1/jY_dcoJADIWfxSfYAGXBS5QpWvl1p1W4cdJtRncK0i4rvn6Bq9bpXyY3J_nO5IRVbM-qM_bqiEa1Z6wHXVb84AYc7JUPmR-GSyjuN_7qATIbuMd2XwEQuTsAeeLEsIUIOKv-44cfKoC__dUNkkQcijQoMttzAYR9C3wTcQJ-ySBQT0G9wzqP7qy1b2-iQCyBC-5tF_MAwAe209S1Fy2JbY9kElTntG0uMkH9SiYkg6ruWCFRniimnuocj8TEeFx1VzTyFKvOCKpJGnphZZqNq25Qrc5RY0OGNCsdbxwfWGl5Lrdsx-fcmVvjzOBzTU-Krp_oaaHp_UKdiVuJNbFy-OWtedyDyvtkkbr90Ekwm30AtwspDg!!/dz/d5/L0lHSklKSUtVS1VKQ2dwUkNTQ2lDbEVLSUtVU0ovWUJZRUFBSU1FQUFBRUVNQ0tJTUFHRUdPRU9FQkpGSkZCSk1OTkRETERMTkRISFBIUE5IQ0FvTUVBQSEhLzRKQ2lqSzJNWEhFSUpTWkNrbW9wektOTmJzWmJXYWptdDJNdHRWUlNxb3FRL1o3XzVBNjAySDgwTzBWQzQwNjBPNEdNTDgxRzU1L1o2XzVBNjAySDgwT0dGMkUwUUY5QlFERUcxMEs0L3ZpZXcvbm9ybWFsL2xhbmcvZW4vZ2xvYmFsL2h0dHA6JTAlMHRhZGF3dWwlMC9jb21wYW55U3ltYm9sLzEyMTM!/?locale=en" TargetMode="External"/><Relationship Id="rId15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Ay/?locale=en" TargetMode="External"/><Relationship Id="rId19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TIw/?locale=en" TargetMode="External"/><Relationship Id="rId20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zAw/?locale=en" TargetMode="External"/><Relationship Id="rId41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A5/?locale=en" TargetMode="External"/><Relationship Id="rId24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Uw/?locale=en" TargetMode="External"/><Relationship Id="rId45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Tgw/?locale=en" TargetMode="External"/><Relationship Id="rId497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Q0/?locale=en" TargetMode="External"/><Relationship Id="rId1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zAx/?locale=en" TargetMode="External"/><Relationship Id="rId10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cy/?locale=en" TargetMode="External"/><Relationship Id="rId31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zAy/?locale=en" TargetMode="External"/><Relationship Id="rId35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Ay/?locale=en" TargetMode="External"/><Relationship Id="rId5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jEy/?locale=en" TargetMode="External"/><Relationship Id="rId9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kx/?locale=en" TargetMode="External"/><Relationship Id="rId16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E1/?locale=en" TargetMode="External"/><Relationship Id="rId21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DIw/?locale=en" TargetMode="External"/><Relationship Id="rId39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Ew/?locale=en" TargetMode="External"/><Relationship Id="rId25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I1/?locale=en" TargetMode="External"/><Relationship Id="rId424" Type="http://schemas.openxmlformats.org/officeDocument/2006/relationships/hyperlink" Target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DMw/?locale=en" TargetMode="External"/><Relationship Id="rId46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zEw/?locale=en" TargetMode="External"/><Relationship Id="rId2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Uw/?locale=en" TargetMode="External"/><Relationship Id="rId11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Ax/?locale=en" TargetMode="External"/><Relationship Id="rId27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jEx/?locale=en" TargetMode="External"/><Relationship Id="rId32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Qz/?locale=en" TargetMode="External"/><Relationship Id="rId6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Qx/?locale=en" TargetMode="External"/><Relationship Id="rId13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gw/?locale=en" TargetMode="External"/><Relationship Id="rId36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Ew/?locale=en" TargetMode="External"/><Relationship Id="rId172" Type="http://schemas.openxmlformats.org/officeDocument/2006/relationships/hyperlink" Target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Tgw/?locale=en" TargetMode="External"/><Relationship Id="rId228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y/?locale=en" TargetMode="External"/><Relationship Id="rId435" Type="http://schemas.openxmlformats.org/officeDocument/2006/relationships/hyperlink" Target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Iw/?locale=en" TargetMode="External"/><Relationship Id="rId47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DMw/?locale=en" TargetMode="External"/><Relationship Id="rId28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kw/?locale=en" TargetMode="External"/><Relationship Id="rId33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Mx/?locale=en" TargetMode="External"/><Relationship Id="rId502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Q5/?locale=en" TargetMode="External"/><Relationship Id="rId3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Ew/?locale=en" TargetMode="External"/><Relationship Id="rId7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A0/?locale=en" TargetMode="External"/><Relationship Id="rId14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Iw/?locale=en" TargetMode="External"/><Relationship Id="rId37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A2/?locale=en" TargetMode="External"/><Relationship Id="rId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Aw/?locale=en" TargetMode="External"/><Relationship Id="rId18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DEw/?locale=en" TargetMode="External"/><Relationship Id="rId239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Q1/?locale=en" TargetMode="External"/><Relationship Id="rId39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gx/?locale=en" TargetMode="External"/><Relationship Id="rId40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cw/?locale=en" TargetMode="External"/><Relationship Id="rId44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DQw/?locale=en" TargetMode="External"/><Relationship Id="rId25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Mw/?locale=en" TargetMode="External"/><Relationship Id="rId29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Aw/?locale=en" TargetMode="External"/><Relationship Id="rId30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Qw/?locale=en" TargetMode="External"/><Relationship Id="rId488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z/?locale=en" TargetMode="External"/><Relationship Id="rId4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Iw/?locale=en" TargetMode="External"/><Relationship Id="rId87" Type="http://schemas.openxmlformats.org/officeDocument/2006/relationships/hyperlink" Target="https://www.saudiexchange.sa/wps/portal/saudiexchange/hidden/company-profile-main/!ut/p/z1/jY_dcoJADIWfxSfYAGXBS5QpWvl1p1W4cdJtRncK0i4rvn6Bq9bpXyY3J_nO5IRVbM-qM_bqiEa1Z6wHXVb84AYc7JUPmR-GSyjuN_7qATIbuMd2XwEQuTsAeeLEsIUIOKv-44cfKoC__dUNkkQcijQoMttzAYR9C3wTcQJ-ySBQT0G9wzqP7qy1b2-iQCyBC-5tF_MAwAe209S1Fy2JbY9kElTntG0uMkH9SiYkg6ruWCFRniimnuocj8TEeFx1VzTyFKvOCKpJGnphZZqNq25Qrc5RY0OGNCsdbxwfWGl5Lrdsx-fcmVvjzOBzTU-Krp_oaaHp_UKdiVuJNbFy-OWtedyDyvtkkbr90Ekwm30AtwspDg!!/dz/d5/L0lHSklKSUtVS1VKQ2dwUkNTQ2lDbEVLSUtVU0ovWUJZRUFBSU1FQUFBRUVNQ0tJTUFHRUdPRU9FQkpGSkZCSk1OTkRETERMTkRISFBIUE5IQ0FvTUVBQSEhLzRKQ2lqSzJNWEhFSUpTWkNrbW9wektOTmJzWmJXYWptdDJNdHRWUlNxb3FRL1o3XzVBNjAySDgwTzBWQzQwNjBPNEdNTDgxRzU1L1o2XzVBNjAySDgwT0dGMkUwUUY5QlFERUcxMEs0L3ZpZXcvbm9ybWFsL2xhbmcvZW4vZ2xvYmFsL2h0dHA6JTAlMHRhZGF3dWwlMC9jb21wYW55U3ltYm9sLzIzNDA!/?locale=en" TargetMode="External"/><Relationship Id="rId110" Type="http://schemas.openxmlformats.org/officeDocument/2006/relationships/hyperlink" Target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DAz/?locale=en" TargetMode="External"/><Relationship Id="rId348" Type="http://schemas.openxmlformats.org/officeDocument/2006/relationships/hyperlink" Target="https://www.saudiexchange.sa/wps/portal/saudiexchange/hidden/company-profile-main/!ut/p/z1/jY_dcoJADIWfxSfYAGXBS5QpWvl1p1W4cdJtRncK0i4rvn6Bq9bpXyY3J_nO5IRVbM-qM_bqiEa1Z6wHXVb84AYc7JUPmR-GSyjuN_7qATIbuMd2XwEQuTsAeeLEsIUIOKv-44cfKoC__dUNkkQcijQoMttzAYR9C3wTcQJ-ySBQT0G9wzqP7qy1b2-iQCyBC-5tF_MAwAe209S1Fy2JbY9kElTntG0uMkH9SiYkg6ruWCFRniimnuocj8TEeFx1VzTyFKvOCKpJGnphZZqNq25Qrc5RY0OGNCsdbxwfWGl5Lrdsx-fcmVvjzOBzTU-Krp_oaaHp_UKdiVuJNbFy-OWtedyDyvtkkbr90Ekwm30AtwspDg!!/dz/d5/L0lHSklKSUtVS1VKQ2dwUkNTQ2lDbEVLSUtVU0ovWUJZRUFBSU1FQUFBRUVNQ0tJTUFHRUdPRU9FQkpGSkZCSk1OTkRETERMTkRISFBIUE5IQ0FvTUVBQSEhLzRKQ2lqSzJNWEhFSUpTWkNrbW9wektOTmJzWmJXYWptdDJNdHRWUlNxb3FRL1o3XzVBNjAySDgwTzBWQzQwNjBPNEdNTDgxRzU1L1o2XzVBNjAySDgwT0dGMkUwUUY5QlFERUcxMEs0L3ZpZXcvbm9ybWFsL2xhbmcvZW4vZ2xvYmFsL2h0dHA6JTAlMHRhZGF3dWwlMC9jb21wYW55U3ltYm9sLzQwMTI!/?locale=en" TargetMode="External"/><Relationship Id="rId51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Iw/?locale=en" TargetMode="External"/><Relationship Id="rId15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A1/?locale=en" TargetMode="External"/><Relationship Id="rId19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TYw/?locale=en" TargetMode="External"/><Relationship Id="rId20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zEx/?locale=en" TargetMode="External"/><Relationship Id="rId41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E0/?locale=en" TargetMode="External"/><Relationship Id="rId45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jAw/?locale=en" TargetMode="External"/><Relationship Id="rId26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Iy/?locale=en" TargetMode="External"/><Relationship Id="rId499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Q2/?locale=en" TargetMode="External"/><Relationship Id="rId1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zIw/?locale=en" TargetMode="External"/><Relationship Id="rId5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zAy/?locale=en" TargetMode="External"/><Relationship Id="rId31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Qw/?locale=en" TargetMode="External"/><Relationship Id="rId35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Ez/?locale=en" TargetMode="External"/><Relationship Id="rId9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Ay/?locale=en" TargetMode="External"/><Relationship Id="rId12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Yx/?locale=en" TargetMode="External"/><Relationship Id="rId163" Type="http://schemas.openxmlformats.org/officeDocument/2006/relationships/hyperlink" Target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DEw/?locale=en" TargetMode="External"/><Relationship Id="rId21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DQw/?locale=en" TargetMode="External"/><Relationship Id="rId370" Type="http://schemas.openxmlformats.org/officeDocument/2006/relationships/hyperlink" Target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DA4/?locale=en" TargetMode="External"/><Relationship Id="rId426" Type="http://schemas.openxmlformats.org/officeDocument/2006/relationships/hyperlink" Target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DYw/?locale=en" TargetMode="External"/><Relationship Id="rId230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0/?locale=en" TargetMode="External"/><Relationship Id="rId46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zEz/?locale=en" TargetMode="External"/><Relationship Id="rId2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gw/?locale=en" TargetMode="External"/><Relationship Id="rId6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Qz/?locale=en" TargetMode="External"/><Relationship Id="rId27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zA0/?locale=en" TargetMode="External"/><Relationship Id="rId32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Q1/?locale=en" TargetMode="External"/><Relationship Id="rId13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gy/?locale=en" TargetMode="External"/><Relationship Id="rId174" Type="http://schemas.openxmlformats.org/officeDocument/2006/relationships/hyperlink" Target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Tgy/?locale=en" TargetMode="External"/><Relationship Id="rId38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Yw/?locale=en" TargetMode="External"/><Relationship Id="rId241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Q3/?locale=en" TargetMode="External"/><Relationship Id="rId437" Type="http://schemas.openxmlformats.org/officeDocument/2006/relationships/hyperlink" Target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gy/?locale=en" TargetMode="External"/><Relationship Id="rId47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gw/?locale=en" TargetMode="External"/><Relationship Id="rId3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Uw/?locale=en" TargetMode="External"/><Relationship Id="rId28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cw/?locale=en" TargetMode="External"/><Relationship Id="rId33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Yw/?locale=en" TargetMode="External"/><Relationship Id="rId490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1/?locale=en" TargetMode="External"/><Relationship Id="rId50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Iw/?locale=en" TargetMode="External"/><Relationship Id="rId7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Mx/?locale=en" TargetMode="External"/><Relationship Id="rId10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E0/?locale=en" TargetMode="External"/><Relationship Id="rId14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Uw/?locale=en" TargetMode="External"/><Relationship Id="rId18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DIw/?locale=en" TargetMode="External"/><Relationship Id="rId35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ODEw/?locale=en" TargetMode="External"/><Relationship Id="rId40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Y1/?locale=en" TargetMode="External"/><Relationship Id="rId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jAy/?locale=en" TargetMode="External"/><Relationship Id="rId21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jAw/?locale=en" TargetMode="External"/><Relationship Id="rId39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gz/?locale=en" TargetMode="External"/><Relationship Id="rId44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DYw/?locale=en" TargetMode="External"/><Relationship Id="rId25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Aw/?locale=en" TargetMode="External"/><Relationship Id="rId29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Mw/?locale=en" TargetMode="External"/><Relationship Id="rId30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Yw/?locale=en" TargetMode="External"/><Relationship Id="rId51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Iy/?locale=en" TargetMode="External"/><Relationship Id="rId4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Qw/?locale=en" TargetMode="External"/><Relationship Id="rId89" Type="http://schemas.openxmlformats.org/officeDocument/2006/relationships/hyperlink" Target="https://www.saudiexchange.sa/wps/portal/saudiexchange/hidden/company-profile-main/!ut/p/z1/jY_dcoJADIWfxSfYAGXBS5QpWvl1p1W4cdJtRncK0i4rvn6Bq9bpXyY3J_nO5IRVbM-qM_bqiEa1Z6wHXVb84AYc7JUPmR-GSyjuN_7qATIbuMd2XwEQuTsAeeLEsIUIOKv-44cfKoC__dUNkkQcijQoMttzAYR9C3wTcQJ-ySBQT0G9wzqP7qy1b2-iQCyBC-5tF_MAwAe209S1Fy2JbY9kElTntG0uMkH9SiYkg6ruWCFRniimnuocj8TEeFx1VzTyFKvOCKpJGnphZZqNq25Qrc5RY0OGNCsdbxwfWGl5Lrdsx-fcmVvjzOBzTU-Krp_oaaHp_UKdiVuJNbFy-OWtedyDyvtkkbr90Ekwm30AtwspDg!!/dz/d5/L0lHSklKSUtVS1VKQ2dwUkNTQ2lDbEVLSUtVU0ovWUJZRUFBSU1FQUFBRUVNQ0tJTUFHRUdPRU9FQkpGSkZCSk1OTkRETERMTkRISFBIUE5IQ0FvTUVBQSEhLzRKQ2lqSzJNWEhFSUpTWkNrbW9wektOTmJzWmJXYWptdDJNdHRWUlNxb3FRL1o3XzVBNjAySDgwTzBWQzQwNjBPNEdNTDgxRzU1L1o2XzVBNjAySDgwT0dGMkUwUUY5QlFERUcxMEs0L3ZpZXcvbm9ybWFsL2xhbmcvZW4vZ2xvYmFsL2h0dHA6JTAlMHRhZGF3dWwlMC9jb21wYW55U3ltYm9sLzQwMTI!/?locale=en" TargetMode="External"/><Relationship Id="rId112" Type="http://schemas.openxmlformats.org/officeDocument/2006/relationships/hyperlink" Target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DUw/?locale=en" TargetMode="External"/><Relationship Id="rId15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A5/?locale=en" TargetMode="External"/><Relationship Id="rId36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E1/?locale=en" TargetMode="External"/><Relationship Id="rId19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Tgw/?locale=en" TargetMode="External"/><Relationship Id="rId41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E4/?locale=en" TargetMode="External"/><Relationship Id="rId45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jMw/?locale=en" TargetMode="External"/><Relationship Id="rId1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zIy/?locale=en" TargetMode="External"/><Relationship Id="rId22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gx/?locale=en" TargetMode="External"/><Relationship Id="rId26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gx/?locale=en" TargetMode="External"/><Relationship Id="rId31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Yw/?locale=en" TargetMode="External"/><Relationship Id="rId47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jAx/?locale=en" TargetMode="External"/><Relationship Id="rId5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Qw/?locale=en" TargetMode="External"/><Relationship Id="rId12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Yx/?locale=en" TargetMode="External"/><Relationship Id="rId33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ODMy/?locale=en" TargetMode="External"/><Relationship Id="rId165" Type="http://schemas.openxmlformats.org/officeDocument/2006/relationships/hyperlink" Target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DMw/?locale=en" TargetMode="External"/><Relationship Id="rId372" Type="http://schemas.openxmlformats.org/officeDocument/2006/relationships/hyperlink" Target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DUx/?locale=en" TargetMode="External"/><Relationship Id="rId428" Type="http://schemas.openxmlformats.org/officeDocument/2006/relationships/hyperlink" Target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TIw/?locale=en" TargetMode="External"/><Relationship Id="rId232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2/?locale=en" TargetMode="External"/><Relationship Id="rId27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zIx/?locale=en" TargetMode="External"/><Relationship Id="rId48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gy/?locale=en" TargetMode="External"/><Relationship Id="rId2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Ew/?locale=en" TargetMode="External"/><Relationship Id="rId6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Q1/?locale=en" TargetMode="External"/><Relationship Id="rId13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g0/?locale=en" TargetMode="External"/><Relationship Id="rId8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Yw/?locale=en" TargetMode="External"/><Relationship Id="rId176" Type="http://schemas.openxmlformats.org/officeDocument/2006/relationships/hyperlink" Target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Iw/?locale=en" TargetMode="External"/><Relationship Id="rId34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Yy/?locale=en" TargetMode="External"/><Relationship Id="rId38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Yy/?locale=en" TargetMode="External"/><Relationship Id="rId439" Type="http://schemas.openxmlformats.org/officeDocument/2006/relationships/hyperlink" Target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g0/?locale=en" TargetMode="External"/><Relationship Id="rId20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jQw/?locale=en" TargetMode="External"/><Relationship Id="rId243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Q5/?locale=en" TargetMode="External"/><Relationship Id="rId28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Aw/?locale=en" TargetMode="External"/><Relationship Id="rId45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TAw/?locale=en" TargetMode="External"/><Relationship Id="rId50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Aw/?locale=en" TargetMode="External"/><Relationship Id="rId3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Ay/?locale=en" TargetMode="External"/><Relationship Id="rId10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E2/?locale=en" TargetMode="External"/><Relationship Id="rId31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kw/?locale=en" TargetMode="External"/><Relationship Id="rId492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3/?locale=en" TargetMode="External"/><Relationship Id="rId9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ODEw/?locale=en" TargetMode="External"/><Relationship Id="rId14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cw/?locale=en" TargetMode="External"/><Relationship Id="rId18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DQw/?locale=en" TargetMode="External"/><Relationship Id="rId35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ODMw/?locale=en" TargetMode="External"/><Relationship Id="rId39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g1/?locale=en" TargetMode="External"/><Relationship Id="rId40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Mw/?locale=en" TargetMode="External"/><Relationship Id="rId21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jAy/?locale=en" TargetMode="External"/><Relationship Id="rId25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Iw/?locale=en" TargetMode="External"/><Relationship Id="rId4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Yw/?locale=en" TargetMode="External"/><Relationship Id="rId114" Type="http://schemas.openxmlformats.org/officeDocument/2006/relationships/hyperlink" Target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Tkw/?locale=en" TargetMode="External"/><Relationship Id="rId29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Yw/?locale=en" TargetMode="External"/><Relationship Id="rId46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jUw/?locale=en" TargetMode="External"/><Relationship Id="rId51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I0/?locale=en" TargetMode="External"/><Relationship Id="rId6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Yw/?locale=en" TargetMode="External"/><Relationship Id="rId15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E0/?locale=en" TargetMode="External"/><Relationship Id="rId19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jAw/?locale=en" TargetMode="External"/><Relationship Id="rId32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cw/?locale=en" TargetMode="External"/><Relationship Id="rId36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E3/?locale=en" TargetMode="External"/><Relationship Id="rId41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cw/?locale=en" TargetMode="External"/><Relationship Id="rId22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gz/?locale=en" TargetMode="External"/><Relationship Id="rId430" Type="http://schemas.openxmlformats.org/officeDocument/2006/relationships/hyperlink" Target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TUw/?locale=en" TargetMode="External"/><Relationship Id="rId1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Ax/?locale=en" TargetMode="External"/><Relationship Id="rId26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Mw/?locale=en" TargetMode="External"/><Relationship Id="rId47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jAz/?locale=en" TargetMode="External"/><Relationship Id="rId12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Yz/?locale=en" TargetMode="External"/><Relationship Id="rId167" Type="http://schemas.openxmlformats.org/officeDocument/2006/relationships/hyperlink" Target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DYw/?locale=en" TargetMode="External"/><Relationship Id="rId33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ODM0/?locale=en" TargetMode="External"/><Relationship Id="rId374" Type="http://schemas.openxmlformats.org/officeDocument/2006/relationships/hyperlink" Target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Tkx/?locale=en" TargetMode="External"/><Relationship Id="rId7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ODMy/?locale=en" TargetMode="External"/><Relationship Id="rId234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4/?locale=en" TargetMode="External"/><Relationship Id="rId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Iy/?locale=en" TargetMode="External"/><Relationship Id="rId2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Iz/?locale=en" TargetMode="External"/><Relationship Id="rId27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zIz/?locale=en" TargetMode="External"/><Relationship Id="rId441" Type="http://schemas.openxmlformats.org/officeDocument/2006/relationships/hyperlink" Target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gw/?locale=en" TargetMode="External"/><Relationship Id="rId48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g0/?locale=en" TargetMode="External"/><Relationship Id="rId4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A0/?locale=en" TargetMode="External"/><Relationship Id="rId13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g2/?locale=en" TargetMode="External"/><Relationship Id="rId178" Type="http://schemas.openxmlformats.org/officeDocument/2006/relationships/hyperlink" Target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gy/?locale=en" TargetMode="External"/><Relationship Id="rId30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A3/?locale=en" TargetMode="External"/><Relationship Id="rId34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Y0/?locale=en" TargetMode="External"/><Relationship Id="rId8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Yy/?locale=en" TargetMode="External"/><Relationship Id="rId20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jYw/?locale=en" TargetMode="External"/><Relationship Id="rId38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Y0/?locale=en" TargetMode="External"/><Relationship Id="rId24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Iw/?locale=en" TargetMode="External"/><Relationship Id="rId28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Iw/?locale=en" TargetMode="External"/><Relationship Id="rId41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A0/?locale=en" TargetMode="External"/><Relationship Id="rId45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TUw/?locale=en" TargetMode="External"/><Relationship Id="rId494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5/?locale=en" TargetMode="External"/><Relationship Id="rId50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Iw/?locale=en" TargetMode="External"/><Relationship Id="rId10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E4/?locale=en" TargetMode="External"/><Relationship Id="rId14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Y1/?locale=en" TargetMode="External"/><Relationship Id="rId31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ky/?locale=en" TargetMode="External"/><Relationship Id="rId35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kw/?locale=en" TargetMode="External"/><Relationship Id="rId5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kw/?locale=en" TargetMode="External"/><Relationship Id="rId9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ODMw/?locale=en" TargetMode="External"/><Relationship Id="rId18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DYw/?locale=en" TargetMode="External"/><Relationship Id="rId39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g3/?locale=en" TargetMode="External"/><Relationship Id="rId21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jA0/?locale=en" TargetMode="External"/><Relationship Id="rId25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Iy/?locale=en" TargetMode="External"/><Relationship Id="rId29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Az/?locale=en" TargetMode="External"/><Relationship Id="rId42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E2/?locale=en" TargetMode="External"/><Relationship Id="rId46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jcw/?locale=en" TargetMode="External"/><Relationship Id="rId116" Type="http://schemas.openxmlformats.org/officeDocument/2006/relationships/hyperlink" Target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Tky/?locale=en" TargetMode="External"/><Relationship Id="rId15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E4/?locale=en" TargetMode="External"/><Relationship Id="rId32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Qw/?locale=en" TargetMode="External"/><Relationship Id="rId2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Iw/?locale=en" TargetMode="External"/><Relationship Id="rId6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cw/?locale=en" TargetMode="External"/><Relationship Id="rId36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cw/?locale=en" TargetMode="External"/><Relationship Id="rId22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1MTEw/?locale=en" TargetMode="External"/><Relationship Id="rId26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jAx/?locale=en" TargetMode="External"/><Relationship Id="rId432" Type="http://schemas.openxmlformats.org/officeDocument/2006/relationships/hyperlink" Target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TEx/?locale=en" TargetMode="External"/><Relationship Id="rId47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jEx/?locale=en" TargetMode="External"/><Relationship Id="rId12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Uw/?locale=en" TargetMode="External"/><Relationship Id="rId3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Uw/?locale=en" TargetMode="External"/><Relationship Id="rId7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ODM0/?locale=en" TargetMode="External"/><Relationship Id="rId169" Type="http://schemas.openxmlformats.org/officeDocument/2006/relationships/hyperlink" Target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TIw/?locale=en" TargetMode="External"/><Relationship Id="rId33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cw/?locale=en" TargetMode="External"/><Relationship Id="rId376" Type="http://schemas.openxmlformats.org/officeDocument/2006/relationships/hyperlink" Target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Tkz/?locale=en" TargetMode="External"/><Relationship Id="rId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gx/?locale=en" TargetMode="External"/><Relationship Id="rId180" Type="http://schemas.openxmlformats.org/officeDocument/2006/relationships/hyperlink" Target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g0/?locale=en" TargetMode="External"/><Relationship Id="rId236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Qw/?locale=en" TargetMode="External"/><Relationship Id="rId27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Ew/?locale=en" TargetMode="External"/><Relationship Id="rId40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Qw/?locale=en" TargetMode="External"/><Relationship Id="rId44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DEy/?locale=en" TargetMode="External"/><Relationship Id="rId30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Ew/?locale=en" TargetMode="External"/><Relationship Id="rId485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w/?locale=en" TargetMode="External"/><Relationship Id="rId4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A3/?locale=en" TargetMode="External"/><Relationship Id="rId8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Y0/?locale=en" TargetMode="External"/><Relationship Id="rId13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gw/?locale=en" TargetMode="External"/><Relationship Id="rId345" Type="http://schemas.openxmlformats.org/officeDocument/2006/relationships/hyperlink" Target="https://www.saudiexchange.sa/wps/portal/saudiexchange/hidden/company-profile-main/!ut/p/z1/jY_dcoJADIWfxSfYAGXBS5QpWvl1p1W4cdJtRncK0i4rvn6Bq9bpXyY3J_nO5IRVbM-qM_bqiEa1Z6wHXVb84AYc7JUPmR-GSyjuN_7qATIbuMd2XwEQuTsAeeLEsIUIOKv-44cfKoC__dUNkkQcijQoMttzAYR9C3wTcQJ-ySBQT0G9wzqP7qy1b2-iQCyBC-5tF_MAwAe209S1Fy2JbY9kElTntG0uMkH9SiYkg6ruWCFRniimnuocj8TEeFx1VzTyFKvOCKpJGnphZZqNq25Qrc5RY0OGNCsdbxwfWGl5Lrdsx-fcmVvjzOBzTU-Krp_oaaHp_UKdiVuJNbFy-OWtedyDyvtkkbr90Ekwm30AtwspDg!!/dz/d5/L0lHSklKSUtVS1VKQ2dwUkNTQ2lDbEVLSUtVU0ovWUJZRUFBSU1FQUFBRUVNQ0tJTUFHRUdPRU9FQkpGSkZCSk1OTkRETERMTkRISFBIUE5IQ0FvTUVBQSEhLzRKQ2lqSzJNWEhFSUpTWkNrbW9wektOTmJzWmJXYWptdDJNdHRWUlNxb3FRL1o3XzVBNjAySDgwTzBWQzQwNjBPNEdNTDgxRzU1L1o2XzVBNjAySDgwT0dGMkUwUUY5QlFERUcxMEs0L3ZpZXcvbm9ybWFsL2xhbmcvZW4vZ2xvYmFsL2h0dHA6JTAlMHRhZGF3dWwlMC9jb21wYW55U3ltYm9sLzIxMzA!/?locale=en" TargetMode="External"/><Relationship Id="rId38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Aw/?locale=en" TargetMode="External"/><Relationship Id="rId51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Uw/?locale=en" TargetMode="External"/><Relationship Id="rId19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TAw/?locale=en" TargetMode="External"/><Relationship Id="rId20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jgw/?locale=en" TargetMode="External"/><Relationship Id="rId24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Aw/?locale=en" TargetMode="External"/><Relationship Id="rId41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A3/?locale=en" TargetMode="External"/><Relationship Id="rId10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cx/?locale=en" TargetMode="External"/><Relationship Id="rId28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Qw/?locale=en" TargetMode="External"/><Relationship Id="rId45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Tcw/?locale=en" TargetMode="External"/><Relationship Id="rId496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Qy/?locale=en" TargetMode="External"/><Relationship Id="rId1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jEx/?locale=en" TargetMode="External"/><Relationship Id="rId5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ky/?locale=en" TargetMode="External"/><Relationship Id="rId14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Mw/?locale=en" TargetMode="External"/><Relationship Id="rId31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jE0/?locale=en" TargetMode="External"/><Relationship Id="rId35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ky/?locale=en" TargetMode="External"/><Relationship Id="rId39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Ax/?locale=en" TargetMode="External"/><Relationship Id="rId9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kw/?locale=en" TargetMode="External"/><Relationship Id="rId16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cw/?locale=en" TargetMode="External"/><Relationship Id="rId21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DEw/?locale=en" TargetMode="External"/><Relationship Id="rId423" Type="http://schemas.openxmlformats.org/officeDocument/2006/relationships/hyperlink" Target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DIw/?locale=en" TargetMode="External"/><Relationship Id="rId25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I0/?locale=en" TargetMode="External"/><Relationship Id="rId46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zAw/?locale=en" TargetMode="External"/><Relationship Id="rId2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kw/?locale=en" TargetMode="External"/><Relationship Id="rId6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Qw/?locale=en" TargetMode="External"/><Relationship Id="rId118" Type="http://schemas.openxmlformats.org/officeDocument/2006/relationships/hyperlink" Target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jQw/?locale=en" TargetMode="External"/><Relationship Id="rId32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Qy/?locale=en" TargetMode="External"/><Relationship Id="rId36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cy/?locale=en" TargetMode="External"/><Relationship Id="rId171" Type="http://schemas.openxmlformats.org/officeDocument/2006/relationships/hyperlink" Target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TUw/?locale=en" TargetMode="External"/><Relationship Id="rId227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x/?locale=en" TargetMode="External"/><Relationship Id="rId26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jEw/?locale=en" TargetMode="External"/><Relationship Id="rId434" Type="http://schemas.openxmlformats.org/officeDocument/2006/relationships/hyperlink" Target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Tgz/?locale=en" TargetMode="External"/><Relationship Id="rId47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DIw/?locale=en" TargetMode="External"/><Relationship Id="rId3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Aw/?locale=en" TargetMode="External"/><Relationship Id="rId12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cw/?locale=en" TargetMode="External"/><Relationship Id="rId28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Yw/?locale=en" TargetMode="External"/><Relationship Id="rId33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kw/?locale=en" TargetMode="External"/><Relationship Id="rId501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Q4/?locale=en" TargetMode="External"/><Relationship Id="rId7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cw/?locale=en" TargetMode="External"/><Relationship Id="rId14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Ew/?locale=en" TargetMode="External"/><Relationship Id="rId182" Type="http://schemas.openxmlformats.org/officeDocument/2006/relationships/hyperlink" Target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gw/?locale=en" TargetMode="External"/><Relationship Id="rId37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Ax/?locale=en" TargetMode="External"/><Relationship Id="rId40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Yw/?locale=en" TargetMode="External"/><Relationship Id="rId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Mw/?locale=en" TargetMode="External"/><Relationship Id="rId238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Q0/?locale=en" TargetMode="External"/><Relationship Id="rId44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DMw/?locale=en" TargetMode="External"/><Relationship Id="rId487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y/?locale=en" TargetMode="External"/><Relationship Id="rId29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kw/?locale=en" TargetMode="External"/><Relationship Id="rId30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Mw/?locale=en" TargetMode="External"/><Relationship Id="rId347" Type="http://schemas.openxmlformats.org/officeDocument/2006/relationships/hyperlink" Target="https://www.saudiexchange.sa/wps/portal/saudiexchange/hidden/company-profile-main/!ut/p/z1/jY_dcoJADIWfxSfYAGXBS5QpWvl1p1W4cdJtRncK0i4rvn6Bq9bpXyY3J_nO5IRVbM-qM_bqiEa1Z6wHXVb84AYc7JUPmR-GSyjuN_7qATIbuMd2XwEQuTsAeeLEsIUIOKv-44cfKoC__dUNkkQcijQoMttzAYR9C3wTcQJ-ySBQT0G9wzqP7qy1b2-iQCyBC-5tF_MAwAe209S1Fy2JbY9kElTntG0uMkH9SiYkg6ruWCFRniimnuocj8TEeFx1VzTyFKvOCKpJGnphZZqNq25Qrc5RY0OGNCsdbxwfWGl5Lrdsx-fcmVvjzOBzTU-Krp_oaaHp_UKdiVuJNbFy-OWtedyDyvtkkbr90Ekwm30AtwspDg!!/dz/d5/L0lHSklKSUtVS1VKQ2dwUkNTQ2lDbEVLSUtVU0ovWUJZRUFBSU1FQUFBRUVNQ0tJTUFHRUdPRU9FQkpGSkZCSk1OTkRETERMTkRISFBIUE5IQ0FvTUVBQSEhLzRKQ2lqSzJNWEhFSUpTWkNrbW9wektOTmJzWmJXYWptdDJNdHRWUlNxb3FRL1o3XzVBNjAySDgwTzBWQzQwNjBPNEdNTDgxRzU1L1o2XzVBNjAySDgwT0dGMkUwUUY5QlFERUcxMEs0L3ZpZXcvbm9ybWFsL2xhbmcvZW4vZ2xvYmFsL2h0dHA6JTAlMHRhZGF3dWwlMC9jb21wYW55U3ltYm9sLzQwMTE!/?locale=en" TargetMode="External"/><Relationship Id="rId51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Ew/?locale=en" TargetMode="External"/><Relationship Id="rId4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Ew/?locale=en" TargetMode="External"/><Relationship Id="rId86" Type="http://schemas.openxmlformats.org/officeDocument/2006/relationships/hyperlink" Target="https://www.saudiexchange.sa/wps/portal/saudiexchange/hidden/company-profile-main/!ut/p/z1/jY_dcoJADIWfxSfYAGXBS5QpWvl1p1W4cdJtRncK0i4rvn6Bq9bpXyY3J_nO5IRVbM-qM_bqiEa1Z6wHXVb84AYc7JUPmR-GSyjuN_7qATIbuMd2XwEQuTsAeeLEsIUIOKv-44cfKoC__dUNkkQcijQoMttzAYR9C3wTcQJ-ySBQT0G9wzqP7qy1b2-iQCyBC-5tF_MAwAe209S1Fy2JbY9kElTntG0uMkH9SiYkg6ruWCFRniimnuocj8TEeFx1VzTyFKvOCKpJGnphZZqNq25Qrc5RY0OGNCsdbxwfWGl5Lrdsx-fcmVvjzOBzTU-Krp_oaaHp_UKdiVuJNbFy-OWtedyDyvtkkbr90Ekwm30AtwspDg!!/dz/d5/L0lHSklKSUtVS1VKQ2dwUkNTQ2lDbEVLSUtVU0ovWUJZRUFBSU1FQUFBRUVNQ0tJTUFHRUdPRU9FQkpGSkZCSk1OTkRETERMTkRISFBIUE5IQ0FvTUVBQSEhLzRKQ2lqSzJNWEhFSUpTWkNrbW9wektOTmJzWmJXYWptdDJNdHRWUlNxb3FRL1o3XzVBNjAySDgwTzBWQzQwNjBPNEdNTDgxRzU1L1o2XzVBNjAySDgwT0dGMkUwUUY5QlFERUcxMEs0L3ZpZXcvbm9ybWFsL2xhbmcvZW4vZ2xvYmFsL2h0dHA6JTAlMHRhZGF3dWwlMC9jb21wYW55U3ltYm9sLzIxMzA!/?locale=en" TargetMode="External"/><Relationship Id="rId15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A0/?locale=en" TargetMode="External"/><Relationship Id="rId38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gw/?locale=en" TargetMode="External"/><Relationship Id="rId19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TUw/?locale=en" TargetMode="External"/><Relationship Id="rId20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zEw/?locale=en" TargetMode="External"/><Relationship Id="rId24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Iw/?locale=en" TargetMode="External"/><Relationship Id="rId41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Ez/?locale=en" TargetMode="External"/><Relationship Id="rId45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Tkw/?locale=en" TargetMode="External"/><Relationship Id="rId498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Q1/?locale=en" TargetMode="External"/><Relationship Id="rId1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zA0/?locale=en" TargetMode="External"/><Relationship Id="rId10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Ew/?locale=en" TargetMode="External"/><Relationship Id="rId26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Mw/?locale=en" TargetMode="External"/><Relationship Id="rId31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zAz/?locale=en" TargetMode="External"/><Relationship Id="rId5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jE0/?locale=en" TargetMode="External"/><Relationship Id="rId9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ky/?locale=en" TargetMode="External"/><Relationship Id="rId12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A2/?locale=en" TargetMode="External"/><Relationship Id="rId35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Ey/?locale=en" TargetMode="External"/><Relationship Id="rId16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E2/?locale=en" TargetMode="External"/><Relationship Id="rId21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DMw/?locale=en" TargetMode="External"/><Relationship Id="rId425" Type="http://schemas.openxmlformats.org/officeDocument/2006/relationships/hyperlink" Target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DUw/?locale=en" TargetMode="External"/><Relationship Id="rId46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zEx/?locale=en" TargetMode="External"/><Relationship Id="rId27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zAx/?locale=en" TargetMode="External"/><Relationship Id="rId2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cw/?locale=en" TargetMode="External"/><Relationship Id="rId6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Qy/?locale=en" TargetMode="External"/><Relationship Id="rId13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gx/?locale=en" TargetMode="External"/><Relationship Id="rId32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Q0/?locale=en" TargetMode="External"/><Relationship Id="rId369" Type="http://schemas.openxmlformats.org/officeDocument/2006/relationships/hyperlink" Target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DAz/?locale=en" TargetMode="External"/><Relationship Id="rId173" Type="http://schemas.openxmlformats.org/officeDocument/2006/relationships/hyperlink" Target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TEx/?locale=en" TargetMode="External"/><Relationship Id="rId229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z/?locale=en" TargetMode="External"/><Relationship Id="rId38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Yx/?locale=en" TargetMode="External"/><Relationship Id="rId436" Type="http://schemas.openxmlformats.org/officeDocument/2006/relationships/hyperlink" Target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gx/?locale=en" TargetMode="External"/><Relationship Id="rId240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Q2/?locale=en" TargetMode="External"/><Relationship Id="rId47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DQw/?locale=en" TargetMode="External"/><Relationship Id="rId3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Mw/?locale=en" TargetMode="External"/><Relationship Id="rId7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kw/?locale=en" TargetMode="External"/><Relationship Id="rId10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Ez/?locale=en" TargetMode="External"/><Relationship Id="rId28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Uw/?locale=en" TargetMode="External"/><Relationship Id="rId33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Qw/?locale=en" TargetMode="External"/><Relationship Id="rId503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Uw/?locale=en" TargetMode="External"/><Relationship Id="rId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jAx/?locale=en" TargetMode="External"/><Relationship Id="rId14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Qw/?locale=en" TargetMode="External"/><Relationship Id="rId18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DEy/?locale=en" TargetMode="External"/><Relationship Id="rId39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gy/?locale=en" TargetMode="External"/><Relationship Id="rId40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kw/?locale=en" TargetMode="External"/><Relationship Id="rId44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DUw/?locale=en" TargetMode="External"/><Relationship Id="rId25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Uw/?locale=en" TargetMode="External"/><Relationship Id="rId489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0/?locale=en" TargetMode="External"/><Relationship Id="rId4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Mw/?locale=en" TargetMode="External"/><Relationship Id="rId29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Ew/?locale=en" TargetMode="External"/><Relationship Id="rId30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Uw/?locale=en" TargetMode="External"/><Relationship Id="rId349" Type="http://schemas.openxmlformats.org/officeDocument/2006/relationships/hyperlink" Target="https://www.saudiexchange.sa/wps/portal/saudiexchange/hidden/company-profile-main/!ut/p/z1/jY_dcoJADIWfxSfYAGXBS5QpWvl1p1W4cdJtRncK0i4rvn6Bq9bpXyY3J_nO5IRVbM-qM_bqiEa1Z6wHXVb84AYc7JUPmR-GSyjuN_7qATIbuMd2XwEQuTsAeeLEsIUIOKv-44cfKoC__dUNkkQcijQoMttzAYR9C3wTcQJ-ySBQT0G9wzqP7qy1b2-iQCyBC-5tF_MAwAe209S1Fy2JbY9kElTntG0uMkH9SiYkg6ruWCFRniimnuocj8TEeFx1VzTyFKvOCKpJGnphZZqNq25Qrc5RY0OGNCsdbxwfWGl5Lrdsx-fcmVvjzOBzTU-Krp_oaaHp_UKdiVuJNbFy-OWtedyDyvtkkbr90Ekwm30AtwspDg!!/dz/d5/L0lHSklKSUtVS1VKQ2dwUkNTQ2lDbEVLSUtVU0ovWUJZRUFBSU1FQUFBRUVNQ0tJTUFHRUdPRU9FQkpGSkZCSk1OTkRETERMTkRISFBIUE5IQ0FvTUVBQSEhLzRKQ2lqSzJNWEhFSUpTWkNrbW9wektOTmJzWmJXYWptdDJNdHRWUlNxb3FRL1o3XzVBNjAySDgwTzBWQzQwNjBPNEdNTDgxRzU1L1o2XzVBNjAySDgwT0dGMkUwUUY5QlFERUcxMEs0L3ZpZXcvbm9ybWFsL2xhbmcvZW4vZ2xvYmFsL2h0dHA6JTAlMHRhZGF3dWwlMC9jb21wYW55U3ltYm9sLzQxODA!/?locale=en" TargetMode="External"/><Relationship Id="rId51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Ix/?locale=en" TargetMode="External"/><Relationship Id="rId88" Type="http://schemas.openxmlformats.org/officeDocument/2006/relationships/hyperlink" Target="https://www.saudiexchange.sa/wps/portal/saudiexchange/hidden/company-profile-main/!ut/p/z1/jY_dcoJADIWfxSfYAGXBS5QpWvl1p1W4cdJtRncK0i4rvn6Bq9bpXyY3J_nO5IRVbM-qM_bqiEa1Z6wHXVb84AYc7JUPmR-GSyjuN_7qATIbuMd2XwEQuTsAeeLEsIUIOKv-44cfKoC__dUNkkQcijQoMttzAYR9C3wTcQJ-ySBQT0G9wzqP7qy1b2-iQCyBC-5tF_MAwAe209S1Fy2JbY9kElTntG0uMkH9SiYkg6ruWCFRniimnuocj8TEeFx1VzTyFKvOCKpJGnphZZqNq25Qrc5RY0OGNCsdbxwfWGl5Lrdsx-fcmVvjzOBzTU-Krp_oaaHp_UKdiVuJNbFy-OWtedyDyvtkkbr90Ekwm30AtwspDg!!/dz/d5/L0lHSklKSUtVS1VKQ2dwUkNTQ2lDbEVLSUtVU0ovWUJZRUFBSU1FQUFBRUVNQ0tJTUFHRUdPRU9FQkpGSkZCSk1OTkRETERMTkRISFBIUE5IQ0FvTUVBQSEhLzRKQ2lqSzJNWEhFSUpTWkNrbW9wektOTmJzWmJXYWptdDJNdHRWUlNxb3FRL1o3XzVBNjAySDgwTzBWQzQwNjBPNEdNTDgxRzU1L1o2XzVBNjAySDgwT0dGMkUwUUY5QlFERUcxMEs0L3ZpZXcvbm9ybWFsL2xhbmcvZW4vZ2xvYmFsL2h0dHA6JTAlMHRhZGF3dWwlMC9jb21wYW55U3ltYm9sLzQwMTE!/?locale=en" TargetMode="External"/><Relationship Id="rId111" Type="http://schemas.openxmlformats.org/officeDocument/2006/relationships/hyperlink" Target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DA4/?locale=en" TargetMode="External"/><Relationship Id="rId15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A3/?locale=en" TargetMode="External"/><Relationship Id="rId19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Tcw/?locale=en" TargetMode="External"/><Relationship Id="rId20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zEz/?locale=en" TargetMode="External"/><Relationship Id="rId36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E0/?locale=en" TargetMode="External"/><Relationship Id="rId41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E3/?locale=en" TargetMode="External"/><Relationship Id="rId22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gw/?locale=en" TargetMode="External"/><Relationship Id="rId45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jEw/?locale=en" TargetMode="External"/><Relationship Id="rId1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zIx/?locale=en" TargetMode="External"/><Relationship Id="rId5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zAz/?locale=en" TargetMode="External"/><Relationship Id="rId26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gw/?locale=en" TargetMode="External"/><Relationship Id="rId31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Ew/?locale=en" TargetMode="External"/><Relationship Id="rId9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Ey/?locale=en" TargetMode="External"/><Relationship Id="rId12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Yw/?locale=en" TargetMode="External"/><Relationship Id="rId164" Type="http://schemas.openxmlformats.org/officeDocument/2006/relationships/hyperlink" Target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DIw/?locale=en" TargetMode="External"/><Relationship Id="rId371" Type="http://schemas.openxmlformats.org/officeDocument/2006/relationships/hyperlink" Target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DUw/?locale=en" TargetMode="External"/><Relationship Id="rId427" Type="http://schemas.openxmlformats.org/officeDocument/2006/relationships/hyperlink" Target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Dgw/?locale=en" TargetMode="External"/><Relationship Id="rId46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jAw/?locale=en" TargetMode="External"/><Relationship Id="rId2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Aw/?locale=en" TargetMode="External"/><Relationship Id="rId231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1/?locale=en" TargetMode="External"/><Relationship Id="rId27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zIw/?locale=en" TargetMode="External"/><Relationship Id="rId32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ODMx/?locale=en" TargetMode="External"/><Relationship Id="rId48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gx/?locale=en" TargetMode="External"/><Relationship Id="rId6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Q0/?locale=en" TargetMode="External"/><Relationship Id="rId13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gz/?locale=en" TargetMode="External"/><Relationship Id="rId175" Type="http://schemas.openxmlformats.org/officeDocument/2006/relationships/hyperlink" Target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Tgz/?locale=en" TargetMode="External"/><Relationship Id="rId34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Yx/?locale=en" TargetMode="External"/><Relationship Id="rId20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jMw/?locale=en" TargetMode="External"/><Relationship Id="rId38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Yx/?locale=en" TargetMode="External"/><Relationship Id="rId438" Type="http://schemas.openxmlformats.org/officeDocument/2006/relationships/hyperlink" Target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gz/?locale=en" TargetMode="External"/><Relationship Id="rId242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Q4/?locale=en" TargetMode="External"/><Relationship Id="rId28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gw/?locale=en" TargetMode="External"/><Relationship Id="rId491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2/?locale=en" TargetMode="External"/><Relationship Id="rId50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kw/?locale=en" TargetMode="External"/><Relationship Id="rId3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Yw/?locale=en" TargetMode="External"/><Relationship Id="rId7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Qw/?locale=en" TargetMode="External"/><Relationship Id="rId10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E1/?locale=en" TargetMode="External"/><Relationship Id="rId14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Yw/?locale=en" TargetMode="External"/><Relationship Id="rId90" Type="http://schemas.openxmlformats.org/officeDocument/2006/relationships/hyperlink" Target="https://www.saudiexchange.sa/wps/portal/saudiexchange/hidden/company-profile-main/!ut/p/z1/jY_dcoJADIWfxSfYAGXBS5QpWvl1p1W4cdJtRncK0i4rvn6Bq9bpXyY3J_nO5IRVbM-qM_bqiEa1Z6wHXVb84AYc7JUPmR-GSyjuN_7qATIbuMd2XwEQuTsAeeLEsIUIOKv-44cfKoC__dUNkkQcijQoMttzAYR9C3wTcQJ-ySBQT0G9wzqP7qy1b2-iQCyBC-5tF_MAwAe209S1Fy2JbY9kElTntG0uMkH9SiYkg6ruWCFRniimnuocj8TEeFx1VzTyFKvOCKpJGnphZZqNq25Qrc5RY0OGNCsdbxwfWGl5Lrdsx-fcmVvjzOBzTU-Krp_oaaHp_UKdiVuJNbFy-OWtedyDyvtkkbr90Ekwm30AtwspDg!!/dz/d5/L0lHSklKSUtVS1VKQ2dwUkNTQ2lDbEVLSUtVU0ovWUJZRUFBSU1FQUFBRUVNQ0tJTUFHRUdPRU9FQkpGSkZCSk1OTkRETERMTkRISFBIUE5IQ0FvTUVBQSEhLzRKQ2lqSzJNWEhFSUpTWkNrbW9wektOTmJzWmJXYWptdDJNdHRWUlNxb3FRL1o3XzVBNjAySDgwTzBWQzQwNjBPNEdNTDgxRzU1L1o2XzVBNjAySDgwT0dGMkUwUUY5QlFERUcxMEs0L3ZpZXcvbm9ybWFsL2xhbmcvZW4vZ2xvYmFsL2h0dHA6JTAlMHRhZGF3dWwlMC9jb21wYW55U3ltYm9sLzQxODA!/?locale=en" TargetMode="External"/><Relationship Id="rId18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DMw/?locale=en" TargetMode="External"/><Relationship Id="rId35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ODIw/?locale=en" TargetMode="External"/><Relationship Id="rId39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g0/?locale=en" TargetMode="External"/><Relationship Id="rId40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Qw/?locale=en" TargetMode="External"/><Relationship Id="rId44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Dcw/?locale=en" TargetMode="External"/><Relationship Id="rId21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jAx/?locale=en" TargetMode="External"/><Relationship Id="rId25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Ew/?locale=en" TargetMode="External"/><Relationship Id="rId29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Uw/?locale=en" TargetMode="External"/><Relationship Id="rId30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gw/?locale=en" TargetMode="External"/><Relationship Id="rId46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jQw/?locale=en" TargetMode="External"/><Relationship Id="rId51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Iz/?locale=en" TargetMode="External"/><Relationship Id="rId4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Uw/?locale=en" TargetMode="External"/><Relationship Id="rId113" Type="http://schemas.openxmlformats.org/officeDocument/2006/relationships/hyperlink" Target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DUx/?locale=en" TargetMode="External"/><Relationship Id="rId32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Iw/?locale=en" TargetMode="External"/><Relationship Id="rId15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Ez/?locale=en" TargetMode="External"/><Relationship Id="rId19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Tkw/?locale=en" TargetMode="External"/><Relationship Id="rId36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E2/?locale=en" TargetMode="External"/><Relationship Id="rId41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E5/?locale=en" TargetMode="External"/><Relationship Id="rId22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gy/?locale=en" TargetMode="External"/><Relationship Id="rId26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gy/?locale=en" TargetMode="External"/><Relationship Id="rId47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jAy/?locale=en" TargetMode="External"/><Relationship Id="rId1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zIz/?locale=en" TargetMode="External"/><Relationship Id="rId5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Ew/?locale=en" TargetMode="External"/><Relationship Id="rId12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Yy/?locale=en" TargetMode="External"/><Relationship Id="rId7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ODMx/?locale=en" TargetMode="External"/><Relationship Id="rId166" Type="http://schemas.openxmlformats.org/officeDocument/2006/relationships/hyperlink" Target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DUw/?locale=en" TargetMode="External"/><Relationship Id="rId33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ODMz/?locale=en" TargetMode="External"/><Relationship Id="rId373" Type="http://schemas.openxmlformats.org/officeDocument/2006/relationships/hyperlink" Target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Tkw/?locale=en" TargetMode="External"/><Relationship Id="rId429" Type="http://schemas.openxmlformats.org/officeDocument/2006/relationships/hyperlink" Target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TQw/?locale=en" TargetMode="External"/><Relationship Id="rId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Mw/?locale=en" TargetMode="External"/><Relationship Id="rId233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3/?locale=en" TargetMode="External"/><Relationship Id="rId440" Type="http://schemas.openxmlformats.org/officeDocument/2006/relationships/hyperlink" Target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Mw/?locale=en" TargetMode="External"/><Relationship Id="rId2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Iw/?locale=en" TargetMode="External"/><Relationship Id="rId27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zIy/?locale=en" TargetMode="External"/><Relationship Id="rId30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A1/?locale=en" TargetMode="External"/><Relationship Id="rId48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gz/?locale=en" TargetMode="External"/><Relationship Id="rId8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Yx/?locale=en" TargetMode="External"/><Relationship Id="rId13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g1/?locale=en" TargetMode="External"/><Relationship Id="rId177" Type="http://schemas.openxmlformats.org/officeDocument/2006/relationships/hyperlink" Target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gx/?locale=en" TargetMode="External"/><Relationship Id="rId34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Yz/?locale=en" TargetMode="External"/><Relationship Id="rId38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Yz/?locale=en" TargetMode="External"/><Relationship Id="rId20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jUw/?locale=en" TargetMode="External"/><Relationship Id="rId244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Uw/?locale=en" TargetMode="External"/><Relationship Id="rId3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Az/?locale=en" TargetMode="External"/><Relationship Id="rId28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Ew/?locale=en" TargetMode="External"/><Relationship Id="rId45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TIw/?locale=en" TargetMode="External"/><Relationship Id="rId493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4/?locale=en" TargetMode="External"/><Relationship Id="rId50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Uw/?locale=en" TargetMode="External"/><Relationship Id="rId5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gw/?locale=en" TargetMode="External"/><Relationship Id="rId10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E3/?locale=en" TargetMode="External"/><Relationship Id="rId14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kw/?locale=en" TargetMode="External"/><Relationship Id="rId18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DUw/?locale=en" TargetMode="External"/><Relationship Id="rId31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kx/?locale=en" TargetMode="External"/><Relationship Id="rId35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cw/?locale=en" TargetMode="External"/><Relationship Id="rId39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g2/?locale=en" TargetMode="External"/><Relationship Id="rId40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Ay/?locale=en" TargetMode="External"/><Relationship Id="rId9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ODIw/?locale=en" TargetMode="External"/><Relationship Id="rId21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jAz/?locale=en" TargetMode="External"/><Relationship Id="rId42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E1/?locale=en" TargetMode="External"/><Relationship Id="rId25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Ix/?locale=en" TargetMode="External"/><Relationship Id="rId29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Ay/?locale=en" TargetMode="External"/><Relationship Id="rId46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jYw/?locale=en" TargetMode="External"/><Relationship Id="rId51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I1/?locale=en" TargetMode="External"/><Relationship Id="rId115" Type="http://schemas.openxmlformats.org/officeDocument/2006/relationships/hyperlink" Target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Tkx/?locale=en" TargetMode="External"/><Relationship Id="rId15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E3/?locale=en" TargetMode="External"/><Relationship Id="rId32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Ew/?locale=en" TargetMode="External"/><Relationship Id="rId36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E4/?locale=en" TargetMode="External"/><Relationship Id="rId6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Iw/?locale=en" TargetMode="External"/><Relationship Id="rId19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jEw/?locale=en" TargetMode="External"/><Relationship Id="rId1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Ew/?locale=en" TargetMode="External"/><Relationship Id="rId22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g0/?locale=en" TargetMode="External"/><Relationship Id="rId26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Aw/?locale=en" TargetMode="External"/><Relationship Id="rId431" Type="http://schemas.openxmlformats.org/officeDocument/2006/relationships/hyperlink" Target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Tgw/?locale=en" TargetMode="External"/><Relationship Id="rId47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jA0/?locale=en" TargetMode="External"/><Relationship Id="rId3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Qw/?locale=en" TargetMode="External"/><Relationship Id="rId12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Y0/?locale=en" TargetMode="External"/><Relationship Id="rId168" Type="http://schemas.openxmlformats.org/officeDocument/2006/relationships/hyperlink" Target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Dgw/?locale=en" TargetMode="External"/><Relationship Id="rId33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ODM1/?locale=en" TargetMode="External"/><Relationship Id="rId7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ODMz/?locale=en" TargetMode="External"/><Relationship Id="rId375" Type="http://schemas.openxmlformats.org/officeDocument/2006/relationships/hyperlink" Target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Tky/?locale=en" TargetMode="External"/><Relationship Id="rId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gw/?locale=en" TargetMode="External"/><Relationship Id="rId235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5/?locale=en" TargetMode="External"/><Relationship Id="rId27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Ax/?locale=en" TargetMode="External"/><Relationship Id="rId40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Iw/?locale=en" TargetMode="External"/><Relationship Id="rId44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DEw/?locale=en" TargetMode="External"/><Relationship Id="rId48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1MTEw/?locale=en" TargetMode="External"/><Relationship Id="rId13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g3/?locale=en" TargetMode="External"/><Relationship Id="rId30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A4/?locale=en" TargetMode="External"/><Relationship Id="rId344" Type="http://schemas.openxmlformats.org/officeDocument/2006/relationships/hyperlink" Target="https://www.saudiexchange.sa/wps/portal/saudiexchange/hidden/company-profile-main/!ut/p/z1/jY_dcoJADIWfxSfYAGXBS5QpWvl1p1W4cdJtRncK0i4rvn6Bq9bpXyY3J_nO5IRVbM-qM_bqiEa1Z6wHXVb84AYc7JUPmR-GSyjuN_7qATIbuMd2XwEQuTsAeeLEsIUIOKv-44cfKoC__dUNkkQcijQoMttzAYR9C3wTcQJ-ySBQT0G9wzqP7qy1b2-iQCyBC-5tF_MAwAe209S1Fy2JbY9kElTntG0uMkH9SiYkg6ruWCFRniimnuocj8TEeFx1VzTyFKvOCKpJGnphZZqNq25Qrc5RY0OGNCsdbxwfWGl5Lrdsx-fcmVvjzOBzTU-Krp_oaaHp_UKdiVuJNbFy-OWtedyDyvtkkbr90Ekwm30AtwspDg!!/dz/d5/L0lHSklKSUtVS1VKQ2dwUkNTQ2lDbEVLSUtVU0ovWUJZRUFBSU1FQUFBRUVNQ0tJTUFHRUdPRU9FQkpGSkZCSk1OTkRETERMTkRISFBIUE5IQ0FvTUVBQSEhLzRKQ2lqSzJNWEhFSUpTWkNrbW9wektOTmJzWmJXYWptdDJNdHRWUlNxb3FRL1o3XzVBNjAySDgwTzBWQzQwNjBPNEdNTDgxRzU1L1o2XzVBNjAySDgwT0dGMkUwUUY5QlFERUcxMEs0L3ZpZXcvbm9ybWFsL2xhbmcvZW4vZ2xvYmFsL2h0dHA6JTAlMHRhZGF3dWwlMC9jb21wYW55U3ltYm9sLzEyMTM!/?locale=en" TargetMode="External"/><Relationship Id="rId4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A1/?locale=en" TargetMode="External"/><Relationship Id="rId8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Yz/?locale=en" TargetMode="External"/><Relationship Id="rId179" Type="http://schemas.openxmlformats.org/officeDocument/2006/relationships/hyperlink" Target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gz/?locale=en" TargetMode="External"/><Relationship Id="rId38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Uw/?locale=en" TargetMode="External"/><Relationship Id="rId19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Dcw/?locale=en" TargetMode="External"/><Relationship Id="rId20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jcw/?locale=en" TargetMode="External"/><Relationship Id="rId24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kw/?locale=en" TargetMode="External"/><Relationship Id="rId28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Iz/?locale=en" TargetMode="External"/><Relationship Id="rId411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A1/?locale=en" TargetMode="External"/><Relationship Id="rId45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TYw/?locale=en" TargetMode="External"/><Relationship Id="rId50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Mw/?locale=en" TargetMode="External"/><Relationship Id="rId10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cw/?locale=en" TargetMode="External"/><Relationship Id="rId31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jEy/?locale=en" TargetMode="External"/><Relationship Id="rId495" Type="http://schemas.openxmlformats.org/officeDocument/2006/relationships/hyperlink" Target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Qw/?locale=en" TargetMode="External"/><Relationship Id="rId10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jEw/?locale=en" TargetMode="External"/><Relationship Id="rId52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kx/?locale=en" TargetMode="External"/><Relationship Id="rId9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cw/?locale=en" TargetMode="External"/><Relationship Id="rId148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Qw/?locale=en" TargetMode="External"/><Relationship Id="rId35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kx/?locale=en" TargetMode="External"/><Relationship Id="rId39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gw/?locale=en" TargetMode="External"/><Relationship Id="rId215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jEx/?locale=en" TargetMode="External"/><Relationship Id="rId257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Iz/?locale=en" TargetMode="External"/><Relationship Id="rId422" Type="http://schemas.openxmlformats.org/officeDocument/2006/relationships/hyperlink" Target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DEw/?locale=en" TargetMode="External"/><Relationship Id="rId464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jgw/?locale=en" TargetMode="External"/><Relationship Id="rId29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A0/?locale=en" TargetMode="External"/><Relationship Id="rId63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Ew/?locale=en" TargetMode="External"/><Relationship Id="rId159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E5/?locale=en" TargetMode="External"/><Relationship Id="rId366" Type="http://schemas.openxmlformats.org/officeDocument/2006/relationships/hyperlink" Target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cx/?locale=en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MvZW4!/" TargetMode="External"/><Relationship Id="rId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jAvZW4!/" TargetMode="External"/><Relationship Id="rId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cvZW4!/" TargetMode="External"/><Relationship Id="rId6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TAvZW4!/" TargetMode="External"/><Relationship Id="rId8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QvZW4!/" TargetMode="External"/><Relationship Id="rId1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AvZW4!/" TargetMode="External"/><Relationship Id="rId1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kvZW4!/" TargetMode="External"/><Relationship Id="rId17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DAvZW4!/" TargetMode="External"/><Relationship Id="rId19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DAvZW4!/" TargetMode="External"/><Relationship Id="rId20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ODAvZW4!/" TargetMode="External"/><Relationship Id="rId2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AvZW4!/" TargetMode="External"/><Relationship Id="rId2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DAvZW4!/" TargetMode="External"/><Relationship Id="rId10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EvZW4!/" TargetMode="External"/><Relationship Id="rId1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EvZW4!/" TargetMode="External"/><Relationship Id="rId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TAvZW4!/" TargetMode="External"/><Relationship Id="rId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IvZW4!/" TargetMode="External"/><Relationship Id="rId7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UvZW4!/" TargetMode="External"/><Relationship Id="rId1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DAvZW4!/" TargetMode="External"/><Relationship Id="rId1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zAvZW4!/" TargetMode="External"/><Relationship Id="rId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IvZW4!/" TargetMode="External"/><Relationship Id="rId9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AvZW4!/" TargetMode="External"/><Relationship Id="rId16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zAvZW4!/" TargetMode="External"/><Relationship Id="rId18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zAvZW4!/" TargetMode="External"/><Relationship Id="rId2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TAvZW4!/" TargetMode="External"/><Relationship Id="rId2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IvZW4!/" TargetMode="External"/><Relationship Id="rId2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QvZW4!/" TargetMode="External"/><Relationship Id="rId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TAvZW4!/" TargetMode="External"/><Relationship Id="rId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gvZW4!/" TargetMode="External"/><Relationship Id="rId6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AvZW4!/" TargetMode="External"/><Relationship Id="rId1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DAvZW4!/" TargetMode="External"/><Relationship Id="rId1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EvZW4!/" TargetMode="External"/><Relationship Id="rId8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MvZW4!/" TargetMode="External"/><Relationship Id="rId1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IvZW4!/" TargetMode="External"/><Relationship Id="rId17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TAvZW4!/" TargetMode="External"/><Relationship Id="rId19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jAvZW4!/" TargetMode="External"/><Relationship Id="rId20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DAvZW4!/" TargetMode="External"/><Relationship Id="rId2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EvZW4!/" TargetMode="External"/><Relationship Id="rId2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TAvZW4!/" TargetMode="External"/><Relationship Id="rId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EvZW4!/" TargetMode="External"/><Relationship Id="rId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DAvZW4!/" TargetMode="External"/><Relationship Id="rId10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IvZW4!/" TargetMode="External"/><Relationship Id="rId1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zAvZW4!/" TargetMode="External"/><Relationship Id="rId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IvZW4!/" TargetMode="External"/><Relationship Id="rId7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zAvZW4!/" TargetMode="External"/><Relationship Id="rId9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EvZW4!/" TargetMode="External"/><Relationship Id="rId1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AvZW4!/" TargetMode="External"/><Relationship Id="rId16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UvZW4!/" TargetMode="External"/><Relationship Id="rId18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DAvZW4!/" TargetMode="External"/><Relationship Id="rId2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jAvZW4!/" TargetMode="External"/><Relationship Id="rId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AvZW4!/" TargetMode="External"/><Relationship Id="rId2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QvZW4!/" TargetMode="External"/><Relationship Id="rId2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UvZW4!/" TargetMode="External"/><Relationship Id="rId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TAvZW4!/" TargetMode="External"/><Relationship Id="rId1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EvZW4!/" TargetMode="External"/><Relationship Id="rId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TAvZW4!/" TargetMode="External"/><Relationship Id="rId6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EvZW4!/" TargetMode="External"/><Relationship Id="rId8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zAvZW4!/" TargetMode="External"/><Relationship Id="rId1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AvZW4!/" TargetMode="External"/><Relationship Id="rId15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QvZW4!/" TargetMode="External"/><Relationship Id="rId17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AvZW4!/" TargetMode="External"/><Relationship Id="rId19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TAvZW4!/" TargetMode="External"/><Relationship Id="rId20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AvZW4!/" TargetMode="External"/><Relationship Id="rId2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IvZW4!/" TargetMode="External"/><Relationship Id="rId2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jAvZW4!/" TargetMode="External"/><Relationship Id="rId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QvZW4!/" TargetMode="External"/><Relationship Id="rId10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TAvZW4!/" TargetMode="External"/><Relationship Id="rId260" Type="http://schemas.openxmlformats.org/officeDocument/2006/relationships/printerSettings" Target="../printerSettings/printerSettings4.bin"/><Relationship Id="rId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TAvZW4!/" TargetMode="External"/><Relationship Id="rId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QvZW4!/" TargetMode="External"/><Relationship Id="rId7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QvZW4!/" TargetMode="External"/><Relationship Id="rId9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IvZW4!/" TargetMode="External"/><Relationship Id="rId1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YvZW4!/" TargetMode="External"/><Relationship Id="rId1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jAvZW4!/" TargetMode="External"/><Relationship Id="rId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DAvZW4!/" TargetMode="External"/><Relationship Id="rId16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YvZW4!/" TargetMode="External"/><Relationship Id="rId18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AvZW4!/" TargetMode="External"/><Relationship Id="rId2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zAvZW4!/" TargetMode="External"/><Relationship Id="rId2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UvZW4!/" TargetMode="External"/><Relationship Id="rId2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zAvZW4!/" TargetMode="External"/><Relationship Id="rId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zAvZW4!/" TargetMode="External"/><Relationship Id="rId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jAvZW4!/" TargetMode="External"/><Relationship Id="rId6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IvZW4!/" TargetMode="External"/><Relationship Id="rId8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DAvZW4!/" TargetMode="External"/><Relationship Id="rId1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MvZW4!/" TargetMode="External"/><Relationship Id="rId1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EvZW4!/" TargetMode="External"/><Relationship Id="rId1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UvZW4!/" TargetMode="External"/><Relationship Id="rId17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TEvZW4!/" TargetMode="External"/><Relationship Id="rId19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jAvZW4!/" TargetMode="External"/><Relationship Id="rId20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EvZW4!/" TargetMode="External"/><Relationship Id="rId2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MvZW4!/" TargetMode="External"/><Relationship Id="rId2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YvZW4!/" TargetMode="External"/><Relationship Id="rId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AvZW4!/" TargetMode="External"/><Relationship Id="rId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zAvZW4!/" TargetMode="External"/><Relationship Id="rId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IvZW4!/" TargetMode="External"/><Relationship Id="rId7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TAvZW4!/" TargetMode="External"/><Relationship Id="rId10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MvZW4!/" TargetMode="External"/><Relationship Id="rId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EvZW4!/" TargetMode="External"/><Relationship Id="rId9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IvZW4!/" TargetMode="External"/><Relationship Id="rId1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jEvZW4!/" TargetMode="External"/><Relationship Id="rId1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DAvZW4!/" TargetMode="External"/><Relationship Id="rId16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TAvZW4!/" TargetMode="External"/><Relationship Id="rId18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IvZW4!/" TargetMode="External"/><Relationship Id="rId2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NDAvZW4!/" TargetMode="External"/><Relationship Id="rId2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QvZW4!/" TargetMode="External"/><Relationship Id="rId25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TAvZW4!/" TargetMode="External"/><Relationship Id="rId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DAvZW4!/" TargetMode="External"/><Relationship Id="rId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zAvZW4!/" TargetMode="External"/><Relationship Id="rId6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MvZW4!/" TargetMode="External"/><Relationship Id="rId8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EvZW4!/" TargetMode="External"/><Relationship Id="rId11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gvZW4!/" TargetMode="External"/><Relationship Id="rId1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IvZW4!/" TargetMode="External"/><Relationship Id="rId1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cvZW4!/" TargetMode="External"/><Relationship Id="rId17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IvZW4!/" TargetMode="External"/><Relationship Id="rId19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zAvZW4!/" TargetMode="External"/><Relationship Id="rId20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MvZW4!/" TargetMode="External"/><Relationship Id="rId2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AvZW4!/" TargetMode="External"/><Relationship Id="rId2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cvZW4!/" TargetMode="External"/><Relationship Id="rId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EvZW4!/" TargetMode="External"/><Relationship Id="rId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TAvZW4!/" TargetMode="External"/><Relationship Id="rId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MvZW4!/" TargetMode="External"/><Relationship Id="rId7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EvZW4!/" TargetMode="External"/><Relationship Id="rId9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IvZW4!/" TargetMode="External"/><Relationship Id="rId10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QvZW4!/" TargetMode="External"/><Relationship Id="rId1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AvZW4!/" TargetMode="External"/><Relationship Id="rId1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TAvZW4!/" TargetMode="External"/><Relationship Id="rId16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jAvZW4!/" TargetMode="External"/><Relationship Id="rId18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jAvZW4!/" TargetMode="External"/><Relationship Id="rId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IvZW4!/" TargetMode="External"/><Relationship Id="rId2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AvZW4!/" TargetMode="External"/><Relationship Id="rId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DAvZW4!/" TargetMode="External"/><Relationship Id="rId2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UvZW4!/" TargetMode="External"/><Relationship Id="rId2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DAvZW4!/" TargetMode="External"/><Relationship Id="rId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DAvZW4!/" TargetMode="External"/><Relationship Id="rId6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QvZW4!/" TargetMode="External"/><Relationship Id="rId8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IvZW4!/" TargetMode="External"/><Relationship Id="rId1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AvZW4!/" TargetMode="External"/><Relationship Id="rId1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MvZW4!/" TargetMode="External"/><Relationship Id="rId1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kvZW4!/" TargetMode="External"/><Relationship Id="rId17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MvZW4!/" TargetMode="External"/><Relationship Id="rId19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DAvZW4!/" TargetMode="External"/><Relationship Id="rId200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zAvZW4!/" TargetMode="External"/><Relationship Id="rId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IvZW4!/" TargetMode="External"/><Relationship Id="rId2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EvZW4!/" TargetMode="External"/><Relationship Id="rId2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gvZW4!/" TargetMode="External"/><Relationship Id="rId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jAvZW4!/" TargetMode="External"/><Relationship Id="rId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DAvZW4!/" TargetMode="External"/><Relationship Id="rId7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DAvZW4!/" TargetMode="External"/><Relationship Id="rId10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UvZW4!/" TargetMode="External"/><Relationship Id="rId1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EvZW4!/" TargetMode="External"/><Relationship Id="rId1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jAvZW4!/" TargetMode="External"/><Relationship Id="rId9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DAvZW4!/" TargetMode="External"/><Relationship Id="rId16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zAvZW4!/" TargetMode="External"/><Relationship Id="rId18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zAvZW4!/" TargetMode="External"/><Relationship Id="rId21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EvZW4!/" TargetMode="External"/><Relationship Id="rId2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YvZW4!/" TargetMode="External"/><Relationship Id="rId2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TAvZW4!/" TargetMode="External"/><Relationship Id="rId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TAvZW4!/" TargetMode="External"/><Relationship Id="rId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TAvZW4!/" TargetMode="External"/><Relationship Id="rId6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UvZW4!/" TargetMode="External"/><Relationship Id="rId1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EvZW4!/" TargetMode="External"/><Relationship Id="rId1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QvZW4!/" TargetMode="External"/><Relationship Id="rId8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AvZW4!/" TargetMode="External"/><Relationship Id="rId1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MvZW4!/" TargetMode="External"/><Relationship Id="rId17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jAvZW4!/" TargetMode="External"/><Relationship Id="rId19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TAvZW4!/" TargetMode="External"/><Relationship Id="rId20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DAvZW4!/" TargetMode="External"/><Relationship Id="rId2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IvZW4!/" TargetMode="External"/><Relationship Id="rId2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kvZW4!/" TargetMode="External"/><Relationship Id="rId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MvZW4!/" TargetMode="External"/><Relationship Id="rId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IvZW4!/" TargetMode="External"/><Relationship Id="rId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TAvZW4!/" TargetMode="External"/><Relationship Id="rId10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YvZW4!/" TargetMode="External"/><Relationship Id="rId1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IvZW4!/" TargetMode="External"/><Relationship Id="rId7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EvZW4!/" TargetMode="External"/><Relationship Id="rId9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TAvZW4!/" TargetMode="External"/><Relationship Id="rId1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zAvZW4!/" TargetMode="External"/><Relationship Id="rId16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TAvZW4!/" TargetMode="External"/><Relationship Id="rId18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DAvZW4!/" TargetMode="External"/><Relationship Id="rId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zAvZW4!/" TargetMode="External"/><Relationship Id="rId2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IvZW4!/" TargetMode="External"/><Relationship Id="rId2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cvZW4!/" TargetMode="External"/><Relationship Id="rId2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AvZW4!/" TargetMode="External"/><Relationship Id="rId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AvZW4!/" TargetMode="External"/><Relationship Id="rId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jAvZW4!/" TargetMode="External"/><Relationship Id="rId1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AvZW4!/" TargetMode="External"/><Relationship Id="rId6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jAvZW4!/" TargetMode="External"/><Relationship Id="rId8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EvZW4!/" TargetMode="External"/><Relationship Id="rId1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UvZW4!/" TargetMode="External"/><Relationship Id="rId1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QvZW4!/" TargetMode="External"/><Relationship Id="rId17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EvZW4!/" TargetMode="External"/><Relationship Id="rId19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DAvZW4!/" TargetMode="External"/><Relationship Id="rId20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TAvZW4!/" TargetMode="External"/><Relationship Id="rId2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MvZW4!/" TargetMode="External"/><Relationship Id="rId2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TAvZW4!/" TargetMode="External"/><Relationship Id="rId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DEvZW4!/" TargetMode="External"/><Relationship Id="rId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MvZW4!/" TargetMode="External"/><Relationship Id="rId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DAvZW4!/" TargetMode="External"/><Relationship Id="rId10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cvZW4!/" TargetMode="External"/><Relationship Id="rId1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MvZW4!/" TargetMode="External"/><Relationship Id="rId1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OTAvZW4!/" TargetMode="External"/><Relationship Id="rId16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jAvZW4!/" TargetMode="External"/><Relationship Id="rId18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TAvZW4!/" TargetMode="External"/><Relationship Id="rId7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IvZW4!/" TargetMode="External"/><Relationship Id="rId9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jAvZW4!/" TargetMode="External"/><Relationship Id="rId2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MvZW4!/" TargetMode="External"/><Relationship Id="rId2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gvZW4!/" TargetMode="External"/><Relationship Id="rId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IvZW4!/" TargetMode="External"/><Relationship Id="rId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MvZW4!/" TargetMode="External"/><Relationship Id="rId2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EvZW4!/" TargetMode="External"/><Relationship Id="rId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QvZW4!/" TargetMode="External"/><Relationship Id="rId1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EvZW4!/" TargetMode="External"/><Relationship Id="rId1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YvZW4!/" TargetMode="External"/><Relationship Id="rId1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cvZW4!/" TargetMode="External"/><Relationship Id="rId17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IvZW4!/" TargetMode="External"/><Relationship Id="rId6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jAvZW4!/" TargetMode="External"/><Relationship Id="rId8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IvZW4!/" TargetMode="External"/><Relationship Id="rId19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TAvZW4!/" TargetMode="External"/><Relationship Id="rId20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jAvZW4!/" TargetMode="External"/><Relationship Id="rId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TAvZW4!/" TargetMode="External"/><Relationship Id="rId2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QvZW4!/" TargetMode="External"/><Relationship Id="rId2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jAvZW4!/" TargetMode="External"/><Relationship Id="rId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DAvZW4!/" TargetMode="External"/><Relationship Id="rId10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gvZW4!/" TargetMode="External"/><Relationship Id="rId1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QvZW4!/" TargetMode="External"/><Relationship Id="rId1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UvZW4!/" TargetMode="External"/><Relationship Id="rId16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ODAvZW4!/" TargetMode="External"/><Relationship Id="rId5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AvZW4!/" TargetMode="External"/><Relationship Id="rId7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MvZW4!/" TargetMode="External"/><Relationship Id="rId9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AvZW4!/" TargetMode="External"/><Relationship Id="rId18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jAvZW4!/" TargetMode="External"/><Relationship Id="rId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AvZW4!/" TargetMode="External"/><Relationship Id="rId2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QvZW4!/" TargetMode="External"/><Relationship Id="rId2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kvZW4!/" TargetMode="External"/><Relationship Id="rId2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IvZW4!/" TargetMode="External"/><Relationship Id="rId1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IvZW4!/" TargetMode="External"/><Relationship Id="rId1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cvZW4!/" TargetMode="External"/><Relationship Id="rId1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gvZW4!/" TargetMode="External"/><Relationship Id="rId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jAvZW4!/" TargetMode="External"/><Relationship Id="rId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UvZW4!/" TargetMode="External"/><Relationship Id="rId6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zAvZW4!/" TargetMode="External"/><Relationship Id="rId8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MvZW4!/" TargetMode="External"/><Relationship Id="rId17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MvZW4!/" TargetMode="External"/><Relationship Id="rId19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zAvZW4!/" TargetMode="External"/><Relationship Id="rId20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zAvZW4!/" TargetMode="External"/><Relationship Id="rId2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UxMTAvZW4!/" TargetMode="External"/><Relationship Id="rId2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TAvZW4!/" TargetMode="External"/><Relationship Id="rId10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AvZW4!/" TargetMode="External"/><Relationship Id="rId1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TAvZW4!/" TargetMode="External"/><Relationship Id="rId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AvZW4!/" TargetMode="External"/><Relationship Id="rId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TAvZW4!/" TargetMode="External"/><Relationship Id="rId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EvZW4!/" TargetMode="External"/><Relationship Id="rId7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QvZW4!/" TargetMode="External"/><Relationship Id="rId9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zAvZW4!/" TargetMode="External"/><Relationship Id="rId1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DAvZW4!/" TargetMode="External"/><Relationship Id="rId16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jAvZW4!/" TargetMode="External"/><Relationship Id="rId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EvZW4!/" TargetMode="External"/><Relationship Id="rId18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QvZW4!/" TargetMode="External"/><Relationship Id="rId2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TEvZW4!/" TargetMode="External"/><Relationship Id="rId2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AvZW4!/" TargetMode="External"/><Relationship Id="rId2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MvZW4!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1A0CE-2531-4548-B9CF-7783B4CCFE4E}">
  <sheetPr codeName="Sheet4"/>
  <dimension ref="R4:W264"/>
  <sheetViews>
    <sheetView topLeftCell="A6" workbookViewId="0">
      <selection activeCell="W264" sqref="R6:W264"/>
    </sheetView>
  </sheetViews>
  <sheetFormatPr defaultRowHeight="15"/>
  <cols>
    <col min="15" max="20" width="9" customWidth="1"/>
  </cols>
  <sheetData>
    <row r="4" spans="18:23" ht="15.75" thickBot="1"/>
    <row r="5" spans="18:23" ht="18">
      <c r="S5" s="9"/>
      <c r="T5" s="10"/>
      <c r="U5" s="10"/>
      <c r="V5" s="10"/>
      <c r="W5" s="10"/>
    </row>
    <row r="6" spans="18:23">
      <c r="R6">
        <v>1</v>
      </c>
      <c r="S6" s="11">
        <v>2030</v>
      </c>
      <c r="T6" s="7" t="s">
        <v>47</v>
      </c>
      <c r="U6" s="5">
        <v>56.95</v>
      </c>
      <c r="V6" s="5" t="s">
        <v>297</v>
      </c>
      <c r="W6" s="5" t="s">
        <v>297</v>
      </c>
    </row>
    <row r="7" spans="18:23" ht="30">
      <c r="R7">
        <v>2</v>
      </c>
      <c r="S7" s="12">
        <v>2222</v>
      </c>
      <c r="T7" s="8" t="s">
        <v>26</v>
      </c>
      <c r="U7" s="6">
        <v>24.05</v>
      </c>
      <c r="V7" s="6" t="s">
        <v>297</v>
      </c>
      <c r="W7" s="6" t="s">
        <v>297</v>
      </c>
    </row>
    <row r="8" spans="18:23" ht="30">
      <c r="R8">
        <v>3</v>
      </c>
      <c r="S8" s="11">
        <v>2380</v>
      </c>
      <c r="T8" s="7" t="s">
        <v>48</v>
      </c>
      <c r="U8" s="5">
        <v>7.04</v>
      </c>
      <c r="V8" s="5" t="s">
        <v>297</v>
      </c>
      <c r="W8" s="5" t="s">
        <v>297</v>
      </c>
    </row>
    <row r="9" spans="18:23" ht="45">
      <c r="R9">
        <v>4</v>
      </c>
      <c r="S9" s="12">
        <v>2381</v>
      </c>
      <c r="T9" s="8" t="s">
        <v>49</v>
      </c>
      <c r="U9" s="6">
        <v>74.05</v>
      </c>
      <c r="V9" s="6" t="s">
        <v>297</v>
      </c>
      <c r="W9" s="6" t="s">
        <v>297</v>
      </c>
    </row>
    <row r="10" spans="18:23">
      <c r="R10">
        <v>5</v>
      </c>
      <c r="S10" s="11">
        <v>2382</v>
      </c>
      <c r="T10" s="7" t="s">
        <v>43</v>
      </c>
      <c r="U10" s="5">
        <v>14.9</v>
      </c>
      <c r="V10" s="5" t="s">
        <v>297</v>
      </c>
      <c r="W10" s="5" t="s">
        <v>297</v>
      </c>
    </row>
    <row r="11" spans="18:23">
      <c r="R11">
        <v>6</v>
      </c>
      <c r="S11" s="12">
        <v>4030</v>
      </c>
      <c r="T11" s="8" t="s">
        <v>50</v>
      </c>
      <c r="U11" s="6">
        <v>21.98</v>
      </c>
      <c r="V11" s="6" t="s">
        <v>297</v>
      </c>
      <c r="W11" s="6" t="s">
        <v>297</v>
      </c>
    </row>
    <row r="12" spans="18:23">
      <c r="R12">
        <v>7</v>
      </c>
      <c r="S12" s="11">
        <v>4200</v>
      </c>
      <c r="T12" s="7" t="s">
        <v>51</v>
      </c>
      <c r="U12" s="5">
        <v>121.8</v>
      </c>
      <c r="V12" s="5" t="s">
        <v>297</v>
      </c>
      <c r="W12" s="5" t="s">
        <v>297</v>
      </c>
    </row>
    <row r="13" spans="18:23" ht="30">
      <c r="R13">
        <v>8</v>
      </c>
      <c r="S13" s="12">
        <v>1201</v>
      </c>
      <c r="T13" s="8" t="s">
        <v>53</v>
      </c>
      <c r="U13" s="6">
        <v>7.43</v>
      </c>
      <c r="V13" s="6" t="s">
        <v>297</v>
      </c>
      <c r="W13" s="6" t="s">
        <v>297</v>
      </c>
    </row>
    <row r="14" spans="18:23">
      <c r="R14">
        <v>9</v>
      </c>
      <c r="S14" s="11">
        <v>1202</v>
      </c>
      <c r="T14" s="7" t="s">
        <v>54</v>
      </c>
      <c r="U14" s="5">
        <v>27.82</v>
      </c>
      <c r="V14" s="5" t="s">
        <v>297</v>
      </c>
      <c r="W14" s="5" t="s">
        <v>297</v>
      </c>
    </row>
    <row r="15" spans="18:23">
      <c r="R15">
        <v>10</v>
      </c>
      <c r="S15" s="12">
        <v>1210</v>
      </c>
      <c r="T15" s="8" t="s">
        <v>55</v>
      </c>
      <c r="U15" s="6">
        <v>26.5</v>
      </c>
      <c r="V15" s="6" t="s">
        <v>297</v>
      </c>
      <c r="W15" s="6" t="s">
        <v>297</v>
      </c>
    </row>
    <row r="16" spans="18:23">
      <c r="R16">
        <v>11</v>
      </c>
      <c r="S16" s="11">
        <v>1211</v>
      </c>
      <c r="T16" s="7" t="s">
        <v>56</v>
      </c>
      <c r="U16" s="5">
        <v>52.95</v>
      </c>
      <c r="V16" s="5" t="s">
        <v>297</v>
      </c>
      <c r="W16" s="5" t="s">
        <v>297</v>
      </c>
    </row>
    <row r="17" spans="18:23">
      <c r="R17">
        <v>12</v>
      </c>
      <c r="S17" s="12">
        <v>1301</v>
      </c>
      <c r="T17" s="8" t="s">
        <v>57</v>
      </c>
      <c r="U17" s="6">
        <v>22.2</v>
      </c>
      <c r="V17" s="6" t="s">
        <v>297</v>
      </c>
      <c r="W17" s="6" t="s">
        <v>297</v>
      </c>
    </row>
    <row r="18" spans="18:23" ht="45">
      <c r="R18">
        <v>13</v>
      </c>
      <c r="S18" s="11">
        <v>1304</v>
      </c>
      <c r="T18" s="7" t="s">
        <v>28</v>
      </c>
      <c r="U18" s="5">
        <v>33</v>
      </c>
      <c r="V18" s="5" t="s">
        <v>297</v>
      </c>
      <c r="W18" s="5" t="s">
        <v>297</v>
      </c>
    </row>
    <row r="19" spans="18:23">
      <c r="R19">
        <v>14</v>
      </c>
      <c r="S19" s="12">
        <v>1320</v>
      </c>
      <c r="T19" s="8" t="s">
        <v>58</v>
      </c>
      <c r="U19" s="6">
        <v>50.95</v>
      </c>
      <c r="V19" s="6" t="s">
        <v>297</v>
      </c>
      <c r="W19" s="6" t="s">
        <v>297</v>
      </c>
    </row>
    <row r="20" spans="18:23" ht="30">
      <c r="R20">
        <v>15</v>
      </c>
      <c r="S20" s="11">
        <v>1321</v>
      </c>
      <c r="T20" s="7" t="s">
        <v>59</v>
      </c>
      <c r="U20" s="5">
        <v>105.7</v>
      </c>
      <c r="V20" s="5" t="s">
        <v>297</v>
      </c>
      <c r="W20" s="5" t="s">
        <v>297</v>
      </c>
    </row>
    <row r="21" spans="18:23">
      <c r="R21">
        <v>16</v>
      </c>
      <c r="S21" s="12">
        <v>1322</v>
      </c>
      <c r="T21" s="8" t="s">
        <v>60</v>
      </c>
      <c r="U21" s="6">
        <v>64.5</v>
      </c>
      <c r="V21" s="6" t="s">
        <v>297</v>
      </c>
      <c r="W21" s="6" t="s">
        <v>297</v>
      </c>
    </row>
    <row r="22" spans="18:23">
      <c r="R22">
        <v>17</v>
      </c>
      <c r="S22" s="11">
        <v>1323</v>
      </c>
      <c r="T22" s="7" t="s">
        <v>61</v>
      </c>
      <c r="U22" s="5">
        <v>29.78</v>
      </c>
      <c r="V22" s="5" t="s">
        <v>297</v>
      </c>
      <c r="W22" s="5" t="s">
        <v>297</v>
      </c>
    </row>
    <row r="23" spans="18:23" ht="30">
      <c r="R23">
        <v>18</v>
      </c>
      <c r="S23" s="12">
        <v>2001</v>
      </c>
      <c r="T23" s="8" t="s">
        <v>62</v>
      </c>
      <c r="U23" s="6">
        <v>9.6999999999999993</v>
      </c>
      <c r="V23" s="6" t="s">
        <v>297</v>
      </c>
      <c r="W23" s="6" t="s">
        <v>297</v>
      </c>
    </row>
    <row r="24" spans="18:23">
      <c r="R24">
        <v>19</v>
      </c>
      <c r="S24" s="11">
        <v>2010</v>
      </c>
      <c r="T24" s="7" t="s">
        <v>12</v>
      </c>
      <c r="U24" s="5">
        <v>57.4</v>
      </c>
      <c r="V24" s="5" t="s">
        <v>297</v>
      </c>
      <c r="W24" s="5" t="s">
        <v>297</v>
      </c>
    </row>
    <row r="25" spans="18:23" ht="60">
      <c r="R25">
        <v>20</v>
      </c>
      <c r="S25" s="12">
        <v>2020</v>
      </c>
      <c r="T25" s="8" t="s">
        <v>63</v>
      </c>
      <c r="U25" s="6">
        <v>118.5</v>
      </c>
      <c r="V25" s="6" t="s">
        <v>297</v>
      </c>
      <c r="W25" s="6" t="s">
        <v>297</v>
      </c>
    </row>
    <row r="26" spans="18:23">
      <c r="R26">
        <v>21</v>
      </c>
      <c r="S26" s="11">
        <v>2060</v>
      </c>
      <c r="T26" s="7" t="s">
        <v>24</v>
      </c>
      <c r="U26" s="5">
        <v>9.75</v>
      </c>
      <c r="V26" s="5" t="s">
        <v>297</v>
      </c>
      <c r="W26" s="5" t="s">
        <v>297</v>
      </c>
    </row>
    <row r="27" spans="18:23">
      <c r="R27">
        <v>22</v>
      </c>
      <c r="S27" s="12">
        <v>2090</v>
      </c>
      <c r="T27" s="8" t="s">
        <v>64</v>
      </c>
      <c r="U27" s="6">
        <v>19.559999999999999</v>
      </c>
      <c r="V27" s="6" t="s">
        <v>297</v>
      </c>
      <c r="W27" s="6" t="s">
        <v>297</v>
      </c>
    </row>
    <row r="28" spans="18:23">
      <c r="R28">
        <v>23</v>
      </c>
      <c r="S28" s="11">
        <v>2150</v>
      </c>
      <c r="T28" s="7" t="s">
        <v>65</v>
      </c>
      <c r="U28" s="5">
        <v>41.24</v>
      </c>
      <c r="V28" s="5" t="s">
        <v>297</v>
      </c>
      <c r="W28" s="5" t="s">
        <v>297</v>
      </c>
    </row>
    <row r="29" spans="18:23">
      <c r="R29">
        <v>24</v>
      </c>
      <c r="S29" s="12">
        <v>2170</v>
      </c>
      <c r="T29" s="8" t="s">
        <v>66</v>
      </c>
      <c r="U29" s="6">
        <v>36.1</v>
      </c>
      <c r="V29" s="6" t="s">
        <v>297</v>
      </c>
      <c r="W29" s="6" t="s">
        <v>297</v>
      </c>
    </row>
    <row r="30" spans="18:23">
      <c r="R30">
        <v>25</v>
      </c>
      <c r="S30" s="11">
        <v>2180</v>
      </c>
      <c r="T30" s="7" t="s">
        <v>67</v>
      </c>
      <c r="U30" s="5">
        <v>31.54</v>
      </c>
      <c r="V30" s="5" t="s">
        <v>297</v>
      </c>
      <c r="W30" s="5" t="s">
        <v>297</v>
      </c>
    </row>
    <row r="31" spans="18:23">
      <c r="R31">
        <v>26</v>
      </c>
      <c r="S31" s="12">
        <v>2200</v>
      </c>
      <c r="T31" s="8" t="s">
        <v>68</v>
      </c>
      <c r="U31" s="6">
        <v>5.54</v>
      </c>
      <c r="V31" s="6" t="s">
        <v>297</v>
      </c>
      <c r="W31" s="6" t="s">
        <v>297</v>
      </c>
    </row>
    <row r="32" spans="18:23" ht="45">
      <c r="R32">
        <v>27</v>
      </c>
      <c r="S32" s="11">
        <v>2210</v>
      </c>
      <c r="T32" s="7" t="s">
        <v>69</v>
      </c>
      <c r="U32" s="5">
        <v>25.36</v>
      </c>
      <c r="V32" s="5" t="s">
        <v>297</v>
      </c>
      <c r="W32" s="5" t="s">
        <v>297</v>
      </c>
    </row>
    <row r="33" spans="18:23" ht="30">
      <c r="R33">
        <v>28</v>
      </c>
      <c r="S33" s="12">
        <v>2220</v>
      </c>
      <c r="T33" s="8" t="s">
        <v>70</v>
      </c>
      <c r="U33" s="6">
        <v>15.88</v>
      </c>
      <c r="V33" s="6" t="s">
        <v>297</v>
      </c>
      <c r="W33" s="6" t="s">
        <v>297</v>
      </c>
    </row>
    <row r="34" spans="18:23">
      <c r="R34">
        <v>29</v>
      </c>
      <c r="S34" s="11">
        <v>2223</v>
      </c>
      <c r="T34" s="7" t="s">
        <v>71</v>
      </c>
      <c r="U34" s="5">
        <v>86.4</v>
      </c>
      <c r="V34" s="5" t="s">
        <v>297</v>
      </c>
      <c r="W34" s="5" t="s">
        <v>297</v>
      </c>
    </row>
    <row r="35" spans="18:23" ht="30">
      <c r="R35">
        <v>30</v>
      </c>
      <c r="S35" s="12">
        <v>2240</v>
      </c>
      <c r="T35" s="8" t="s">
        <v>72</v>
      </c>
      <c r="U35" s="6">
        <v>38.08</v>
      </c>
      <c r="V35" s="6" t="s">
        <v>297</v>
      </c>
      <c r="W35" s="6" t="s">
        <v>297</v>
      </c>
    </row>
    <row r="36" spans="18:23">
      <c r="R36">
        <v>31</v>
      </c>
      <c r="S36" s="11">
        <v>2250</v>
      </c>
      <c r="T36" s="7" t="s">
        <v>73</v>
      </c>
      <c r="U36" s="5">
        <v>17.55</v>
      </c>
      <c r="V36" s="5" t="s">
        <v>297</v>
      </c>
      <c r="W36" s="5" t="s">
        <v>297</v>
      </c>
    </row>
    <row r="37" spans="18:23">
      <c r="R37">
        <v>32</v>
      </c>
      <c r="S37" s="12">
        <v>2290</v>
      </c>
      <c r="T37" s="8" t="s">
        <v>13</v>
      </c>
      <c r="U37" s="6">
        <v>31.42</v>
      </c>
      <c r="V37" s="6" t="s">
        <v>297</v>
      </c>
      <c r="W37" s="6" t="s">
        <v>297</v>
      </c>
    </row>
    <row r="38" spans="18:23">
      <c r="R38">
        <v>33</v>
      </c>
      <c r="S38" s="11">
        <v>2300</v>
      </c>
      <c r="T38" s="7" t="s">
        <v>74</v>
      </c>
      <c r="U38" s="5">
        <v>55.95</v>
      </c>
      <c r="V38" s="5" t="s">
        <v>297</v>
      </c>
      <c r="W38" s="5" t="s">
        <v>297</v>
      </c>
    </row>
    <row r="39" spans="18:23">
      <c r="R39">
        <v>34</v>
      </c>
      <c r="S39" s="12">
        <v>2310</v>
      </c>
      <c r="T39" s="8" t="s">
        <v>75</v>
      </c>
      <c r="U39" s="6">
        <v>17.7</v>
      </c>
      <c r="V39" s="6" t="s">
        <v>297</v>
      </c>
      <c r="W39" s="6" t="s">
        <v>297</v>
      </c>
    </row>
    <row r="40" spans="18:23" ht="30">
      <c r="R40">
        <v>35</v>
      </c>
      <c r="S40" s="11">
        <v>2330</v>
      </c>
      <c r="T40" s="7" t="s">
        <v>76</v>
      </c>
      <c r="U40" s="5">
        <v>32.44</v>
      </c>
      <c r="V40" s="5" t="s">
        <v>297</v>
      </c>
      <c r="W40" s="5" t="s">
        <v>297</v>
      </c>
    </row>
    <row r="41" spans="18:23" ht="30">
      <c r="R41">
        <v>36</v>
      </c>
      <c r="S41" s="12">
        <v>2350</v>
      </c>
      <c r="T41" s="8" t="s">
        <v>77</v>
      </c>
      <c r="U41" s="6">
        <v>4.66</v>
      </c>
      <c r="V41" s="6" t="s">
        <v>297</v>
      </c>
      <c r="W41" s="6" t="s">
        <v>297</v>
      </c>
    </row>
    <row r="42" spans="18:23">
      <c r="R42">
        <v>37</v>
      </c>
      <c r="S42" s="11">
        <v>2360</v>
      </c>
      <c r="T42" s="7" t="s">
        <v>78</v>
      </c>
      <c r="U42" s="5">
        <v>26.82</v>
      </c>
      <c r="V42" s="5" t="s">
        <v>297</v>
      </c>
      <c r="W42" s="5" t="s">
        <v>297</v>
      </c>
    </row>
    <row r="43" spans="18:23" ht="30">
      <c r="R43">
        <v>38</v>
      </c>
      <c r="S43" s="12">
        <v>3002</v>
      </c>
      <c r="T43" s="8" t="s">
        <v>79</v>
      </c>
      <c r="U43" s="6">
        <v>7.99</v>
      </c>
      <c r="V43" s="6" t="s">
        <v>297</v>
      </c>
      <c r="W43" s="6" t="s">
        <v>297</v>
      </c>
    </row>
    <row r="44" spans="18:23" ht="30">
      <c r="R44">
        <v>39</v>
      </c>
      <c r="S44" s="11">
        <v>3003</v>
      </c>
      <c r="T44" s="7" t="s">
        <v>80</v>
      </c>
      <c r="U44" s="5">
        <v>16.09</v>
      </c>
      <c r="V44" s="5" t="s">
        <v>297</v>
      </c>
      <c r="W44" s="5" t="s">
        <v>297</v>
      </c>
    </row>
    <row r="45" spans="18:23" ht="45">
      <c r="R45">
        <v>40</v>
      </c>
      <c r="S45" s="12">
        <v>3004</v>
      </c>
      <c r="T45" s="8" t="s">
        <v>81</v>
      </c>
      <c r="U45" s="6">
        <v>7.79</v>
      </c>
      <c r="V45" s="6" t="s">
        <v>297</v>
      </c>
      <c r="W45" s="6" t="s">
        <v>297</v>
      </c>
    </row>
    <row r="46" spans="18:23">
      <c r="R46">
        <v>41</v>
      </c>
      <c r="S46" s="11">
        <v>3005</v>
      </c>
      <c r="T46" s="7" t="s">
        <v>82</v>
      </c>
      <c r="U46" s="5">
        <v>15.03</v>
      </c>
      <c r="V46" s="5" t="s">
        <v>297</v>
      </c>
      <c r="W46" s="5" t="s">
        <v>297</v>
      </c>
    </row>
    <row r="47" spans="18:23">
      <c r="R47">
        <v>42</v>
      </c>
      <c r="S47" s="12">
        <v>3007</v>
      </c>
      <c r="T47" s="8" t="s">
        <v>83</v>
      </c>
      <c r="U47" s="6">
        <v>24.9</v>
      </c>
      <c r="V47" s="6" t="s">
        <v>297</v>
      </c>
      <c r="W47" s="6" t="s">
        <v>297</v>
      </c>
    </row>
    <row r="48" spans="18:23" ht="30">
      <c r="R48">
        <v>43</v>
      </c>
      <c r="S48" s="11">
        <v>3008</v>
      </c>
      <c r="T48" s="7" t="s">
        <v>84</v>
      </c>
      <c r="U48" s="5">
        <v>2.19</v>
      </c>
      <c r="V48" s="5" t="s">
        <v>297</v>
      </c>
      <c r="W48" s="5" t="s">
        <v>297</v>
      </c>
    </row>
    <row r="49" spans="18:23">
      <c r="R49">
        <v>44</v>
      </c>
      <c r="S49" s="12">
        <v>3010</v>
      </c>
      <c r="T49" s="8" t="s">
        <v>85</v>
      </c>
      <c r="U49" s="6">
        <v>21.64</v>
      </c>
      <c r="V49" s="6" t="s">
        <v>297</v>
      </c>
      <c r="W49" s="6" t="s">
        <v>297</v>
      </c>
    </row>
    <row r="50" spans="18:23">
      <c r="R50">
        <v>45</v>
      </c>
      <c r="S50" s="11">
        <v>3020</v>
      </c>
      <c r="T50" s="7" t="s">
        <v>86</v>
      </c>
      <c r="U50" s="5">
        <v>32.9</v>
      </c>
      <c r="V50" s="5" t="s">
        <v>297</v>
      </c>
      <c r="W50" s="5" t="s">
        <v>297</v>
      </c>
    </row>
    <row r="51" spans="18:23" ht="30">
      <c r="R51">
        <v>46</v>
      </c>
      <c r="S51" s="12">
        <v>3030</v>
      </c>
      <c r="T51" s="8" t="s">
        <v>87</v>
      </c>
      <c r="U51" s="6">
        <v>38.799999999999997</v>
      </c>
      <c r="V51" s="6" t="s">
        <v>297</v>
      </c>
      <c r="W51" s="6" t="s">
        <v>297</v>
      </c>
    </row>
    <row r="52" spans="18:23">
      <c r="R52">
        <v>47</v>
      </c>
      <c r="S52" s="11">
        <v>3040</v>
      </c>
      <c r="T52" s="7" t="s">
        <v>16</v>
      </c>
      <c r="U52" s="5">
        <v>42.7</v>
      </c>
      <c r="V52" s="5" t="s">
        <v>297</v>
      </c>
      <c r="W52" s="5" t="s">
        <v>297</v>
      </c>
    </row>
    <row r="53" spans="18:23">
      <c r="R53">
        <v>48</v>
      </c>
      <c r="S53" s="12">
        <v>3050</v>
      </c>
      <c r="T53" s="8" t="s">
        <v>88</v>
      </c>
      <c r="U53" s="6">
        <v>25.84</v>
      </c>
      <c r="V53" s="6" t="s">
        <v>297</v>
      </c>
      <c r="W53" s="6" t="s">
        <v>297</v>
      </c>
    </row>
    <row r="54" spans="18:23">
      <c r="R54">
        <v>49</v>
      </c>
      <c r="S54" s="11">
        <v>3060</v>
      </c>
      <c r="T54" s="7" t="s">
        <v>89</v>
      </c>
      <c r="U54" s="5">
        <v>16.12</v>
      </c>
      <c r="V54" s="5" t="s">
        <v>297</v>
      </c>
      <c r="W54" s="5" t="s">
        <v>297</v>
      </c>
    </row>
    <row r="55" spans="18:23">
      <c r="R55">
        <v>50</v>
      </c>
      <c r="S55" s="12">
        <v>3080</v>
      </c>
      <c r="T55" s="8" t="s">
        <v>90</v>
      </c>
      <c r="U55" s="6">
        <v>26.94</v>
      </c>
      <c r="V55" s="6" t="s">
        <v>297</v>
      </c>
      <c r="W55" s="6" t="s">
        <v>297</v>
      </c>
    </row>
    <row r="56" spans="18:23">
      <c r="R56">
        <v>51</v>
      </c>
      <c r="S56" s="11">
        <v>3090</v>
      </c>
      <c r="T56" s="7" t="s">
        <v>91</v>
      </c>
      <c r="U56" s="5">
        <v>10.43</v>
      </c>
      <c r="V56" s="5" t="s">
        <v>297</v>
      </c>
      <c r="W56" s="5" t="s">
        <v>297</v>
      </c>
    </row>
    <row r="57" spans="18:23" ht="30">
      <c r="R57">
        <v>52</v>
      </c>
      <c r="S57" s="12">
        <v>3091</v>
      </c>
      <c r="T57" s="8" t="s">
        <v>92</v>
      </c>
      <c r="U57" s="6">
        <v>6.54</v>
      </c>
      <c r="V57" s="6" t="s">
        <v>297</v>
      </c>
      <c r="W57" s="6" t="s">
        <v>297</v>
      </c>
    </row>
    <row r="58" spans="18:23" ht="30">
      <c r="R58">
        <v>53</v>
      </c>
      <c r="S58" s="11">
        <v>3092</v>
      </c>
      <c r="T58" s="7" t="s">
        <v>93</v>
      </c>
      <c r="U58" s="5">
        <v>29.72</v>
      </c>
      <c r="V58" s="5" t="s">
        <v>297</v>
      </c>
      <c r="W58" s="5" t="s">
        <v>297</v>
      </c>
    </row>
    <row r="59" spans="18:23" ht="45">
      <c r="R59">
        <v>54</v>
      </c>
      <c r="S59" s="12">
        <v>1212</v>
      </c>
      <c r="T59" s="8" t="s">
        <v>95</v>
      </c>
      <c r="U59" s="6">
        <v>149.19999999999999</v>
      </c>
      <c r="V59" s="6" t="s">
        <v>297</v>
      </c>
      <c r="W59" s="6" t="s">
        <v>297</v>
      </c>
    </row>
    <row r="60" spans="18:23">
      <c r="R60">
        <v>55</v>
      </c>
      <c r="S60" s="11">
        <v>1214</v>
      </c>
      <c r="T60" s="7" t="s">
        <v>96</v>
      </c>
      <c r="U60" s="5">
        <v>27.4</v>
      </c>
      <c r="V60" s="5" t="s">
        <v>297</v>
      </c>
      <c r="W60" s="5" t="s">
        <v>297</v>
      </c>
    </row>
    <row r="61" spans="18:23">
      <c r="R61">
        <v>56</v>
      </c>
      <c r="S61" s="12">
        <v>1302</v>
      </c>
      <c r="T61" s="8" t="s">
        <v>97</v>
      </c>
      <c r="U61" s="6">
        <v>58.9</v>
      </c>
      <c r="V61" s="6" t="s">
        <v>297</v>
      </c>
      <c r="W61" s="6" t="s">
        <v>297</v>
      </c>
    </row>
    <row r="62" spans="18:23">
      <c r="R62">
        <v>57</v>
      </c>
      <c r="S62" s="11">
        <v>1303</v>
      </c>
      <c r="T62" s="7" t="s">
        <v>22</v>
      </c>
      <c r="U62" s="5">
        <v>9.2799999999999994</v>
      </c>
      <c r="V62" s="5" t="s">
        <v>297</v>
      </c>
      <c r="W62" s="5" t="s">
        <v>297</v>
      </c>
    </row>
    <row r="63" spans="18:23" ht="45">
      <c r="R63">
        <v>58</v>
      </c>
      <c r="S63" s="12">
        <v>2040</v>
      </c>
      <c r="T63" s="8" t="s">
        <v>98</v>
      </c>
      <c r="U63" s="6">
        <v>30.4</v>
      </c>
      <c r="V63" s="6" t="s">
        <v>297</v>
      </c>
      <c r="W63" s="6" t="s">
        <v>297</v>
      </c>
    </row>
    <row r="64" spans="18:23" ht="30">
      <c r="R64">
        <v>59</v>
      </c>
      <c r="S64" s="11">
        <v>2110</v>
      </c>
      <c r="T64" s="7" t="s">
        <v>99</v>
      </c>
      <c r="U64" s="5">
        <v>151.4</v>
      </c>
      <c r="V64" s="5" t="s">
        <v>297</v>
      </c>
      <c r="W64" s="5" t="s">
        <v>297</v>
      </c>
    </row>
    <row r="65" spans="18:23" ht="30">
      <c r="R65">
        <v>60</v>
      </c>
      <c r="S65" s="12">
        <v>2160</v>
      </c>
      <c r="T65" s="8" t="s">
        <v>100</v>
      </c>
      <c r="U65" s="6">
        <v>20.16</v>
      </c>
      <c r="V65" s="6" t="s">
        <v>297</v>
      </c>
      <c r="W65" s="6" t="s">
        <v>297</v>
      </c>
    </row>
    <row r="66" spans="18:23" ht="30">
      <c r="R66">
        <v>61</v>
      </c>
      <c r="S66" s="11">
        <v>2320</v>
      </c>
      <c r="T66" s="7" t="s">
        <v>101</v>
      </c>
      <c r="U66" s="5">
        <v>57.95</v>
      </c>
      <c r="V66" s="5" t="s">
        <v>297</v>
      </c>
      <c r="W66" s="5" t="s">
        <v>297</v>
      </c>
    </row>
    <row r="67" spans="18:23">
      <c r="R67">
        <v>62</v>
      </c>
      <c r="S67" s="12">
        <v>2370</v>
      </c>
      <c r="T67" s="8" t="s">
        <v>102</v>
      </c>
      <c r="U67" s="6">
        <v>33.28</v>
      </c>
      <c r="V67" s="6" t="s">
        <v>297</v>
      </c>
      <c r="W67" s="6" t="s">
        <v>297</v>
      </c>
    </row>
    <row r="68" spans="18:23">
      <c r="R68">
        <v>63</v>
      </c>
      <c r="S68" s="11">
        <v>4110</v>
      </c>
      <c r="T68" s="7" t="s">
        <v>31</v>
      </c>
      <c r="U68" s="5">
        <v>2.2200000000000002</v>
      </c>
      <c r="V68" s="5" t="s">
        <v>297</v>
      </c>
      <c r="W68" s="5" t="s">
        <v>297</v>
      </c>
    </row>
    <row r="69" spans="18:23">
      <c r="R69">
        <v>64</v>
      </c>
      <c r="S69" s="12">
        <v>4140</v>
      </c>
      <c r="T69" s="8" t="s">
        <v>103</v>
      </c>
      <c r="U69" s="6">
        <v>2.1</v>
      </c>
      <c r="V69" s="6" t="s">
        <v>297</v>
      </c>
      <c r="W69" s="6" t="s">
        <v>297</v>
      </c>
    </row>
    <row r="70" spans="18:23" ht="30">
      <c r="R70">
        <v>65</v>
      </c>
      <c r="S70" s="11">
        <v>4141</v>
      </c>
      <c r="T70" s="7" t="s">
        <v>104</v>
      </c>
      <c r="U70" s="5">
        <v>26.52</v>
      </c>
      <c r="V70" s="5" t="s">
        <v>297</v>
      </c>
      <c r="W70" s="5" t="s">
        <v>297</v>
      </c>
    </row>
    <row r="71" spans="18:23" ht="30">
      <c r="R71">
        <v>66</v>
      </c>
      <c r="S71" s="12">
        <v>4142</v>
      </c>
      <c r="T71" s="8" t="s">
        <v>105</v>
      </c>
      <c r="U71" s="6">
        <v>136.9</v>
      </c>
      <c r="V71" s="6" t="s">
        <v>297</v>
      </c>
      <c r="W71" s="6" t="s">
        <v>297</v>
      </c>
    </row>
    <row r="72" spans="18:23">
      <c r="R72">
        <v>67</v>
      </c>
      <c r="S72" s="11">
        <v>4143</v>
      </c>
      <c r="T72" s="7" t="s">
        <v>106</v>
      </c>
      <c r="U72" s="5">
        <v>41.32</v>
      </c>
      <c r="V72" s="5" t="s">
        <v>297</v>
      </c>
      <c r="W72" s="5" t="s">
        <v>297</v>
      </c>
    </row>
    <row r="73" spans="18:23">
      <c r="R73">
        <v>68</v>
      </c>
      <c r="S73" s="12">
        <v>4144</v>
      </c>
      <c r="T73" s="8" t="s">
        <v>107</v>
      </c>
      <c r="U73" s="6">
        <v>57.05</v>
      </c>
      <c r="V73" s="6" t="s">
        <v>297</v>
      </c>
      <c r="W73" s="6" t="s">
        <v>297</v>
      </c>
    </row>
    <row r="74" spans="18:23" ht="30">
      <c r="R74">
        <v>69</v>
      </c>
      <c r="S74" s="11">
        <v>4145</v>
      </c>
      <c r="T74" s="7" t="s">
        <v>108</v>
      </c>
      <c r="U74" s="5">
        <v>30.84</v>
      </c>
      <c r="V74" s="5" t="s">
        <v>297</v>
      </c>
      <c r="W74" s="5" t="s">
        <v>297</v>
      </c>
    </row>
    <row r="75" spans="18:23" ht="30">
      <c r="R75">
        <v>70</v>
      </c>
      <c r="S75" s="12">
        <v>1831</v>
      </c>
      <c r="T75" s="8" t="s">
        <v>110</v>
      </c>
      <c r="U75" s="6">
        <v>4.7300000000000004</v>
      </c>
      <c r="V75" s="6" t="s">
        <v>297</v>
      </c>
      <c r="W75" s="6" t="s">
        <v>297</v>
      </c>
    </row>
    <row r="76" spans="18:23">
      <c r="R76">
        <v>71</v>
      </c>
      <c r="S76" s="11">
        <v>1832</v>
      </c>
      <c r="T76" s="7" t="s">
        <v>111</v>
      </c>
      <c r="U76" s="5">
        <v>2.86</v>
      </c>
      <c r="V76" s="5" t="s">
        <v>297</v>
      </c>
      <c r="W76" s="5" t="s">
        <v>297</v>
      </c>
    </row>
    <row r="77" spans="18:23" ht="30">
      <c r="R77">
        <v>72</v>
      </c>
      <c r="S77" s="12">
        <v>1833</v>
      </c>
      <c r="T77" s="8" t="s">
        <v>112</v>
      </c>
      <c r="U77" s="6">
        <v>131.5</v>
      </c>
      <c r="V77" s="6" t="s">
        <v>297</v>
      </c>
      <c r="W77" s="6" t="s">
        <v>297</v>
      </c>
    </row>
    <row r="78" spans="18:23">
      <c r="R78">
        <v>73</v>
      </c>
      <c r="S78" s="11">
        <v>1834</v>
      </c>
      <c r="T78" s="7" t="s">
        <v>113</v>
      </c>
      <c r="U78" s="5">
        <v>5.83</v>
      </c>
      <c r="V78" s="5" t="s">
        <v>297</v>
      </c>
      <c r="W78" s="5" t="s">
        <v>297</v>
      </c>
    </row>
    <row r="79" spans="18:23" ht="30">
      <c r="R79">
        <v>74</v>
      </c>
      <c r="S79" s="12">
        <v>1835</v>
      </c>
      <c r="T79" s="8" t="s">
        <v>114</v>
      </c>
      <c r="U79" s="6">
        <v>56.35</v>
      </c>
      <c r="V79" s="6" t="s">
        <v>297</v>
      </c>
      <c r="W79" s="6" t="s">
        <v>297</v>
      </c>
    </row>
    <row r="80" spans="18:23">
      <c r="R80">
        <v>75</v>
      </c>
      <c r="S80" s="11">
        <v>4270</v>
      </c>
      <c r="T80" s="7" t="s">
        <v>115</v>
      </c>
      <c r="U80" s="5">
        <v>11.96</v>
      </c>
      <c r="V80" s="5" t="s">
        <v>297</v>
      </c>
      <c r="W80" s="5" t="s">
        <v>297</v>
      </c>
    </row>
    <row r="81" spans="18:23">
      <c r="R81">
        <v>76</v>
      </c>
      <c r="S81" s="12">
        <v>6004</v>
      </c>
      <c r="T81" s="8" t="s">
        <v>116</v>
      </c>
      <c r="U81" s="6">
        <v>107.8</v>
      </c>
      <c r="V81" s="6" t="s">
        <v>297</v>
      </c>
      <c r="W81" s="6" t="s">
        <v>297</v>
      </c>
    </row>
    <row r="82" spans="18:23" ht="45">
      <c r="R82">
        <v>77</v>
      </c>
      <c r="S82" s="11">
        <v>2190</v>
      </c>
      <c r="T82" s="7" t="s">
        <v>34</v>
      </c>
      <c r="U82" s="5">
        <v>35.700000000000003</v>
      </c>
      <c r="V82" s="5" t="s">
        <v>297</v>
      </c>
      <c r="W82" s="5" t="s">
        <v>297</v>
      </c>
    </row>
    <row r="83" spans="18:23">
      <c r="R83">
        <v>78</v>
      </c>
      <c r="S83" s="12">
        <v>4031</v>
      </c>
      <c r="T83" s="8" t="s">
        <v>118</v>
      </c>
      <c r="U83" s="6">
        <v>46.78</v>
      </c>
      <c r="V83" s="6" t="s">
        <v>297</v>
      </c>
      <c r="W83" s="6" t="s">
        <v>297</v>
      </c>
    </row>
    <row r="84" spans="18:23">
      <c r="R84">
        <v>79</v>
      </c>
      <c r="S84" s="11">
        <v>4040</v>
      </c>
      <c r="T84" s="7" t="s">
        <v>119</v>
      </c>
      <c r="U84" s="5">
        <v>13.44</v>
      </c>
      <c r="V84" s="5" t="s">
        <v>297</v>
      </c>
      <c r="W84" s="5" t="s">
        <v>297</v>
      </c>
    </row>
    <row r="85" spans="18:23" ht="30">
      <c r="R85">
        <v>80</v>
      </c>
      <c r="S85" s="12">
        <v>4260</v>
      </c>
      <c r="T85" s="8" t="s">
        <v>120</v>
      </c>
      <c r="U85" s="6">
        <v>71.400000000000006</v>
      </c>
      <c r="V85" s="6" t="s">
        <v>297</v>
      </c>
      <c r="W85" s="6" t="s">
        <v>297</v>
      </c>
    </row>
    <row r="86" spans="18:23">
      <c r="R86">
        <v>81</v>
      </c>
      <c r="S86" s="11">
        <v>4261</v>
      </c>
      <c r="T86" s="7" t="s">
        <v>121</v>
      </c>
      <c r="U86" s="5">
        <v>64.3</v>
      </c>
      <c r="V86" s="5" t="s">
        <v>297</v>
      </c>
      <c r="W86" s="5" t="s">
        <v>297</v>
      </c>
    </row>
    <row r="87" spans="18:23">
      <c r="R87">
        <v>82</v>
      </c>
      <c r="S87" s="12">
        <v>4262</v>
      </c>
      <c r="T87" s="8" t="s">
        <v>122</v>
      </c>
      <c r="U87" s="6">
        <v>58.25</v>
      </c>
      <c r="V87" s="6" t="s">
        <v>297</v>
      </c>
      <c r="W87" s="6" t="s">
        <v>297</v>
      </c>
    </row>
    <row r="88" spans="18:23">
      <c r="R88">
        <v>83</v>
      </c>
      <c r="S88" s="11">
        <v>4263</v>
      </c>
      <c r="T88" s="7" t="s">
        <v>123</v>
      </c>
      <c r="U88" s="5">
        <v>172</v>
      </c>
      <c r="V88" s="5" t="s">
        <v>297</v>
      </c>
      <c r="W88" s="5" t="s">
        <v>297</v>
      </c>
    </row>
    <row r="89" spans="18:23">
      <c r="R89">
        <v>84</v>
      </c>
      <c r="S89" s="12">
        <v>4264</v>
      </c>
      <c r="T89" s="8" t="s">
        <v>124</v>
      </c>
      <c r="U89" s="6">
        <v>77.5</v>
      </c>
      <c r="V89" s="6" t="s">
        <v>297</v>
      </c>
      <c r="W89" s="6" t="s">
        <v>297</v>
      </c>
    </row>
    <row r="90" spans="18:23">
      <c r="R90">
        <v>85</v>
      </c>
      <c r="S90" s="11">
        <v>1213</v>
      </c>
      <c r="T90" s="7" t="s">
        <v>126</v>
      </c>
      <c r="U90" s="5">
        <v>102.7</v>
      </c>
      <c r="V90" s="5" t="s">
        <v>297</v>
      </c>
      <c r="W90" s="5" t="s">
        <v>297</v>
      </c>
    </row>
    <row r="91" spans="18:23">
      <c r="R91">
        <v>86</v>
      </c>
      <c r="S91" s="12">
        <v>2130</v>
      </c>
      <c r="T91" s="8" t="s">
        <v>127</v>
      </c>
      <c r="U91" s="6">
        <v>30.12</v>
      </c>
      <c r="V91" s="6" t="s">
        <v>297</v>
      </c>
      <c r="W91" s="6" t="s">
        <v>297</v>
      </c>
    </row>
    <row r="92" spans="18:23">
      <c r="R92">
        <v>87</v>
      </c>
      <c r="S92" s="11">
        <v>2340</v>
      </c>
      <c r="T92" s="7" t="s">
        <v>128</v>
      </c>
      <c r="U92" s="5">
        <v>12.22</v>
      </c>
      <c r="V92" s="5" t="s">
        <v>297</v>
      </c>
      <c r="W92" s="5" t="s">
        <v>297</v>
      </c>
    </row>
    <row r="93" spans="18:23">
      <c r="R93">
        <v>88</v>
      </c>
      <c r="S93" s="12">
        <v>4011</v>
      </c>
      <c r="T93" s="8" t="s">
        <v>129</v>
      </c>
      <c r="U93" s="6">
        <v>12.45</v>
      </c>
      <c r="V93" s="6" t="s">
        <v>297</v>
      </c>
      <c r="W93" s="6" t="s">
        <v>297</v>
      </c>
    </row>
    <row r="94" spans="18:23">
      <c r="R94">
        <v>89</v>
      </c>
      <c r="S94" s="11">
        <v>4012</v>
      </c>
      <c r="T94" s="7" t="s">
        <v>130</v>
      </c>
      <c r="U94" s="5">
        <v>3.7</v>
      </c>
      <c r="V94" s="5" t="s">
        <v>297</v>
      </c>
      <c r="W94" s="5" t="s">
        <v>297</v>
      </c>
    </row>
    <row r="95" spans="18:23" ht="30">
      <c r="R95">
        <v>90</v>
      </c>
      <c r="S95" s="12">
        <v>4180</v>
      </c>
      <c r="T95" s="8" t="s">
        <v>131</v>
      </c>
      <c r="U95" s="6">
        <v>3.17</v>
      </c>
      <c r="V95" s="6" t="s">
        <v>297</v>
      </c>
      <c r="W95" s="6" t="s">
        <v>297</v>
      </c>
    </row>
    <row r="96" spans="18:23">
      <c r="R96">
        <v>91</v>
      </c>
      <c r="S96" s="11">
        <v>1810</v>
      </c>
      <c r="T96" s="7" t="s">
        <v>133</v>
      </c>
      <c r="U96" s="5">
        <v>25.74</v>
      </c>
      <c r="V96" s="5" t="s">
        <v>297</v>
      </c>
      <c r="W96" s="5" t="s">
        <v>297</v>
      </c>
    </row>
    <row r="97" spans="18:23">
      <c r="R97">
        <v>92</v>
      </c>
      <c r="S97" s="12">
        <v>1820</v>
      </c>
      <c r="T97" s="8" t="s">
        <v>134</v>
      </c>
      <c r="U97" s="6">
        <v>2.2599999999999998</v>
      </c>
      <c r="V97" s="6" t="s">
        <v>297</v>
      </c>
      <c r="W97" s="6" t="s">
        <v>297</v>
      </c>
    </row>
    <row r="98" spans="18:23" ht="30">
      <c r="R98">
        <v>93</v>
      </c>
      <c r="S98" s="11">
        <v>1830</v>
      </c>
      <c r="T98" s="7" t="s">
        <v>135</v>
      </c>
      <c r="U98" s="5">
        <v>147.4</v>
      </c>
      <c r="V98" s="5" t="s">
        <v>297</v>
      </c>
      <c r="W98" s="5" t="s">
        <v>297</v>
      </c>
    </row>
    <row r="99" spans="18:23">
      <c r="R99">
        <v>94</v>
      </c>
      <c r="S99" s="12">
        <v>4170</v>
      </c>
      <c r="T99" s="8" t="s">
        <v>136</v>
      </c>
      <c r="U99" s="6">
        <v>0.96</v>
      </c>
      <c r="V99" s="6" t="s">
        <v>297</v>
      </c>
      <c r="W99" s="6" t="s">
        <v>297</v>
      </c>
    </row>
    <row r="100" spans="18:23" ht="30">
      <c r="R100">
        <v>95</v>
      </c>
      <c r="S100" s="11">
        <v>4290</v>
      </c>
      <c r="T100" s="7" t="s">
        <v>137</v>
      </c>
      <c r="U100" s="5">
        <v>22.18</v>
      </c>
      <c r="V100" s="5" t="s">
        <v>297</v>
      </c>
      <c r="W100" s="5" t="s">
        <v>297</v>
      </c>
    </row>
    <row r="101" spans="18:23">
      <c r="R101">
        <v>96</v>
      </c>
      <c r="S101" s="12">
        <v>4291</v>
      </c>
      <c r="T101" s="8" t="s">
        <v>138</v>
      </c>
      <c r="U101" s="6">
        <v>158.5</v>
      </c>
      <c r="V101" s="6" t="s">
        <v>297</v>
      </c>
      <c r="W101" s="6" t="s">
        <v>297</v>
      </c>
    </row>
    <row r="102" spans="18:23">
      <c r="R102">
        <v>97</v>
      </c>
      <c r="S102" s="11">
        <v>4292</v>
      </c>
      <c r="T102" s="7" t="s">
        <v>139</v>
      </c>
      <c r="U102" s="5">
        <v>62.6</v>
      </c>
      <c r="V102" s="5" t="s">
        <v>297</v>
      </c>
      <c r="W102" s="5" t="s">
        <v>297</v>
      </c>
    </row>
    <row r="103" spans="18:23" ht="30">
      <c r="R103">
        <v>98</v>
      </c>
      <c r="S103" s="12">
        <v>6002</v>
      </c>
      <c r="T103" s="8" t="s">
        <v>140</v>
      </c>
      <c r="U103" s="6">
        <v>22.43</v>
      </c>
      <c r="V103" s="6" t="s">
        <v>297</v>
      </c>
      <c r="W103" s="6" t="s">
        <v>297</v>
      </c>
    </row>
    <row r="104" spans="18:23">
      <c r="R104">
        <v>99</v>
      </c>
      <c r="S104" s="11">
        <v>6012</v>
      </c>
      <c r="T104" s="7" t="s">
        <v>141</v>
      </c>
      <c r="U104" s="5">
        <v>13.18</v>
      </c>
      <c r="V104" s="5" t="s">
        <v>297</v>
      </c>
      <c r="W104" s="5" t="s">
        <v>297</v>
      </c>
    </row>
    <row r="105" spans="18:23">
      <c r="R105">
        <v>100</v>
      </c>
      <c r="S105" s="12">
        <v>6013</v>
      </c>
      <c r="T105" s="8" t="s">
        <v>142</v>
      </c>
      <c r="U105" s="6">
        <v>101</v>
      </c>
      <c r="V105" s="6" t="s">
        <v>297</v>
      </c>
      <c r="W105" s="6" t="s">
        <v>297</v>
      </c>
    </row>
    <row r="106" spans="18:23">
      <c r="R106">
        <v>101</v>
      </c>
      <c r="S106" s="11">
        <v>6014</v>
      </c>
      <c r="T106" s="7" t="s">
        <v>143</v>
      </c>
      <c r="U106" s="5">
        <v>50.65</v>
      </c>
      <c r="V106" s="5" t="s">
        <v>297</v>
      </c>
      <c r="W106" s="5" t="s">
        <v>297</v>
      </c>
    </row>
    <row r="107" spans="18:23" ht="30">
      <c r="R107">
        <v>102</v>
      </c>
      <c r="S107" s="12">
        <v>6015</v>
      </c>
      <c r="T107" s="8" t="s">
        <v>144</v>
      </c>
      <c r="U107" s="6">
        <v>2.1</v>
      </c>
      <c r="V107" s="6" t="s">
        <v>297</v>
      </c>
      <c r="W107" s="6" t="s">
        <v>297</v>
      </c>
    </row>
    <row r="108" spans="18:23" ht="30">
      <c r="R108">
        <v>103</v>
      </c>
      <c r="S108" s="11">
        <v>6016</v>
      </c>
      <c r="T108" s="7" t="s">
        <v>145</v>
      </c>
      <c r="U108" s="5">
        <v>16.05</v>
      </c>
      <c r="V108" s="5" t="s">
        <v>297</v>
      </c>
      <c r="W108" s="5" t="s">
        <v>297</v>
      </c>
    </row>
    <row r="109" spans="18:23">
      <c r="R109">
        <v>104</v>
      </c>
      <c r="S109" s="12">
        <v>6017</v>
      </c>
      <c r="T109" s="8" t="s">
        <v>146</v>
      </c>
      <c r="U109" s="6">
        <v>23.45</v>
      </c>
      <c r="V109" s="6" t="s">
        <v>297</v>
      </c>
      <c r="W109" s="6" t="s">
        <v>297</v>
      </c>
    </row>
    <row r="110" spans="18:23" ht="30">
      <c r="R110">
        <v>105</v>
      </c>
      <c r="S110" s="11">
        <v>6018</v>
      </c>
      <c r="T110" s="7" t="s">
        <v>147</v>
      </c>
      <c r="U110" s="5">
        <v>11.57</v>
      </c>
      <c r="V110" s="5" t="s">
        <v>297</v>
      </c>
      <c r="W110" s="5" t="s">
        <v>297</v>
      </c>
    </row>
    <row r="111" spans="18:23">
      <c r="R111">
        <v>106</v>
      </c>
      <c r="S111" s="12">
        <v>4070</v>
      </c>
      <c r="T111" s="8" t="s">
        <v>149</v>
      </c>
      <c r="U111" s="6">
        <v>15.79</v>
      </c>
      <c r="V111" s="6" t="s">
        <v>297</v>
      </c>
      <c r="W111" s="6" t="s">
        <v>297</v>
      </c>
    </row>
    <row r="112" spans="18:23" ht="30">
      <c r="R112">
        <v>107</v>
      </c>
      <c r="S112" s="11">
        <v>4071</v>
      </c>
      <c r="T112" s="7" t="s">
        <v>150</v>
      </c>
      <c r="U112" s="5">
        <v>87</v>
      </c>
      <c r="V112" s="5" t="s">
        <v>297</v>
      </c>
      <c r="W112" s="5" t="s">
        <v>297</v>
      </c>
    </row>
    <row r="113" spans="18:23" ht="30">
      <c r="R113">
        <v>108</v>
      </c>
      <c r="S113" s="12">
        <v>4072</v>
      </c>
      <c r="T113" s="8" t="s">
        <v>151</v>
      </c>
      <c r="U113" s="6">
        <v>29.4</v>
      </c>
      <c r="V113" s="6" t="s">
        <v>297</v>
      </c>
      <c r="W113" s="6" t="s">
        <v>297</v>
      </c>
    </row>
    <row r="114" spans="18:23">
      <c r="R114">
        <v>109</v>
      </c>
      <c r="S114" s="11">
        <v>4210</v>
      </c>
      <c r="T114" s="7" t="s">
        <v>152</v>
      </c>
      <c r="U114" s="5">
        <v>175</v>
      </c>
      <c r="V114" s="5" t="s">
        <v>297</v>
      </c>
      <c r="W114" s="5" t="s">
        <v>297</v>
      </c>
    </row>
    <row r="115" spans="18:23">
      <c r="R115">
        <v>110</v>
      </c>
      <c r="S115" s="12">
        <v>4003</v>
      </c>
      <c r="T115" s="8" t="s">
        <v>154</v>
      </c>
      <c r="U115" s="6">
        <v>88.35</v>
      </c>
      <c r="V115" s="6" t="s">
        <v>297</v>
      </c>
      <c r="W115" s="6" t="s">
        <v>297</v>
      </c>
    </row>
    <row r="116" spans="18:23">
      <c r="R116">
        <v>111</v>
      </c>
      <c r="S116" s="11">
        <v>4008</v>
      </c>
      <c r="T116" s="7" t="s">
        <v>155</v>
      </c>
      <c r="U116" s="5">
        <v>28.74</v>
      </c>
      <c r="V116" s="5" t="s">
        <v>297</v>
      </c>
      <c r="W116" s="5" t="s">
        <v>297</v>
      </c>
    </row>
    <row r="117" spans="18:23">
      <c r="R117">
        <v>112</v>
      </c>
      <c r="S117" s="12">
        <v>4050</v>
      </c>
      <c r="T117" s="8" t="s">
        <v>156</v>
      </c>
      <c r="U117" s="6">
        <v>52.4</v>
      </c>
      <c r="V117" s="6" t="s">
        <v>297</v>
      </c>
      <c r="W117" s="6" t="s">
        <v>297</v>
      </c>
    </row>
    <row r="118" spans="18:23" ht="30">
      <c r="R118">
        <v>113</v>
      </c>
      <c r="S118" s="11">
        <v>4051</v>
      </c>
      <c r="T118" s="7" t="s">
        <v>157</v>
      </c>
      <c r="U118" s="5">
        <v>5.67</v>
      </c>
      <c r="V118" s="5" t="s">
        <v>297</v>
      </c>
      <c r="W118" s="5" t="s">
        <v>297</v>
      </c>
    </row>
    <row r="119" spans="18:23">
      <c r="R119">
        <v>114</v>
      </c>
      <c r="S119" s="12">
        <v>4190</v>
      </c>
      <c r="T119" s="8" t="s">
        <v>15</v>
      </c>
      <c r="U119" s="6">
        <v>12.54</v>
      </c>
      <c r="V119" s="6" t="s">
        <v>297</v>
      </c>
      <c r="W119" s="6" t="s">
        <v>297</v>
      </c>
    </row>
    <row r="120" spans="18:23" ht="30">
      <c r="R120">
        <v>115</v>
      </c>
      <c r="S120" s="11">
        <v>4191</v>
      </c>
      <c r="T120" s="7" t="s">
        <v>158</v>
      </c>
      <c r="U120" s="5">
        <v>39</v>
      </c>
      <c r="V120" s="5" t="s">
        <v>297</v>
      </c>
      <c r="W120" s="5" t="s">
        <v>297</v>
      </c>
    </row>
    <row r="121" spans="18:23" ht="30">
      <c r="R121">
        <v>116</v>
      </c>
      <c r="S121" s="12">
        <v>4192</v>
      </c>
      <c r="T121" s="8" t="s">
        <v>159</v>
      </c>
      <c r="U121" s="6">
        <v>7</v>
      </c>
      <c r="V121" s="6" t="s">
        <v>297</v>
      </c>
      <c r="W121" s="6" t="s">
        <v>297</v>
      </c>
    </row>
    <row r="122" spans="18:23" ht="30">
      <c r="R122">
        <v>117</v>
      </c>
      <c r="S122" s="11">
        <v>4193</v>
      </c>
      <c r="T122" s="7" t="s">
        <v>160</v>
      </c>
      <c r="U122" s="5">
        <v>24.78</v>
      </c>
      <c r="V122" s="5" t="s">
        <v>297</v>
      </c>
      <c r="W122" s="5" t="s">
        <v>297</v>
      </c>
    </row>
    <row r="123" spans="18:23" ht="30">
      <c r="R123">
        <v>118</v>
      </c>
      <c r="S123" s="12">
        <v>4240</v>
      </c>
      <c r="T123" s="8" t="s">
        <v>161</v>
      </c>
      <c r="U123" s="6">
        <v>25.64</v>
      </c>
      <c r="V123" s="6" t="s">
        <v>297</v>
      </c>
      <c r="W123" s="6" t="s">
        <v>297</v>
      </c>
    </row>
    <row r="124" spans="18:23" ht="45">
      <c r="R124">
        <v>119</v>
      </c>
      <c r="S124" s="11">
        <v>4001</v>
      </c>
      <c r="T124" s="7" t="s">
        <v>18</v>
      </c>
      <c r="U124" s="5">
        <v>7.3</v>
      </c>
      <c r="V124" s="5" t="s">
        <v>297</v>
      </c>
      <c r="W124" s="5" t="s">
        <v>297</v>
      </c>
    </row>
    <row r="125" spans="18:23" ht="45">
      <c r="R125">
        <v>120</v>
      </c>
      <c r="S125" s="12">
        <v>4006</v>
      </c>
      <c r="T125" s="8" t="s">
        <v>163</v>
      </c>
      <c r="U125" s="6">
        <v>15.89</v>
      </c>
      <c r="V125" s="6" t="s">
        <v>297</v>
      </c>
      <c r="W125" s="6" t="s">
        <v>297</v>
      </c>
    </row>
    <row r="126" spans="18:23" ht="45">
      <c r="R126">
        <v>121</v>
      </c>
      <c r="S126" s="11">
        <v>4061</v>
      </c>
      <c r="T126" s="7" t="s">
        <v>164</v>
      </c>
      <c r="U126" s="5">
        <v>15.5</v>
      </c>
      <c r="V126" s="5" t="s">
        <v>297</v>
      </c>
      <c r="W126" s="5" t="s">
        <v>297</v>
      </c>
    </row>
    <row r="127" spans="18:23">
      <c r="R127">
        <v>122</v>
      </c>
      <c r="S127" s="12">
        <v>4160</v>
      </c>
      <c r="T127" s="8" t="s">
        <v>165</v>
      </c>
      <c r="U127" s="6">
        <v>36.4</v>
      </c>
      <c r="V127" s="6" t="s">
        <v>297</v>
      </c>
      <c r="W127" s="6" t="s">
        <v>297</v>
      </c>
    </row>
    <row r="128" spans="18:23" ht="30">
      <c r="R128">
        <v>123</v>
      </c>
      <c r="S128" s="11">
        <v>4161</v>
      </c>
      <c r="T128" s="7" t="s">
        <v>19</v>
      </c>
      <c r="U128" s="5">
        <v>5.7</v>
      </c>
      <c r="V128" s="5" t="s">
        <v>297</v>
      </c>
      <c r="W128" s="5" t="s">
        <v>297</v>
      </c>
    </row>
    <row r="129" spans="18:23" ht="30">
      <c r="R129">
        <v>124</v>
      </c>
      <c r="S129" s="12">
        <v>4162</v>
      </c>
      <c r="T129" s="8" t="s">
        <v>166</v>
      </c>
      <c r="U129" s="6">
        <v>58</v>
      </c>
      <c r="V129" s="6" t="s">
        <v>297</v>
      </c>
      <c r="W129" s="6" t="s">
        <v>297</v>
      </c>
    </row>
    <row r="130" spans="18:23" ht="30">
      <c r="R130">
        <v>125</v>
      </c>
      <c r="S130" s="11">
        <v>4163</v>
      </c>
      <c r="T130" s="7" t="s">
        <v>167</v>
      </c>
      <c r="U130" s="5">
        <v>65.75</v>
      </c>
      <c r="V130" s="5" t="s">
        <v>297</v>
      </c>
      <c r="W130" s="5" t="s">
        <v>297</v>
      </c>
    </row>
    <row r="131" spans="18:23">
      <c r="R131">
        <v>126</v>
      </c>
      <c r="S131" s="12">
        <v>4164</v>
      </c>
      <c r="T131" s="8" t="s">
        <v>168</v>
      </c>
      <c r="U131" s="6">
        <v>114.9</v>
      </c>
      <c r="V131" s="6" t="s">
        <v>297</v>
      </c>
      <c r="W131" s="6" t="s">
        <v>297</v>
      </c>
    </row>
    <row r="132" spans="18:23" ht="30">
      <c r="R132">
        <v>127</v>
      </c>
      <c r="S132" s="11">
        <v>2050</v>
      </c>
      <c r="T132" s="7" t="s">
        <v>25</v>
      </c>
      <c r="U132" s="5">
        <v>23.89</v>
      </c>
      <c r="V132" s="5" t="s">
        <v>297</v>
      </c>
      <c r="W132" s="5" t="s">
        <v>297</v>
      </c>
    </row>
    <row r="133" spans="18:23">
      <c r="R133">
        <v>128</v>
      </c>
      <c r="S133" s="12">
        <v>2100</v>
      </c>
      <c r="T133" s="8" t="s">
        <v>170</v>
      </c>
      <c r="U133" s="6">
        <v>25.74</v>
      </c>
      <c r="V133" s="6" t="s">
        <v>297</v>
      </c>
      <c r="W133" s="6" t="s">
        <v>297</v>
      </c>
    </row>
    <row r="134" spans="18:23" ht="30">
      <c r="R134">
        <v>129</v>
      </c>
      <c r="S134" s="11">
        <v>2270</v>
      </c>
      <c r="T134" s="7" t="s">
        <v>171</v>
      </c>
      <c r="U134" s="5">
        <v>270</v>
      </c>
      <c r="V134" s="5" t="s">
        <v>297</v>
      </c>
      <c r="W134" s="5" t="s">
        <v>297</v>
      </c>
    </row>
    <row r="135" spans="18:23" ht="30">
      <c r="R135">
        <v>130</v>
      </c>
      <c r="S135" s="12">
        <v>2280</v>
      </c>
      <c r="T135" s="8" t="s">
        <v>30</v>
      </c>
      <c r="U135" s="6">
        <v>46.28</v>
      </c>
      <c r="V135" s="6" t="s">
        <v>297</v>
      </c>
      <c r="W135" s="6" t="s">
        <v>297</v>
      </c>
    </row>
    <row r="136" spans="18:23" ht="30">
      <c r="R136">
        <v>131</v>
      </c>
      <c r="S136" s="11">
        <v>2281</v>
      </c>
      <c r="T136" s="7" t="s">
        <v>172</v>
      </c>
      <c r="U136" s="5">
        <v>81.45</v>
      </c>
      <c r="V136" s="5" t="s">
        <v>297</v>
      </c>
      <c r="W136" s="5" t="s">
        <v>297</v>
      </c>
    </row>
    <row r="137" spans="18:23">
      <c r="R137">
        <v>132</v>
      </c>
      <c r="S137" s="12">
        <v>2282</v>
      </c>
      <c r="T137" s="8" t="s">
        <v>173</v>
      </c>
      <c r="U137" s="6">
        <v>51</v>
      </c>
      <c r="V137" s="6" t="s">
        <v>297</v>
      </c>
      <c r="W137" s="6" t="s">
        <v>297</v>
      </c>
    </row>
    <row r="138" spans="18:23" ht="30">
      <c r="R138">
        <v>133</v>
      </c>
      <c r="S138" s="11">
        <v>2283</v>
      </c>
      <c r="T138" s="7" t="s">
        <v>174</v>
      </c>
      <c r="U138" s="5">
        <v>52.4</v>
      </c>
      <c r="V138" s="5" t="s">
        <v>297</v>
      </c>
      <c r="W138" s="5" t="s">
        <v>297</v>
      </c>
    </row>
    <row r="139" spans="18:23" ht="30">
      <c r="R139">
        <v>134</v>
      </c>
      <c r="S139" s="12">
        <v>2284</v>
      </c>
      <c r="T139" s="8" t="s">
        <v>175</v>
      </c>
      <c r="U139" s="6">
        <v>31.04</v>
      </c>
      <c r="V139" s="6" t="s">
        <v>297</v>
      </c>
      <c r="W139" s="6" t="s">
        <v>297</v>
      </c>
    </row>
    <row r="140" spans="18:23" ht="30">
      <c r="R140">
        <v>135</v>
      </c>
      <c r="S140" s="11">
        <v>2285</v>
      </c>
      <c r="T140" s="7" t="s">
        <v>176</v>
      </c>
      <c r="U140" s="5">
        <v>42.1</v>
      </c>
      <c r="V140" s="5" t="s">
        <v>297</v>
      </c>
      <c r="W140" s="5" t="s">
        <v>297</v>
      </c>
    </row>
    <row r="141" spans="18:23" ht="30">
      <c r="R141">
        <v>136</v>
      </c>
      <c r="S141" s="12">
        <v>2286</v>
      </c>
      <c r="T141" s="8" t="s">
        <v>177</v>
      </c>
      <c r="U141" s="6">
        <v>4.0199999999999996</v>
      </c>
      <c r="V141" s="6" t="s">
        <v>297</v>
      </c>
      <c r="W141" s="6" t="s">
        <v>297</v>
      </c>
    </row>
    <row r="142" spans="18:23">
      <c r="R142">
        <v>137</v>
      </c>
      <c r="S142" s="11">
        <v>2287</v>
      </c>
      <c r="T142" s="7" t="s">
        <v>178</v>
      </c>
      <c r="U142" s="5">
        <v>40.479999999999997</v>
      </c>
      <c r="V142" s="5" t="s">
        <v>297</v>
      </c>
      <c r="W142" s="5" t="s">
        <v>297</v>
      </c>
    </row>
    <row r="143" spans="18:23" ht="45">
      <c r="R143">
        <v>138</v>
      </c>
      <c r="S143" s="12">
        <v>4080</v>
      </c>
      <c r="T143" s="8" t="s">
        <v>179</v>
      </c>
      <c r="U143" s="6">
        <v>10.11</v>
      </c>
      <c r="V143" s="6" t="s">
        <v>297</v>
      </c>
      <c r="W143" s="6" t="s">
        <v>297</v>
      </c>
    </row>
    <row r="144" spans="18:23">
      <c r="R144">
        <v>139</v>
      </c>
      <c r="S144" s="11">
        <v>6001</v>
      </c>
      <c r="T144" s="7" t="s">
        <v>180</v>
      </c>
      <c r="U144" s="5">
        <v>43.42</v>
      </c>
      <c r="V144" s="5" t="s">
        <v>297</v>
      </c>
      <c r="W144" s="5" t="s">
        <v>297</v>
      </c>
    </row>
    <row r="145" spans="18:23">
      <c r="R145">
        <v>140</v>
      </c>
      <c r="S145" s="12">
        <v>6010</v>
      </c>
      <c r="T145" s="8" t="s">
        <v>8</v>
      </c>
      <c r="U145" s="6">
        <v>21.1</v>
      </c>
      <c r="V145" s="6" t="s">
        <v>297</v>
      </c>
      <c r="W145" s="6" t="s">
        <v>297</v>
      </c>
    </row>
    <row r="146" spans="18:23">
      <c r="R146">
        <v>141</v>
      </c>
      <c r="S146" s="11">
        <v>6020</v>
      </c>
      <c r="T146" s="7" t="s">
        <v>181</v>
      </c>
      <c r="U146" s="5">
        <v>15.53</v>
      </c>
      <c r="V146" s="5" t="s">
        <v>297</v>
      </c>
      <c r="W146" s="5" t="s">
        <v>297</v>
      </c>
    </row>
    <row r="147" spans="18:23">
      <c r="R147">
        <v>142</v>
      </c>
      <c r="S147" s="12">
        <v>6040</v>
      </c>
      <c r="T147" s="8" t="s">
        <v>182</v>
      </c>
      <c r="U147" s="6">
        <v>9.9499999999999993</v>
      </c>
      <c r="V147" s="6" t="s">
        <v>297</v>
      </c>
      <c r="W147" s="6" t="s">
        <v>297</v>
      </c>
    </row>
    <row r="148" spans="18:23">
      <c r="R148">
        <v>143</v>
      </c>
      <c r="S148" s="11">
        <v>6050</v>
      </c>
      <c r="T148" s="7" t="s">
        <v>183</v>
      </c>
      <c r="U148" s="5">
        <v>85.5</v>
      </c>
      <c r="V148" s="5" t="s">
        <v>297</v>
      </c>
      <c r="W148" s="5" t="s">
        <v>297</v>
      </c>
    </row>
    <row r="149" spans="18:23" ht="30">
      <c r="R149">
        <v>144</v>
      </c>
      <c r="S149" s="12">
        <v>6060</v>
      </c>
      <c r="T149" s="8" t="s">
        <v>184</v>
      </c>
      <c r="U149" s="6">
        <v>16.2</v>
      </c>
      <c r="V149" s="6" t="s">
        <v>297</v>
      </c>
      <c r="W149" s="6" t="s">
        <v>297</v>
      </c>
    </row>
    <row r="150" spans="18:23">
      <c r="R150">
        <v>145</v>
      </c>
      <c r="S150" s="11">
        <v>6070</v>
      </c>
      <c r="T150" s="7" t="s">
        <v>185</v>
      </c>
      <c r="U150" s="5">
        <v>43.56</v>
      </c>
      <c r="V150" s="5" t="s">
        <v>297</v>
      </c>
      <c r="W150" s="5" t="s">
        <v>297</v>
      </c>
    </row>
    <row r="151" spans="18:23" ht="30">
      <c r="R151">
        <v>146</v>
      </c>
      <c r="S151" s="12">
        <v>6090</v>
      </c>
      <c r="T151" s="8" t="s">
        <v>186</v>
      </c>
      <c r="U151" s="6">
        <v>10.91</v>
      </c>
      <c r="V151" s="6" t="s">
        <v>297</v>
      </c>
      <c r="W151" s="6" t="s">
        <v>297</v>
      </c>
    </row>
    <row r="152" spans="18:23" ht="30">
      <c r="R152">
        <v>147</v>
      </c>
      <c r="S152" s="11">
        <v>4165</v>
      </c>
      <c r="T152" s="7" t="s">
        <v>188</v>
      </c>
      <c r="U152" s="5">
        <v>123.4</v>
      </c>
      <c r="V152" s="5" t="s">
        <v>297</v>
      </c>
      <c r="W152" s="5" t="s">
        <v>297</v>
      </c>
    </row>
    <row r="153" spans="18:23">
      <c r="R153">
        <v>148</v>
      </c>
      <c r="S153" s="12">
        <v>2140</v>
      </c>
      <c r="T153" s="8" t="s">
        <v>190</v>
      </c>
      <c r="U153" s="6">
        <v>12.37</v>
      </c>
      <c r="V153" s="6" t="s">
        <v>297</v>
      </c>
      <c r="W153" s="6" t="s">
        <v>297</v>
      </c>
    </row>
    <row r="154" spans="18:23" ht="30">
      <c r="R154">
        <v>149</v>
      </c>
      <c r="S154" s="11">
        <v>2230</v>
      </c>
      <c r="T154" s="7" t="s">
        <v>44</v>
      </c>
      <c r="U154" s="5">
        <v>7.05</v>
      </c>
      <c r="V154" s="5" t="s">
        <v>297</v>
      </c>
      <c r="W154" s="5" t="s">
        <v>297</v>
      </c>
    </row>
    <row r="155" spans="18:23" ht="30">
      <c r="R155">
        <v>150</v>
      </c>
      <c r="S155" s="12">
        <v>4002</v>
      </c>
      <c r="T155" s="8" t="s">
        <v>191</v>
      </c>
      <c r="U155" s="6">
        <v>74.75</v>
      </c>
      <c r="V155" s="6" t="s">
        <v>297</v>
      </c>
      <c r="W155" s="6" t="s">
        <v>297</v>
      </c>
    </row>
    <row r="156" spans="18:23" ht="30">
      <c r="R156">
        <v>151</v>
      </c>
      <c r="S156" s="11">
        <v>4004</v>
      </c>
      <c r="T156" s="7" t="s">
        <v>192</v>
      </c>
      <c r="U156" s="5">
        <v>133.5</v>
      </c>
      <c r="V156" s="5" t="s">
        <v>297</v>
      </c>
      <c r="W156" s="5" t="s">
        <v>297</v>
      </c>
    </row>
    <row r="157" spans="18:23">
      <c r="R157">
        <v>152</v>
      </c>
      <c r="S157" s="12">
        <v>4005</v>
      </c>
      <c r="T157" s="8" t="s">
        <v>193</v>
      </c>
      <c r="U157" s="6">
        <v>174.7</v>
      </c>
      <c r="V157" s="6" t="s">
        <v>297</v>
      </c>
      <c r="W157" s="6" t="s">
        <v>297</v>
      </c>
    </row>
    <row r="158" spans="18:23" ht="30">
      <c r="R158">
        <v>153</v>
      </c>
      <c r="S158" s="11">
        <v>4007</v>
      </c>
      <c r="T158" s="7" t="s">
        <v>194</v>
      </c>
      <c r="U158" s="5">
        <v>33.44</v>
      </c>
      <c r="V158" s="5" t="s">
        <v>297</v>
      </c>
      <c r="W158" s="5" t="s">
        <v>297</v>
      </c>
    </row>
    <row r="159" spans="18:23" ht="45">
      <c r="R159">
        <v>154</v>
      </c>
      <c r="S159" s="12">
        <v>4009</v>
      </c>
      <c r="T159" s="8" t="s">
        <v>195</v>
      </c>
      <c r="U159" s="6">
        <v>57.15</v>
      </c>
      <c r="V159" s="6" t="s">
        <v>297</v>
      </c>
      <c r="W159" s="6" t="s">
        <v>297</v>
      </c>
    </row>
    <row r="160" spans="18:23" ht="45">
      <c r="R160">
        <v>155</v>
      </c>
      <c r="S160" s="11">
        <v>4013</v>
      </c>
      <c r="T160" s="7" t="s">
        <v>196</v>
      </c>
      <c r="U160" s="5">
        <v>253.2</v>
      </c>
      <c r="V160" s="5" t="s">
        <v>297</v>
      </c>
      <c r="W160" s="5" t="s">
        <v>297</v>
      </c>
    </row>
    <row r="161" spans="18:23" ht="45">
      <c r="R161">
        <v>156</v>
      </c>
      <c r="S161" s="12">
        <v>4014</v>
      </c>
      <c r="T161" s="8" t="s">
        <v>197</v>
      </c>
      <c r="U161" s="6">
        <v>35.44</v>
      </c>
      <c r="V161" s="6" t="s">
        <v>297</v>
      </c>
      <c r="W161" s="6" t="s">
        <v>297</v>
      </c>
    </row>
    <row r="162" spans="18:23" ht="30">
      <c r="R162">
        <v>157</v>
      </c>
      <c r="S162" s="11">
        <v>4017</v>
      </c>
      <c r="T162" s="7" t="s">
        <v>198</v>
      </c>
      <c r="U162" s="5">
        <v>39.1</v>
      </c>
      <c r="V162" s="5" t="s">
        <v>297</v>
      </c>
      <c r="W162" s="5" t="s">
        <v>297</v>
      </c>
    </row>
    <row r="163" spans="18:23" ht="30">
      <c r="R163">
        <v>158</v>
      </c>
      <c r="S163" s="12">
        <v>4018</v>
      </c>
      <c r="T163" s="8" t="s">
        <v>199</v>
      </c>
      <c r="U163" s="6">
        <v>173.7</v>
      </c>
      <c r="V163" s="6" t="s">
        <v>297</v>
      </c>
      <c r="W163" s="6" t="s">
        <v>297</v>
      </c>
    </row>
    <row r="164" spans="18:23" ht="45">
      <c r="R164">
        <v>159</v>
      </c>
      <c r="S164" s="11">
        <v>4019</v>
      </c>
      <c r="T164" s="7" t="s">
        <v>200</v>
      </c>
      <c r="U164" s="5">
        <v>20</v>
      </c>
      <c r="V164" s="5" t="s">
        <v>297</v>
      </c>
      <c r="W164" s="5" t="s">
        <v>297</v>
      </c>
    </row>
    <row r="165" spans="18:23" ht="30">
      <c r="R165">
        <v>160</v>
      </c>
      <c r="S165" s="12">
        <v>2070</v>
      </c>
      <c r="T165" s="8" t="s">
        <v>29</v>
      </c>
      <c r="U165" s="6">
        <v>26.08</v>
      </c>
      <c r="V165" s="6" t="s">
        <v>297</v>
      </c>
      <c r="W165" s="6" t="s">
        <v>297</v>
      </c>
    </row>
    <row r="166" spans="18:23" ht="45">
      <c r="R166">
        <v>161</v>
      </c>
      <c r="S166" s="11">
        <v>4015</v>
      </c>
      <c r="T166" s="7" t="s">
        <v>202</v>
      </c>
      <c r="U166" s="5">
        <v>161.1</v>
      </c>
      <c r="V166" s="5" t="s">
        <v>297</v>
      </c>
      <c r="W166" s="5" t="s">
        <v>297</v>
      </c>
    </row>
    <row r="167" spans="18:23" ht="30">
      <c r="R167">
        <v>162</v>
      </c>
      <c r="S167" s="12">
        <v>4016</v>
      </c>
      <c r="T167" s="8" t="s">
        <v>203</v>
      </c>
      <c r="U167" s="6">
        <v>121.6</v>
      </c>
      <c r="V167" s="6" t="s">
        <v>297</v>
      </c>
      <c r="W167" s="6" t="s">
        <v>297</v>
      </c>
    </row>
    <row r="168" spans="18:23">
      <c r="R168">
        <v>163</v>
      </c>
      <c r="S168" s="11">
        <v>1010</v>
      </c>
      <c r="T168" s="7" t="s">
        <v>205</v>
      </c>
      <c r="U168" s="5">
        <v>26.4</v>
      </c>
      <c r="V168" s="5" t="s">
        <v>297</v>
      </c>
      <c r="W168" s="5" t="s">
        <v>297</v>
      </c>
    </row>
    <row r="169" spans="18:23">
      <c r="R169">
        <v>164</v>
      </c>
      <c r="S169" s="12">
        <v>1020</v>
      </c>
      <c r="T169" s="8" t="s">
        <v>21</v>
      </c>
      <c r="U169" s="6">
        <v>12.26</v>
      </c>
      <c r="V169" s="6" t="s">
        <v>297</v>
      </c>
      <c r="W169" s="6" t="s">
        <v>297</v>
      </c>
    </row>
    <row r="170" spans="18:23">
      <c r="R170">
        <v>165</v>
      </c>
      <c r="S170" s="11">
        <v>1030</v>
      </c>
      <c r="T170" s="7" t="s">
        <v>206</v>
      </c>
      <c r="U170" s="5">
        <v>13.69</v>
      </c>
      <c r="V170" s="5" t="s">
        <v>297</v>
      </c>
      <c r="W170" s="5" t="s">
        <v>297</v>
      </c>
    </row>
    <row r="171" spans="18:23">
      <c r="R171">
        <v>166</v>
      </c>
      <c r="S171" s="12">
        <v>1050</v>
      </c>
      <c r="T171" s="8" t="s">
        <v>207</v>
      </c>
      <c r="U171" s="6">
        <v>16.7</v>
      </c>
      <c r="V171" s="6" t="s">
        <v>297</v>
      </c>
      <c r="W171" s="6" t="s">
        <v>297</v>
      </c>
    </row>
    <row r="172" spans="18:23">
      <c r="R172">
        <v>167</v>
      </c>
      <c r="S172" s="11">
        <v>1060</v>
      </c>
      <c r="T172" s="7" t="s">
        <v>208</v>
      </c>
      <c r="U172" s="5">
        <v>31.82</v>
      </c>
      <c r="V172" s="5" t="s">
        <v>297</v>
      </c>
      <c r="W172" s="5" t="s">
        <v>297</v>
      </c>
    </row>
    <row r="173" spans="18:23">
      <c r="R173">
        <v>168</v>
      </c>
      <c r="S173" s="12">
        <v>1080</v>
      </c>
      <c r="T173" s="8" t="s">
        <v>209</v>
      </c>
      <c r="U173" s="6">
        <v>21.56</v>
      </c>
      <c r="V173" s="6" t="s">
        <v>297</v>
      </c>
      <c r="W173" s="6" t="s">
        <v>297</v>
      </c>
    </row>
    <row r="174" spans="18:23">
      <c r="R174">
        <v>169</v>
      </c>
      <c r="S174" s="11">
        <v>1120</v>
      </c>
      <c r="T174" s="7" t="s">
        <v>210</v>
      </c>
      <c r="U174" s="5">
        <v>93.2</v>
      </c>
      <c r="V174" s="5" t="s">
        <v>297</v>
      </c>
      <c r="W174" s="5" t="s">
        <v>297</v>
      </c>
    </row>
    <row r="175" spans="18:23">
      <c r="R175">
        <v>170</v>
      </c>
      <c r="S175" s="12">
        <v>1140</v>
      </c>
      <c r="T175" s="8" t="s">
        <v>10</v>
      </c>
      <c r="U175" s="6">
        <v>25.22</v>
      </c>
      <c r="V175" s="6" t="s">
        <v>297</v>
      </c>
      <c r="W175" s="6" t="s">
        <v>297</v>
      </c>
    </row>
    <row r="176" spans="18:23">
      <c r="R176">
        <v>171</v>
      </c>
      <c r="S176" s="11">
        <v>1150</v>
      </c>
      <c r="T176" s="7" t="s">
        <v>5</v>
      </c>
      <c r="U176" s="5">
        <v>25.42</v>
      </c>
      <c r="V176" s="5" t="s">
        <v>297</v>
      </c>
      <c r="W176" s="5" t="s">
        <v>297</v>
      </c>
    </row>
    <row r="177" spans="18:23">
      <c r="R177">
        <v>172</v>
      </c>
      <c r="S177" s="12">
        <v>1180</v>
      </c>
      <c r="T177" s="8" t="s">
        <v>211</v>
      </c>
      <c r="U177" s="6">
        <v>35.479999999999997</v>
      </c>
      <c r="V177" s="6" t="s">
        <v>297</v>
      </c>
      <c r="W177" s="6" t="s">
        <v>297</v>
      </c>
    </row>
    <row r="178" spans="18:23" ht="30">
      <c r="R178">
        <v>173</v>
      </c>
      <c r="S178" s="11">
        <v>1111</v>
      </c>
      <c r="T178" s="7" t="s">
        <v>213</v>
      </c>
      <c r="U178" s="5">
        <v>165.9</v>
      </c>
      <c r="V178" s="5" t="s">
        <v>297</v>
      </c>
      <c r="W178" s="5" t="s">
        <v>297</v>
      </c>
    </row>
    <row r="179" spans="18:23">
      <c r="R179">
        <v>174</v>
      </c>
      <c r="S179" s="12">
        <v>1182</v>
      </c>
      <c r="T179" s="8" t="s">
        <v>214</v>
      </c>
      <c r="U179" s="6">
        <v>12.62</v>
      </c>
      <c r="V179" s="6" t="s">
        <v>297</v>
      </c>
      <c r="W179" s="6" t="s">
        <v>297</v>
      </c>
    </row>
    <row r="180" spans="18:23">
      <c r="R180">
        <v>175</v>
      </c>
      <c r="S180" s="11">
        <v>1183</v>
      </c>
      <c r="T180" s="7" t="s">
        <v>215</v>
      </c>
      <c r="U180" s="5">
        <v>22</v>
      </c>
      <c r="V180" s="5" t="s">
        <v>297</v>
      </c>
      <c r="W180" s="5" t="s">
        <v>297</v>
      </c>
    </row>
    <row r="181" spans="18:23">
      <c r="R181">
        <v>176</v>
      </c>
      <c r="S181" s="12">
        <v>2120</v>
      </c>
      <c r="T181" s="8" t="s">
        <v>216</v>
      </c>
      <c r="U181" s="6">
        <v>23.55</v>
      </c>
      <c r="V181" s="6" t="s">
        <v>297</v>
      </c>
      <c r="W181" s="6" t="s">
        <v>297</v>
      </c>
    </row>
    <row r="182" spans="18:23">
      <c r="R182">
        <v>177</v>
      </c>
      <c r="S182" s="11">
        <v>4081</v>
      </c>
      <c r="T182" s="7" t="s">
        <v>217</v>
      </c>
      <c r="U182" s="5">
        <v>12.6</v>
      </c>
      <c r="V182" s="5" t="s">
        <v>297</v>
      </c>
      <c r="W182" s="5" t="s">
        <v>297</v>
      </c>
    </row>
    <row r="183" spans="18:23">
      <c r="R183">
        <v>178</v>
      </c>
      <c r="S183" s="12">
        <v>4082</v>
      </c>
      <c r="T183" s="8" t="s">
        <v>218</v>
      </c>
      <c r="U183" s="6">
        <v>11.06</v>
      </c>
      <c r="V183" s="6" t="s">
        <v>297</v>
      </c>
      <c r="W183" s="6" t="s">
        <v>297</v>
      </c>
    </row>
    <row r="184" spans="18:23">
      <c r="R184">
        <v>179</v>
      </c>
      <c r="S184" s="11">
        <v>4083</v>
      </c>
      <c r="T184" s="7" t="s">
        <v>219</v>
      </c>
      <c r="U184" s="5">
        <v>152.69999999999999</v>
      </c>
      <c r="V184" s="5" t="s">
        <v>297</v>
      </c>
      <c r="W184" s="5" t="s">
        <v>297</v>
      </c>
    </row>
    <row r="185" spans="18:23" ht="30">
      <c r="R185">
        <v>180</v>
      </c>
      <c r="S185" s="12">
        <v>4084</v>
      </c>
      <c r="T185" s="8" t="s">
        <v>32</v>
      </c>
      <c r="U185" s="6">
        <v>25.36</v>
      </c>
      <c r="V185" s="6" t="s">
        <v>297</v>
      </c>
      <c r="W185" s="6" t="s">
        <v>297</v>
      </c>
    </row>
    <row r="186" spans="18:23" ht="30">
      <c r="R186">
        <v>181</v>
      </c>
      <c r="S186" s="11">
        <v>4130</v>
      </c>
      <c r="T186" s="7" t="s">
        <v>27</v>
      </c>
      <c r="U186" s="5">
        <v>3.11</v>
      </c>
      <c r="V186" s="5" t="s">
        <v>297</v>
      </c>
      <c r="W186" s="5" t="s">
        <v>297</v>
      </c>
    </row>
    <row r="187" spans="18:23" ht="30">
      <c r="R187">
        <v>182</v>
      </c>
      <c r="S187" s="12">
        <v>4280</v>
      </c>
      <c r="T187" s="8" t="s">
        <v>220</v>
      </c>
      <c r="U187" s="6">
        <v>7.86</v>
      </c>
      <c r="V187" s="6" t="s">
        <v>297</v>
      </c>
      <c r="W187" s="6" t="s">
        <v>297</v>
      </c>
    </row>
    <row r="188" spans="18:23" ht="30">
      <c r="R188">
        <v>183</v>
      </c>
      <c r="S188" s="11">
        <v>8010</v>
      </c>
      <c r="T188" s="7" t="s">
        <v>222</v>
      </c>
      <c r="U188" s="5">
        <v>125.5</v>
      </c>
      <c r="V188" s="5" t="s">
        <v>297</v>
      </c>
      <c r="W188" s="5" t="s">
        <v>297</v>
      </c>
    </row>
    <row r="189" spans="18:23" ht="30">
      <c r="R189">
        <v>184</v>
      </c>
      <c r="S189" s="12">
        <v>8012</v>
      </c>
      <c r="T189" s="8" t="s">
        <v>223</v>
      </c>
      <c r="U189" s="6">
        <v>12.35</v>
      </c>
      <c r="V189" s="6" t="s">
        <v>297</v>
      </c>
      <c r="W189" s="6" t="s">
        <v>297</v>
      </c>
    </row>
    <row r="190" spans="18:23" ht="45">
      <c r="R190">
        <v>185</v>
      </c>
      <c r="S190" s="11">
        <v>8020</v>
      </c>
      <c r="T190" s="7" t="s">
        <v>224</v>
      </c>
      <c r="U190" s="5">
        <v>13.09</v>
      </c>
      <c r="V190" s="5" t="s">
        <v>297</v>
      </c>
      <c r="W190" s="5" t="s">
        <v>297</v>
      </c>
    </row>
    <row r="191" spans="18:23" ht="30">
      <c r="R191">
        <v>186</v>
      </c>
      <c r="S191" s="12">
        <v>8030</v>
      </c>
      <c r="T191" s="8" t="s">
        <v>225</v>
      </c>
      <c r="U191" s="6">
        <v>16.77</v>
      </c>
      <c r="V191" s="6" t="s">
        <v>297</v>
      </c>
      <c r="W191" s="6" t="s">
        <v>297</v>
      </c>
    </row>
    <row r="192" spans="18:23" ht="30">
      <c r="R192">
        <v>187</v>
      </c>
      <c r="S192" s="11">
        <v>8040</v>
      </c>
      <c r="T192" s="7" t="s">
        <v>226</v>
      </c>
      <c r="U192" s="5">
        <v>14.66</v>
      </c>
      <c r="V192" s="5" t="s">
        <v>297</v>
      </c>
      <c r="W192" s="5" t="s">
        <v>297</v>
      </c>
    </row>
    <row r="193" spans="18:23">
      <c r="R193">
        <v>188</v>
      </c>
      <c r="S193" s="12">
        <v>8050</v>
      </c>
      <c r="T193" s="8" t="s">
        <v>227</v>
      </c>
      <c r="U193" s="6">
        <v>12.4</v>
      </c>
      <c r="V193" s="6" t="s">
        <v>297</v>
      </c>
      <c r="W193" s="6" t="s">
        <v>297</v>
      </c>
    </row>
    <row r="194" spans="18:23">
      <c r="R194">
        <v>189</v>
      </c>
      <c r="S194" s="11">
        <v>8060</v>
      </c>
      <c r="T194" s="7" t="s">
        <v>228</v>
      </c>
      <c r="U194" s="5">
        <v>12.31</v>
      </c>
      <c r="V194" s="5" t="s">
        <v>297</v>
      </c>
      <c r="W194" s="5" t="s">
        <v>297</v>
      </c>
    </row>
    <row r="195" spans="18:23" ht="30">
      <c r="R195">
        <v>190</v>
      </c>
      <c r="S195" s="12">
        <v>8070</v>
      </c>
      <c r="T195" s="8" t="s">
        <v>229</v>
      </c>
      <c r="U195" s="6">
        <v>13.56</v>
      </c>
      <c r="V195" s="6" t="s">
        <v>297</v>
      </c>
      <c r="W195" s="6" t="s">
        <v>297</v>
      </c>
    </row>
    <row r="196" spans="18:23">
      <c r="R196">
        <v>191</v>
      </c>
      <c r="S196" s="11">
        <v>8100</v>
      </c>
      <c r="T196" s="7" t="s">
        <v>230</v>
      </c>
      <c r="U196" s="5">
        <v>14.1</v>
      </c>
      <c r="V196" s="5" t="s">
        <v>297</v>
      </c>
      <c r="W196" s="5" t="s">
        <v>297</v>
      </c>
    </row>
    <row r="197" spans="18:23" ht="45">
      <c r="R197">
        <v>192</v>
      </c>
      <c r="S197" s="12">
        <v>8120</v>
      </c>
      <c r="T197" s="8" t="s">
        <v>231</v>
      </c>
      <c r="U197" s="6">
        <v>12.4</v>
      </c>
      <c r="V197" s="6" t="s">
        <v>297</v>
      </c>
      <c r="W197" s="6" t="s">
        <v>297</v>
      </c>
    </row>
    <row r="198" spans="18:23">
      <c r="R198">
        <v>193</v>
      </c>
      <c r="S198" s="11">
        <v>8150</v>
      </c>
      <c r="T198" s="7" t="s">
        <v>7</v>
      </c>
      <c r="U198" s="5">
        <v>11</v>
      </c>
      <c r="V198" s="5" t="s">
        <v>297</v>
      </c>
      <c r="W198" s="5" t="s">
        <v>297</v>
      </c>
    </row>
    <row r="199" spans="18:23">
      <c r="R199">
        <v>194</v>
      </c>
      <c r="S199" s="12">
        <v>8160</v>
      </c>
      <c r="T199" s="8" t="s">
        <v>232</v>
      </c>
      <c r="U199" s="6">
        <v>10.78</v>
      </c>
      <c r="V199" s="6" t="s">
        <v>297</v>
      </c>
      <c r="W199" s="6" t="s">
        <v>297</v>
      </c>
    </row>
    <row r="200" spans="18:23" ht="30">
      <c r="R200">
        <v>195</v>
      </c>
      <c r="S200" s="11">
        <v>8170</v>
      </c>
      <c r="T200" s="7" t="s">
        <v>233</v>
      </c>
      <c r="U200" s="5">
        <v>10.97</v>
      </c>
      <c r="V200" s="5" t="s">
        <v>297</v>
      </c>
      <c r="W200" s="5" t="s">
        <v>297</v>
      </c>
    </row>
    <row r="201" spans="18:23" ht="45">
      <c r="R201">
        <v>196</v>
      </c>
      <c r="S201" s="12">
        <v>8180</v>
      </c>
      <c r="T201" s="8" t="s">
        <v>234</v>
      </c>
      <c r="U201" s="6">
        <v>14.21</v>
      </c>
      <c r="V201" s="6" t="s">
        <v>297</v>
      </c>
      <c r="W201" s="6" t="s">
        <v>297</v>
      </c>
    </row>
    <row r="202" spans="18:23">
      <c r="R202">
        <v>197</v>
      </c>
      <c r="S202" s="11">
        <v>8190</v>
      </c>
      <c r="T202" s="7" t="s">
        <v>235</v>
      </c>
      <c r="U202" s="5">
        <v>5.28</v>
      </c>
      <c r="V202" s="5" t="s">
        <v>297</v>
      </c>
      <c r="W202" s="5" t="s">
        <v>297</v>
      </c>
    </row>
    <row r="203" spans="18:23">
      <c r="R203">
        <v>198</v>
      </c>
      <c r="S203" s="12">
        <v>8200</v>
      </c>
      <c r="T203" s="8" t="s">
        <v>236</v>
      </c>
      <c r="U203" s="6">
        <v>47.96</v>
      </c>
      <c r="V203" s="6" t="s">
        <v>297</v>
      </c>
      <c r="W203" s="6" t="s">
        <v>297</v>
      </c>
    </row>
    <row r="204" spans="18:23" ht="30">
      <c r="R204">
        <v>199</v>
      </c>
      <c r="S204" s="11">
        <v>8210</v>
      </c>
      <c r="T204" s="7" t="s">
        <v>237</v>
      </c>
      <c r="U204" s="5">
        <v>155.30000000000001</v>
      </c>
      <c r="V204" s="5" t="s">
        <v>297</v>
      </c>
      <c r="W204" s="5" t="s">
        <v>297</v>
      </c>
    </row>
    <row r="205" spans="18:23" ht="30">
      <c r="R205">
        <v>200</v>
      </c>
      <c r="S205" s="12">
        <v>8230</v>
      </c>
      <c r="T205" s="8" t="s">
        <v>238</v>
      </c>
      <c r="U205" s="6">
        <v>118.8</v>
      </c>
      <c r="V205" s="6" t="s">
        <v>297</v>
      </c>
      <c r="W205" s="6" t="s">
        <v>297</v>
      </c>
    </row>
    <row r="206" spans="18:23">
      <c r="R206">
        <v>201</v>
      </c>
      <c r="S206" s="11">
        <v>8240</v>
      </c>
      <c r="T206" s="7" t="s">
        <v>239</v>
      </c>
      <c r="U206" s="5">
        <v>32.6</v>
      </c>
      <c r="V206" s="5" t="s">
        <v>297</v>
      </c>
      <c r="W206" s="5" t="s">
        <v>297</v>
      </c>
    </row>
    <row r="207" spans="18:23">
      <c r="R207">
        <v>202</v>
      </c>
      <c r="S207" s="12">
        <v>8250</v>
      </c>
      <c r="T207" s="8" t="s">
        <v>240</v>
      </c>
      <c r="U207" s="6">
        <v>23.77</v>
      </c>
      <c r="V207" s="6" t="s">
        <v>297</v>
      </c>
      <c r="W207" s="6" t="s">
        <v>297</v>
      </c>
    </row>
    <row r="208" spans="18:23" ht="30">
      <c r="R208">
        <v>203</v>
      </c>
      <c r="S208" s="11">
        <v>8260</v>
      </c>
      <c r="T208" s="7" t="s">
        <v>241</v>
      </c>
      <c r="U208" s="5">
        <v>4.9000000000000004</v>
      </c>
      <c r="V208" s="5" t="s">
        <v>297</v>
      </c>
      <c r="W208" s="5" t="s">
        <v>297</v>
      </c>
    </row>
    <row r="209" spans="18:23">
      <c r="R209">
        <v>204</v>
      </c>
      <c r="S209" s="12">
        <v>8270</v>
      </c>
      <c r="T209" s="8" t="s">
        <v>242</v>
      </c>
      <c r="U209" s="6">
        <v>16.649999999999999</v>
      </c>
      <c r="V209" s="6" t="s">
        <v>297</v>
      </c>
      <c r="W209" s="6" t="s">
        <v>297</v>
      </c>
    </row>
    <row r="210" spans="18:23">
      <c r="R210">
        <v>205</v>
      </c>
      <c r="S210" s="11">
        <v>8280</v>
      </c>
      <c r="T210" s="7" t="s">
        <v>243</v>
      </c>
      <c r="U210" s="5">
        <v>13.29</v>
      </c>
      <c r="V210" s="5" t="s">
        <v>297</v>
      </c>
      <c r="W210" s="5" t="s">
        <v>297</v>
      </c>
    </row>
    <row r="211" spans="18:23" ht="30">
      <c r="R211">
        <v>206</v>
      </c>
      <c r="S211" s="12">
        <v>8300</v>
      </c>
      <c r="T211" s="8" t="s">
        <v>244</v>
      </c>
      <c r="U211" s="6">
        <v>14.94</v>
      </c>
      <c r="V211" s="6" t="s">
        <v>297</v>
      </c>
      <c r="W211" s="6" t="s">
        <v>297</v>
      </c>
    </row>
    <row r="212" spans="18:23" ht="45">
      <c r="R212">
        <v>207</v>
      </c>
      <c r="S212" s="11">
        <v>8310</v>
      </c>
      <c r="T212" s="7" t="s">
        <v>245</v>
      </c>
      <c r="U212" s="5">
        <v>7.86</v>
      </c>
      <c r="V212" s="5" t="s">
        <v>297</v>
      </c>
      <c r="W212" s="5" t="s">
        <v>297</v>
      </c>
    </row>
    <row r="213" spans="18:23">
      <c r="R213">
        <v>208</v>
      </c>
      <c r="S213" s="12">
        <v>8311</v>
      </c>
      <c r="T213" s="8" t="s">
        <v>246</v>
      </c>
      <c r="U213" s="6">
        <v>9.3000000000000007</v>
      </c>
      <c r="V213" s="6" t="s">
        <v>297</v>
      </c>
      <c r="W213" s="6" t="s">
        <v>297</v>
      </c>
    </row>
    <row r="214" spans="18:23">
      <c r="R214">
        <v>209</v>
      </c>
      <c r="S214" s="11">
        <v>8313</v>
      </c>
      <c r="T214" s="7" t="s">
        <v>247</v>
      </c>
      <c r="U214" s="5">
        <v>94</v>
      </c>
      <c r="V214" s="5" t="s">
        <v>297</v>
      </c>
      <c r="W214" s="5" t="s">
        <v>297</v>
      </c>
    </row>
    <row r="215" spans="18:23">
      <c r="R215">
        <v>210</v>
      </c>
      <c r="S215" s="12">
        <v>7200</v>
      </c>
      <c r="T215" s="8" t="s">
        <v>249</v>
      </c>
      <c r="U215" s="6">
        <v>130</v>
      </c>
      <c r="V215" s="6" t="s">
        <v>297</v>
      </c>
      <c r="W215" s="6" t="s">
        <v>297</v>
      </c>
    </row>
    <row r="216" spans="18:23" ht="30">
      <c r="R216">
        <v>211</v>
      </c>
      <c r="S216" s="11">
        <v>7201</v>
      </c>
      <c r="T216" s="7" t="s">
        <v>250</v>
      </c>
      <c r="U216" s="5">
        <v>5.17</v>
      </c>
      <c r="V216" s="5" t="s">
        <v>297</v>
      </c>
      <c r="W216" s="5" t="s">
        <v>297</v>
      </c>
    </row>
    <row r="217" spans="18:23" ht="30">
      <c r="R217">
        <v>212</v>
      </c>
      <c r="S217" s="12">
        <v>7202</v>
      </c>
      <c r="T217" s="8" t="s">
        <v>251</v>
      </c>
      <c r="U217" s="6">
        <v>244.4</v>
      </c>
      <c r="V217" s="6" t="s">
        <v>297</v>
      </c>
      <c r="W217" s="6" t="s">
        <v>297</v>
      </c>
    </row>
    <row r="218" spans="18:23">
      <c r="R218">
        <v>213</v>
      </c>
      <c r="S218" s="11">
        <v>7203</v>
      </c>
      <c r="T218" s="7" t="s">
        <v>252</v>
      </c>
      <c r="U218" s="5">
        <v>912</v>
      </c>
      <c r="V218" s="5" t="s">
        <v>297</v>
      </c>
      <c r="W218" s="5" t="s">
        <v>297</v>
      </c>
    </row>
    <row r="219" spans="18:23">
      <c r="R219">
        <v>214</v>
      </c>
      <c r="S219" s="12">
        <v>7204</v>
      </c>
      <c r="T219" s="8" t="s">
        <v>253</v>
      </c>
      <c r="U219" s="6">
        <v>10.42</v>
      </c>
      <c r="V219" s="6" t="s">
        <v>297</v>
      </c>
      <c r="W219" s="6" t="s">
        <v>297</v>
      </c>
    </row>
    <row r="220" spans="18:23">
      <c r="R220">
        <v>215</v>
      </c>
      <c r="S220" s="11">
        <v>7211</v>
      </c>
      <c r="T220" s="7" t="s">
        <v>254</v>
      </c>
      <c r="U220" s="5">
        <v>26.4</v>
      </c>
      <c r="V220" s="5" t="s">
        <v>297</v>
      </c>
      <c r="W220" s="5" t="s">
        <v>297</v>
      </c>
    </row>
    <row r="221" spans="18:23">
      <c r="R221">
        <v>216</v>
      </c>
      <c r="S221" s="12">
        <v>7010</v>
      </c>
      <c r="T221" s="8" t="s">
        <v>40</v>
      </c>
      <c r="U221" s="6">
        <v>42.4</v>
      </c>
      <c r="V221" s="6" t="s">
        <v>297</v>
      </c>
      <c r="W221" s="6" t="s">
        <v>297</v>
      </c>
    </row>
    <row r="222" spans="18:23" ht="30">
      <c r="R222">
        <v>217</v>
      </c>
      <c r="S222" s="11">
        <v>7020</v>
      </c>
      <c r="T222" s="7" t="s">
        <v>256</v>
      </c>
      <c r="U222" s="5">
        <v>64.55</v>
      </c>
      <c r="V222" s="5" t="s">
        <v>297</v>
      </c>
      <c r="W222" s="5" t="s">
        <v>297</v>
      </c>
    </row>
    <row r="223" spans="18:23" ht="30">
      <c r="R223">
        <v>218</v>
      </c>
      <c r="S223" s="12">
        <v>7030</v>
      </c>
      <c r="T223" s="8" t="s">
        <v>257</v>
      </c>
      <c r="U223" s="6">
        <v>10.67</v>
      </c>
      <c r="V223" s="6" t="s">
        <v>297</v>
      </c>
      <c r="W223" s="6" t="s">
        <v>297</v>
      </c>
    </row>
    <row r="224" spans="18:23" ht="45">
      <c r="R224">
        <v>219</v>
      </c>
      <c r="S224" s="11">
        <v>7040</v>
      </c>
      <c r="T224" s="7" t="s">
        <v>258</v>
      </c>
      <c r="U224" s="5">
        <v>103.9</v>
      </c>
      <c r="V224" s="5" t="s">
        <v>297</v>
      </c>
      <c r="W224" s="5" t="s">
        <v>297</v>
      </c>
    </row>
    <row r="225" spans="18:23">
      <c r="R225">
        <v>220</v>
      </c>
      <c r="S225" s="12">
        <v>2080</v>
      </c>
      <c r="T225" s="8" t="s">
        <v>260</v>
      </c>
      <c r="U225" s="6">
        <v>74.75</v>
      </c>
      <c r="V225" s="6" t="s">
        <v>297</v>
      </c>
      <c r="W225" s="6" t="s">
        <v>297</v>
      </c>
    </row>
    <row r="226" spans="18:23">
      <c r="R226">
        <v>221</v>
      </c>
      <c r="S226" s="11">
        <v>2081</v>
      </c>
      <c r="T226" s="7" t="s">
        <v>261</v>
      </c>
      <c r="U226" s="5">
        <v>126.7</v>
      </c>
      <c r="V226" s="5" t="s">
        <v>297</v>
      </c>
      <c r="W226" s="5" t="s">
        <v>297</v>
      </c>
    </row>
    <row r="227" spans="18:23" ht="30">
      <c r="R227">
        <v>222</v>
      </c>
      <c r="S227" s="12">
        <v>2082</v>
      </c>
      <c r="T227" s="8" t="s">
        <v>262</v>
      </c>
      <c r="U227" s="6">
        <v>227.8</v>
      </c>
      <c r="V227" s="6" t="s">
        <v>297</v>
      </c>
      <c r="W227" s="6" t="s">
        <v>297</v>
      </c>
    </row>
    <row r="228" spans="18:23" ht="30">
      <c r="R228">
        <v>223</v>
      </c>
      <c r="S228" s="11">
        <v>2083</v>
      </c>
      <c r="T228" s="7" t="s">
        <v>263</v>
      </c>
      <c r="U228" s="5">
        <v>40</v>
      </c>
      <c r="V228" s="5" t="s">
        <v>297</v>
      </c>
      <c r="W228" s="5" t="s">
        <v>297</v>
      </c>
    </row>
    <row r="229" spans="18:23" ht="30">
      <c r="R229">
        <v>224</v>
      </c>
      <c r="S229" s="12">
        <v>2084</v>
      </c>
      <c r="T229" s="8" t="s">
        <v>264</v>
      </c>
      <c r="U229" s="6">
        <v>25.18</v>
      </c>
      <c r="V229" s="6" t="s">
        <v>297</v>
      </c>
      <c r="W229" s="6" t="s">
        <v>297</v>
      </c>
    </row>
    <row r="230" spans="18:23" ht="45">
      <c r="R230">
        <v>225</v>
      </c>
      <c r="S230" s="11">
        <v>5110</v>
      </c>
      <c r="T230" s="7" t="s">
        <v>11</v>
      </c>
      <c r="U230" s="5">
        <v>14.44</v>
      </c>
      <c r="V230" s="5" t="s">
        <v>297</v>
      </c>
      <c r="W230" s="5" t="s">
        <v>297</v>
      </c>
    </row>
    <row r="231" spans="18:23" ht="30">
      <c r="R231">
        <v>226</v>
      </c>
      <c r="S231" s="12">
        <v>4330</v>
      </c>
      <c r="T231" s="8" t="s">
        <v>266</v>
      </c>
      <c r="U231" s="6">
        <v>5.19</v>
      </c>
      <c r="V231" s="6" t="s">
        <v>297</v>
      </c>
      <c r="W231" s="6" t="s">
        <v>297</v>
      </c>
    </row>
    <row r="232" spans="18:23" ht="30">
      <c r="R232">
        <v>227</v>
      </c>
      <c r="S232" s="11">
        <v>4331</v>
      </c>
      <c r="T232" s="7" t="s">
        <v>267</v>
      </c>
      <c r="U232" s="5">
        <v>13.37</v>
      </c>
      <c r="V232" s="5" t="s">
        <v>297</v>
      </c>
      <c r="W232" s="5" t="s">
        <v>297</v>
      </c>
    </row>
    <row r="233" spans="18:23" ht="60">
      <c r="R233">
        <v>228</v>
      </c>
      <c r="S233" s="12">
        <v>4332</v>
      </c>
      <c r="T233" s="8" t="s">
        <v>268</v>
      </c>
      <c r="U233" s="6">
        <v>5.16</v>
      </c>
      <c r="V233" s="6" t="s">
        <v>297</v>
      </c>
      <c r="W233" s="6" t="s">
        <v>297</v>
      </c>
    </row>
    <row r="234" spans="18:23" ht="30">
      <c r="R234">
        <v>229</v>
      </c>
      <c r="S234" s="11">
        <v>4333</v>
      </c>
      <c r="T234" s="7" t="s">
        <v>269</v>
      </c>
      <c r="U234" s="5">
        <v>9.6</v>
      </c>
      <c r="V234" s="5" t="s">
        <v>297</v>
      </c>
      <c r="W234" s="5" t="s">
        <v>297</v>
      </c>
    </row>
    <row r="235" spans="18:23" ht="45">
      <c r="R235">
        <v>230</v>
      </c>
      <c r="S235" s="12">
        <v>4334</v>
      </c>
      <c r="T235" s="8" t="s">
        <v>270</v>
      </c>
      <c r="U235" s="6">
        <v>9.4</v>
      </c>
      <c r="V235" s="6" t="s">
        <v>297</v>
      </c>
      <c r="W235" s="6" t="s">
        <v>297</v>
      </c>
    </row>
    <row r="236" spans="18:23" ht="30">
      <c r="R236">
        <v>231</v>
      </c>
      <c r="S236" s="11">
        <v>4335</v>
      </c>
      <c r="T236" s="7" t="s">
        <v>271</v>
      </c>
      <c r="U236" s="5">
        <v>4.18</v>
      </c>
      <c r="V236" s="5" t="s">
        <v>297</v>
      </c>
      <c r="W236" s="5" t="s">
        <v>297</v>
      </c>
    </row>
    <row r="237" spans="18:23" ht="30">
      <c r="R237">
        <v>232</v>
      </c>
      <c r="S237" s="12">
        <v>4336</v>
      </c>
      <c r="T237" s="8" t="s">
        <v>272</v>
      </c>
      <c r="U237" s="6">
        <v>4.63</v>
      </c>
      <c r="V237" s="6" t="s">
        <v>297</v>
      </c>
      <c r="W237" s="6" t="s">
        <v>297</v>
      </c>
    </row>
    <row r="238" spans="18:23" ht="45">
      <c r="R238">
        <v>233</v>
      </c>
      <c r="S238" s="11">
        <v>4337</v>
      </c>
      <c r="T238" s="7" t="s">
        <v>273</v>
      </c>
      <c r="U238" s="5">
        <v>4.26</v>
      </c>
      <c r="V238" s="5" t="s">
        <v>297</v>
      </c>
      <c r="W238" s="5" t="s">
        <v>297</v>
      </c>
    </row>
    <row r="239" spans="18:23" ht="30">
      <c r="R239">
        <v>234</v>
      </c>
      <c r="S239" s="12">
        <v>4338</v>
      </c>
      <c r="T239" s="8" t="s">
        <v>20</v>
      </c>
      <c r="U239" s="6">
        <v>6.88</v>
      </c>
      <c r="V239" s="6" t="s">
        <v>297</v>
      </c>
      <c r="W239" s="6" t="s">
        <v>297</v>
      </c>
    </row>
    <row r="240" spans="18:23" ht="30">
      <c r="R240">
        <v>235</v>
      </c>
      <c r="S240" s="11">
        <v>4339</v>
      </c>
      <c r="T240" s="7" t="s">
        <v>274</v>
      </c>
      <c r="U240" s="5">
        <v>5.49</v>
      </c>
      <c r="V240" s="5" t="s">
        <v>297</v>
      </c>
      <c r="W240" s="5" t="s">
        <v>297</v>
      </c>
    </row>
    <row r="241" spans="18:23" ht="30">
      <c r="R241">
        <v>236</v>
      </c>
      <c r="S241" s="12">
        <v>4340</v>
      </c>
      <c r="T241" s="8" t="s">
        <v>275</v>
      </c>
      <c r="U241" s="6">
        <v>8.16</v>
      </c>
      <c r="V241" s="6" t="s">
        <v>297</v>
      </c>
      <c r="W241" s="6" t="s">
        <v>297</v>
      </c>
    </row>
    <row r="242" spans="18:23" ht="45">
      <c r="R242">
        <v>237</v>
      </c>
      <c r="S242" s="11">
        <v>4342</v>
      </c>
      <c r="T242" s="7" t="s">
        <v>276</v>
      </c>
      <c r="U242" s="5">
        <v>10.23</v>
      </c>
      <c r="V242" s="5" t="s">
        <v>297</v>
      </c>
      <c r="W242" s="5" t="s">
        <v>297</v>
      </c>
    </row>
    <row r="243" spans="18:23" ht="45">
      <c r="R243">
        <v>238</v>
      </c>
      <c r="S243" s="12">
        <v>4344</v>
      </c>
      <c r="T243" s="8" t="s">
        <v>277</v>
      </c>
      <c r="U243" s="6">
        <v>6.64</v>
      </c>
      <c r="V243" s="6" t="s">
        <v>297</v>
      </c>
      <c r="W243" s="6" t="s">
        <v>297</v>
      </c>
    </row>
    <row r="244" spans="18:23" ht="45">
      <c r="R244">
        <v>239</v>
      </c>
      <c r="S244" s="11">
        <v>4345</v>
      </c>
      <c r="T244" s="7" t="s">
        <v>278</v>
      </c>
      <c r="U244" s="5">
        <v>4.51</v>
      </c>
      <c r="V244" s="5" t="s">
        <v>297</v>
      </c>
      <c r="W244" s="5" t="s">
        <v>297</v>
      </c>
    </row>
    <row r="245" spans="18:23" ht="30">
      <c r="R245">
        <v>240</v>
      </c>
      <c r="S245" s="12">
        <v>4346</v>
      </c>
      <c r="T245" s="8" t="s">
        <v>279</v>
      </c>
      <c r="U245" s="6">
        <v>3.67</v>
      </c>
      <c r="V245" s="6" t="s">
        <v>297</v>
      </c>
      <c r="W245" s="6" t="s">
        <v>297</v>
      </c>
    </row>
    <row r="246" spans="18:23" ht="30">
      <c r="R246">
        <v>241</v>
      </c>
      <c r="S246" s="11">
        <v>4347</v>
      </c>
      <c r="T246" s="7" t="s">
        <v>280</v>
      </c>
      <c r="U246" s="5">
        <v>9.14</v>
      </c>
      <c r="V246" s="5" t="s">
        <v>297</v>
      </c>
      <c r="W246" s="5" t="s">
        <v>297</v>
      </c>
    </row>
    <row r="247" spans="18:23" ht="30">
      <c r="R247">
        <v>242</v>
      </c>
      <c r="S247" s="12">
        <v>4348</v>
      </c>
      <c r="T247" s="8" t="s">
        <v>281</v>
      </c>
      <c r="U247" s="6">
        <v>5.64</v>
      </c>
      <c r="V247" s="6" t="s">
        <v>297</v>
      </c>
      <c r="W247" s="6" t="s">
        <v>297</v>
      </c>
    </row>
    <row r="248" spans="18:23" ht="45">
      <c r="R248">
        <v>243</v>
      </c>
      <c r="S248" s="11">
        <v>4349</v>
      </c>
      <c r="T248" s="7" t="s">
        <v>282</v>
      </c>
      <c r="U248" s="5">
        <v>8.11</v>
      </c>
      <c r="V248" s="5" t="s">
        <v>297</v>
      </c>
      <c r="W248" s="5" t="s">
        <v>297</v>
      </c>
    </row>
    <row r="249" spans="18:23" ht="45">
      <c r="R249">
        <v>244</v>
      </c>
      <c r="S249" s="12">
        <v>4350</v>
      </c>
      <c r="T249" s="8" t="s">
        <v>283</v>
      </c>
      <c r="U249" s="6">
        <v>7.73</v>
      </c>
      <c r="V249" s="6" t="s">
        <v>297</v>
      </c>
      <c r="W249" s="6" t="s">
        <v>297</v>
      </c>
    </row>
    <row r="250" spans="18:23" ht="30">
      <c r="R250">
        <v>245</v>
      </c>
      <c r="S250" s="11">
        <v>4020</v>
      </c>
      <c r="T250" s="7" t="s">
        <v>285</v>
      </c>
      <c r="U250" s="5">
        <v>17.96</v>
      </c>
      <c r="V250" s="5" t="s">
        <v>297</v>
      </c>
      <c r="W250" s="5" t="s">
        <v>297</v>
      </c>
    </row>
    <row r="251" spans="18:23">
      <c r="R251">
        <v>246</v>
      </c>
      <c r="S251" s="12">
        <v>4090</v>
      </c>
      <c r="T251" s="8" t="s">
        <v>286</v>
      </c>
      <c r="U251" s="6">
        <v>37</v>
      </c>
      <c r="V251" s="6" t="s">
        <v>297</v>
      </c>
      <c r="W251" s="6" t="s">
        <v>297</v>
      </c>
    </row>
    <row r="252" spans="18:23">
      <c r="R252">
        <v>247</v>
      </c>
      <c r="S252" s="11">
        <v>4100</v>
      </c>
      <c r="T252" s="7" t="s">
        <v>287</v>
      </c>
      <c r="U252" s="5">
        <v>76.05</v>
      </c>
      <c r="V252" s="5" t="s">
        <v>297</v>
      </c>
      <c r="W252" s="5" t="s">
        <v>297</v>
      </c>
    </row>
    <row r="253" spans="18:23">
      <c r="R253">
        <v>248</v>
      </c>
      <c r="S253" s="12">
        <v>4150</v>
      </c>
      <c r="T253" s="8" t="s">
        <v>288</v>
      </c>
      <c r="U253" s="6">
        <v>32.04</v>
      </c>
      <c r="V253" s="6" t="s">
        <v>297</v>
      </c>
      <c r="W253" s="6" t="s">
        <v>297</v>
      </c>
    </row>
    <row r="254" spans="18:23" ht="30">
      <c r="R254">
        <v>249</v>
      </c>
      <c r="S254" s="11">
        <v>4220</v>
      </c>
      <c r="T254" s="7" t="s">
        <v>289</v>
      </c>
      <c r="U254" s="5">
        <v>12.01</v>
      </c>
      <c r="V254" s="5" t="s">
        <v>297</v>
      </c>
      <c r="W254" s="5" t="s">
        <v>297</v>
      </c>
    </row>
    <row r="255" spans="18:23">
      <c r="R255">
        <v>250</v>
      </c>
      <c r="S255" s="12">
        <v>4230</v>
      </c>
      <c r="T255" s="8" t="s">
        <v>290</v>
      </c>
      <c r="U255" s="6">
        <v>46.4</v>
      </c>
      <c r="V255" s="6" t="s">
        <v>297</v>
      </c>
      <c r="W255" s="6" t="s">
        <v>297</v>
      </c>
    </row>
    <row r="256" spans="18:23" ht="30">
      <c r="R256">
        <v>251</v>
      </c>
      <c r="S256" s="11">
        <v>4250</v>
      </c>
      <c r="T256" s="7" t="s">
        <v>291</v>
      </c>
      <c r="U256" s="5">
        <v>18.170000000000002</v>
      </c>
      <c r="V256" s="5" t="s">
        <v>297</v>
      </c>
      <c r="W256" s="5" t="s">
        <v>297</v>
      </c>
    </row>
    <row r="257" spans="18:23" ht="45">
      <c r="R257">
        <v>252</v>
      </c>
      <c r="S257" s="12">
        <v>4300</v>
      </c>
      <c r="T257" s="8" t="s">
        <v>292</v>
      </c>
      <c r="U257" s="6">
        <v>18.04</v>
      </c>
      <c r="V257" s="6" t="s">
        <v>297</v>
      </c>
      <c r="W257" s="6" t="s">
        <v>297</v>
      </c>
    </row>
    <row r="258" spans="18:23">
      <c r="R258">
        <v>253</v>
      </c>
      <c r="S258" s="11">
        <v>4310</v>
      </c>
      <c r="T258" s="7" t="s">
        <v>293</v>
      </c>
      <c r="U258" s="5">
        <v>12.45</v>
      </c>
      <c r="V258" s="5" t="s">
        <v>297</v>
      </c>
      <c r="W258" s="5" t="s">
        <v>297</v>
      </c>
    </row>
    <row r="259" spans="18:23" ht="30">
      <c r="R259">
        <v>254</v>
      </c>
      <c r="S259" s="12">
        <v>4320</v>
      </c>
      <c r="T259" s="8" t="s">
        <v>294</v>
      </c>
      <c r="U259" s="6">
        <v>18.16</v>
      </c>
      <c r="V259" s="6" t="s">
        <v>297</v>
      </c>
      <c r="W259" s="6" t="s">
        <v>297</v>
      </c>
    </row>
    <row r="260" spans="18:23" ht="30">
      <c r="R260">
        <v>255</v>
      </c>
      <c r="S260" s="11">
        <v>4321</v>
      </c>
      <c r="T260" s="7" t="s">
        <v>295</v>
      </c>
      <c r="U260" s="5">
        <v>20.3</v>
      </c>
      <c r="V260" s="5" t="s">
        <v>297</v>
      </c>
      <c r="W260" s="5" t="s">
        <v>297</v>
      </c>
    </row>
    <row r="261" spans="18:23">
      <c r="R261">
        <v>256</v>
      </c>
      <c r="S261" s="12">
        <v>4322</v>
      </c>
      <c r="T261" s="8" t="s">
        <v>14</v>
      </c>
      <c r="U261" s="6">
        <v>12.99</v>
      </c>
      <c r="V261" s="6" t="s">
        <v>297</v>
      </c>
      <c r="W261" s="6" t="s">
        <v>297</v>
      </c>
    </row>
    <row r="262" spans="18:23">
      <c r="R262">
        <v>257</v>
      </c>
      <c r="S262" s="11">
        <v>4323</v>
      </c>
      <c r="T262" s="7" t="s">
        <v>9</v>
      </c>
      <c r="U262" s="5">
        <v>38.32</v>
      </c>
      <c r="V262" s="5" t="s">
        <v>297</v>
      </c>
      <c r="W262" s="5" t="s">
        <v>297</v>
      </c>
    </row>
    <row r="263" spans="18:23">
      <c r="R263">
        <v>258</v>
      </c>
      <c r="S263" s="12">
        <v>4324</v>
      </c>
      <c r="T263" s="8" t="s">
        <v>296</v>
      </c>
      <c r="U263" s="6">
        <v>4.7699999999999996</v>
      </c>
      <c r="V263" s="6" t="s">
        <v>297</v>
      </c>
      <c r="W263" s="6" t="s">
        <v>297</v>
      </c>
    </row>
    <row r="264" spans="18:23">
      <c r="R264">
        <v>259</v>
      </c>
      <c r="S264" s="11">
        <v>4325</v>
      </c>
      <c r="T264" s="7" t="s">
        <v>33</v>
      </c>
      <c r="U264" s="5">
        <v>22.74</v>
      </c>
      <c r="V264" s="5" t="s">
        <v>297</v>
      </c>
      <c r="W264" s="5" t="s">
        <v>297</v>
      </c>
    </row>
  </sheetData>
  <hyperlinks>
    <hyperlink ref="T6" r:id="rId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zAvZW4!/" xr:uid="{302DC082-E28C-40B7-89B6-35AB9159E931}"/>
    <hyperlink ref="T7" r:id="rId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IvZW4!/" xr:uid="{B951128E-2174-4E8A-B37D-51C557934300}"/>
    <hyperlink ref="T8" r:id="rId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AvZW4!/" xr:uid="{846C59EF-5846-4C3A-9548-74DC48A2D374}"/>
    <hyperlink ref="T9" r:id="rId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EvZW4!/" xr:uid="{A45CF34F-DD5A-40B3-A2AF-6B0FBD3F9A6A}"/>
    <hyperlink ref="T10" r:id="rId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IvZW4!/" xr:uid="{57604B3C-4D45-412E-B9C0-69F8047FBE7F}"/>
    <hyperlink ref="T11" r:id="rId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AvZW4!/" xr:uid="{37C072D2-B199-4F93-B53F-08665EF11DC1}"/>
    <hyperlink ref="T12" r:id="rId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DAvZW4!/" xr:uid="{7CEF6AAF-FEB1-4164-8699-1C4E05A38745}"/>
    <hyperlink ref="T13" r:id="rId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EvZW4!/" xr:uid="{0425A5CB-17DD-4DC4-8C6B-B3E7EB695522}"/>
    <hyperlink ref="T14" r:id="rId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IvZW4!/" xr:uid="{B702CE7C-7C4A-48D2-AF6E-E3D693DA15A2}"/>
    <hyperlink ref="T15" r:id="rId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AvZW4!/" xr:uid="{4D1D6897-3154-4CD7-919E-6DFC654A33EA}"/>
    <hyperlink ref="T16" r:id="rId1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EvZW4!/" xr:uid="{138407BF-3964-4A7B-9F72-D056B80256AC}"/>
    <hyperlink ref="T17" r:id="rId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EvZW4!/" xr:uid="{2A779E0A-D4AA-4F4C-B55C-FA09E540CBF8}"/>
    <hyperlink ref="T18" r:id="rId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QvZW4!/" xr:uid="{742D05F6-D3E0-46D0-849F-89C7B2941065}"/>
    <hyperlink ref="T19" r:id="rId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AvZW4!/" xr:uid="{61EBC6B9-8424-45BA-A82E-0C8BB7BADFDC}"/>
    <hyperlink ref="T20" r:id="rId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EvZW4!/" xr:uid="{98073DC9-5640-425D-97CB-D8AE5B4754EF}"/>
    <hyperlink ref="T21" r:id="rId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IvZW4!/" xr:uid="{BC2EB9A7-5B2D-4394-A05C-04EAABFF9362}"/>
    <hyperlink ref="T22" r:id="rId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MvZW4!/" xr:uid="{E12590AE-4684-48C2-82D5-FD768787A78D}"/>
    <hyperlink ref="T23" r:id="rId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DEvZW4!/" xr:uid="{1A3F601A-16D7-4031-927D-F3A0B6C85EEB}"/>
    <hyperlink ref="T24" r:id="rId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TAvZW4!/" xr:uid="{A4A3B70A-654A-4D9E-B64B-12ECB470AC06}"/>
    <hyperlink ref="T25" r:id="rId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jAvZW4!/" xr:uid="{81E6C332-183E-410D-8073-71905D19AF05}"/>
    <hyperlink ref="T26" r:id="rId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jAvZW4!/" xr:uid="{9D516319-1D35-4D22-96F9-5FAD55A57B40}"/>
    <hyperlink ref="T27" r:id="rId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TAvZW4!/" xr:uid="{609940DA-669B-4786-881B-4D85EE98B2AB}"/>
    <hyperlink ref="T28" r:id="rId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TAvZW4!/" xr:uid="{0CCA9415-1370-478B-BD87-7E0422BE75DD}"/>
    <hyperlink ref="T29" r:id="rId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zAvZW4!/" xr:uid="{C9167AD2-9ABA-4879-AF9E-26CEDC8A0C81}"/>
    <hyperlink ref="T30" r:id="rId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DAvZW4!/" xr:uid="{F0C25092-C1C8-4FD1-8431-5E3DECCE0EE1}"/>
    <hyperlink ref="T31" r:id="rId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DAvZW4!/" xr:uid="{3D375CAF-F2EE-4E27-9453-F5A02A07A98E}"/>
    <hyperlink ref="T32" r:id="rId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TAvZW4!/" xr:uid="{E457DAC2-8F4A-4A13-BA15-2A9A41D38FC2}"/>
    <hyperlink ref="T33" r:id="rId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AvZW4!/" xr:uid="{16CEB494-BDDA-463F-A1D3-CD252770999D}"/>
    <hyperlink ref="T34" r:id="rId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MvZW4!/" xr:uid="{7B4DFCE5-5C6E-4B55-ACDB-26045B5613E8}"/>
    <hyperlink ref="T35" r:id="rId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DAvZW4!/" xr:uid="{A9AD4BB0-018C-4EE8-BE3E-E1C0A1C1D015}"/>
    <hyperlink ref="T36" r:id="rId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TAvZW4!/" xr:uid="{2EAA9DA1-B982-4CDB-8F36-16674B3D7A87}"/>
    <hyperlink ref="T37" r:id="rId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TAvZW4!/" xr:uid="{A6745287-3AE8-4F30-AB81-6C32D62F7A10}"/>
    <hyperlink ref="T38" r:id="rId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DAvZW4!/" xr:uid="{BB0BAC9F-E8BE-46CC-A055-33D5C84460A1}"/>
    <hyperlink ref="T39" r:id="rId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TAvZW4!/" xr:uid="{DBE03DC5-793B-462F-82F3-EFC28E89F900}"/>
    <hyperlink ref="T40" r:id="rId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zAvZW4!/" xr:uid="{C49E50D2-3B65-475D-AF9F-7924FD86466D}"/>
    <hyperlink ref="T41" r:id="rId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TAvZW4!/" xr:uid="{217CCF33-A8E4-4254-A11F-6E55FBECED3F}"/>
    <hyperlink ref="T42" r:id="rId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jAvZW4!/" xr:uid="{17C468C0-7D31-4282-8FC2-CCCF6FC2CC78}"/>
    <hyperlink ref="T43" r:id="rId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IvZW4!/" xr:uid="{D0BA8A65-674B-4E4C-BDEA-2B0F94855631}"/>
    <hyperlink ref="T44" r:id="rId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MvZW4!/" xr:uid="{6F74D79C-1165-410E-A6B7-9799C355E106}"/>
    <hyperlink ref="T45" r:id="rId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QvZW4!/" xr:uid="{B89D67DD-E295-46C9-9A46-CD618E2DD05E}"/>
    <hyperlink ref="T46" r:id="rId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UvZW4!/" xr:uid="{4132BD62-9043-44B0-A3EA-7640081A20E2}"/>
    <hyperlink ref="T47" r:id="rId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cvZW4!/" xr:uid="{F57430BB-0F29-467E-A396-66FEB001363C}"/>
    <hyperlink ref="T48" r:id="rId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gvZW4!/" xr:uid="{B826A76D-3DD0-4E23-A33B-46A9160908EC}"/>
    <hyperlink ref="T49" r:id="rId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TAvZW4!/" xr:uid="{18168AB4-7CCA-4C33-8B64-B1FA8B937DA9}"/>
    <hyperlink ref="T50" r:id="rId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jAvZW4!/" xr:uid="{FB54D16E-3060-4825-B660-4D07CA438990}"/>
    <hyperlink ref="T51" r:id="rId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zAvZW4!/" xr:uid="{6C43A4C0-891F-4C04-ABEC-8504B63ADDD7}"/>
    <hyperlink ref="T52" r:id="rId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DAvZW4!/" xr:uid="{47A7F1B0-2323-4F06-A3FB-D67C95BA135E}"/>
    <hyperlink ref="T53" r:id="rId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TAvZW4!/" xr:uid="{3EA0DAC2-D40B-41D4-BEF6-33899B862BE8}"/>
    <hyperlink ref="T54" r:id="rId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jAvZW4!/" xr:uid="{FDDF15D2-23D3-4527-9835-213AF222642E}"/>
    <hyperlink ref="T55" r:id="rId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DAvZW4!/" xr:uid="{CD11562F-EAB8-4125-A49D-F25B4FF93C93}"/>
    <hyperlink ref="T56" r:id="rId5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AvZW4!/" xr:uid="{A6CE6551-3A31-498B-AED8-CA1986E00B85}"/>
    <hyperlink ref="T57" r:id="rId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EvZW4!/" xr:uid="{7DAA09AE-A02C-4972-9AD3-8FA886524150}"/>
    <hyperlink ref="T58" r:id="rId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IvZW4!/" xr:uid="{553B7D84-5770-4397-A75F-BC0FA5BE487A}"/>
    <hyperlink ref="T59" r:id="rId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IvZW4!/" xr:uid="{6D4FD108-F91D-4C69-9BAD-CF92E91DAECF}"/>
    <hyperlink ref="T60" r:id="rId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QvZW4!/" xr:uid="{FA63A419-15E5-448F-919B-53AB99990CBA}"/>
    <hyperlink ref="T61" r:id="rId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IvZW4!/" xr:uid="{ED9BAA2E-2BF3-4906-BCB0-FB6548E32E8E}"/>
    <hyperlink ref="T62" r:id="rId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MvZW4!/" xr:uid="{A5D8964F-E819-4EAF-A8A9-114A0C0EBB70}"/>
    <hyperlink ref="T63" r:id="rId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DAvZW4!/" xr:uid="{90362801-A5A3-4AD7-8843-950F24FE403E}"/>
    <hyperlink ref="T64" r:id="rId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TAvZW4!/" xr:uid="{14B2F109-69E4-417F-99C9-AF4A66DE05E6}"/>
    <hyperlink ref="T65" r:id="rId6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jAvZW4!/" xr:uid="{3C593333-5BB1-49F4-ACCF-7D698F042EB8}"/>
    <hyperlink ref="T66" r:id="rId6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jAvZW4!/" xr:uid="{97EA2D2E-A8F3-4B1F-9D67-C0F9352512DB}"/>
    <hyperlink ref="T67" r:id="rId6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zAvZW4!/" xr:uid="{89005A35-0CFF-470F-9E1B-64B07A6D179D}"/>
    <hyperlink ref="T68" r:id="rId6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TAvZW4!/" xr:uid="{55752405-0984-4DA4-B58D-663ABFCD3F1B}"/>
    <hyperlink ref="T69" r:id="rId6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AvZW4!/" xr:uid="{BBA5341D-CFFE-4C2C-A971-343993F29CA9}"/>
    <hyperlink ref="T70" r:id="rId6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EvZW4!/" xr:uid="{98B56D07-6164-4E33-8F6E-D041BEFC8930}"/>
    <hyperlink ref="T71" r:id="rId6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IvZW4!/" xr:uid="{5AB06EDC-6AAE-4C52-94B2-8997E2E1ECB3}"/>
    <hyperlink ref="T72" r:id="rId6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MvZW4!/" xr:uid="{8041B961-6D86-4051-B141-98E3FB18891C}"/>
    <hyperlink ref="T73" r:id="rId6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QvZW4!/" xr:uid="{885ABF68-12FD-4382-88DB-CEB3D093B9AD}"/>
    <hyperlink ref="T74" r:id="rId6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UvZW4!/" xr:uid="{9564A2E6-0579-47C4-87A5-B9E27E36211F}"/>
    <hyperlink ref="T75" r:id="rId7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EvZW4!/" xr:uid="{F536F232-DE3F-4A0C-8B65-F9B9022EDA5E}"/>
    <hyperlink ref="T76" r:id="rId7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IvZW4!/" xr:uid="{500E3C9E-8AEC-4BC7-A22D-AEBA54341092}"/>
    <hyperlink ref="T77" r:id="rId7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MvZW4!/" xr:uid="{4B880469-6921-4B7A-B78C-89C6613824E4}"/>
    <hyperlink ref="T78" r:id="rId7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QvZW4!/" xr:uid="{81282C96-A342-4463-B749-168D3AA426E1}"/>
    <hyperlink ref="T79" r:id="rId7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UvZW4!/" xr:uid="{EF78BF17-AF5B-433F-9739-56B48D48CA02}"/>
    <hyperlink ref="T80" r:id="rId7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zAvZW4!/" xr:uid="{C8C0200A-AB6F-4933-992C-01E3CDB58F7F}"/>
    <hyperlink ref="T81" r:id="rId7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QvZW4!/" xr:uid="{30989B23-8D08-4B37-B573-39CA6008570B}"/>
    <hyperlink ref="T82" r:id="rId7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TAvZW4!/" xr:uid="{34830EFB-0A9A-468D-88AF-ACE55F7EC6CB}"/>
    <hyperlink ref="T83" r:id="rId7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EvZW4!/" xr:uid="{D21A75E6-E401-41BE-B556-931F3D74C5BF}"/>
    <hyperlink ref="T84" r:id="rId7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DAvZW4!/" xr:uid="{47417DFE-1107-4A5D-9A7E-CFF4F8596B6B}"/>
    <hyperlink ref="T85" r:id="rId8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AvZW4!/" xr:uid="{94312273-3569-47F6-9464-F7E3FDD69593}"/>
    <hyperlink ref="T86" r:id="rId8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EvZW4!/" xr:uid="{18A1DA1E-0A25-4D45-8469-9111A68F30E5}"/>
    <hyperlink ref="T87" r:id="rId8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IvZW4!/" xr:uid="{EFBD3D6D-66FA-4845-8D14-A9F22F904D6F}"/>
    <hyperlink ref="T88" r:id="rId8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MvZW4!/" xr:uid="{81C8E128-3C08-42D1-A1BE-67BB310E0202}"/>
    <hyperlink ref="T89" r:id="rId8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QvZW4!/" xr:uid="{8B3FD9A0-18D5-4C87-A094-A87EAF6A98F0}"/>
    <hyperlink ref="T90" r:id="rId8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MvZW4!/" xr:uid="{08C5B73E-EE23-433C-B0D5-1A8C085F6EA7}"/>
    <hyperlink ref="T91" r:id="rId8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zAvZW4!/" xr:uid="{2B447D33-AE84-4DD5-8377-373A29CC0B32}"/>
    <hyperlink ref="T92" r:id="rId8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DAvZW4!/" xr:uid="{40EBE998-9BF4-4790-9E63-81624A6FFDD3}"/>
    <hyperlink ref="T93" r:id="rId8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EvZW4!/" xr:uid="{C2B92F7A-9D8B-4DCB-98AB-6AAEDC449BB7}"/>
    <hyperlink ref="T94" r:id="rId8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IvZW4!/" xr:uid="{52085B9F-3141-44CF-8786-61AFAF7CD75D}"/>
    <hyperlink ref="T95" r:id="rId9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DAvZW4!/" xr:uid="{DB432ED5-28E7-4740-A3A1-5B40677158BF}"/>
    <hyperlink ref="T96" r:id="rId9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TAvZW4!/" xr:uid="{F89FFB87-3875-4FD5-83BD-EF178A86B0AA}"/>
    <hyperlink ref="T97" r:id="rId9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jAvZW4!/" xr:uid="{7B737B20-4008-4E0C-93D4-79383F1DF6D4}"/>
    <hyperlink ref="T98" r:id="rId9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AvZW4!/" xr:uid="{8AD6D670-DC6F-4047-8486-A57237F5BAA9}"/>
    <hyperlink ref="T99" r:id="rId9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zAvZW4!/" xr:uid="{1F2D4B64-8979-47AC-A311-3601D6B2FD92}"/>
    <hyperlink ref="T100" r:id="rId9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AvZW4!/" xr:uid="{8D89DC5B-BBBF-446F-AD91-4F447CE52FA1}"/>
    <hyperlink ref="T101" r:id="rId9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EvZW4!/" xr:uid="{63BCF6F3-27F4-4CD7-B8EB-DB9AAAFC7EFA}"/>
    <hyperlink ref="T102" r:id="rId9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IvZW4!/" xr:uid="{C954E617-7965-442D-BD73-8A9EDE3AFFED}"/>
    <hyperlink ref="T103" r:id="rId9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IvZW4!/" xr:uid="{CDC62057-7B1C-4791-A39F-4EFE2C493F18}"/>
    <hyperlink ref="T104" r:id="rId9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IvZW4!/" xr:uid="{C5BCF7AA-8440-4C23-883F-6C1EF48545CD}"/>
    <hyperlink ref="T105" r:id="rId10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MvZW4!/" xr:uid="{0B6F503C-CDCB-4BD4-B335-75498FFD20B9}"/>
    <hyperlink ref="T106" r:id="rId10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QvZW4!/" xr:uid="{F86BB4B2-5EA3-4751-8525-606CDFD130AF}"/>
    <hyperlink ref="T107" r:id="rId10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UvZW4!/" xr:uid="{8272BAAE-DAB7-4CD9-B640-53C854126810}"/>
    <hyperlink ref="T108" r:id="rId10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YvZW4!/" xr:uid="{2949CCD0-3875-484E-859F-1D4942DDFEEC}"/>
    <hyperlink ref="T109" r:id="rId10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cvZW4!/" xr:uid="{C96AC808-18C0-45AF-81D8-F93415C2865A}"/>
    <hyperlink ref="T110" r:id="rId10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gvZW4!/" xr:uid="{F021CE24-B6C7-4D49-9392-E91D1F87EDDB}"/>
    <hyperlink ref="T111" r:id="rId10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AvZW4!/" xr:uid="{F1F2672A-73CD-4D52-A455-FBD617B5145C}"/>
    <hyperlink ref="T112" r:id="rId10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EvZW4!/" xr:uid="{CDDABC78-F1FE-435E-B09B-6CCFFD4DAE07}"/>
    <hyperlink ref="T113" r:id="rId10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IvZW4!/" xr:uid="{44DBBF16-DC96-451D-9BBB-54442CB80C14}"/>
    <hyperlink ref="T114" r:id="rId10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TAvZW4!/" xr:uid="{7A81D36D-9912-44A5-B481-84F4473970D3}"/>
    <hyperlink ref="T115" r:id="rId1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MvZW4!/" xr:uid="{31D5BB66-64BA-4260-91C2-2D53481C13ED}"/>
    <hyperlink ref="T116" r:id="rId11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gvZW4!/" xr:uid="{4EA94192-D3C9-4DE6-8EF3-8F1B04EDDF40}"/>
    <hyperlink ref="T117" r:id="rId1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AvZW4!/" xr:uid="{1D3106E0-9A56-4599-A31C-ED087734B2E1}"/>
    <hyperlink ref="T118" r:id="rId1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EvZW4!/" xr:uid="{05F4FB96-0F10-4C7B-8177-B9C6BE016E3C}"/>
    <hyperlink ref="T119" r:id="rId1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AvZW4!/" xr:uid="{5CC1EB2B-7E37-4ACE-83BC-3ED55CB9B7A6}"/>
    <hyperlink ref="T120" r:id="rId1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EvZW4!/" xr:uid="{4314A154-1D21-4FA3-944C-ED6281C74FD7}"/>
    <hyperlink ref="T121" r:id="rId1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IvZW4!/" xr:uid="{52576C11-D08B-451B-A101-A012006387B9}"/>
    <hyperlink ref="T122" r:id="rId1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MvZW4!/" xr:uid="{4792A75F-165F-4D4D-B68F-CAA55340E4D0}"/>
    <hyperlink ref="T123" r:id="rId1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DAvZW4!/" xr:uid="{8D5D3752-A294-479F-B5DD-444E0A1D5199}"/>
    <hyperlink ref="T124" r:id="rId1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EvZW4!/" xr:uid="{2B2BA004-B26F-4AB5-A514-4BA4D4EABA1E}"/>
    <hyperlink ref="T125" r:id="rId1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YvZW4!/" xr:uid="{638DC72A-7B03-4F08-A2CC-232A17B5165F}"/>
    <hyperlink ref="T126" r:id="rId1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jEvZW4!/" xr:uid="{4AC02FD9-07C2-4E0A-8A7E-BF33B007315F}"/>
    <hyperlink ref="T127" r:id="rId1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AvZW4!/" xr:uid="{6AF1005B-EE2E-4A49-9B8C-1B9F8C97B67B}"/>
    <hyperlink ref="T128" r:id="rId1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EvZW4!/" xr:uid="{A1AABB07-7A1B-4EAA-B83F-610A6DED39DA}"/>
    <hyperlink ref="T129" r:id="rId1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IvZW4!/" xr:uid="{C69EE815-718E-45CC-858F-1150D0D46635}"/>
    <hyperlink ref="T130" r:id="rId1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MvZW4!/" xr:uid="{6E0F2580-2B4F-4851-BCDE-2E467500A877}"/>
    <hyperlink ref="T131" r:id="rId1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QvZW4!/" xr:uid="{A359A23A-16DA-4292-93DC-81F7DED5A02C}"/>
    <hyperlink ref="T132" r:id="rId1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TAvZW4!/" xr:uid="{8654CD2A-0498-419A-87BD-AD89BF0F076E}"/>
    <hyperlink ref="T133" r:id="rId1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DAvZW4!/" xr:uid="{6BD99952-5AA4-4BAD-9777-93E26346F51B}"/>
    <hyperlink ref="T134" r:id="rId1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zAvZW4!/" xr:uid="{67D7CCBC-AF5A-47EF-9A4E-6E6CB568A123}"/>
    <hyperlink ref="T135" r:id="rId1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AvZW4!/" xr:uid="{0582E1AF-EFA7-4BA6-AE10-EBAF9D474021}"/>
    <hyperlink ref="T136" r:id="rId1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EvZW4!/" xr:uid="{6F399095-940F-441B-842B-B20DDF016853}"/>
    <hyperlink ref="T137" r:id="rId1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IvZW4!/" xr:uid="{99C961EA-DD8E-4DC6-930A-F1122A29D3DA}"/>
    <hyperlink ref="T138" r:id="rId1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MvZW4!/" xr:uid="{839581BC-08E4-4C82-811E-C62E4852B410}"/>
    <hyperlink ref="T139" r:id="rId1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QvZW4!/" xr:uid="{53FD61A9-E219-434B-B717-47EB4C212B7A}"/>
    <hyperlink ref="T140" r:id="rId1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UvZW4!/" xr:uid="{C45A3D00-0B13-41D6-BD3D-2B89EF6F9236}"/>
    <hyperlink ref="T141" r:id="rId1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YvZW4!/" xr:uid="{102DBA21-6D72-4B99-A808-50A5BFBFA340}"/>
    <hyperlink ref="T142" r:id="rId1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cvZW4!/" xr:uid="{D2D927B5-4653-44D2-AED9-DFBAD6C13AE4}"/>
    <hyperlink ref="T143" r:id="rId1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AvZW4!/" xr:uid="{B4A9D751-5A01-4BC5-A14E-DA90715F3509}"/>
    <hyperlink ref="T144" r:id="rId1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EvZW4!/" xr:uid="{C9E88AA1-6FF9-495D-858D-423B94D5698D}"/>
    <hyperlink ref="T145" r:id="rId1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AvZW4!/" xr:uid="{A6AB1366-14A6-4EAB-B8EA-CAD41A933199}"/>
    <hyperlink ref="T146" r:id="rId1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jAvZW4!/" xr:uid="{5CFDD050-EE54-4822-AC64-E373DD5C757B}"/>
    <hyperlink ref="T147" r:id="rId1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DAvZW4!/" xr:uid="{8F92AF88-D2AD-4450-B27D-572B9E9B9126}"/>
    <hyperlink ref="T148" r:id="rId1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TAvZW4!/" xr:uid="{DC19B5A2-37AC-4226-826F-11144AC1D7B4}"/>
    <hyperlink ref="T149" r:id="rId1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jAvZW4!/" xr:uid="{38C0F10B-D16D-4523-8714-B3F805189BB8}"/>
    <hyperlink ref="T150" r:id="rId1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zAvZW4!/" xr:uid="{707445FE-838D-44DF-B70B-58C8CBA19FE6}"/>
    <hyperlink ref="T151" r:id="rId1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OTAvZW4!/" xr:uid="{C38AEA43-FB25-43A8-9D83-8D2203B283F5}"/>
    <hyperlink ref="T152" r:id="rId1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UvZW4!/" xr:uid="{09931135-AF2B-495D-89C9-F6D8617D3287}"/>
    <hyperlink ref="T153" r:id="rId1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DAvZW4!/" xr:uid="{40C9CD18-02BF-434B-B6D1-E05639E07224}"/>
    <hyperlink ref="T154" r:id="rId1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zAvZW4!/" xr:uid="{7D0C3E4C-1911-4987-9B5C-FD4E041E10B9}"/>
    <hyperlink ref="T155" r:id="rId1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IvZW4!/" xr:uid="{DA9B2986-AC21-4C7E-9361-173D4BF24D56}"/>
    <hyperlink ref="T156" r:id="rId15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QvZW4!/" xr:uid="{E258BC71-3A0E-4D56-95C0-494B1D717B26}"/>
    <hyperlink ref="T157" r:id="rId1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UvZW4!/" xr:uid="{F3A8753B-887A-4054-9664-C5578B9966DE}"/>
    <hyperlink ref="T158" r:id="rId1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cvZW4!/" xr:uid="{FBE99BB9-7BAA-4D18-8983-8DD2B85DDD3B}"/>
    <hyperlink ref="T159" r:id="rId1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kvZW4!/" xr:uid="{89314CB9-589A-47A7-AACC-DC2AA6571EAD}"/>
    <hyperlink ref="T160" r:id="rId1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MvZW4!/" xr:uid="{1B40F8A5-82BB-4D78-841E-F9CA448FA5FB}"/>
    <hyperlink ref="T161" r:id="rId1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QvZW4!/" xr:uid="{B7E4A204-2F68-4660-B84B-7B7347A9F6B4}"/>
    <hyperlink ref="T162" r:id="rId1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cvZW4!/" xr:uid="{0EF06166-2564-4781-8E82-998B3BF84097}"/>
    <hyperlink ref="T163" r:id="rId1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gvZW4!/" xr:uid="{9563C9B1-BDE3-4DE1-89C9-ACB510036268}"/>
    <hyperlink ref="T164" r:id="rId1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kvZW4!/" xr:uid="{2BC47306-353E-47B7-93CA-268A738DDF0B}"/>
    <hyperlink ref="T165" r:id="rId16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zAvZW4!/" xr:uid="{B11A6196-CADC-4304-B507-3BD3B492FE72}"/>
    <hyperlink ref="T166" r:id="rId16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UvZW4!/" xr:uid="{3A45D225-0CD6-4FDC-8EAA-AEE9F915A7F6}"/>
    <hyperlink ref="T167" r:id="rId16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YvZW4!/" xr:uid="{3546A544-7F54-442E-A903-CC0824682FF5}"/>
    <hyperlink ref="T168" r:id="rId16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TAvZW4!/" xr:uid="{36133463-EAD2-4575-BF60-96A50DFB6493}"/>
    <hyperlink ref="T169" r:id="rId16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jAvZW4!/" xr:uid="{F02A40B0-DE6B-4A55-AC66-395452C4718A}"/>
    <hyperlink ref="T170" r:id="rId16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zAvZW4!/" xr:uid="{28A09671-AB8A-4461-8394-14AC92BA6A31}"/>
    <hyperlink ref="T171" r:id="rId16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TAvZW4!/" xr:uid="{DE103642-649C-4E9B-879D-93F111CF3E0B}"/>
    <hyperlink ref="T172" r:id="rId16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jAvZW4!/" xr:uid="{6F4A2BC8-F68A-4970-8ACF-186BF4D8B604}"/>
    <hyperlink ref="T173" r:id="rId16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ODAvZW4!/" xr:uid="{4D94679F-A3D9-4CC2-8B32-A7DA1502F49C}"/>
    <hyperlink ref="T174" r:id="rId16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jAvZW4!/" xr:uid="{CCC70771-E047-48BD-93BC-A935FB9C8164}"/>
    <hyperlink ref="T175" r:id="rId17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DAvZW4!/" xr:uid="{7103A1E8-CFBD-445E-8BBE-0608D043A354}"/>
    <hyperlink ref="T176" r:id="rId17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TAvZW4!/" xr:uid="{9890B5CF-BA12-478C-94B9-021BE70C97F8}"/>
    <hyperlink ref="T177" r:id="rId17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AvZW4!/" xr:uid="{FE4FBE8A-322E-41B8-9764-CA3E22BA6C4B}"/>
    <hyperlink ref="T178" r:id="rId17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TEvZW4!/" xr:uid="{6376CAAC-EF99-48B2-BDE4-BE48E010E525}"/>
    <hyperlink ref="T179" r:id="rId17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IvZW4!/" xr:uid="{65802037-F7D9-44A1-BA78-272CFFCFDE89}"/>
    <hyperlink ref="T180" r:id="rId17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MvZW4!/" xr:uid="{D6F1F64F-F660-4C8C-834C-E3AC9E04B7AD}"/>
    <hyperlink ref="T181" r:id="rId17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jAvZW4!/" xr:uid="{0556DB84-15FB-4C56-96A9-63FDF957E6D8}"/>
    <hyperlink ref="T182" r:id="rId17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EvZW4!/" xr:uid="{83A69FC1-DC33-446E-A4BF-02FD2D127D19}"/>
    <hyperlink ref="T183" r:id="rId17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IvZW4!/" xr:uid="{EB23B35E-D4D4-4F90-A9B7-05D7A49C5833}"/>
    <hyperlink ref="T184" r:id="rId17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MvZW4!/" xr:uid="{EC5748B4-6621-4489-AED3-B0DD57AF8E43}"/>
    <hyperlink ref="T185" r:id="rId18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QvZW4!/" xr:uid="{0B40843D-0F8C-428F-ACAE-46C02F8A7A31}"/>
    <hyperlink ref="T186" r:id="rId18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zAvZW4!/" xr:uid="{B5CD3666-480C-40E0-B57E-FAF34AC3459B}"/>
    <hyperlink ref="T187" r:id="rId18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DAvZW4!/" xr:uid="{F5F4520C-5FBA-40F1-A3C5-A1716CA550DD}"/>
    <hyperlink ref="T188" r:id="rId18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AvZW4!/" xr:uid="{9376F085-F891-4A80-9D92-69C97FC321AA}"/>
    <hyperlink ref="T189" r:id="rId18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IvZW4!/" xr:uid="{2D20CAEE-FDF4-4338-983B-EBD2241AE959}"/>
    <hyperlink ref="T190" r:id="rId18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jAvZW4!/" xr:uid="{D11A58C0-0E2D-4AEF-AB2C-99C1FA9BE429}"/>
    <hyperlink ref="T191" r:id="rId18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zAvZW4!/" xr:uid="{6A69FC3C-ABBF-4E55-B359-D10F036B0779}"/>
    <hyperlink ref="T192" r:id="rId18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DAvZW4!/" xr:uid="{6F83473B-35EF-4BB4-8E8B-DE7560B3F053}"/>
    <hyperlink ref="T193" r:id="rId18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TAvZW4!/" xr:uid="{F4F2BCBB-5829-4C3E-B046-A2B362351291}"/>
    <hyperlink ref="T194" r:id="rId18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jAvZW4!/" xr:uid="{D7E242A8-C05F-47D3-B312-898706EB34F8}"/>
    <hyperlink ref="T195" r:id="rId19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zAvZW4!/" xr:uid="{74F386CB-A9E8-4AB5-832C-E695BDEDD47C}"/>
    <hyperlink ref="T196" r:id="rId19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DAvZW4!/" xr:uid="{321069D6-5663-43E0-9756-B4E0D383F2B1}"/>
    <hyperlink ref="T197" r:id="rId19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jAvZW4!/" xr:uid="{FA57AFF0-F522-4A0D-9933-485D3CFB2007}"/>
    <hyperlink ref="T198" r:id="rId19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TAvZW4!/" xr:uid="{CC61C5C4-8CE0-43DC-8267-856FD9724E27}"/>
    <hyperlink ref="T199" r:id="rId19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jAvZW4!/" xr:uid="{5929A680-A59D-4E6D-A534-0FDADB60A75A}"/>
    <hyperlink ref="T200" r:id="rId19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zAvZW4!/" xr:uid="{63CBABDF-0610-463F-AE6B-A8E44C9B1F8D}"/>
    <hyperlink ref="T201" r:id="rId19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DAvZW4!/" xr:uid="{8AD4B169-A8F3-45AC-96ED-7C736BF413A5}"/>
    <hyperlink ref="T202" r:id="rId19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TAvZW4!/" xr:uid="{BF90D755-B442-4D1E-91A3-97938B95F02A}"/>
    <hyperlink ref="T203" r:id="rId19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DAvZW4!/" xr:uid="{B7FB691C-352B-4999-A4C7-F57E9CB23351}"/>
    <hyperlink ref="T204" r:id="rId19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TAvZW4!/" xr:uid="{7B2F7D10-6B8E-4FD8-8865-9117B9C2F76D}"/>
    <hyperlink ref="T205" r:id="rId200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zAvZW4!/" xr:uid="{6A6F2E7C-9A9A-4527-8FCA-AD65E9EE6684}"/>
    <hyperlink ref="T206" r:id="rId20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DAvZW4!/" xr:uid="{6E8A4E03-46B6-41FE-BF2B-4CDB25A80E5E}"/>
    <hyperlink ref="T207" r:id="rId20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TAvZW4!/" xr:uid="{49B8CD5D-56A3-40A7-98F3-87D77CDB8D5D}"/>
    <hyperlink ref="T208" r:id="rId20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jAvZW4!/" xr:uid="{82DB0B04-80CF-437F-BDDD-353DDCA817F2}"/>
    <hyperlink ref="T209" r:id="rId20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zAvZW4!/" xr:uid="{160D9874-58F9-4D9A-8020-491CD5577024}"/>
    <hyperlink ref="T210" r:id="rId20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ODAvZW4!/" xr:uid="{67F76624-7BB6-4A32-8902-61F1A669C125}"/>
    <hyperlink ref="T211" r:id="rId20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DAvZW4!/" xr:uid="{2D4C79A3-03C5-4207-B6BC-E38DF36A2912}"/>
    <hyperlink ref="T212" r:id="rId20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AvZW4!/" xr:uid="{630C662C-1A75-49F9-B7B8-97AF3D169AF8}"/>
    <hyperlink ref="T213" r:id="rId20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EvZW4!/" xr:uid="{4BF62E69-C8D4-4895-A2A0-CB618FFACFD1}"/>
    <hyperlink ref="T214" r:id="rId20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MvZW4!/" xr:uid="{89B09DD5-5B9A-4FDE-8AF8-8354E4F14A56}"/>
    <hyperlink ref="T215" r:id="rId2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AvZW4!/" xr:uid="{CDF8B1F3-1891-4782-9F8B-FAAC9744C613}"/>
    <hyperlink ref="T216" r:id="rId21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EvZW4!/" xr:uid="{39646532-48F7-45F2-A895-69790C30CDA3}"/>
    <hyperlink ref="T217" r:id="rId2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IvZW4!/" xr:uid="{0CE662D2-A334-434C-A7CC-AE85B181C9B6}"/>
    <hyperlink ref="T218" r:id="rId2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MvZW4!/" xr:uid="{7107F602-14DE-48CB-8E02-F8165215416E}"/>
    <hyperlink ref="T219" r:id="rId2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QvZW4!/" xr:uid="{94991815-9186-42FD-8350-FD92BCFCCB56}"/>
    <hyperlink ref="T220" r:id="rId2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TEvZW4!/" xr:uid="{6CE1EA40-A6EF-422C-8026-10E8FA7AC223}"/>
    <hyperlink ref="T221" r:id="rId2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TAvZW4!/" xr:uid="{591FC1E2-0C12-47CA-BE0D-AE778EAF80C6}"/>
    <hyperlink ref="T222" r:id="rId2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jAvZW4!/" xr:uid="{FB8ABCCD-5AFF-4794-8CB0-D99BC1D3C395}"/>
    <hyperlink ref="T223" r:id="rId2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zAvZW4!/" xr:uid="{3C52DCEE-F7B3-4AE6-AE94-3CB44D42C01B}"/>
    <hyperlink ref="T224" r:id="rId2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NDAvZW4!/" xr:uid="{B45DE4ED-5200-4965-B4BA-5079C0FF76A1}"/>
    <hyperlink ref="T225" r:id="rId2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AvZW4!/" xr:uid="{D754F986-5D18-4C70-826B-02FDBF5F1A90}"/>
    <hyperlink ref="T226" r:id="rId2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EvZW4!/" xr:uid="{85AE3EC6-3918-4D04-B4FE-BDAFCA6D6700}"/>
    <hyperlink ref="T227" r:id="rId2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IvZW4!/" xr:uid="{101A82A3-181F-4CCB-8DFE-CCF50DE087EE}"/>
    <hyperlink ref="T228" r:id="rId2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MvZW4!/" xr:uid="{13E497F0-CAEB-40E2-8A7A-B8DB6830875C}"/>
    <hyperlink ref="T229" r:id="rId2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QvZW4!/" xr:uid="{A6ACAA7B-27B1-46D4-A88F-3BB621318C4E}"/>
    <hyperlink ref="T230" r:id="rId2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UxMTAvZW4!/" xr:uid="{2CCC034F-260B-41B5-A991-0BB838357222}"/>
    <hyperlink ref="T231" r:id="rId2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AvZW4!/" xr:uid="{D3E822CB-9677-41CD-8614-B0B64426E1CA}"/>
    <hyperlink ref="T232" r:id="rId2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EvZW4!/" xr:uid="{C9B4599A-4C52-426A-B32D-A7713A07235D}"/>
    <hyperlink ref="T233" r:id="rId2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IvZW4!/" xr:uid="{EE2F21A2-0B7C-4621-A877-069CAF6FE57B}"/>
    <hyperlink ref="T234" r:id="rId2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MvZW4!/" xr:uid="{18360794-EACC-41E3-984E-23AC22A530B6}"/>
    <hyperlink ref="T235" r:id="rId2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QvZW4!/" xr:uid="{1F233675-83CC-47C0-AB12-BB6468C46426}"/>
    <hyperlink ref="T236" r:id="rId2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UvZW4!/" xr:uid="{28433036-6D2A-4390-A42B-0197A9B49C3F}"/>
    <hyperlink ref="T237" r:id="rId2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YvZW4!/" xr:uid="{988FD817-30CE-4BF8-A09C-36CDCD1CE2E0}"/>
    <hyperlink ref="T238" r:id="rId2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cvZW4!/" xr:uid="{30E56FEB-87FF-461F-86C4-804EC27D688B}"/>
    <hyperlink ref="T239" r:id="rId2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gvZW4!/" xr:uid="{D1646B6D-D425-4240-AF9D-9C4271C1442D}"/>
    <hyperlink ref="T240" r:id="rId2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kvZW4!/" xr:uid="{477226C3-FCD0-4DC1-81B9-C5F1F4772A66}"/>
    <hyperlink ref="T241" r:id="rId2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AvZW4!/" xr:uid="{4034FE01-783F-494B-9C65-AF4645C11792}"/>
    <hyperlink ref="T242" r:id="rId2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IvZW4!/" xr:uid="{945524C9-AE7F-4B1E-8E41-2710D52BFA96}"/>
    <hyperlink ref="T243" r:id="rId2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QvZW4!/" xr:uid="{5502582C-0933-4F9C-B840-B496F1A153F3}"/>
    <hyperlink ref="T244" r:id="rId2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UvZW4!/" xr:uid="{77545680-0231-442D-A5FE-B8CDDFF3D1F0}"/>
    <hyperlink ref="T245" r:id="rId2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YvZW4!/" xr:uid="{EE8A2ED3-8E38-4334-85A3-7DCDDA04E8F2}"/>
    <hyperlink ref="T246" r:id="rId2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cvZW4!/" xr:uid="{372C1885-8AF6-4B77-8FC2-C799525CFD3C}"/>
    <hyperlink ref="T247" r:id="rId2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gvZW4!/" xr:uid="{BBA0425B-7351-4B18-8FC1-F616F85F9EB7}"/>
    <hyperlink ref="T248" r:id="rId2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kvZW4!/" xr:uid="{A4FEB4AE-D8B8-4C61-997E-368B4F8CEE22}"/>
    <hyperlink ref="T249" r:id="rId2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TAvZW4!/" xr:uid="{A21AA17C-5CD3-40E4-A336-39BE23020A57}"/>
    <hyperlink ref="T250" r:id="rId2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jAvZW4!/" xr:uid="{14708618-D18E-4D00-8D6E-E8242034D18E}"/>
    <hyperlink ref="T251" r:id="rId2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TAvZW4!/" xr:uid="{454FB2F8-78DB-4734-B9C2-780271F98CEE}"/>
    <hyperlink ref="T252" r:id="rId2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DAvZW4!/" xr:uid="{C40D110C-B97C-4F1F-90CC-E66A50BF113D}"/>
    <hyperlink ref="T253" r:id="rId2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TAvZW4!/" xr:uid="{0CACC924-F1E8-4E81-AFC0-1A16463A6802}"/>
    <hyperlink ref="T254" r:id="rId2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jAvZW4!/" xr:uid="{EA95503A-A721-455B-865D-D32411B07392}"/>
    <hyperlink ref="T255" r:id="rId2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zAvZW4!/" xr:uid="{A91BF45A-806E-478A-A5ED-F06C78E1A55C}"/>
    <hyperlink ref="T256" r:id="rId25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TAvZW4!/" xr:uid="{8ED5D5C3-C13B-45BD-95BC-A69D526D38F6}"/>
    <hyperlink ref="T257" r:id="rId2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DAvZW4!/" xr:uid="{A65954CB-7F5D-49FB-8FA1-A57F8A0C0EB9}"/>
    <hyperlink ref="T258" r:id="rId2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TAvZW4!/" xr:uid="{8A3AC41C-F8F2-4464-9EA7-0436BEC9AD63}"/>
    <hyperlink ref="T259" r:id="rId2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AvZW4!/" xr:uid="{EF4C597E-0FA4-4D09-8867-D4D908373A74}"/>
    <hyperlink ref="T260" r:id="rId2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EvZW4!/" xr:uid="{5E9761CE-98BC-423F-A9C9-7331AD564B9F}"/>
    <hyperlink ref="T261" r:id="rId2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IvZW4!/" xr:uid="{60A8E2D4-A717-4925-8B2D-E737FDE58B4B}"/>
    <hyperlink ref="T262" r:id="rId2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MvZW4!/" xr:uid="{AF77549A-9E0F-42AA-B39A-EEE8477D60C2}"/>
    <hyperlink ref="T263" r:id="rId2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QvZW4!/" xr:uid="{A5CE92F6-9C64-43AD-AAE2-C0BBB26BA528}"/>
    <hyperlink ref="T264" r:id="rId2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UvZW4!/" xr:uid="{4EFBF165-4BC0-45EF-9F3F-48F81D5A8D12}"/>
  </hyperlinks>
  <pageMargins left="0.7" right="0.7" top="0.75" bottom="0.75" header="0.3" footer="0.3"/>
  <pageSetup orientation="portrait" r:id="rId2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5"/>
  <sheetViews>
    <sheetView topLeftCell="A24" zoomScale="175" zoomScaleNormal="175" workbookViewId="0">
      <selection activeCell="G2" sqref="G2"/>
    </sheetView>
  </sheetViews>
  <sheetFormatPr defaultRowHeight="15"/>
  <cols>
    <col min="2" max="2" width="34.5703125" customWidth="1"/>
    <col min="3" max="3" width="30" customWidth="1"/>
    <col min="4" max="5" width="12" customWidth="1"/>
    <col min="6" max="6" width="12.5703125" bestFit="1" customWidth="1"/>
    <col min="7" max="7" width="20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/>
      <c r="G1" s="1" t="s">
        <v>4</v>
      </c>
    </row>
    <row r="2" spans="1:7">
      <c r="A2">
        <v>1</v>
      </c>
      <c r="B2" t="s">
        <v>36</v>
      </c>
      <c r="C2">
        <v>1010</v>
      </c>
      <c r="D2">
        <v>3811</v>
      </c>
      <c r="E2">
        <v>27.18</v>
      </c>
      <c r="F2" s="3">
        <f>+D2*E2</f>
        <v>103582.98</v>
      </c>
      <c r="G2" s="4" t="s">
        <v>23</v>
      </c>
    </row>
    <row r="3" spans="1:7">
      <c r="A3">
        <v>2</v>
      </c>
      <c r="B3" t="s">
        <v>21</v>
      </c>
      <c r="C3">
        <v>1020</v>
      </c>
      <c r="D3">
        <v>10546</v>
      </c>
      <c r="E3">
        <v>13.67</v>
      </c>
      <c r="F3" s="3">
        <f t="shared" ref="F3:F41" si="0">+D3*E3</f>
        <v>144163.82</v>
      </c>
      <c r="G3" s="4" t="s">
        <v>6</v>
      </c>
    </row>
    <row r="4" spans="1:7">
      <c r="A4">
        <v>3</v>
      </c>
      <c r="B4" t="s">
        <v>41</v>
      </c>
      <c r="C4">
        <v>1080</v>
      </c>
      <c r="D4">
        <v>3666</v>
      </c>
      <c r="E4">
        <v>21.78</v>
      </c>
      <c r="F4" s="3">
        <f t="shared" si="0"/>
        <v>79845.48000000001</v>
      </c>
      <c r="G4" s="4" t="s">
        <v>23</v>
      </c>
    </row>
    <row r="5" spans="1:7">
      <c r="A5">
        <v>4</v>
      </c>
      <c r="B5" t="s">
        <v>45</v>
      </c>
      <c r="C5">
        <v>1120</v>
      </c>
      <c r="D5">
        <v>500</v>
      </c>
      <c r="E5">
        <v>92.6</v>
      </c>
      <c r="F5" s="3">
        <f t="shared" si="0"/>
        <v>46300</v>
      </c>
      <c r="G5" s="4" t="s">
        <v>35</v>
      </c>
    </row>
    <row r="6" spans="1:7">
      <c r="A6">
        <v>5</v>
      </c>
      <c r="B6" t="s">
        <v>10</v>
      </c>
      <c r="C6" s="13">
        <v>1140</v>
      </c>
      <c r="D6">
        <v>1500</v>
      </c>
      <c r="E6">
        <v>27.31</v>
      </c>
      <c r="F6" s="3">
        <f t="shared" si="0"/>
        <v>40965</v>
      </c>
      <c r="G6" s="4" t="s">
        <v>6</v>
      </c>
    </row>
    <row r="7" spans="1:7">
      <c r="A7">
        <v>6</v>
      </c>
      <c r="B7" t="s">
        <v>5</v>
      </c>
      <c r="C7" s="13">
        <v>1150</v>
      </c>
      <c r="D7">
        <v>3722</v>
      </c>
      <c r="E7">
        <v>27.02</v>
      </c>
      <c r="F7" s="3">
        <f t="shared" si="0"/>
        <v>100568.44</v>
      </c>
      <c r="G7" s="4" t="s">
        <v>6</v>
      </c>
    </row>
    <row r="8" spans="1:7">
      <c r="A8">
        <v>7</v>
      </c>
      <c r="B8" t="s">
        <v>39</v>
      </c>
      <c r="C8">
        <v>1180</v>
      </c>
      <c r="D8">
        <v>2000</v>
      </c>
      <c r="E8">
        <v>36.04</v>
      </c>
      <c r="F8" s="3">
        <f t="shared" si="0"/>
        <v>72080</v>
      </c>
      <c r="G8" s="4" t="s">
        <v>23</v>
      </c>
    </row>
    <row r="9" spans="1:7">
      <c r="A9">
        <v>8</v>
      </c>
      <c r="B9" s="2" t="s">
        <v>22</v>
      </c>
      <c r="C9" s="2">
        <v>1303</v>
      </c>
      <c r="D9" s="2">
        <v>2250</v>
      </c>
      <c r="E9" s="2">
        <v>6.73</v>
      </c>
      <c r="F9" s="3">
        <f t="shared" si="0"/>
        <v>15142.500000000002</v>
      </c>
      <c r="G9" s="4" t="s">
        <v>6</v>
      </c>
    </row>
    <row r="10" spans="1:7">
      <c r="A10" s="2"/>
      <c r="B10" s="2" t="s">
        <v>38</v>
      </c>
      <c r="C10" s="2">
        <v>1303</v>
      </c>
      <c r="D10" s="2">
        <v>7500</v>
      </c>
      <c r="E10" s="2">
        <v>9.0299999999999994</v>
      </c>
      <c r="F10" s="3">
        <f t="shared" si="0"/>
        <v>67725</v>
      </c>
      <c r="G10" s="4" t="s">
        <v>23</v>
      </c>
    </row>
    <row r="11" spans="1:7">
      <c r="A11">
        <v>9</v>
      </c>
      <c r="B11" t="s">
        <v>28</v>
      </c>
      <c r="C11">
        <v>1304</v>
      </c>
      <c r="D11">
        <v>1000</v>
      </c>
      <c r="E11">
        <v>38.69</v>
      </c>
      <c r="F11" s="3">
        <f t="shared" si="0"/>
        <v>38690</v>
      </c>
      <c r="G11" s="4" t="s">
        <v>6</v>
      </c>
    </row>
    <row r="12" spans="1:7">
      <c r="A12">
        <v>10</v>
      </c>
      <c r="B12" t="s">
        <v>12</v>
      </c>
      <c r="C12">
        <v>2010</v>
      </c>
      <c r="D12">
        <v>3000</v>
      </c>
      <c r="E12">
        <v>71.97</v>
      </c>
      <c r="F12" s="3">
        <f t="shared" si="0"/>
        <v>215910</v>
      </c>
      <c r="G12" s="4" t="s">
        <v>6</v>
      </c>
    </row>
    <row r="13" spans="1:7">
      <c r="A13">
        <v>11</v>
      </c>
      <c r="B13" t="s">
        <v>25</v>
      </c>
      <c r="C13">
        <v>2050</v>
      </c>
      <c r="D13">
        <v>1061</v>
      </c>
      <c r="E13">
        <v>62.74</v>
      </c>
      <c r="F13" s="3">
        <f t="shared" si="0"/>
        <v>66567.14</v>
      </c>
      <c r="G13" s="4" t="s">
        <v>6</v>
      </c>
    </row>
    <row r="14" spans="1:7">
      <c r="A14">
        <v>12</v>
      </c>
      <c r="B14" t="s">
        <v>24</v>
      </c>
      <c r="C14">
        <v>2060</v>
      </c>
      <c r="D14">
        <v>5500</v>
      </c>
      <c r="E14">
        <v>10.86</v>
      </c>
      <c r="F14" s="3">
        <f t="shared" si="0"/>
        <v>59730</v>
      </c>
      <c r="G14" s="4" t="s">
        <v>6</v>
      </c>
    </row>
    <row r="15" spans="1:7">
      <c r="A15">
        <v>13</v>
      </c>
      <c r="B15" t="s">
        <v>29</v>
      </c>
      <c r="C15">
        <v>2070</v>
      </c>
      <c r="D15">
        <v>1500</v>
      </c>
      <c r="E15">
        <v>31.99</v>
      </c>
      <c r="F15" s="3">
        <f t="shared" si="0"/>
        <v>47985</v>
      </c>
      <c r="G15" s="4" t="s">
        <v>6</v>
      </c>
    </row>
    <row r="16" spans="1:7">
      <c r="A16">
        <v>14</v>
      </c>
      <c r="B16" t="s">
        <v>34</v>
      </c>
      <c r="C16">
        <v>2190</v>
      </c>
      <c r="D16">
        <v>1000</v>
      </c>
      <c r="E16">
        <v>34.5</v>
      </c>
      <c r="F16" s="3">
        <f t="shared" si="0"/>
        <v>34500</v>
      </c>
      <c r="G16" s="4" t="s">
        <v>23</v>
      </c>
    </row>
    <row r="17" spans="1:7">
      <c r="A17" s="2">
        <v>15</v>
      </c>
      <c r="B17" s="2" t="s">
        <v>26</v>
      </c>
      <c r="C17" s="2">
        <v>2222</v>
      </c>
      <c r="D17" s="2">
        <v>2550</v>
      </c>
      <c r="E17" s="2">
        <v>26.61</v>
      </c>
      <c r="F17" s="3">
        <f t="shared" si="0"/>
        <v>67855.5</v>
      </c>
      <c r="G17" s="4" t="s">
        <v>6</v>
      </c>
    </row>
    <row r="18" spans="1:7">
      <c r="A18" s="2"/>
      <c r="B18" s="2" t="s">
        <v>37</v>
      </c>
      <c r="C18" s="2">
        <v>2222</v>
      </c>
      <c r="D18" s="2">
        <v>231</v>
      </c>
      <c r="E18" s="2">
        <v>27.25</v>
      </c>
      <c r="F18" s="3">
        <f t="shared" si="0"/>
        <v>6294.75</v>
      </c>
      <c r="G18" s="4" t="s">
        <v>23</v>
      </c>
    </row>
    <row r="19" spans="1:7">
      <c r="A19">
        <v>16</v>
      </c>
      <c r="B19" t="s">
        <v>44</v>
      </c>
      <c r="C19">
        <v>2230</v>
      </c>
      <c r="D19">
        <v>1000</v>
      </c>
      <c r="E19">
        <v>7.62</v>
      </c>
      <c r="F19" s="3">
        <f t="shared" si="0"/>
        <v>7620</v>
      </c>
      <c r="G19" s="4" t="s">
        <v>35</v>
      </c>
    </row>
    <row r="20" spans="1:7">
      <c r="A20">
        <v>17</v>
      </c>
      <c r="B20" t="s">
        <v>30</v>
      </c>
      <c r="C20">
        <v>2280</v>
      </c>
      <c r="D20">
        <v>646</v>
      </c>
      <c r="E20" s="13">
        <v>2</v>
      </c>
      <c r="F20" s="3">
        <f t="shared" si="0"/>
        <v>1292</v>
      </c>
      <c r="G20" s="4" t="s">
        <v>6</v>
      </c>
    </row>
    <row r="21" spans="1:7">
      <c r="A21">
        <v>18</v>
      </c>
      <c r="B21" t="s">
        <v>13</v>
      </c>
      <c r="C21">
        <v>2290</v>
      </c>
      <c r="D21">
        <v>3877</v>
      </c>
      <c r="E21">
        <v>34.340000000000003</v>
      </c>
      <c r="F21" s="3">
        <f t="shared" si="0"/>
        <v>133136.18000000002</v>
      </c>
      <c r="G21" s="4" t="s">
        <v>6</v>
      </c>
    </row>
    <row r="22" spans="1:7">
      <c r="A22">
        <v>19</v>
      </c>
      <c r="B22" t="s">
        <v>43</v>
      </c>
      <c r="C22">
        <v>2382</v>
      </c>
      <c r="D22">
        <v>1000</v>
      </c>
      <c r="E22">
        <v>14.72</v>
      </c>
      <c r="F22" s="3">
        <f t="shared" si="0"/>
        <v>14720</v>
      </c>
      <c r="G22" s="4" t="s">
        <v>35</v>
      </c>
    </row>
    <row r="23" spans="1:7">
      <c r="A23">
        <v>20</v>
      </c>
      <c r="B23" t="s">
        <v>16</v>
      </c>
      <c r="C23">
        <v>3040</v>
      </c>
      <c r="D23">
        <v>972</v>
      </c>
      <c r="E23">
        <v>62.51</v>
      </c>
      <c r="F23" s="3">
        <f t="shared" si="0"/>
        <v>60759.72</v>
      </c>
      <c r="G23" s="4" t="s">
        <v>6</v>
      </c>
    </row>
    <row r="24" spans="1:7">
      <c r="A24">
        <v>21</v>
      </c>
      <c r="B24" t="s">
        <v>18</v>
      </c>
      <c r="C24">
        <v>4001</v>
      </c>
      <c r="D24">
        <v>9500</v>
      </c>
      <c r="E24">
        <v>10.75</v>
      </c>
      <c r="F24" s="3">
        <f t="shared" si="0"/>
        <v>102125</v>
      </c>
      <c r="G24" s="4" t="s">
        <v>6</v>
      </c>
    </row>
    <row r="25" spans="1:7">
      <c r="A25">
        <v>22</v>
      </c>
      <c r="B25" t="s">
        <v>32</v>
      </c>
      <c r="C25">
        <v>4084</v>
      </c>
      <c r="D25">
        <v>10</v>
      </c>
      <c r="E25">
        <v>25.92</v>
      </c>
      <c r="F25" s="3">
        <f t="shared" si="0"/>
        <v>259.20000000000005</v>
      </c>
      <c r="G25" s="4" t="s">
        <v>23</v>
      </c>
    </row>
    <row r="26" spans="1:7">
      <c r="A26">
        <v>23</v>
      </c>
      <c r="B26" t="s">
        <v>31</v>
      </c>
      <c r="C26">
        <v>4110</v>
      </c>
      <c r="D26">
        <v>6800</v>
      </c>
      <c r="E26">
        <v>2.2599999999999998</v>
      </c>
      <c r="F26" s="3">
        <f t="shared" si="0"/>
        <v>15367.999999999998</v>
      </c>
      <c r="G26" s="4" t="s">
        <v>23</v>
      </c>
    </row>
    <row r="27" spans="1:7">
      <c r="A27">
        <v>24</v>
      </c>
      <c r="B27" s="2" t="s">
        <v>27</v>
      </c>
      <c r="C27" s="2">
        <v>4130</v>
      </c>
      <c r="D27" s="2">
        <v>2000</v>
      </c>
      <c r="E27" s="2">
        <v>4.71</v>
      </c>
      <c r="F27" s="3">
        <f t="shared" si="0"/>
        <v>9420</v>
      </c>
      <c r="G27" s="4" t="s">
        <v>6</v>
      </c>
    </row>
    <row r="28" spans="1:7">
      <c r="B28" s="2" t="s">
        <v>27</v>
      </c>
      <c r="C28" s="2">
        <v>4130</v>
      </c>
      <c r="D28" s="2">
        <v>6470</v>
      </c>
      <c r="E28" s="2">
        <v>3.12</v>
      </c>
      <c r="F28" s="3">
        <f t="shared" si="0"/>
        <v>20186.400000000001</v>
      </c>
      <c r="G28" s="4" t="s">
        <v>23</v>
      </c>
    </row>
    <row r="29" spans="1:7">
      <c r="A29">
        <v>25</v>
      </c>
      <c r="B29" t="s">
        <v>19</v>
      </c>
      <c r="C29">
        <v>4161</v>
      </c>
      <c r="D29">
        <v>4000</v>
      </c>
      <c r="E29">
        <v>7.79</v>
      </c>
      <c r="F29" s="3">
        <f t="shared" si="0"/>
        <v>31160</v>
      </c>
      <c r="G29" s="4" t="s">
        <v>6</v>
      </c>
    </row>
    <row r="30" spans="1:7">
      <c r="A30">
        <v>26</v>
      </c>
      <c r="B30" t="s">
        <v>15</v>
      </c>
      <c r="C30">
        <v>4190</v>
      </c>
      <c r="D30">
        <v>8573</v>
      </c>
      <c r="E30">
        <v>13.57</v>
      </c>
      <c r="F30" s="3">
        <f t="shared" si="0"/>
        <v>116335.61</v>
      </c>
      <c r="G30" s="4" t="s">
        <v>6</v>
      </c>
    </row>
    <row r="31" spans="1:7">
      <c r="A31">
        <v>27</v>
      </c>
      <c r="B31" t="s">
        <v>14</v>
      </c>
      <c r="C31">
        <v>4322</v>
      </c>
      <c r="D31">
        <v>4000</v>
      </c>
      <c r="E31">
        <v>14.43</v>
      </c>
      <c r="F31" s="3">
        <f t="shared" si="0"/>
        <v>57720</v>
      </c>
      <c r="G31" s="4" t="s">
        <v>6</v>
      </c>
    </row>
    <row r="32" spans="1:7">
      <c r="A32">
        <v>28</v>
      </c>
      <c r="B32" t="s">
        <v>9</v>
      </c>
      <c r="C32">
        <v>4323</v>
      </c>
      <c r="D32">
        <v>1300</v>
      </c>
      <c r="E32">
        <v>42.86</v>
      </c>
      <c r="F32" s="3">
        <f t="shared" si="0"/>
        <v>55718</v>
      </c>
      <c r="G32" s="4" t="s">
        <v>6</v>
      </c>
    </row>
    <row r="33" spans="1:7">
      <c r="A33">
        <v>29</v>
      </c>
      <c r="B33" t="s">
        <v>33</v>
      </c>
      <c r="C33">
        <v>4325</v>
      </c>
      <c r="D33">
        <v>1015</v>
      </c>
      <c r="E33">
        <v>23.34</v>
      </c>
      <c r="F33" s="3">
        <f t="shared" si="0"/>
        <v>23690.1</v>
      </c>
      <c r="G33" s="4" t="s">
        <v>23</v>
      </c>
    </row>
    <row r="34" spans="1:7">
      <c r="A34">
        <v>30</v>
      </c>
      <c r="B34" t="s">
        <v>20</v>
      </c>
      <c r="C34">
        <v>4338</v>
      </c>
      <c r="D34">
        <v>3000</v>
      </c>
      <c r="E34">
        <v>8.11</v>
      </c>
      <c r="F34" s="3">
        <f t="shared" si="0"/>
        <v>24330</v>
      </c>
      <c r="G34" s="4" t="s">
        <v>6</v>
      </c>
    </row>
    <row r="35" spans="1:7">
      <c r="A35">
        <v>31</v>
      </c>
      <c r="B35" t="s">
        <v>11</v>
      </c>
      <c r="C35">
        <v>5110</v>
      </c>
      <c r="D35">
        <v>3000</v>
      </c>
      <c r="E35">
        <v>17.05</v>
      </c>
      <c r="F35" s="3">
        <f t="shared" si="0"/>
        <v>51150</v>
      </c>
      <c r="G35" s="4" t="s">
        <v>6</v>
      </c>
    </row>
    <row r="36" spans="1:7">
      <c r="A36">
        <v>32</v>
      </c>
      <c r="B36" t="s">
        <v>8</v>
      </c>
      <c r="C36">
        <v>6010</v>
      </c>
      <c r="D36">
        <v>2967</v>
      </c>
      <c r="E36">
        <v>22.28</v>
      </c>
      <c r="F36" s="3">
        <f t="shared" si="0"/>
        <v>66104.760000000009</v>
      </c>
      <c r="G36" s="4" t="s">
        <v>6</v>
      </c>
    </row>
    <row r="37" spans="1:7">
      <c r="A37">
        <v>33</v>
      </c>
      <c r="B37" t="s">
        <v>40</v>
      </c>
      <c r="C37">
        <v>7010</v>
      </c>
      <c r="D37">
        <v>3000</v>
      </c>
      <c r="E37">
        <v>42.22</v>
      </c>
      <c r="F37" s="3">
        <f t="shared" si="0"/>
        <v>126660</v>
      </c>
      <c r="G37" s="4" t="s">
        <v>23</v>
      </c>
    </row>
    <row r="38" spans="1:7">
      <c r="A38">
        <v>34</v>
      </c>
      <c r="B38" t="s">
        <v>42</v>
      </c>
      <c r="C38">
        <v>7030</v>
      </c>
      <c r="D38">
        <v>9400</v>
      </c>
      <c r="E38">
        <v>10.9</v>
      </c>
      <c r="F38" s="3">
        <f t="shared" si="0"/>
        <v>102460</v>
      </c>
      <c r="G38" s="4" t="s">
        <v>23</v>
      </c>
    </row>
    <row r="39" spans="1:7">
      <c r="A39">
        <v>35</v>
      </c>
      <c r="B39" t="s">
        <v>7</v>
      </c>
      <c r="C39">
        <v>8150</v>
      </c>
      <c r="D39">
        <v>1500</v>
      </c>
      <c r="E39">
        <v>15.14</v>
      </c>
      <c r="F39" s="3">
        <f t="shared" si="0"/>
        <v>22710</v>
      </c>
      <c r="G39" s="4" t="s">
        <v>6</v>
      </c>
    </row>
    <row r="40" spans="1:7">
      <c r="A40">
        <v>36</v>
      </c>
      <c r="B40" t="s">
        <v>17</v>
      </c>
      <c r="C40">
        <v>9408</v>
      </c>
      <c r="D40">
        <v>1000</v>
      </c>
      <c r="E40">
        <v>11.19</v>
      </c>
      <c r="F40" s="3">
        <f t="shared" si="0"/>
        <v>11190</v>
      </c>
      <c r="G40" s="4" t="s">
        <v>6</v>
      </c>
    </row>
    <row r="41" spans="1:7">
      <c r="A41">
        <v>37</v>
      </c>
      <c r="B41" t="s">
        <v>301</v>
      </c>
      <c r="C41">
        <v>4007</v>
      </c>
      <c r="D41">
        <v>1000</v>
      </c>
      <c r="E41">
        <v>38.89</v>
      </c>
      <c r="F41" s="3">
        <f t="shared" si="0"/>
        <v>38890</v>
      </c>
      <c r="G41" s="4" t="s">
        <v>6</v>
      </c>
    </row>
    <row r="44" spans="1:7">
      <c r="D44">
        <f>SUM(D2:D41)</f>
        <v>127367</v>
      </c>
      <c r="E44">
        <f>SUM(E2:E41)</f>
        <v>1001.69</v>
      </c>
      <c r="F44" s="28">
        <f>SUM(F2:F41)</f>
        <v>2300910.58</v>
      </c>
    </row>
    <row r="45" spans="1:7">
      <c r="F45">
        <v>2262020.58</v>
      </c>
    </row>
  </sheetData>
  <autoFilter ref="A1:G41" xr:uid="{00000000-0001-0000-0000-000000000000}"/>
  <sortState xmlns:xlrd2="http://schemas.microsoft.com/office/spreadsheetml/2017/richdata2" ref="A2:G40">
    <sortCondition ref="C2:C40"/>
  </sortState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E751F-DD30-4116-B541-E478FC44B037}">
  <dimension ref="F5:AO43"/>
  <sheetViews>
    <sheetView tabSelected="1" topLeftCell="A17" workbookViewId="0">
      <selection activeCell="AC20" sqref="AC20:AD32"/>
    </sheetView>
  </sheetViews>
  <sheetFormatPr defaultRowHeight="15"/>
  <cols>
    <col min="8" max="8" width="22.28515625" customWidth="1"/>
    <col min="11" max="11" width="17.42578125" customWidth="1"/>
    <col min="12" max="12" width="17.42578125" style="2" customWidth="1"/>
    <col min="13" max="14" width="9.140625" style="40"/>
    <col min="15" max="15" width="13.28515625" style="40" bestFit="1" customWidth="1"/>
    <col min="16" max="16" width="14.140625" bestFit="1" customWidth="1"/>
    <col min="17" max="17" width="15.5703125" style="2" customWidth="1"/>
    <col min="18" max="18" width="15.5703125" customWidth="1"/>
    <col min="19" max="21" width="14.7109375" customWidth="1"/>
    <col min="23" max="23" width="12.28515625" customWidth="1"/>
    <col min="24" max="24" width="18.42578125" customWidth="1"/>
  </cols>
  <sheetData>
    <row r="5" spans="6:26">
      <c r="L5" s="2" t="s">
        <v>458</v>
      </c>
      <c r="Q5" s="2" t="s">
        <v>459</v>
      </c>
    </row>
    <row r="6" spans="6:26" ht="30">
      <c r="F6" s="29">
        <v>1</v>
      </c>
      <c r="G6" s="29">
        <v>1010</v>
      </c>
      <c r="H6" s="29" t="s">
        <v>205</v>
      </c>
      <c r="I6" s="30">
        <v>3911</v>
      </c>
      <c r="J6" s="29" t="s">
        <v>302</v>
      </c>
      <c r="K6" s="29" t="s">
        <v>303</v>
      </c>
      <c r="L6" s="33">
        <f>VALUE(SUBSTITUTE(K6, " SAR", ""))</f>
        <v>108582.98</v>
      </c>
      <c r="M6" s="29" t="s">
        <v>460</v>
      </c>
      <c r="N6" s="33">
        <f>VALUE(SUBSTITUTE(M6, " SAR", ""))</f>
        <v>27.11</v>
      </c>
      <c r="O6" s="33">
        <f>+I6*N6</f>
        <v>106027.20999999999</v>
      </c>
      <c r="P6" s="29" t="s">
        <v>461</v>
      </c>
      <c r="Q6" s="33">
        <f>VALUE(SUBSTITUTE(P6, " SAR", ""))</f>
        <v>106027.21</v>
      </c>
      <c r="R6" s="36">
        <f>+Q6-L6</f>
        <v>-2555.7699999999895</v>
      </c>
      <c r="S6" s="29" t="s">
        <v>500</v>
      </c>
      <c r="T6" s="29"/>
      <c r="U6" s="32">
        <f>VALUE(SUBSTITUTE(S6, " SAR", ""))</f>
        <v>-2555.77</v>
      </c>
      <c r="V6" s="29" t="s">
        <v>304</v>
      </c>
      <c r="W6" s="31">
        <v>45892</v>
      </c>
      <c r="X6" s="29" t="s">
        <v>23</v>
      </c>
      <c r="Z6" s="41">
        <v>27.04</v>
      </c>
    </row>
    <row r="7" spans="6:26" ht="30">
      <c r="F7" s="29">
        <v>2</v>
      </c>
      <c r="G7" s="29">
        <v>1020</v>
      </c>
      <c r="H7" s="29" t="s">
        <v>21</v>
      </c>
      <c r="I7" s="30">
        <v>10546</v>
      </c>
      <c r="J7" s="29" t="s">
        <v>305</v>
      </c>
      <c r="K7" s="29" t="s">
        <v>306</v>
      </c>
      <c r="L7" s="33">
        <f t="shared" ref="L7:L42" si="0">VALUE(SUBSTITUTE(K7, " SAR", ""))</f>
        <v>144163.82</v>
      </c>
      <c r="M7" s="29" t="s">
        <v>462</v>
      </c>
      <c r="N7" s="33">
        <f t="shared" ref="N7:N42" si="1">VALUE(SUBSTITUTE(M7, " SAR", ""))</f>
        <v>12.55</v>
      </c>
      <c r="O7" s="33">
        <f t="shared" ref="O7:O42" si="2">+I7*N7</f>
        <v>132352.30000000002</v>
      </c>
      <c r="P7" s="29" t="s">
        <v>463</v>
      </c>
      <c r="Q7" s="33">
        <f t="shared" ref="Q7:Q42" si="3">VALUE(SUBSTITUTE(P7, " SAR", ""))</f>
        <v>132352.29999999999</v>
      </c>
      <c r="R7" s="36">
        <f t="shared" ref="R7:R42" si="4">+Q7-L7</f>
        <v>-11811.520000000019</v>
      </c>
      <c r="S7" s="29" t="s">
        <v>501</v>
      </c>
      <c r="T7" s="29"/>
      <c r="U7" s="32">
        <f t="shared" ref="U7:U42" si="5">VALUE(SUBSTITUTE(S7, " SAR", ""))</f>
        <v>-11811.52</v>
      </c>
      <c r="V7" s="29" t="s">
        <v>307</v>
      </c>
      <c r="W7" s="31">
        <v>45657</v>
      </c>
      <c r="X7" s="29" t="s">
        <v>6</v>
      </c>
      <c r="Z7" s="41">
        <v>12.58</v>
      </c>
    </row>
    <row r="8" spans="6:26" ht="30">
      <c r="F8" s="29">
        <v>3</v>
      </c>
      <c r="G8" s="29">
        <v>1080</v>
      </c>
      <c r="H8" s="29" t="s">
        <v>209</v>
      </c>
      <c r="I8" s="30">
        <v>3666</v>
      </c>
      <c r="J8" s="29" t="s">
        <v>308</v>
      </c>
      <c r="K8" s="29" t="s">
        <v>309</v>
      </c>
      <c r="L8" s="33">
        <f t="shared" si="0"/>
        <v>79845.48</v>
      </c>
      <c r="M8" s="29" t="s">
        <v>464</v>
      </c>
      <c r="N8" s="33">
        <f t="shared" si="1"/>
        <v>22.42</v>
      </c>
      <c r="O8" s="33">
        <f t="shared" si="2"/>
        <v>82191.72</v>
      </c>
      <c r="P8" s="29" t="s">
        <v>465</v>
      </c>
      <c r="Q8" s="33">
        <f t="shared" si="3"/>
        <v>82191.72</v>
      </c>
      <c r="R8" s="36">
        <f t="shared" si="4"/>
        <v>2346.2400000000052</v>
      </c>
      <c r="S8" s="29" t="s">
        <v>502</v>
      </c>
      <c r="T8" s="29"/>
      <c r="U8" s="32">
        <f t="shared" si="5"/>
        <v>2346.2399999999998</v>
      </c>
      <c r="V8" s="29" t="s">
        <v>310</v>
      </c>
      <c r="W8" s="31">
        <v>45657</v>
      </c>
      <c r="X8" s="29" t="s">
        <v>23</v>
      </c>
      <c r="Z8" s="41">
        <v>22.38</v>
      </c>
    </row>
    <row r="9" spans="6:26" ht="30">
      <c r="F9" s="29">
        <v>4</v>
      </c>
      <c r="G9" s="29">
        <v>1140</v>
      </c>
      <c r="H9" s="29" t="s">
        <v>10</v>
      </c>
      <c r="I9" s="30">
        <v>1500</v>
      </c>
      <c r="J9" s="29" t="s">
        <v>311</v>
      </c>
      <c r="K9" s="29" t="s">
        <v>312</v>
      </c>
      <c r="L9" s="33">
        <f t="shared" si="0"/>
        <v>40965</v>
      </c>
      <c r="M9" s="29" t="s">
        <v>466</v>
      </c>
      <c r="N9" s="33">
        <f t="shared" si="1"/>
        <v>26.71</v>
      </c>
      <c r="O9" s="33">
        <f t="shared" si="2"/>
        <v>40065</v>
      </c>
      <c r="P9" s="29" t="s">
        <v>467</v>
      </c>
      <c r="Q9" s="33">
        <f t="shared" si="3"/>
        <v>40065</v>
      </c>
      <c r="R9" s="36">
        <f t="shared" si="4"/>
        <v>-900</v>
      </c>
      <c r="S9" s="29" t="s">
        <v>503</v>
      </c>
      <c r="T9" s="29"/>
      <c r="U9" s="32">
        <f t="shared" si="5"/>
        <v>-900</v>
      </c>
      <c r="V9" s="29" t="s">
        <v>313</v>
      </c>
      <c r="W9" s="31">
        <v>45657</v>
      </c>
      <c r="X9" s="29" t="s">
        <v>6</v>
      </c>
      <c r="Z9" s="41">
        <v>26.54</v>
      </c>
    </row>
    <row r="10" spans="6:26" ht="30">
      <c r="F10" s="29">
        <v>5</v>
      </c>
      <c r="G10" s="29">
        <v>1150</v>
      </c>
      <c r="H10" s="29" t="s">
        <v>5</v>
      </c>
      <c r="I10" s="30">
        <v>3722</v>
      </c>
      <c r="J10" s="29" t="s">
        <v>314</v>
      </c>
      <c r="K10" s="29" t="s">
        <v>315</v>
      </c>
      <c r="L10" s="33">
        <f t="shared" si="0"/>
        <v>100568.44</v>
      </c>
      <c r="M10" s="29" t="s">
        <v>468</v>
      </c>
      <c r="N10" s="33">
        <f t="shared" si="1"/>
        <v>25.72</v>
      </c>
      <c r="O10" s="33">
        <f t="shared" si="2"/>
        <v>95729.84</v>
      </c>
      <c r="P10" s="29" t="s">
        <v>469</v>
      </c>
      <c r="Q10" s="33">
        <f t="shared" si="3"/>
        <v>95729.84</v>
      </c>
      <c r="R10" s="36">
        <f t="shared" si="4"/>
        <v>-4838.6000000000058</v>
      </c>
      <c r="S10" s="29" t="s">
        <v>504</v>
      </c>
      <c r="T10" s="29"/>
      <c r="U10" s="32">
        <f t="shared" si="5"/>
        <v>-4838.6000000000004</v>
      </c>
      <c r="V10" s="29" t="s">
        <v>316</v>
      </c>
      <c r="W10" s="31">
        <v>45657</v>
      </c>
      <c r="X10" s="29" t="s">
        <v>6</v>
      </c>
      <c r="Z10" s="41">
        <v>25.8</v>
      </c>
    </row>
    <row r="11" spans="6:26" ht="30">
      <c r="F11" s="29">
        <v>6</v>
      </c>
      <c r="G11" s="29">
        <v>1180</v>
      </c>
      <c r="H11" s="29" t="s">
        <v>211</v>
      </c>
      <c r="I11" s="30">
        <v>2000</v>
      </c>
      <c r="J11" s="29" t="s">
        <v>317</v>
      </c>
      <c r="K11" s="29" t="s">
        <v>318</v>
      </c>
      <c r="L11" s="33">
        <f t="shared" si="0"/>
        <v>72080</v>
      </c>
      <c r="M11" s="29" t="s">
        <v>470</v>
      </c>
      <c r="N11" s="33">
        <f t="shared" si="1"/>
        <v>35.68</v>
      </c>
      <c r="O11" s="33">
        <f t="shared" si="2"/>
        <v>71360</v>
      </c>
      <c r="P11" s="29" t="s">
        <v>471</v>
      </c>
      <c r="Q11" s="33">
        <f t="shared" si="3"/>
        <v>71360</v>
      </c>
      <c r="R11" s="36">
        <f t="shared" si="4"/>
        <v>-720</v>
      </c>
      <c r="S11" s="29" t="s">
        <v>505</v>
      </c>
      <c r="T11" s="29"/>
      <c r="U11" s="32">
        <f t="shared" si="5"/>
        <v>-720</v>
      </c>
      <c r="V11" s="29" t="s">
        <v>319</v>
      </c>
      <c r="W11" s="31">
        <v>45657</v>
      </c>
      <c r="X11" s="29" t="s">
        <v>23</v>
      </c>
      <c r="Z11" s="41">
        <v>35.979999999999997</v>
      </c>
    </row>
    <row r="12" spans="6:26" ht="30">
      <c r="F12" s="29">
        <v>7</v>
      </c>
      <c r="G12" s="29">
        <v>1304</v>
      </c>
      <c r="H12" s="29" t="s">
        <v>28</v>
      </c>
      <c r="I12" s="30">
        <v>1000</v>
      </c>
      <c r="J12" s="29" t="s">
        <v>320</v>
      </c>
      <c r="K12" s="29" t="s">
        <v>321</v>
      </c>
      <c r="L12" s="33">
        <f t="shared" si="0"/>
        <v>38690</v>
      </c>
      <c r="M12" s="29" t="s">
        <v>322</v>
      </c>
      <c r="N12" s="33">
        <f t="shared" si="1"/>
        <v>34.97</v>
      </c>
      <c r="O12" s="33">
        <f t="shared" si="2"/>
        <v>34970</v>
      </c>
      <c r="P12" s="29" t="s">
        <v>323</v>
      </c>
      <c r="Q12" s="33">
        <f t="shared" si="3"/>
        <v>34970</v>
      </c>
      <c r="R12" s="36">
        <f t="shared" si="4"/>
        <v>-3720</v>
      </c>
      <c r="S12" s="29" t="s">
        <v>324</v>
      </c>
      <c r="T12" s="29"/>
      <c r="U12" s="32">
        <f t="shared" si="5"/>
        <v>-3720</v>
      </c>
      <c r="V12" s="29" t="s">
        <v>325</v>
      </c>
      <c r="W12" s="31">
        <v>45657</v>
      </c>
      <c r="X12" s="29" t="s">
        <v>6</v>
      </c>
      <c r="Z12" s="41">
        <v>35.08</v>
      </c>
    </row>
    <row r="13" spans="6:26" ht="30">
      <c r="F13" s="29">
        <v>8</v>
      </c>
      <c r="G13" s="29">
        <v>1120</v>
      </c>
      <c r="H13" s="29" t="s">
        <v>210</v>
      </c>
      <c r="I13" s="29">
        <v>500</v>
      </c>
      <c r="J13" s="29" t="s">
        <v>326</v>
      </c>
      <c r="K13" s="29" t="s">
        <v>327</v>
      </c>
      <c r="L13" s="33">
        <f t="shared" si="0"/>
        <v>46300</v>
      </c>
      <c r="M13" s="29" t="s">
        <v>328</v>
      </c>
      <c r="N13" s="33">
        <f t="shared" si="1"/>
        <v>96.99</v>
      </c>
      <c r="O13" s="33">
        <f t="shared" si="2"/>
        <v>48495</v>
      </c>
      <c r="P13" s="29" t="s">
        <v>329</v>
      </c>
      <c r="Q13" s="33">
        <f t="shared" si="3"/>
        <v>48495</v>
      </c>
      <c r="R13" s="36">
        <f t="shared" si="4"/>
        <v>2195</v>
      </c>
      <c r="S13" s="29" t="s">
        <v>330</v>
      </c>
      <c r="T13" s="29"/>
      <c r="U13" s="32">
        <f t="shared" si="5"/>
        <v>2195</v>
      </c>
      <c r="V13" s="29" t="s">
        <v>331</v>
      </c>
      <c r="W13" s="31">
        <v>45886</v>
      </c>
      <c r="X13" s="29" t="s">
        <v>35</v>
      </c>
      <c r="Z13" s="41">
        <v>96.1</v>
      </c>
    </row>
    <row r="14" spans="6:26" ht="30">
      <c r="F14" s="29">
        <v>9</v>
      </c>
      <c r="G14" s="29">
        <v>2010</v>
      </c>
      <c r="H14" s="29" t="s">
        <v>12</v>
      </c>
      <c r="I14" s="30">
        <v>3000</v>
      </c>
      <c r="J14" s="29" t="s">
        <v>332</v>
      </c>
      <c r="K14" s="29" t="s">
        <v>333</v>
      </c>
      <c r="L14" s="33">
        <f t="shared" si="0"/>
        <v>215910</v>
      </c>
      <c r="M14" s="29" t="s">
        <v>472</v>
      </c>
      <c r="N14" s="33">
        <f t="shared" si="1"/>
        <v>62.14</v>
      </c>
      <c r="O14" s="33">
        <f t="shared" si="2"/>
        <v>186420</v>
      </c>
      <c r="P14" s="29" t="s">
        <v>473</v>
      </c>
      <c r="Q14" s="33">
        <f t="shared" si="3"/>
        <v>186420</v>
      </c>
      <c r="R14" s="36">
        <f t="shared" si="4"/>
        <v>-29490</v>
      </c>
      <c r="S14" s="29" t="s">
        <v>506</v>
      </c>
      <c r="T14" s="29"/>
      <c r="U14" s="32">
        <f t="shared" si="5"/>
        <v>-29490</v>
      </c>
      <c r="V14" s="29" t="s">
        <v>334</v>
      </c>
      <c r="W14" s="31">
        <v>45657</v>
      </c>
      <c r="X14" s="29" t="s">
        <v>6</v>
      </c>
      <c r="Z14" s="41">
        <v>62</v>
      </c>
    </row>
    <row r="15" spans="6:26" ht="30">
      <c r="F15" s="29">
        <v>10</v>
      </c>
      <c r="G15" s="29">
        <v>2050</v>
      </c>
      <c r="H15" s="29" t="s">
        <v>25</v>
      </c>
      <c r="I15" s="30">
        <v>1061</v>
      </c>
      <c r="J15" s="29" t="s">
        <v>335</v>
      </c>
      <c r="K15" s="29" t="s">
        <v>336</v>
      </c>
      <c r="L15" s="33">
        <f t="shared" si="0"/>
        <v>66567.14</v>
      </c>
      <c r="M15" s="29" t="s">
        <v>474</v>
      </c>
      <c r="N15" s="33">
        <f t="shared" si="1"/>
        <v>23.97</v>
      </c>
      <c r="O15" s="33">
        <f t="shared" si="2"/>
        <v>25432.17</v>
      </c>
      <c r="P15" s="29" t="s">
        <v>475</v>
      </c>
      <c r="Q15" s="33">
        <f t="shared" si="3"/>
        <v>25432.17</v>
      </c>
      <c r="R15" s="36">
        <f t="shared" si="4"/>
        <v>-41134.97</v>
      </c>
      <c r="S15" s="29" t="s">
        <v>507</v>
      </c>
      <c r="T15" s="29"/>
      <c r="U15" s="32">
        <f t="shared" si="5"/>
        <v>-41134.97</v>
      </c>
      <c r="V15" s="29" t="s">
        <v>337</v>
      </c>
      <c r="W15" s="31">
        <v>45888</v>
      </c>
      <c r="X15" s="29" t="s">
        <v>6</v>
      </c>
      <c r="Z15" s="41">
        <v>24.12</v>
      </c>
    </row>
    <row r="16" spans="6:26" ht="30">
      <c r="F16" s="29">
        <v>11</v>
      </c>
      <c r="G16" s="29">
        <v>2060</v>
      </c>
      <c r="H16" s="29" t="s">
        <v>24</v>
      </c>
      <c r="I16" s="30">
        <v>5500</v>
      </c>
      <c r="J16" s="29" t="s">
        <v>338</v>
      </c>
      <c r="K16" s="29" t="s">
        <v>339</v>
      </c>
      <c r="L16" s="33">
        <f t="shared" si="0"/>
        <v>59730</v>
      </c>
      <c r="M16" s="29" t="s">
        <v>423</v>
      </c>
      <c r="N16" s="33">
        <f t="shared" si="1"/>
        <v>10.9</v>
      </c>
      <c r="O16" s="33">
        <f t="shared" si="2"/>
        <v>59950</v>
      </c>
      <c r="P16" s="29" t="s">
        <v>476</v>
      </c>
      <c r="Q16" s="33">
        <f t="shared" si="3"/>
        <v>59950</v>
      </c>
      <c r="R16" s="36">
        <f t="shared" si="4"/>
        <v>220</v>
      </c>
      <c r="S16" s="29" t="s">
        <v>508</v>
      </c>
      <c r="T16" s="29"/>
      <c r="U16" s="32">
        <f t="shared" si="5"/>
        <v>220</v>
      </c>
      <c r="V16" s="29" t="s">
        <v>340</v>
      </c>
      <c r="W16" s="31">
        <v>45657</v>
      </c>
      <c r="X16" s="29" t="s">
        <v>6</v>
      </c>
      <c r="Z16" s="41">
        <v>10.88</v>
      </c>
    </row>
    <row r="17" spans="6:30" ht="30">
      <c r="F17" s="29">
        <v>12</v>
      </c>
      <c r="G17" s="29">
        <v>2070</v>
      </c>
      <c r="H17" s="29" t="s">
        <v>29</v>
      </c>
      <c r="I17" s="30">
        <v>1500</v>
      </c>
      <c r="J17" s="29" t="s">
        <v>341</v>
      </c>
      <c r="K17" s="29" t="s">
        <v>342</v>
      </c>
      <c r="L17" s="33">
        <f t="shared" si="0"/>
        <v>47985</v>
      </c>
      <c r="M17" s="29" t="s">
        <v>477</v>
      </c>
      <c r="N17" s="33">
        <f t="shared" si="1"/>
        <v>27.29</v>
      </c>
      <c r="O17" s="33">
        <f t="shared" si="2"/>
        <v>40935</v>
      </c>
      <c r="P17" s="29" t="s">
        <v>478</v>
      </c>
      <c r="Q17" s="33">
        <f t="shared" si="3"/>
        <v>40935</v>
      </c>
      <c r="R17" s="36">
        <f t="shared" si="4"/>
        <v>-7050</v>
      </c>
      <c r="S17" s="29" t="s">
        <v>509</v>
      </c>
      <c r="T17" s="29"/>
      <c r="U17" s="32">
        <f t="shared" si="5"/>
        <v>-7050</v>
      </c>
      <c r="V17" s="29" t="s">
        <v>343</v>
      </c>
      <c r="W17" s="31">
        <v>45657</v>
      </c>
      <c r="X17" s="29" t="s">
        <v>6</v>
      </c>
      <c r="Z17" s="41">
        <v>27.4</v>
      </c>
    </row>
    <row r="18" spans="6:30" ht="30">
      <c r="F18" s="29">
        <v>13</v>
      </c>
      <c r="G18" s="29">
        <v>2190</v>
      </c>
      <c r="H18" s="29" t="s">
        <v>34</v>
      </c>
      <c r="I18" s="30">
        <v>1000</v>
      </c>
      <c r="J18" s="29" t="s">
        <v>344</v>
      </c>
      <c r="K18" s="29" t="s">
        <v>345</v>
      </c>
      <c r="L18" s="33">
        <f t="shared" si="0"/>
        <v>34500</v>
      </c>
      <c r="M18" s="29" t="s">
        <v>493</v>
      </c>
      <c r="N18" s="33">
        <f t="shared" si="1"/>
        <v>34.729999999999997</v>
      </c>
      <c r="O18" s="33">
        <f t="shared" si="2"/>
        <v>34730</v>
      </c>
      <c r="P18" s="29" t="s">
        <v>494</v>
      </c>
      <c r="Q18" s="33">
        <f t="shared" si="3"/>
        <v>34730</v>
      </c>
      <c r="R18" s="36">
        <f t="shared" si="4"/>
        <v>230</v>
      </c>
      <c r="S18" s="29" t="s">
        <v>510</v>
      </c>
      <c r="T18" s="29"/>
      <c r="U18" s="32">
        <f t="shared" si="5"/>
        <v>230</v>
      </c>
      <c r="V18" s="29" t="s">
        <v>347</v>
      </c>
      <c r="W18" s="31">
        <v>45657</v>
      </c>
      <c r="X18" s="29" t="s">
        <v>23</v>
      </c>
      <c r="Z18" s="41">
        <v>34.700000000000003</v>
      </c>
    </row>
    <row r="19" spans="6:30">
      <c r="F19" s="29">
        <v>14</v>
      </c>
      <c r="G19" s="29">
        <v>2230</v>
      </c>
      <c r="H19" s="29" t="s">
        <v>44</v>
      </c>
      <c r="I19" s="30">
        <v>1000</v>
      </c>
      <c r="J19" s="29" t="s">
        <v>348</v>
      </c>
      <c r="K19" s="29" t="s">
        <v>349</v>
      </c>
      <c r="L19" s="33">
        <f t="shared" si="0"/>
        <v>7620</v>
      </c>
      <c r="M19" s="29" t="s">
        <v>495</v>
      </c>
      <c r="N19" s="33">
        <f t="shared" si="1"/>
        <v>6.87</v>
      </c>
      <c r="O19" s="33">
        <f t="shared" si="2"/>
        <v>6870</v>
      </c>
      <c r="P19" s="29" t="s">
        <v>496</v>
      </c>
      <c r="Q19" s="33">
        <f t="shared" si="3"/>
        <v>6870</v>
      </c>
      <c r="R19" s="36">
        <f t="shared" si="4"/>
        <v>-750</v>
      </c>
      <c r="S19" s="29" t="s">
        <v>511</v>
      </c>
      <c r="T19" s="29"/>
      <c r="U19" s="32">
        <f t="shared" si="5"/>
        <v>-750</v>
      </c>
      <c r="V19" s="29" t="s">
        <v>350</v>
      </c>
      <c r="W19" s="31">
        <v>45657</v>
      </c>
      <c r="X19" s="29" t="s">
        <v>35</v>
      </c>
      <c r="Z19" s="41">
        <v>6.84</v>
      </c>
    </row>
    <row r="20" spans="6:30" ht="30">
      <c r="F20" s="29">
        <v>15</v>
      </c>
      <c r="G20" s="29">
        <v>2280</v>
      </c>
      <c r="H20" s="29" t="s">
        <v>30</v>
      </c>
      <c r="I20" s="29">
        <v>646</v>
      </c>
      <c r="J20" s="29" t="s">
        <v>351</v>
      </c>
      <c r="K20" s="29" t="s">
        <v>352</v>
      </c>
      <c r="L20" s="33">
        <f t="shared" si="0"/>
        <v>1292</v>
      </c>
      <c r="M20" s="29" t="s">
        <v>479</v>
      </c>
      <c r="N20" s="33">
        <f t="shared" si="1"/>
        <v>46.43</v>
      </c>
      <c r="O20" s="33">
        <f t="shared" si="2"/>
        <v>29993.78</v>
      </c>
      <c r="P20" s="29" t="s">
        <v>480</v>
      </c>
      <c r="Q20" s="33">
        <f t="shared" si="3"/>
        <v>29993.78</v>
      </c>
      <c r="R20" s="36">
        <f t="shared" si="4"/>
        <v>28701.78</v>
      </c>
      <c r="S20" s="29" t="s">
        <v>512</v>
      </c>
      <c r="T20" s="29"/>
      <c r="U20" s="32">
        <f t="shared" si="5"/>
        <v>28701.78</v>
      </c>
      <c r="V20" s="29" t="s">
        <v>353</v>
      </c>
      <c r="W20" s="31">
        <v>45657</v>
      </c>
      <c r="X20" s="29" t="s">
        <v>6</v>
      </c>
      <c r="AC20" s="29">
        <v>2382</v>
      </c>
      <c r="AD20" s="29" t="s">
        <v>43</v>
      </c>
    </row>
    <row r="21" spans="6:30" ht="30">
      <c r="F21" s="29">
        <v>16</v>
      </c>
      <c r="G21" s="29">
        <v>2290</v>
      </c>
      <c r="H21" s="29" t="s">
        <v>13</v>
      </c>
      <c r="I21" s="30">
        <v>3877</v>
      </c>
      <c r="J21" s="29" t="s">
        <v>354</v>
      </c>
      <c r="K21" s="29" t="s">
        <v>355</v>
      </c>
      <c r="L21" s="33">
        <f t="shared" si="0"/>
        <v>133136.18</v>
      </c>
      <c r="M21" s="29" t="s">
        <v>356</v>
      </c>
      <c r="N21" s="33">
        <f t="shared" si="1"/>
        <v>34.79</v>
      </c>
      <c r="O21" s="33">
        <f t="shared" si="2"/>
        <v>134880.82999999999</v>
      </c>
      <c r="P21" s="29" t="s">
        <v>357</v>
      </c>
      <c r="Q21" s="33">
        <f t="shared" si="3"/>
        <v>134880.82999999999</v>
      </c>
      <c r="R21" s="36">
        <f t="shared" si="4"/>
        <v>1744.6499999999942</v>
      </c>
      <c r="S21" s="29" t="s">
        <v>358</v>
      </c>
      <c r="T21" s="29"/>
      <c r="U21" s="32">
        <f t="shared" si="5"/>
        <v>1744.65</v>
      </c>
      <c r="V21" s="29" t="s">
        <v>359</v>
      </c>
      <c r="W21" s="31">
        <v>45657</v>
      </c>
      <c r="X21" s="29" t="s">
        <v>6</v>
      </c>
      <c r="Z21" s="41">
        <v>35.14</v>
      </c>
      <c r="AC21" s="29">
        <v>3040</v>
      </c>
      <c r="AD21" s="29" t="s">
        <v>16</v>
      </c>
    </row>
    <row r="22" spans="6:30" ht="30">
      <c r="F22" s="29">
        <v>17</v>
      </c>
      <c r="G22" s="29">
        <v>2382</v>
      </c>
      <c r="H22" s="29" t="s">
        <v>43</v>
      </c>
      <c r="I22" s="30">
        <v>1000</v>
      </c>
      <c r="J22" s="29" t="s">
        <v>360</v>
      </c>
      <c r="K22" s="29" t="s">
        <v>361</v>
      </c>
      <c r="L22" s="38">
        <f t="shared" si="0"/>
        <v>14720</v>
      </c>
      <c r="M22" s="29" t="s">
        <v>481</v>
      </c>
      <c r="N22" s="33">
        <f t="shared" si="1"/>
        <v>14.78</v>
      </c>
      <c r="O22" s="33">
        <f t="shared" si="2"/>
        <v>14780</v>
      </c>
      <c r="P22" s="29" t="s">
        <v>482</v>
      </c>
      <c r="Q22" s="38">
        <f t="shared" si="3"/>
        <v>14780</v>
      </c>
      <c r="R22" s="39">
        <f t="shared" si="4"/>
        <v>60</v>
      </c>
      <c r="S22" s="29" t="s">
        <v>513</v>
      </c>
      <c r="T22" s="29"/>
      <c r="U22" s="32">
        <f t="shared" si="5"/>
        <v>60</v>
      </c>
      <c r="V22" s="29" t="s">
        <v>362</v>
      </c>
      <c r="W22" s="31">
        <v>45657</v>
      </c>
      <c r="X22" s="29" t="s">
        <v>35</v>
      </c>
      <c r="Z22" s="41">
        <v>14.84</v>
      </c>
      <c r="AC22" s="37"/>
      <c r="AD22" s="37"/>
    </row>
    <row r="23" spans="6:30" ht="30">
      <c r="F23" s="29">
        <v>18</v>
      </c>
      <c r="G23" s="29">
        <v>3040</v>
      </c>
      <c r="H23" s="29" t="s">
        <v>16</v>
      </c>
      <c r="I23" s="29">
        <v>972</v>
      </c>
      <c r="J23" s="29" t="s">
        <v>363</v>
      </c>
      <c r="K23" s="29" t="s">
        <v>364</v>
      </c>
      <c r="L23" s="33">
        <f t="shared" si="0"/>
        <v>60759.72</v>
      </c>
      <c r="M23" s="29" t="s">
        <v>521</v>
      </c>
      <c r="N23" s="33">
        <f t="shared" si="1"/>
        <v>38.51</v>
      </c>
      <c r="O23" s="33">
        <f t="shared" si="2"/>
        <v>37431.72</v>
      </c>
      <c r="P23" s="29" t="s">
        <v>522</v>
      </c>
      <c r="Q23" s="33">
        <f t="shared" si="3"/>
        <v>37431.72</v>
      </c>
      <c r="R23" s="36">
        <f t="shared" si="4"/>
        <v>-23328</v>
      </c>
      <c r="S23" s="29" t="s">
        <v>540</v>
      </c>
      <c r="T23" s="29"/>
      <c r="U23" s="32">
        <f t="shared" si="5"/>
        <v>-23328</v>
      </c>
      <c r="V23" s="29" t="s">
        <v>365</v>
      </c>
      <c r="W23" s="31">
        <v>45657</v>
      </c>
      <c r="X23" s="29" t="s">
        <v>6</v>
      </c>
      <c r="Z23" s="2">
        <v>43.2</v>
      </c>
      <c r="AC23" s="29">
        <v>4190</v>
      </c>
      <c r="AD23" s="29" t="s">
        <v>15</v>
      </c>
    </row>
    <row r="24" spans="6:30" ht="30">
      <c r="F24" s="29">
        <v>19</v>
      </c>
      <c r="G24" s="29">
        <v>4001</v>
      </c>
      <c r="H24" s="29" t="s">
        <v>18</v>
      </c>
      <c r="I24" s="30">
        <v>9500</v>
      </c>
      <c r="J24" s="29" t="s">
        <v>366</v>
      </c>
      <c r="K24" s="37" t="s">
        <v>367</v>
      </c>
      <c r="L24" s="38">
        <f t="shared" si="0"/>
        <v>102125</v>
      </c>
      <c r="M24" s="29" t="s">
        <v>483</v>
      </c>
      <c r="N24" s="33">
        <f t="shared" si="1"/>
        <v>7.86</v>
      </c>
      <c r="O24" s="33">
        <f t="shared" si="2"/>
        <v>74670</v>
      </c>
      <c r="P24" s="29" t="s">
        <v>484</v>
      </c>
      <c r="Q24" s="38">
        <f t="shared" si="3"/>
        <v>74670</v>
      </c>
      <c r="R24" s="39">
        <f t="shared" si="4"/>
        <v>-27455</v>
      </c>
      <c r="S24" s="29" t="s">
        <v>514</v>
      </c>
      <c r="T24" s="29"/>
      <c r="U24" s="32">
        <f t="shared" si="5"/>
        <v>-27455</v>
      </c>
      <c r="V24" s="29" t="s">
        <v>368</v>
      </c>
      <c r="W24" s="31">
        <v>45657</v>
      </c>
      <c r="X24" s="29" t="s">
        <v>6</v>
      </c>
      <c r="Z24" s="41">
        <v>7.83</v>
      </c>
      <c r="AC24" s="29">
        <v>4322</v>
      </c>
      <c r="AD24" s="29" t="s">
        <v>14</v>
      </c>
    </row>
    <row r="25" spans="6:30" ht="30">
      <c r="F25" s="29">
        <v>20</v>
      </c>
      <c r="G25" s="29">
        <v>4084</v>
      </c>
      <c r="H25" s="29" t="s">
        <v>32</v>
      </c>
      <c r="I25" s="29">
        <v>10</v>
      </c>
      <c r="J25" s="29" t="s">
        <v>369</v>
      </c>
      <c r="K25" s="29" t="s">
        <v>370</v>
      </c>
      <c r="L25" s="33">
        <f t="shared" si="0"/>
        <v>259.2</v>
      </c>
      <c r="M25" s="29" t="s">
        <v>371</v>
      </c>
      <c r="N25" s="33">
        <f t="shared" si="1"/>
        <v>28.9</v>
      </c>
      <c r="O25" s="33">
        <f t="shared" si="2"/>
        <v>289</v>
      </c>
      <c r="P25" s="29" t="s">
        <v>372</v>
      </c>
      <c r="Q25" s="33">
        <f t="shared" si="3"/>
        <v>289</v>
      </c>
      <c r="R25" s="36">
        <f t="shared" si="4"/>
        <v>29.800000000000011</v>
      </c>
      <c r="S25" s="29" t="s">
        <v>373</v>
      </c>
      <c r="T25" s="29"/>
      <c r="U25" s="32">
        <f t="shared" si="5"/>
        <v>29.8</v>
      </c>
      <c r="V25" s="29" t="s">
        <v>374</v>
      </c>
      <c r="W25" s="31">
        <v>45657</v>
      </c>
      <c r="X25" s="29" t="s">
        <v>23</v>
      </c>
      <c r="Z25" s="41">
        <v>27.54</v>
      </c>
      <c r="AC25" s="29">
        <v>4325</v>
      </c>
      <c r="AD25" s="29" t="s">
        <v>33</v>
      </c>
    </row>
    <row r="26" spans="6:30" ht="45">
      <c r="F26" s="29">
        <v>21</v>
      </c>
      <c r="G26" s="29">
        <v>4110</v>
      </c>
      <c r="H26" s="29" t="s">
        <v>31</v>
      </c>
      <c r="I26" s="30">
        <v>6800</v>
      </c>
      <c r="J26" s="29" t="s">
        <v>375</v>
      </c>
      <c r="K26" s="29" t="s">
        <v>376</v>
      </c>
      <c r="L26" s="33">
        <f t="shared" si="0"/>
        <v>15368</v>
      </c>
      <c r="M26" s="29" t="s">
        <v>485</v>
      </c>
      <c r="N26" s="33">
        <f t="shared" si="1"/>
        <v>2.3199999999999998</v>
      </c>
      <c r="O26" s="33">
        <f t="shared" si="2"/>
        <v>15775.999999999998</v>
      </c>
      <c r="P26" s="29" t="s">
        <v>486</v>
      </c>
      <c r="Q26" s="33">
        <f t="shared" si="3"/>
        <v>15776</v>
      </c>
      <c r="R26" s="36">
        <f t="shared" si="4"/>
        <v>408</v>
      </c>
      <c r="S26" s="29" t="s">
        <v>515</v>
      </c>
      <c r="T26" s="29"/>
      <c r="U26" s="32">
        <f t="shared" si="5"/>
        <v>408</v>
      </c>
      <c r="V26" s="29" t="s">
        <v>377</v>
      </c>
      <c r="W26" s="31">
        <v>45657</v>
      </c>
      <c r="X26" s="29" t="s">
        <v>23</v>
      </c>
      <c r="Z26" s="41">
        <v>2.33</v>
      </c>
      <c r="AC26" s="29">
        <v>5110</v>
      </c>
      <c r="AD26" s="29" t="s">
        <v>11</v>
      </c>
    </row>
    <row r="27" spans="6:30">
      <c r="F27" s="29">
        <v>22</v>
      </c>
      <c r="G27" s="29">
        <v>4161</v>
      </c>
      <c r="H27" s="29" t="s">
        <v>19</v>
      </c>
      <c r="I27" s="30">
        <v>4000</v>
      </c>
      <c r="J27" s="29" t="s">
        <v>378</v>
      </c>
      <c r="K27" s="29" t="s">
        <v>379</v>
      </c>
      <c r="L27" s="33">
        <f t="shared" si="0"/>
        <v>31160</v>
      </c>
      <c r="M27" s="29" t="s">
        <v>487</v>
      </c>
      <c r="N27" s="33">
        <f t="shared" si="1"/>
        <v>5.66</v>
      </c>
      <c r="O27" s="33">
        <f t="shared" si="2"/>
        <v>22640</v>
      </c>
      <c r="P27" s="29" t="s">
        <v>488</v>
      </c>
      <c r="Q27" s="33">
        <f t="shared" si="3"/>
        <v>22640</v>
      </c>
      <c r="R27" s="36">
        <f t="shared" si="4"/>
        <v>-8520</v>
      </c>
      <c r="S27" s="29" t="s">
        <v>516</v>
      </c>
      <c r="T27" s="29"/>
      <c r="U27" s="32">
        <f t="shared" si="5"/>
        <v>-8520</v>
      </c>
      <c r="V27" s="29" t="s">
        <v>380</v>
      </c>
      <c r="W27" s="31">
        <v>45657</v>
      </c>
      <c r="X27" s="29" t="s">
        <v>6</v>
      </c>
      <c r="Z27" s="41">
        <v>5.64</v>
      </c>
      <c r="AC27" s="29">
        <v>6010</v>
      </c>
      <c r="AD27" s="29" t="s">
        <v>8</v>
      </c>
    </row>
    <row r="28" spans="6:30" ht="30">
      <c r="F28" s="29">
        <v>23</v>
      </c>
      <c r="G28" s="29">
        <v>4190</v>
      </c>
      <c r="H28" s="29" t="s">
        <v>15</v>
      </c>
      <c r="I28" s="30">
        <v>8573</v>
      </c>
      <c r="J28" s="29" t="s">
        <v>381</v>
      </c>
      <c r="K28" s="29" t="s">
        <v>382</v>
      </c>
      <c r="L28" s="33">
        <f t="shared" si="0"/>
        <v>116335.61</v>
      </c>
      <c r="M28" s="29" t="s">
        <v>523</v>
      </c>
      <c r="N28" s="33">
        <f t="shared" si="1"/>
        <v>12.64</v>
      </c>
      <c r="O28" s="33">
        <f t="shared" si="2"/>
        <v>108362.72</v>
      </c>
      <c r="P28" s="29" t="s">
        <v>524</v>
      </c>
      <c r="Q28" s="33">
        <f t="shared" si="3"/>
        <v>108362.72</v>
      </c>
      <c r="R28" s="36">
        <f t="shared" si="4"/>
        <v>-7972.8899999999994</v>
      </c>
      <c r="S28" s="29" t="s">
        <v>541</v>
      </c>
      <c r="T28" s="29"/>
      <c r="U28" s="32">
        <f t="shared" si="5"/>
        <v>-7972.89</v>
      </c>
      <c r="V28" s="29" t="s">
        <v>386</v>
      </c>
      <c r="W28" s="31">
        <v>45657</v>
      </c>
      <c r="X28" s="29" t="s">
        <v>6</v>
      </c>
      <c r="Z28" s="37">
        <v>12.64</v>
      </c>
      <c r="AC28" s="29">
        <v>8150</v>
      </c>
      <c r="AD28" s="29" t="s">
        <v>7</v>
      </c>
    </row>
    <row r="29" spans="6:30" ht="30">
      <c r="F29" s="29">
        <v>24</v>
      </c>
      <c r="G29" s="29">
        <v>4322</v>
      </c>
      <c r="H29" s="29" t="s">
        <v>14</v>
      </c>
      <c r="I29" s="30">
        <v>4000</v>
      </c>
      <c r="J29" s="29" t="s">
        <v>387</v>
      </c>
      <c r="K29" s="29" t="s">
        <v>388</v>
      </c>
      <c r="L29" s="33">
        <f t="shared" si="0"/>
        <v>57720</v>
      </c>
      <c r="M29" s="29" t="s">
        <v>525</v>
      </c>
      <c r="N29" s="33">
        <f t="shared" si="1"/>
        <v>12.48</v>
      </c>
      <c r="O29" s="33">
        <f t="shared" si="2"/>
        <v>49920</v>
      </c>
      <c r="P29" s="29" t="s">
        <v>526</v>
      </c>
      <c r="Q29" s="33">
        <f t="shared" si="3"/>
        <v>49920</v>
      </c>
      <c r="R29" s="36">
        <f t="shared" si="4"/>
        <v>-7800</v>
      </c>
      <c r="S29" s="29" t="s">
        <v>542</v>
      </c>
      <c r="T29" s="29"/>
      <c r="U29" s="32">
        <f t="shared" si="5"/>
        <v>-7800</v>
      </c>
      <c r="V29" s="29" t="s">
        <v>392</v>
      </c>
      <c r="W29" s="31">
        <v>45657</v>
      </c>
      <c r="X29" s="29" t="s">
        <v>6</v>
      </c>
      <c r="Z29" s="40">
        <v>12.46</v>
      </c>
      <c r="AC29" s="29">
        <v>1303</v>
      </c>
      <c r="AD29" s="29" t="s">
        <v>22</v>
      </c>
    </row>
    <row r="30" spans="6:30" ht="30">
      <c r="F30" s="29">
        <v>25</v>
      </c>
      <c r="G30" s="29">
        <v>4323</v>
      </c>
      <c r="H30" s="29" t="s">
        <v>9</v>
      </c>
      <c r="I30" s="30">
        <v>1300</v>
      </c>
      <c r="J30" s="29" t="s">
        <v>393</v>
      </c>
      <c r="K30" s="29" t="s">
        <v>394</v>
      </c>
      <c r="L30" s="33">
        <f t="shared" si="0"/>
        <v>55718</v>
      </c>
      <c r="M30" s="29" t="s">
        <v>395</v>
      </c>
      <c r="N30" s="33">
        <f t="shared" si="1"/>
        <v>39.21</v>
      </c>
      <c r="O30" s="33">
        <f t="shared" si="2"/>
        <v>50973</v>
      </c>
      <c r="P30" s="29" t="s">
        <v>396</v>
      </c>
      <c r="Q30" s="33">
        <f t="shared" si="3"/>
        <v>50973</v>
      </c>
      <c r="R30" s="36">
        <f t="shared" si="4"/>
        <v>-4745</v>
      </c>
      <c r="S30" s="29" t="s">
        <v>397</v>
      </c>
      <c r="T30" s="29"/>
      <c r="U30" s="32">
        <f t="shared" si="5"/>
        <v>-4745</v>
      </c>
      <c r="V30" s="29" t="s">
        <v>398</v>
      </c>
      <c r="W30" s="31">
        <v>45657</v>
      </c>
      <c r="X30" s="29" t="s">
        <v>6</v>
      </c>
      <c r="Z30" s="41">
        <v>39.380000000000003</v>
      </c>
      <c r="AC30" s="29">
        <v>4007</v>
      </c>
      <c r="AD30" s="29" t="s">
        <v>194</v>
      </c>
    </row>
    <row r="31" spans="6:30" ht="30">
      <c r="F31" s="29">
        <v>26</v>
      </c>
      <c r="G31" s="29">
        <v>4325</v>
      </c>
      <c r="H31" s="29" t="s">
        <v>33</v>
      </c>
      <c r="I31" s="30">
        <v>1015</v>
      </c>
      <c r="J31" s="29" t="s">
        <v>399</v>
      </c>
      <c r="K31" s="29" t="s">
        <v>400</v>
      </c>
      <c r="L31" s="33">
        <f t="shared" si="0"/>
        <v>23690.1</v>
      </c>
      <c r="M31" s="29" t="s">
        <v>527</v>
      </c>
      <c r="N31" s="33">
        <f t="shared" si="1"/>
        <v>22.03</v>
      </c>
      <c r="O31" s="33">
        <f t="shared" si="2"/>
        <v>22360.45</v>
      </c>
      <c r="P31" s="29" t="s">
        <v>528</v>
      </c>
      <c r="Q31" s="33">
        <f t="shared" si="3"/>
        <v>22360.45</v>
      </c>
      <c r="R31" s="36">
        <f t="shared" si="4"/>
        <v>-1329.6499999999978</v>
      </c>
      <c r="S31" s="29" t="s">
        <v>543</v>
      </c>
      <c r="T31" s="29"/>
      <c r="U31" s="32">
        <f t="shared" si="5"/>
        <v>-1329.65</v>
      </c>
      <c r="V31" s="29" t="s">
        <v>404</v>
      </c>
      <c r="W31" s="31">
        <v>45657</v>
      </c>
      <c r="X31" s="29" t="s">
        <v>23</v>
      </c>
      <c r="Z31" s="40">
        <v>21.97</v>
      </c>
      <c r="AC31" s="29">
        <v>4130</v>
      </c>
      <c r="AD31" s="29" t="s">
        <v>27</v>
      </c>
    </row>
    <row r="32" spans="6:30">
      <c r="F32" s="29">
        <v>27</v>
      </c>
      <c r="G32" s="29">
        <v>4338</v>
      </c>
      <c r="H32" s="29" t="s">
        <v>20</v>
      </c>
      <c r="I32" s="30">
        <v>3000</v>
      </c>
      <c r="J32" s="29" t="s">
        <v>405</v>
      </c>
      <c r="K32" s="29" t="s">
        <v>406</v>
      </c>
      <c r="L32" s="33">
        <f t="shared" si="0"/>
        <v>24330</v>
      </c>
      <c r="M32" s="41" t="s">
        <v>497</v>
      </c>
      <c r="N32" s="33">
        <f t="shared" si="1"/>
        <v>7.06</v>
      </c>
      <c r="O32" s="33">
        <f t="shared" si="2"/>
        <v>21180</v>
      </c>
      <c r="P32" s="29" t="s">
        <v>498</v>
      </c>
      <c r="Q32" s="33">
        <f t="shared" si="3"/>
        <v>21180</v>
      </c>
      <c r="R32" s="36">
        <f t="shared" si="4"/>
        <v>-3150</v>
      </c>
      <c r="S32" s="29" t="s">
        <v>517</v>
      </c>
      <c r="T32" s="29"/>
      <c r="U32" s="32">
        <f t="shared" si="5"/>
        <v>-3150</v>
      </c>
      <c r="V32" s="29" t="s">
        <v>407</v>
      </c>
      <c r="W32" s="31">
        <v>45657</v>
      </c>
      <c r="X32" s="29" t="s">
        <v>6</v>
      </c>
      <c r="Z32" s="41">
        <v>7.01</v>
      </c>
      <c r="AC32" s="29">
        <v>4325</v>
      </c>
      <c r="AD32" s="29" t="s">
        <v>33</v>
      </c>
    </row>
    <row r="33" spans="6:41" ht="30">
      <c r="F33" s="29">
        <v>28</v>
      </c>
      <c r="G33" s="29">
        <v>5110</v>
      </c>
      <c r="H33" s="29" t="s">
        <v>11</v>
      </c>
      <c r="I33" s="30">
        <v>3000</v>
      </c>
      <c r="J33" s="29" t="s">
        <v>408</v>
      </c>
      <c r="K33" s="29" t="s">
        <v>409</v>
      </c>
      <c r="L33" s="33">
        <f t="shared" si="0"/>
        <v>51150</v>
      </c>
      <c r="M33" s="29" t="s">
        <v>529</v>
      </c>
      <c r="N33" s="33">
        <f t="shared" si="1"/>
        <v>14.71</v>
      </c>
      <c r="O33" s="33">
        <f t="shared" si="2"/>
        <v>44130</v>
      </c>
      <c r="P33" s="29" t="s">
        <v>530</v>
      </c>
      <c r="Q33" s="33">
        <f t="shared" si="3"/>
        <v>44130</v>
      </c>
      <c r="R33" s="36">
        <f t="shared" si="4"/>
        <v>-7020</v>
      </c>
      <c r="S33" s="29" t="s">
        <v>544</v>
      </c>
      <c r="T33" s="29"/>
      <c r="U33" s="32">
        <f t="shared" si="5"/>
        <v>-7020</v>
      </c>
      <c r="V33" s="29" t="s">
        <v>413</v>
      </c>
      <c r="W33" s="31">
        <v>45657</v>
      </c>
      <c r="X33" s="29" t="s">
        <v>6</v>
      </c>
      <c r="Z33" s="40">
        <v>14.66</v>
      </c>
      <c r="AD33" s="29">
        <v>24</v>
      </c>
      <c r="AE33" s="29">
        <v>4322</v>
      </c>
      <c r="AF33" s="29" t="s">
        <v>14</v>
      </c>
      <c r="AG33" s="30">
        <v>4000</v>
      </c>
      <c r="AH33" s="29" t="s">
        <v>387</v>
      </c>
      <c r="AI33" s="29" t="s">
        <v>388</v>
      </c>
      <c r="AJ33" s="29" t="s">
        <v>389</v>
      </c>
      <c r="AK33" s="29" t="s">
        <v>390</v>
      </c>
      <c r="AL33" s="29" t="s">
        <v>391</v>
      </c>
      <c r="AM33" s="29" t="s">
        <v>392</v>
      </c>
      <c r="AN33" s="31">
        <v>45657</v>
      </c>
      <c r="AO33" s="29" t="s">
        <v>6</v>
      </c>
    </row>
    <row r="34" spans="6:41" ht="30">
      <c r="F34" s="29">
        <v>29</v>
      </c>
      <c r="G34" s="29">
        <v>6010</v>
      </c>
      <c r="H34" s="29" t="s">
        <v>8</v>
      </c>
      <c r="I34" s="30">
        <v>2967</v>
      </c>
      <c r="J34" s="29" t="s">
        <v>414</v>
      </c>
      <c r="K34" s="29" t="s">
        <v>415</v>
      </c>
      <c r="L34" s="33">
        <f t="shared" si="0"/>
        <v>66104.759999999995</v>
      </c>
      <c r="M34" s="29" t="s">
        <v>531</v>
      </c>
      <c r="N34" s="33">
        <f t="shared" si="1"/>
        <v>21.4</v>
      </c>
      <c r="O34" s="33">
        <f t="shared" si="2"/>
        <v>63493.799999999996</v>
      </c>
      <c r="P34" s="29" t="s">
        <v>532</v>
      </c>
      <c r="Q34" s="33">
        <f t="shared" si="3"/>
        <v>63493.8</v>
      </c>
      <c r="R34" s="36">
        <f t="shared" si="4"/>
        <v>-2610.9599999999919</v>
      </c>
      <c r="S34" s="29" t="s">
        <v>545</v>
      </c>
      <c r="T34" s="29"/>
      <c r="U34" s="32">
        <f t="shared" si="5"/>
        <v>-2610.96</v>
      </c>
      <c r="V34" s="29" t="s">
        <v>419</v>
      </c>
      <c r="W34" s="31">
        <v>45657</v>
      </c>
      <c r="X34" s="29" t="s">
        <v>6</v>
      </c>
      <c r="Z34" s="40">
        <v>21.29</v>
      </c>
      <c r="AD34" s="29">
        <v>23</v>
      </c>
      <c r="AE34" s="29">
        <v>4190</v>
      </c>
      <c r="AF34" s="29" t="s">
        <v>15</v>
      </c>
      <c r="AG34" s="30">
        <v>8573</v>
      </c>
      <c r="AH34" s="29" t="s">
        <v>381</v>
      </c>
      <c r="AI34" s="29" t="s">
        <v>382</v>
      </c>
      <c r="AJ34" s="29" t="s">
        <v>383</v>
      </c>
      <c r="AK34" s="29" t="s">
        <v>384</v>
      </c>
      <c r="AL34" s="29" t="s">
        <v>385</v>
      </c>
      <c r="AM34" s="29" t="s">
        <v>386</v>
      </c>
      <c r="AN34" s="31">
        <v>45657</v>
      </c>
      <c r="AO34" s="29" t="s">
        <v>6</v>
      </c>
    </row>
    <row r="35" spans="6:41" ht="45">
      <c r="F35" s="29">
        <v>30</v>
      </c>
      <c r="G35" s="29">
        <v>7010</v>
      </c>
      <c r="H35" s="29" t="s">
        <v>40</v>
      </c>
      <c r="I35" s="30">
        <v>3000</v>
      </c>
      <c r="J35" s="29" t="s">
        <v>420</v>
      </c>
      <c r="K35" s="29" t="s">
        <v>421</v>
      </c>
      <c r="L35" s="33">
        <f t="shared" si="0"/>
        <v>126660</v>
      </c>
      <c r="M35" s="29" t="s">
        <v>489</v>
      </c>
      <c r="N35" s="33">
        <f t="shared" si="1"/>
        <v>42.5</v>
      </c>
      <c r="O35" s="33">
        <f t="shared" si="2"/>
        <v>127500</v>
      </c>
      <c r="P35" s="29" t="s">
        <v>490</v>
      </c>
      <c r="Q35" s="33">
        <f t="shared" si="3"/>
        <v>127500</v>
      </c>
      <c r="R35" s="36">
        <f t="shared" si="4"/>
        <v>840</v>
      </c>
      <c r="S35" s="29" t="s">
        <v>518</v>
      </c>
      <c r="T35" s="29"/>
      <c r="U35" s="32">
        <f t="shared" si="5"/>
        <v>840</v>
      </c>
      <c r="V35" s="29" t="s">
        <v>422</v>
      </c>
      <c r="W35" s="31">
        <v>45657</v>
      </c>
      <c r="X35" s="29" t="s">
        <v>23</v>
      </c>
      <c r="Z35" s="41">
        <v>42.8</v>
      </c>
      <c r="AD35" s="29">
        <v>28</v>
      </c>
      <c r="AE35" s="29">
        <v>5110</v>
      </c>
      <c r="AF35" s="29" t="s">
        <v>11</v>
      </c>
      <c r="AG35" s="30">
        <v>3000</v>
      </c>
      <c r="AH35" s="29" t="s">
        <v>408</v>
      </c>
      <c r="AI35" s="29" t="s">
        <v>409</v>
      </c>
      <c r="AJ35" s="29" t="s">
        <v>410</v>
      </c>
      <c r="AK35" s="29" t="s">
        <v>411</v>
      </c>
      <c r="AL35" s="29" t="s">
        <v>412</v>
      </c>
      <c r="AM35" s="29" t="s">
        <v>413</v>
      </c>
      <c r="AN35" s="31">
        <v>45657</v>
      </c>
      <c r="AO35" s="29" t="s">
        <v>6</v>
      </c>
    </row>
    <row r="36" spans="6:41" ht="30">
      <c r="F36" s="29">
        <v>31</v>
      </c>
      <c r="G36" s="29">
        <v>7030</v>
      </c>
      <c r="H36" s="29" t="s">
        <v>257</v>
      </c>
      <c r="I36" s="30">
        <v>9400</v>
      </c>
      <c r="J36" s="29" t="s">
        <v>423</v>
      </c>
      <c r="K36" s="29" t="s">
        <v>424</v>
      </c>
      <c r="L36" s="33">
        <f t="shared" si="0"/>
        <v>102460</v>
      </c>
      <c r="M36" s="29" t="s">
        <v>491</v>
      </c>
      <c r="N36" s="33">
        <f t="shared" si="1"/>
        <v>10.89</v>
      </c>
      <c r="O36" s="33">
        <f t="shared" si="2"/>
        <v>102366</v>
      </c>
      <c r="P36" s="29" t="s">
        <v>492</v>
      </c>
      <c r="Q36" s="33">
        <f t="shared" si="3"/>
        <v>102366</v>
      </c>
      <c r="R36" s="36">
        <f t="shared" si="4"/>
        <v>-94</v>
      </c>
      <c r="S36" s="29" t="s">
        <v>519</v>
      </c>
      <c r="T36" s="29"/>
      <c r="U36" s="32">
        <f t="shared" si="5"/>
        <v>-94</v>
      </c>
      <c r="V36" s="29" t="s">
        <v>425</v>
      </c>
      <c r="W36" s="31">
        <v>45657</v>
      </c>
      <c r="X36" s="29" t="s">
        <v>23</v>
      </c>
      <c r="Z36" s="41">
        <v>10.85</v>
      </c>
      <c r="AD36" s="29">
        <v>29</v>
      </c>
      <c r="AE36" s="29">
        <v>6010</v>
      </c>
      <c r="AF36" s="29" t="s">
        <v>8</v>
      </c>
      <c r="AG36" s="30">
        <v>2967</v>
      </c>
      <c r="AH36" s="29" t="s">
        <v>414</v>
      </c>
      <c r="AI36" s="29" t="s">
        <v>415</v>
      </c>
      <c r="AJ36" s="29" t="s">
        <v>416</v>
      </c>
      <c r="AK36" s="29" t="s">
        <v>417</v>
      </c>
      <c r="AL36" s="29" t="s">
        <v>418</v>
      </c>
      <c r="AM36" s="29" t="s">
        <v>419</v>
      </c>
      <c r="AN36" s="31">
        <v>45657</v>
      </c>
      <c r="AO36" s="29" t="s">
        <v>6</v>
      </c>
    </row>
    <row r="37" spans="6:41" ht="60">
      <c r="F37" s="29">
        <v>32</v>
      </c>
      <c r="G37" s="29">
        <v>8150</v>
      </c>
      <c r="H37" s="29" t="s">
        <v>7</v>
      </c>
      <c r="I37" s="30">
        <v>1500</v>
      </c>
      <c r="J37" s="29" t="s">
        <v>426</v>
      </c>
      <c r="K37" s="29" t="s">
        <v>427</v>
      </c>
      <c r="L37" s="33">
        <f t="shared" si="0"/>
        <v>22710</v>
      </c>
      <c r="M37" s="29" t="s">
        <v>533</v>
      </c>
      <c r="N37" s="33">
        <f t="shared" si="1"/>
        <v>13.28</v>
      </c>
      <c r="O37" s="33">
        <f t="shared" si="2"/>
        <v>19920</v>
      </c>
      <c r="P37" s="29" t="s">
        <v>534</v>
      </c>
      <c r="Q37" s="33">
        <f t="shared" si="3"/>
        <v>19920</v>
      </c>
      <c r="R37" s="36">
        <f t="shared" si="4"/>
        <v>-2790</v>
      </c>
      <c r="S37" s="29" t="s">
        <v>546</v>
      </c>
      <c r="T37" s="29"/>
      <c r="U37" s="32">
        <f t="shared" si="5"/>
        <v>-2790</v>
      </c>
      <c r="V37" s="29" t="s">
        <v>430</v>
      </c>
      <c r="W37" s="31">
        <v>45657</v>
      </c>
      <c r="X37" s="29" t="s">
        <v>6</v>
      </c>
      <c r="Z37" s="40">
        <v>11.01</v>
      </c>
      <c r="AD37" s="29">
        <v>36</v>
      </c>
      <c r="AE37" s="29">
        <v>4130</v>
      </c>
      <c r="AF37" s="29" t="s">
        <v>27</v>
      </c>
      <c r="AG37" s="30">
        <v>8470</v>
      </c>
      <c r="AH37" s="29" t="s">
        <v>448</v>
      </c>
      <c r="AI37" s="29" t="s">
        <v>449</v>
      </c>
      <c r="AJ37" s="29" t="s">
        <v>450</v>
      </c>
      <c r="AK37" s="29" t="s">
        <v>451</v>
      </c>
      <c r="AL37" s="29" t="s">
        <v>452</v>
      </c>
      <c r="AM37" s="29" t="s">
        <v>453</v>
      </c>
      <c r="AN37" s="31">
        <v>45657</v>
      </c>
      <c r="AO37" s="29" t="s">
        <v>454</v>
      </c>
    </row>
    <row r="38" spans="6:41" ht="30">
      <c r="F38" s="42">
        <v>33</v>
      </c>
      <c r="G38" s="42">
        <v>9408</v>
      </c>
      <c r="H38" s="42" t="s">
        <v>431</v>
      </c>
      <c r="I38" s="43">
        <v>1000</v>
      </c>
      <c r="J38" s="42" t="s">
        <v>432</v>
      </c>
      <c r="K38" s="42" t="s">
        <v>433</v>
      </c>
      <c r="L38" s="44">
        <f t="shared" si="0"/>
        <v>11190</v>
      </c>
      <c r="M38" s="42" t="s">
        <v>434</v>
      </c>
      <c r="N38" s="44">
        <f t="shared" si="1"/>
        <v>24.55</v>
      </c>
      <c r="O38" s="44">
        <f t="shared" si="2"/>
        <v>24550</v>
      </c>
      <c r="P38" s="42" t="s">
        <v>435</v>
      </c>
      <c r="Q38" s="44">
        <f t="shared" si="3"/>
        <v>24550</v>
      </c>
      <c r="R38" s="45">
        <f t="shared" si="4"/>
        <v>13360</v>
      </c>
      <c r="S38" s="42" t="s">
        <v>436</v>
      </c>
      <c r="T38" s="42"/>
      <c r="U38" s="44">
        <f t="shared" si="5"/>
        <v>13360</v>
      </c>
      <c r="V38" s="42" t="s">
        <v>437</v>
      </c>
      <c r="W38" s="46">
        <v>45657</v>
      </c>
      <c r="X38" s="42" t="s">
        <v>6</v>
      </c>
      <c r="Y38" s="47"/>
      <c r="Z38" s="47"/>
      <c r="AD38" s="29">
        <v>32</v>
      </c>
      <c r="AE38" s="29">
        <v>8150</v>
      </c>
      <c r="AF38" s="29" t="s">
        <v>7</v>
      </c>
      <c r="AG38" s="30">
        <v>1500</v>
      </c>
      <c r="AH38" s="29" t="s">
        <v>426</v>
      </c>
      <c r="AI38" s="29" t="s">
        <v>427</v>
      </c>
      <c r="AJ38" s="29" t="s">
        <v>346</v>
      </c>
      <c r="AK38" s="29" t="s">
        <v>428</v>
      </c>
      <c r="AL38" s="29" t="s">
        <v>429</v>
      </c>
      <c r="AM38" s="29" t="s">
        <v>430</v>
      </c>
      <c r="AN38" s="31">
        <v>45657</v>
      </c>
      <c r="AO38" s="29" t="s">
        <v>6</v>
      </c>
    </row>
    <row r="39" spans="6:41" ht="30">
      <c r="F39" s="29">
        <v>34</v>
      </c>
      <c r="G39" s="29">
        <v>1303</v>
      </c>
      <c r="H39" s="29" t="s">
        <v>22</v>
      </c>
      <c r="I39" s="30">
        <v>9750</v>
      </c>
      <c r="J39" s="29" t="s">
        <v>438</v>
      </c>
      <c r="K39" s="29" t="s">
        <v>439</v>
      </c>
      <c r="L39" s="33">
        <f t="shared" si="0"/>
        <v>82867.5</v>
      </c>
      <c r="M39" s="29" t="s">
        <v>535</v>
      </c>
      <c r="N39" s="33">
        <f t="shared" si="1"/>
        <v>9.0299999999999994</v>
      </c>
      <c r="O39" s="33">
        <f t="shared" si="2"/>
        <v>88042.5</v>
      </c>
      <c r="P39" s="29" t="s">
        <v>536</v>
      </c>
      <c r="Q39" s="33">
        <f t="shared" si="3"/>
        <v>88042.5</v>
      </c>
      <c r="R39" s="36">
        <f t="shared" si="4"/>
        <v>5175</v>
      </c>
      <c r="S39" s="29" t="s">
        <v>547</v>
      </c>
      <c r="T39" s="29"/>
      <c r="U39" s="32">
        <f t="shared" si="5"/>
        <v>5175</v>
      </c>
      <c r="V39" s="29" t="s">
        <v>443</v>
      </c>
      <c r="W39" s="31">
        <v>45657</v>
      </c>
      <c r="X39" s="29" t="s">
        <v>444</v>
      </c>
      <c r="Z39" s="40">
        <v>8.93</v>
      </c>
      <c r="AD39" s="29">
        <v>8</v>
      </c>
      <c r="AE39" s="29">
        <v>1120</v>
      </c>
      <c r="AF39" s="29" t="s">
        <v>210</v>
      </c>
      <c r="AG39" s="29">
        <v>500</v>
      </c>
      <c r="AH39" s="29" t="s">
        <v>326</v>
      </c>
      <c r="AI39" s="29" t="s">
        <v>327</v>
      </c>
      <c r="AJ39" s="29" t="s">
        <v>328</v>
      </c>
      <c r="AK39" s="29" t="s">
        <v>329</v>
      </c>
      <c r="AL39" s="29" t="s">
        <v>330</v>
      </c>
      <c r="AM39" s="29" t="s">
        <v>331</v>
      </c>
      <c r="AN39" s="31">
        <v>45886</v>
      </c>
      <c r="AO39" s="29" t="s">
        <v>35</v>
      </c>
    </row>
    <row r="40" spans="6:41" ht="60">
      <c r="F40" s="29">
        <v>35</v>
      </c>
      <c r="G40" s="29">
        <v>4007</v>
      </c>
      <c r="H40" s="29" t="s">
        <v>194</v>
      </c>
      <c r="I40" s="30">
        <v>1000</v>
      </c>
      <c r="J40" s="29" t="s">
        <v>445</v>
      </c>
      <c r="K40" s="29" t="s">
        <v>446</v>
      </c>
      <c r="L40" s="33">
        <f t="shared" si="0"/>
        <v>38890</v>
      </c>
      <c r="M40" s="29" t="s">
        <v>537</v>
      </c>
      <c r="N40" s="33">
        <f t="shared" si="1"/>
        <v>33.9</v>
      </c>
      <c r="O40" s="33">
        <f t="shared" si="2"/>
        <v>33900</v>
      </c>
      <c r="P40" s="29" t="s">
        <v>538</v>
      </c>
      <c r="Q40" s="33">
        <f t="shared" si="3"/>
        <v>33900</v>
      </c>
      <c r="R40" s="36">
        <f t="shared" si="4"/>
        <v>-4990</v>
      </c>
      <c r="S40" s="29" t="s">
        <v>548</v>
      </c>
      <c r="T40" s="29"/>
      <c r="U40" s="32">
        <f t="shared" si="5"/>
        <v>-4990</v>
      </c>
      <c r="V40" s="29" t="s">
        <v>447</v>
      </c>
      <c r="W40" s="31">
        <v>45657</v>
      </c>
      <c r="X40" s="29" t="s">
        <v>6</v>
      </c>
      <c r="Z40" s="2">
        <v>34.08</v>
      </c>
      <c r="AD40" s="29">
        <v>34</v>
      </c>
      <c r="AE40" s="29">
        <v>1303</v>
      </c>
      <c r="AF40" s="29" t="s">
        <v>22</v>
      </c>
      <c r="AG40" s="30">
        <v>9750</v>
      </c>
      <c r="AH40" s="29" t="s">
        <v>438</v>
      </c>
      <c r="AI40" s="29" t="s">
        <v>439</v>
      </c>
      <c r="AJ40" s="29" t="s">
        <v>440</v>
      </c>
      <c r="AK40" s="29" t="s">
        <v>441</v>
      </c>
      <c r="AL40" s="29" t="s">
        <v>442</v>
      </c>
      <c r="AM40" s="29" t="s">
        <v>443</v>
      </c>
      <c r="AN40" s="31">
        <v>45657</v>
      </c>
      <c r="AO40" s="29" t="s">
        <v>444</v>
      </c>
    </row>
    <row r="41" spans="6:41" ht="30">
      <c r="F41" s="29">
        <v>36</v>
      </c>
      <c r="G41" s="29">
        <v>4130</v>
      </c>
      <c r="H41" s="29" t="s">
        <v>27</v>
      </c>
      <c r="I41" s="30">
        <v>8470</v>
      </c>
      <c r="J41" s="29" t="s">
        <v>448</v>
      </c>
      <c r="K41" s="29" t="s">
        <v>449</v>
      </c>
      <c r="L41" s="33">
        <f t="shared" si="0"/>
        <v>39893.699999999997</v>
      </c>
      <c r="M41" s="29" t="s">
        <v>550</v>
      </c>
      <c r="N41" s="33">
        <f t="shared" si="1"/>
        <v>3.06</v>
      </c>
      <c r="O41" s="33">
        <f t="shared" si="2"/>
        <v>25918.2</v>
      </c>
      <c r="P41" s="29" t="s">
        <v>539</v>
      </c>
      <c r="Q41" s="33">
        <f t="shared" si="3"/>
        <v>180241.6</v>
      </c>
      <c r="R41" s="36">
        <f t="shared" si="4"/>
        <v>140347.90000000002</v>
      </c>
      <c r="S41" s="29" t="s">
        <v>549</v>
      </c>
      <c r="T41" s="29"/>
      <c r="U41" s="32">
        <f t="shared" si="5"/>
        <v>140347.9</v>
      </c>
      <c r="V41" s="29" t="s">
        <v>453</v>
      </c>
      <c r="W41" s="31">
        <v>45657</v>
      </c>
      <c r="X41" s="29" t="s">
        <v>454</v>
      </c>
      <c r="Z41" s="35">
        <v>3.06</v>
      </c>
      <c r="AD41" s="29">
        <v>26</v>
      </c>
      <c r="AE41" s="29">
        <v>4325</v>
      </c>
      <c r="AF41" s="29" t="s">
        <v>33</v>
      </c>
      <c r="AG41" s="30">
        <v>1015</v>
      </c>
      <c r="AH41" s="29" t="s">
        <v>399</v>
      </c>
      <c r="AI41" s="29" t="s">
        <v>400</v>
      </c>
      <c r="AJ41" s="29" t="s">
        <v>401</v>
      </c>
      <c r="AK41" s="29" t="s">
        <v>402</v>
      </c>
      <c r="AL41" s="29" t="s">
        <v>403</v>
      </c>
      <c r="AM41" s="29" t="s">
        <v>404</v>
      </c>
      <c r="AN41" s="31">
        <v>45657</v>
      </c>
      <c r="AO41" s="29" t="s">
        <v>23</v>
      </c>
    </row>
    <row r="42" spans="6:41" ht="30">
      <c r="F42" s="29">
        <v>37</v>
      </c>
      <c r="G42" s="29">
        <v>2222</v>
      </c>
      <c r="H42" s="29" t="s">
        <v>26</v>
      </c>
      <c r="I42" s="30">
        <v>2781</v>
      </c>
      <c r="J42" s="29" t="s">
        <v>455</v>
      </c>
      <c r="K42" s="29" t="s">
        <v>456</v>
      </c>
      <c r="L42" s="33">
        <f t="shared" si="0"/>
        <v>74150.25</v>
      </c>
      <c r="M42" s="29" t="s">
        <v>474</v>
      </c>
      <c r="N42" s="33">
        <f t="shared" si="1"/>
        <v>23.97</v>
      </c>
      <c r="O42" s="33">
        <f t="shared" si="2"/>
        <v>66660.569999999992</v>
      </c>
      <c r="P42" s="29" t="s">
        <v>499</v>
      </c>
      <c r="Q42" s="33">
        <f t="shared" si="3"/>
        <v>66660.570000000007</v>
      </c>
      <c r="R42" s="36">
        <f t="shared" si="4"/>
        <v>-7489.679999999993</v>
      </c>
      <c r="S42" s="29" t="s">
        <v>520</v>
      </c>
      <c r="T42" s="29"/>
      <c r="U42" s="32">
        <f t="shared" si="5"/>
        <v>-7489.68</v>
      </c>
      <c r="V42" s="29" t="s">
        <v>457</v>
      </c>
      <c r="W42" s="31">
        <v>45657</v>
      </c>
      <c r="X42" s="29" t="s">
        <v>454</v>
      </c>
      <c r="Z42" s="41">
        <v>23.87</v>
      </c>
      <c r="AD42" s="29">
        <v>15</v>
      </c>
      <c r="AE42" s="29">
        <v>2280</v>
      </c>
      <c r="AF42" s="29" t="s">
        <v>30</v>
      </c>
      <c r="AG42" s="29">
        <v>646</v>
      </c>
      <c r="AH42" s="29" t="s">
        <v>351</v>
      </c>
      <c r="AI42" s="29" t="s">
        <v>352</v>
      </c>
      <c r="AJ42" s="29" t="s">
        <v>479</v>
      </c>
      <c r="AK42" s="29" t="s">
        <v>480</v>
      </c>
      <c r="AL42" s="29" t="s">
        <v>512</v>
      </c>
      <c r="AM42" s="29" t="s">
        <v>569</v>
      </c>
      <c r="AN42" s="31">
        <v>45657</v>
      </c>
      <c r="AO42" s="29" t="s">
        <v>6</v>
      </c>
    </row>
    <row r="43" spans="6:41">
      <c r="L43" s="34">
        <f>SUM(L6:L42)</f>
        <v>2316197.88</v>
      </c>
      <c r="O43" s="34">
        <f>SUM(O6:O42)</f>
        <v>2145266.81</v>
      </c>
      <c r="P43" s="34">
        <f>SUM(P6:P42)</f>
        <v>0</v>
      </c>
      <c r="Q43" s="34">
        <f>SUM(Q6:Q42)</f>
        <v>2299590.21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BB829-B9FB-4AB9-847F-99D120C56AE0}">
  <dimension ref="G4:AK550"/>
  <sheetViews>
    <sheetView topLeftCell="A55" workbookViewId="0">
      <selection activeCell="AM132" sqref="AM132"/>
    </sheetView>
  </sheetViews>
  <sheetFormatPr defaultRowHeight="15"/>
  <sheetData>
    <row r="4" spans="7:37" ht="15.75" thickBot="1"/>
    <row r="5" spans="7:37" ht="15" customHeight="1">
      <c r="G5" s="60" t="s">
        <v>0</v>
      </c>
      <c r="H5" s="58" t="s">
        <v>551</v>
      </c>
      <c r="I5" s="98" t="s">
        <v>552</v>
      </c>
      <c r="J5" s="102"/>
      <c r="K5" s="102"/>
      <c r="L5" s="99"/>
      <c r="M5" s="98" t="s">
        <v>553</v>
      </c>
      <c r="N5" s="99"/>
      <c r="O5" s="98" t="s">
        <v>554</v>
      </c>
      <c r="P5" s="102"/>
      <c r="Q5" s="99"/>
      <c r="R5" s="98" t="s">
        <v>555</v>
      </c>
      <c r="S5" s="99"/>
      <c r="T5" s="98" t="s">
        <v>556</v>
      </c>
      <c r="U5" s="99"/>
      <c r="W5" s="68" t="s">
        <v>0</v>
      </c>
      <c r="X5" s="68" t="s">
        <v>558</v>
      </c>
      <c r="Y5" s="68" t="s">
        <v>559</v>
      </c>
      <c r="Z5" s="68" t="s">
        <v>560</v>
      </c>
      <c r="AA5" s="68" t="s">
        <v>561</v>
      </c>
      <c r="AB5" s="68" t="s">
        <v>562</v>
      </c>
      <c r="AC5" s="68" t="s">
        <v>559</v>
      </c>
      <c r="AD5" s="68" t="s">
        <v>564</v>
      </c>
      <c r="AE5" s="68" t="s">
        <v>565</v>
      </c>
      <c r="AF5" s="68" t="s">
        <v>566</v>
      </c>
      <c r="AG5" s="68" t="s">
        <v>558</v>
      </c>
      <c r="AH5" s="68" t="s">
        <v>559</v>
      </c>
      <c r="AI5" s="68" t="s">
        <v>558</v>
      </c>
      <c r="AJ5" s="68" t="s">
        <v>559</v>
      </c>
      <c r="AK5" s="76"/>
    </row>
    <row r="6" spans="7:37" ht="15.75" thickBot="1">
      <c r="G6" s="61"/>
      <c r="H6" s="59"/>
      <c r="I6" s="100"/>
      <c r="J6" s="103"/>
      <c r="K6" s="103"/>
      <c r="L6" s="101"/>
      <c r="M6" s="100"/>
      <c r="N6" s="101"/>
      <c r="O6" s="100"/>
      <c r="P6" s="103"/>
      <c r="Q6" s="101"/>
      <c r="R6" s="100"/>
      <c r="S6" s="101"/>
      <c r="T6" s="100" t="s">
        <v>557</v>
      </c>
      <c r="U6" s="101"/>
      <c r="W6" s="68"/>
      <c r="X6" s="68"/>
      <c r="Y6" s="68"/>
      <c r="Z6" s="68"/>
      <c r="AA6" s="68"/>
      <c r="AB6" s="68"/>
      <c r="AC6" s="68" t="s">
        <v>563</v>
      </c>
      <c r="AD6" s="68"/>
      <c r="AE6" s="68"/>
      <c r="AF6" s="68"/>
      <c r="AG6" s="68"/>
      <c r="AH6" s="68"/>
      <c r="AI6" s="68"/>
      <c r="AJ6" s="68"/>
      <c r="AK6" s="76"/>
    </row>
    <row r="7" spans="7:37" ht="15" customHeight="1">
      <c r="G7" s="61"/>
      <c r="H7" s="59"/>
      <c r="I7" s="92" t="s">
        <v>558</v>
      </c>
      <c r="J7" s="92" t="s">
        <v>559</v>
      </c>
      <c r="K7" s="92" t="s">
        <v>560</v>
      </c>
      <c r="L7" s="92" t="s">
        <v>561</v>
      </c>
      <c r="M7" s="92" t="s">
        <v>562</v>
      </c>
      <c r="N7" s="49" t="s">
        <v>559</v>
      </c>
      <c r="O7" s="92" t="s">
        <v>564</v>
      </c>
      <c r="P7" s="92" t="s">
        <v>565</v>
      </c>
      <c r="Q7" s="92" t="s">
        <v>566</v>
      </c>
      <c r="R7" s="92" t="s">
        <v>558</v>
      </c>
      <c r="S7" s="92" t="s">
        <v>559</v>
      </c>
      <c r="T7" s="92" t="s">
        <v>558</v>
      </c>
      <c r="U7" s="92" t="s">
        <v>559</v>
      </c>
      <c r="W7" s="81" t="s">
        <v>47</v>
      </c>
      <c r="X7" s="66">
        <v>58.05</v>
      </c>
      <c r="Y7" s="66">
        <v>1</v>
      </c>
      <c r="Z7" s="74">
        <v>-0.75</v>
      </c>
      <c r="AA7" s="74">
        <v>-1.28</v>
      </c>
      <c r="AB7" s="66">
        <v>446</v>
      </c>
      <c r="AC7" s="67">
        <v>62565</v>
      </c>
      <c r="AD7" s="66">
        <v>58.8</v>
      </c>
      <c r="AE7" s="66">
        <v>59</v>
      </c>
      <c r="AF7" s="66">
        <v>57.95</v>
      </c>
      <c r="AG7" s="66">
        <v>58</v>
      </c>
      <c r="AH7" s="66">
        <v>628</v>
      </c>
      <c r="AI7" s="66" t="s">
        <v>567</v>
      </c>
      <c r="AJ7" s="67">
        <v>2306</v>
      </c>
    </row>
    <row r="8" spans="7:37" ht="30">
      <c r="G8" s="61"/>
      <c r="H8" s="59"/>
      <c r="I8" s="59"/>
      <c r="J8" s="59"/>
      <c r="K8" s="59"/>
      <c r="L8" s="59"/>
      <c r="M8" s="59"/>
      <c r="N8" s="48" t="s">
        <v>563</v>
      </c>
      <c r="O8" s="59"/>
      <c r="P8" s="59"/>
      <c r="Q8" s="59"/>
      <c r="R8" s="59"/>
      <c r="S8" s="59"/>
      <c r="T8" s="59"/>
      <c r="U8" s="59"/>
      <c r="W8" s="78" t="s">
        <v>26</v>
      </c>
      <c r="X8" s="69">
        <v>23.8</v>
      </c>
      <c r="Y8" s="69">
        <v>335</v>
      </c>
      <c r="Z8" s="75">
        <v>-7.0000000000000007E-2</v>
      </c>
      <c r="AA8" s="75">
        <v>-0.28999999999999998</v>
      </c>
      <c r="AB8" s="70">
        <v>20016</v>
      </c>
      <c r="AC8" s="70">
        <v>6794078</v>
      </c>
      <c r="AD8" s="69">
        <v>23.88</v>
      </c>
      <c r="AE8" s="69">
        <v>23.9</v>
      </c>
      <c r="AF8" s="69">
        <v>23.76</v>
      </c>
      <c r="AG8" s="69" t="s">
        <v>567</v>
      </c>
      <c r="AH8" s="70">
        <v>150765</v>
      </c>
      <c r="AI8" s="69" t="s">
        <v>567</v>
      </c>
      <c r="AJ8" s="70">
        <v>160446</v>
      </c>
    </row>
    <row r="9" spans="7:37" ht="30">
      <c r="G9" s="89" t="s">
        <v>46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90"/>
      <c r="W9" s="62" t="s">
        <v>48</v>
      </c>
      <c r="X9" s="66">
        <v>7.52</v>
      </c>
      <c r="Y9" s="66">
        <v>11</v>
      </c>
      <c r="Z9" s="74">
        <v>-0.13</v>
      </c>
      <c r="AA9" s="74">
        <v>-1.7</v>
      </c>
      <c r="AB9" s="67">
        <v>1902</v>
      </c>
      <c r="AC9" s="67">
        <v>1124079</v>
      </c>
      <c r="AD9" s="66">
        <v>7.65</v>
      </c>
      <c r="AE9" s="66">
        <v>7.67</v>
      </c>
      <c r="AF9" s="66">
        <v>7.43</v>
      </c>
      <c r="AG9" s="66" t="s">
        <v>567</v>
      </c>
      <c r="AH9" s="67">
        <v>8944</v>
      </c>
      <c r="AI9" s="66" t="s">
        <v>567</v>
      </c>
      <c r="AJ9" s="67">
        <v>4592</v>
      </c>
      <c r="AK9" s="76"/>
    </row>
    <row r="10" spans="7:37" ht="45">
      <c r="G10" s="93" t="s">
        <v>47</v>
      </c>
      <c r="H10" s="96">
        <v>52.5</v>
      </c>
      <c r="I10" s="79">
        <v>58.05</v>
      </c>
      <c r="J10" s="79">
        <v>1</v>
      </c>
      <c r="K10" s="87">
        <v>-0.75</v>
      </c>
      <c r="L10" s="87">
        <v>-1.28</v>
      </c>
      <c r="M10" s="79">
        <v>446</v>
      </c>
      <c r="N10" s="80">
        <v>62565</v>
      </c>
      <c r="O10" s="79">
        <v>58.8</v>
      </c>
      <c r="P10" s="79">
        <v>59</v>
      </c>
      <c r="Q10" s="79">
        <v>57.95</v>
      </c>
      <c r="R10" s="79">
        <v>58</v>
      </c>
      <c r="S10" s="79">
        <v>628</v>
      </c>
      <c r="T10" s="79" t="s">
        <v>567</v>
      </c>
      <c r="U10" s="80">
        <v>2306</v>
      </c>
      <c r="W10" s="64" t="s">
        <v>49</v>
      </c>
      <c r="X10" s="69">
        <v>75.2</v>
      </c>
      <c r="Y10" s="69">
        <v>1</v>
      </c>
      <c r="Z10" s="75">
        <v>-0.9</v>
      </c>
      <c r="AA10" s="75">
        <v>-1.18</v>
      </c>
      <c r="AB10" s="69">
        <v>628</v>
      </c>
      <c r="AC10" s="70">
        <v>73517</v>
      </c>
      <c r="AD10" s="69">
        <v>76</v>
      </c>
      <c r="AE10" s="69">
        <v>76.2</v>
      </c>
      <c r="AF10" s="69">
        <v>75.150000000000006</v>
      </c>
      <c r="AG10" s="69" t="s">
        <v>567</v>
      </c>
      <c r="AH10" s="69">
        <v>544</v>
      </c>
      <c r="AI10" s="69" t="s">
        <v>567</v>
      </c>
      <c r="AJ10" s="69">
        <v>152</v>
      </c>
    </row>
    <row r="11" spans="7:37">
      <c r="G11" s="94">
        <v>2030</v>
      </c>
      <c r="H11" s="96">
        <v>84.2</v>
      </c>
      <c r="I11" s="79"/>
      <c r="J11" s="79"/>
      <c r="K11" s="87"/>
      <c r="L11" s="87"/>
      <c r="M11" s="79"/>
      <c r="N11" s="80"/>
      <c r="O11" s="79"/>
      <c r="P11" s="79"/>
      <c r="Q11" s="79"/>
      <c r="R11" s="79"/>
      <c r="S11" s="79"/>
      <c r="T11" s="79"/>
      <c r="U11" s="80"/>
      <c r="W11" s="62" t="s">
        <v>43</v>
      </c>
      <c r="X11" s="66">
        <v>14.97</v>
      </c>
      <c r="Y11" s="66">
        <v>4</v>
      </c>
      <c r="Z11" s="71">
        <v>0.13</v>
      </c>
      <c r="AA11" s="71">
        <v>0.88</v>
      </c>
      <c r="AB11" s="67">
        <v>4532</v>
      </c>
      <c r="AC11" s="67">
        <v>2474855</v>
      </c>
      <c r="AD11" s="66">
        <v>14.85</v>
      </c>
      <c r="AE11" s="66">
        <v>15.24</v>
      </c>
      <c r="AF11" s="66">
        <v>14.85</v>
      </c>
      <c r="AG11" s="66" t="s">
        <v>567</v>
      </c>
      <c r="AH11" s="67">
        <v>20130</v>
      </c>
      <c r="AI11" s="66" t="s">
        <v>567</v>
      </c>
      <c r="AJ11" s="67">
        <v>4347</v>
      </c>
    </row>
    <row r="12" spans="7:37" ht="30">
      <c r="G12" s="95" t="s">
        <v>26</v>
      </c>
      <c r="H12" s="97">
        <v>23.62</v>
      </c>
      <c r="I12" s="82">
        <v>23.8</v>
      </c>
      <c r="J12" s="82">
        <v>335</v>
      </c>
      <c r="K12" s="88">
        <v>-7.0000000000000007E-2</v>
      </c>
      <c r="L12" s="88">
        <v>-0.28999999999999998</v>
      </c>
      <c r="M12" s="83">
        <v>20016</v>
      </c>
      <c r="N12" s="83">
        <v>6794078</v>
      </c>
      <c r="O12" s="82">
        <v>23.88</v>
      </c>
      <c r="P12" s="82">
        <v>23.9</v>
      </c>
      <c r="Q12" s="82">
        <v>23.76</v>
      </c>
      <c r="R12" s="82" t="s">
        <v>567</v>
      </c>
      <c r="S12" s="83">
        <v>150765</v>
      </c>
      <c r="T12" s="82" t="s">
        <v>567</v>
      </c>
      <c r="U12" s="83">
        <v>160446</v>
      </c>
      <c r="W12" s="64" t="s">
        <v>50</v>
      </c>
      <c r="X12" s="69">
        <v>22.6</v>
      </c>
      <c r="Y12" s="69">
        <v>489</v>
      </c>
      <c r="Z12" s="73">
        <v>0.11</v>
      </c>
      <c r="AA12" s="73">
        <v>0.49</v>
      </c>
      <c r="AB12" s="70">
        <v>1761</v>
      </c>
      <c r="AC12" s="70">
        <v>725778</v>
      </c>
      <c r="AD12" s="69">
        <v>22.53</v>
      </c>
      <c r="AE12" s="69">
        <v>22.75</v>
      </c>
      <c r="AF12" s="69">
        <v>22.45</v>
      </c>
      <c r="AG12" s="69" t="s">
        <v>567</v>
      </c>
      <c r="AH12" s="69">
        <v>310</v>
      </c>
      <c r="AI12" s="69" t="s">
        <v>567</v>
      </c>
      <c r="AJ12" s="70">
        <v>3100</v>
      </c>
    </row>
    <row r="13" spans="7:37">
      <c r="G13" s="54">
        <v>2222</v>
      </c>
      <c r="H13" s="55">
        <v>29</v>
      </c>
      <c r="I13" s="82"/>
      <c r="J13" s="82"/>
      <c r="K13" s="88"/>
      <c r="L13" s="88"/>
      <c r="M13" s="83"/>
      <c r="N13" s="83"/>
      <c r="O13" s="82"/>
      <c r="P13" s="82"/>
      <c r="Q13" s="82"/>
      <c r="R13" s="82"/>
      <c r="S13" s="83"/>
      <c r="T13" s="82"/>
      <c r="U13" s="83"/>
      <c r="W13" s="62" t="s">
        <v>51</v>
      </c>
      <c r="X13" s="66">
        <v>121.6</v>
      </c>
      <c r="Y13" s="66">
        <v>10</v>
      </c>
      <c r="Z13" s="74">
        <v>-1.6</v>
      </c>
      <c r="AA13" s="74">
        <v>-1.3</v>
      </c>
      <c r="AB13" s="67">
        <v>1848</v>
      </c>
      <c r="AC13" s="67">
        <v>184591</v>
      </c>
      <c r="AD13" s="66">
        <v>122.6</v>
      </c>
      <c r="AE13" s="66">
        <v>123.5</v>
      </c>
      <c r="AF13" s="66">
        <v>121.5</v>
      </c>
      <c r="AG13" s="66" t="s">
        <v>567</v>
      </c>
      <c r="AH13" s="67">
        <v>1688</v>
      </c>
      <c r="AI13" s="66" t="s">
        <v>567</v>
      </c>
      <c r="AJ13" s="66">
        <v>307</v>
      </c>
    </row>
    <row r="14" spans="7:37" ht="30">
      <c r="G14" s="50" t="s">
        <v>48</v>
      </c>
      <c r="H14" s="52">
        <v>6.42</v>
      </c>
      <c r="I14" s="79">
        <v>7.52</v>
      </c>
      <c r="J14" s="79">
        <v>11</v>
      </c>
      <c r="K14" s="87">
        <v>-0.13</v>
      </c>
      <c r="L14" s="87">
        <v>-1.7</v>
      </c>
      <c r="M14" s="80">
        <v>1902</v>
      </c>
      <c r="N14" s="80">
        <v>1124079</v>
      </c>
      <c r="O14" s="79">
        <v>7.65</v>
      </c>
      <c r="P14" s="79">
        <v>7.67</v>
      </c>
      <c r="Q14" s="79">
        <v>7.43</v>
      </c>
      <c r="R14" s="79" t="s">
        <v>567</v>
      </c>
      <c r="S14" s="80">
        <v>8944</v>
      </c>
      <c r="T14" s="79" t="s">
        <v>567</v>
      </c>
      <c r="U14" s="80">
        <v>4592</v>
      </c>
      <c r="W14" s="64" t="s">
        <v>53</v>
      </c>
      <c r="X14" s="69">
        <v>7.75</v>
      </c>
      <c r="Y14" s="70">
        <v>1128</v>
      </c>
      <c r="Z14" s="75">
        <v>-0.03</v>
      </c>
      <c r="AA14" s="75">
        <v>-0.39</v>
      </c>
      <c r="AB14" s="70">
        <v>1218</v>
      </c>
      <c r="AC14" s="70">
        <v>491756</v>
      </c>
      <c r="AD14" s="69">
        <v>7.78</v>
      </c>
      <c r="AE14" s="69">
        <v>7.98</v>
      </c>
      <c r="AF14" s="69">
        <v>7.65</v>
      </c>
      <c r="AG14" s="69">
        <v>7.96</v>
      </c>
      <c r="AH14" s="69">
        <v>20</v>
      </c>
      <c r="AI14" s="69" t="s">
        <v>567</v>
      </c>
      <c r="AJ14" s="69">
        <v>258</v>
      </c>
    </row>
    <row r="15" spans="7:37">
      <c r="G15" s="51">
        <v>2380</v>
      </c>
      <c r="H15" s="52">
        <v>8.92</v>
      </c>
      <c r="I15" s="79"/>
      <c r="J15" s="79"/>
      <c r="K15" s="87"/>
      <c r="L15" s="87"/>
      <c r="M15" s="80"/>
      <c r="N15" s="80"/>
      <c r="O15" s="79"/>
      <c r="P15" s="79"/>
      <c r="Q15" s="79"/>
      <c r="R15" s="79"/>
      <c r="S15" s="80"/>
      <c r="T15" s="79"/>
      <c r="U15" s="80"/>
      <c r="W15" s="62" t="s">
        <v>54</v>
      </c>
      <c r="X15" s="66">
        <v>27.5</v>
      </c>
      <c r="Y15" s="66">
        <v>1</v>
      </c>
      <c r="Z15" s="74">
        <v>-0.02</v>
      </c>
      <c r="AA15" s="74">
        <v>-7.0000000000000007E-2</v>
      </c>
      <c r="AB15" s="66">
        <v>707</v>
      </c>
      <c r="AC15" s="67">
        <v>159061</v>
      </c>
      <c r="AD15" s="66">
        <v>27.48</v>
      </c>
      <c r="AE15" s="66">
        <v>27.78</v>
      </c>
      <c r="AF15" s="66">
        <v>27.34</v>
      </c>
      <c r="AG15" s="66" t="s">
        <v>567</v>
      </c>
      <c r="AH15" s="66">
        <v>975</v>
      </c>
      <c r="AI15" s="66" t="s">
        <v>567</v>
      </c>
      <c r="AJ15" s="66">
        <v>114</v>
      </c>
    </row>
    <row r="16" spans="7:37" ht="45">
      <c r="G16" s="53" t="s">
        <v>49</v>
      </c>
      <c r="H16" s="55">
        <v>72</v>
      </c>
      <c r="I16" s="82">
        <v>75.2</v>
      </c>
      <c r="J16" s="82">
        <v>1</v>
      </c>
      <c r="K16" s="88">
        <v>-0.9</v>
      </c>
      <c r="L16" s="88">
        <v>-1.18</v>
      </c>
      <c r="M16" s="82">
        <v>628</v>
      </c>
      <c r="N16" s="83">
        <v>73517</v>
      </c>
      <c r="O16" s="82">
        <v>76</v>
      </c>
      <c r="P16" s="82">
        <v>76.2</v>
      </c>
      <c r="Q16" s="82">
        <v>75.150000000000006</v>
      </c>
      <c r="R16" s="82" t="s">
        <v>567</v>
      </c>
      <c r="S16" s="82">
        <v>544</v>
      </c>
      <c r="T16" s="82" t="s">
        <v>567</v>
      </c>
      <c r="U16" s="82">
        <v>152</v>
      </c>
      <c r="W16" s="64" t="s">
        <v>55</v>
      </c>
      <c r="X16" s="69">
        <v>27.56</v>
      </c>
      <c r="Y16" s="69">
        <v>1</v>
      </c>
      <c r="Z16" s="75">
        <v>-0.14000000000000001</v>
      </c>
      <c r="AA16" s="75">
        <v>-0.51</v>
      </c>
      <c r="AB16" s="69">
        <v>494</v>
      </c>
      <c r="AC16" s="70">
        <v>24318</v>
      </c>
      <c r="AD16" s="69">
        <v>27.72</v>
      </c>
      <c r="AE16" s="69">
        <v>27.98</v>
      </c>
      <c r="AF16" s="69">
        <v>27.36</v>
      </c>
      <c r="AG16" s="69">
        <v>27.5</v>
      </c>
      <c r="AH16" s="69">
        <v>923</v>
      </c>
      <c r="AI16" s="69">
        <v>24.99</v>
      </c>
      <c r="AJ16" s="69">
        <v>1</v>
      </c>
    </row>
    <row r="17" spans="7:37">
      <c r="G17" s="54">
        <v>2381</v>
      </c>
      <c r="H17" s="55">
        <v>121.4</v>
      </c>
      <c r="I17" s="82"/>
      <c r="J17" s="82"/>
      <c r="K17" s="88"/>
      <c r="L17" s="88"/>
      <c r="M17" s="82"/>
      <c r="N17" s="83"/>
      <c r="O17" s="82"/>
      <c r="P17" s="82"/>
      <c r="Q17" s="82"/>
      <c r="R17" s="82"/>
      <c r="S17" s="82"/>
      <c r="T17" s="82"/>
      <c r="U17" s="82"/>
      <c r="W17" s="62" t="s">
        <v>56</v>
      </c>
      <c r="X17" s="66">
        <v>52.3</v>
      </c>
      <c r="Y17" s="66">
        <v>4</v>
      </c>
      <c r="Z17" s="74">
        <v>-0.3</v>
      </c>
      <c r="AA17" s="74">
        <v>-0.56999999999999995</v>
      </c>
      <c r="AB17" s="67">
        <v>3101</v>
      </c>
      <c r="AC17" s="67">
        <v>772070</v>
      </c>
      <c r="AD17" s="66">
        <v>52.35</v>
      </c>
      <c r="AE17" s="66">
        <v>52.7</v>
      </c>
      <c r="AF17" s="66">
        <v>51.85</v>
      </c>
      <c r="AG17" s="66" t="s">
        <v>567</v>
      </c>
      <c r="AH17" s="67">
        <v>32280</v>
      </c>
      <c r="AI17" s="66" t="s">
        <v>567</v>
      </c>
      <c r="AJ17" s="67">
        <v>30066</v>
      </c>
    </row>
    <row r="18" spans="7:37">
      <c r="G18" s="50" t="s">
        <v>43</v>
      </c>
      <c r="H18" s="52">
        <v>12.16</v>
      </c>
      <c r="I18" s="79">
        <v>14.97</v>
      </c>
      <c r="J18" s="79">
        <v>4</v>
      </c>
      <c r="K18" s="84">
        <v>0.13</v>
      </c>
      <c r="L18" s="84">
        <v>0.88</v>
      </c>
      <c r="M18" s="80">
        <v>4532</v>
      </c>
      <c r="N18" s="80">
        <v>2474855</v>
      </c>
      <c r="O18" s="79">
        <v>14.85</v>
      </c>
      <c r="P18" s="79">
        <v>15.24</v>
      </c>
      <c r="Q18" s="79">
        <v>14.85</v>
      </c>
      <c r="R18" s="79" t="s">
        <v>567</v>
      </c>
      <c r="S18" s="80">
        <v>20130</v>
      </c>
      <c r="T18" s="79" t="s">
        <v>567</v>
      </c>
      <c r="U18" s="80">
        <v>4347</v>
      </c>
      <c r="W18" s="64" t="s">
        <v>57</v>
      </c>
      <c r="X18" s="69">
        <v>23.81</v>
      </c>
      <c r="Y18" s="69">
        <v>5</v>
      </c>
      <c r="Z18" s="75">
        <v>-0.59</v>
      </c>
      <c r="AA18" s="75">
        <v>-2.42</v>
      </c>
      <c r="AB18" s="69">
        <v>311</v>
      </c>
      <c r="AC18" s="70">
        <v>49874</v>
      </c>
      <c r="AD18" s="69">
        <v>24.4</v>
      </c>
      <c r="AE18" s="69">
        <v>24.5</v>
      </c>
      <c r="AF18" s="69">
        <v>23.66</v>
      </c>
      <c r="AG18" s="69">
        <v>24.01</v>
      </c>
      <c r="AH18" s="70">
        <v>1700</v>
      </c>
      <c r="AI18" s="69" t="s">
        <v>567</v>
      </c>
      <c r="AJ18" s="69">
        <v>313</v>
      </c>
    </row>
    <row r="19" spans="7:37" ht="45">
      <c r="G19" s="51">
        <v>2382</v>
      </c>
      <c r="H19" s="52">
        <v>20.86</v>
      </c>
      <c r="I19" s="79"/>
      <c r="J19" s="79"/>
      <c r="K19" s="84"/>
      <c r="L19" s="84"/>
      <c r="M19" s="80"/>
      <c r="N19" s="80"/>
      <c r="O19" s="79"/>
      <c r="P19" s="79"/>
      <c r="Q19" s="79"/>
      <c r="R19" s="79"/>
      <c r="S19" s="80"/>
      <c r="T19" s="79"/>
      <c r="U19" s="80"/>
      <c r="W19" s="62" t="s">
        <v>28</v>
      </c>
      <c r="X19" s="66">
        <v>34.1</v>
      </c>
      <c r="Y19" s="66">
        <v>32</v>
      </c>
      <c r="Z19" s="74">
        <v>-0.98</v>
      </c>
      <c r="AA19" s="74">
        <v>-2.79</v>
      </c>
      <c r="AB19" s="67">
        <v>2022</v>
      </c>
      <c r="AC19" s="67">
        <v>532465</v>
      </c>
      <c r="AD19" s="66">
        <v>35</v>
      </c>
      <c r="AE19" s="66">
        <v>35.200000000000003</v>
      </c>
      <c r="AF19" s="66">
        <v>33.96</v>
      </c>
      <c r="AG19" s="66" t="s">
        <v>567</v>
      </c>
      <c r="AH19" s="66">
        <v>1</v>
      </c>
      <c r="AI19" s="66" t="s">
        <v>567</v>
      </c>
      <c r="AJ19" s="66">
        <v>505</v>
      </c>
    </row>
    <row r="20" spans="7:37">
      <c r="G20" s="53" t="s">
        <v>50</v>
      </c>
      <c r="H20" s="55">
        <v>20.64</v>
      </c>
      <c r="I20" s="82">
        <v>22.6</v>
      </c>
      <c r="J20" s="82">
        <v>489</v>
      </c>
      <c r="K20" s="86">
        <v>0.11</v>
      </c>
      <c r="L20" s="86">
        <v>0.49</v>
      </c>
      <c r="M20" s="83">
        <v>1761</v>
      </c>
      <c r="N20" s="83">
        <v>725778</v>
      </c>
      <c r="O20" s="82">
        <v>22.53</v>
      </c>
      <c r="P20" s="82">
        <v>22.75</v>
      </c>
      <c r="Q20" s="82">
        <v>22.45</v>
      </c>
      <c r="R20" s="82" t="s">
        <v>567</v>
      </c>
      <c r="S20" s="82">
        <v>310</v>
      </c>
      <c r="T20" s="82" t="s">
        <v>567</v>
      </c>
      <c r="U20" s="83">
        <v>3100</v>
      </c>
      <c r="W20" s="64" t="s">
        <v>58</v>
      </c>
      <c r="X20" s="69">
        <v>50.4</v>
      </c>
      <c r="Y20" s="69">
        <v>45</v>
      </c>
      <c r="Z20" s="75">
        <v>-0.4</v>
      </c>
      <c r="AA20" s="75">
        <v>-0.79</v>
      </c>
      <c r="AB20" s="69">
        <v>758</v>
      </c>
      <c r="AC20" s="70">
        <v>80067</v>
      </c>
      <c r="AD20" s="69">
        <v>51</v>
      </c>
      <c r="AE20" s="69">
        <v>51</v>
      </c>
      <c r="AF20" s="69">
        <v>50.2</v>
      </c>
      <c r="AG20" s="69" t="s">
        <v>567</v>
      </c>
      <c r="AH20" s="69">
        <v>182</v>
      </c>
      <c r="AI20" s="69" t="s">
        <v>567</v>
      </c>
      <c r="AJ20" s="69">
        <v>51</v>
      </c>
    </row>
    <row r="21" spans="7:37" ht="30">
      <c r="G21" s="54">
        <v>4030</v>
      </c>
      <c r="H21" s="55">
        <v>26</v>
      </c>
      <c r="I21" s="82"/>
      <c r="J21" s="82"/>
      <c r="K21" s="86"/>
      <c r="L21" s="86"/>
      <c r="M21" s="83"/>
      <c r="N21" s="83"/>
      <c r="O21" s="82"/>
      <c r="P21" s="82"/>
      <c r="Q21" s="82"/>
      <c r="R21" s="82"/>
      <c r="S21" s="82"/>
      <c r="T21" s="82"/>
      <c r="U21" s="83"/>
      <c r="W21" s="62" t="s">
        <v>59</v>
      </c>
      <c r="X21" s="66">
        <v>108.1</v>
      </c>
      <c r="Y21" s="66">
        <v>13</v>
      </c>
      <c r="Z21" s="71">
        <v>0.5</v>
      </c>
      <c r="AA21" s="71">
        <v>0.46</v>
      </c>
      <c r="AB21" s="66">
        <v>941</v>
      </c>
      <c r="AC21" s="67">
        <v>121522</v>
      </c>
      <c r="AD21" s="66">
        <v>107.8</v>
      </c>
      <c r="AE21" s="66">
        <v>109.2</v>
      </c>
      <c r="AF21" s="66">
        <v>106.7</v>
      </c>
      <c r="AG21" s="66">
        <v>108.2</v>
      </c>
      <c r="AH21" s="66">
        <v>280</v>
      </c>
      <c r="AI21" s="66" t="s">
        <v>567</v>
      </c>
      <c r="AJ21" s="66">
        <v>21</v>
      </c>
    </row>
    <row r="22" spans="7:37">
      <c r="G22" s="50" t="s">
        <v>51</v>
      </c>
      <c r="H22" s="52">
        <v>109.6</v>
      </c>
      <c r="I22" s="79">
        <v>121.6</v>
      </c>
      <c r="J22" s="79">
        <v>10</v>
      </c>
      <c r="K22" s="87">
        <v>-1.6</v>
      </c>
      <c r="L22" s="87">
        <v>-1.3</v>
      </c>
      <c r="M22" s="80">
        <v>1848</v>
      </c>
      <c r="N22" s="80">
        <v>184591</v>
      </c>
      <c r="O22" s="79">
        <v>122.6</v>
      </c>
      <c r="P22" s="79">
        <v>123.5</v>
      </c>
      <c r="Q22" s="79">
        <v>121.5</v>
      </c>
      <c r="R22" s="79" t="s">
        <v>567</v>
      </c>
      <c r="S22" s="80">
        <v>1688</v>
      </c>
      <c r="T22" s="79" t="s">
        <v>567</v>
      </c>
      <c r="U22" s="79">
        <v>307</v>
      </c>
      <c r="W22" s="64" t="s">
        <v>60</v>
      </c>
      <c r="X22" s="69">
        <v>62.45</v>
      </c>
      <c r="Y22" s="69">
        <v>1</v>
      </c>
      <c r="Z22" s="75">
        <v>-0.9</v>
      </c>
      <c r="AA22" s="75">
        <v>-1.42</v>
      </c>
      <c r="AB22" s="70">
        <v>1116</v>
      </c>
      <c r="AC22" s="70">
        <v>98251</v>
      </c>
      <c r="AD22" s="69">
        <v>63.35</v>
      </c>
      <c r="AE22" s="69">
        <v>63.65</v>
      </c>
      <c r="AF22" s="69">
        <v>62.3</v>
      </c>
      <c r="AG22" s="69" t="s">
        <v>567</v>
      </c>
      <c r="AH22" s="69">
        <v>227</v>
      </c>
      <c r="AI22" s="69" t="s">
        <v>567</v>
      </c>
      <c r="AJ22" s="69">
        <v>413</v>
      </c>
    </row>
    <row r="23" spans="7:37">
      <c r="G23" s="51">
        <v>4200</v>
      </c>
      <c r="H23" s="52">
        <v>154.4</v>
      </c>
      <c r="I23" s="79"/>
      <c r="J23" s="79"/>
      <c r="K23" s="87"/>
      <c r="L23" s="87"/>
      <c r="M23" s="80"/>
      <c r="N23" s="80"/>
      <c r="O23" s="79"/>
      <c r="P23" s="79"/>
      <c r="Q23" s="79"/>
      <c r="R23" s="79"/>
      <c r="S23" s="80"/>
      <c r="T23" s="79"/>
      <c r="U23" s="79"/>
      <c r="W23" s="62" t="s">
        <v>61</v>
      </c>
      <c r="X23" s="66">
        <v>30.1</v>
      </c>
      <c r="Y23" s="66">
        <v>1</v>
      </c>
      <c r="Z23" s="74">
        <v>-0.02</v>
      </c>
      <c r="AA23" s="74">
        <v>-7.0000000000000007E-2</v>
      </c>
      <c r="AB23" s="67">
        <v>1920</v>
      </c>
      <c r="AC23" s="67">
        <v>157250</v>
      </c>
      <c r="AD23" s="66">
        <v>30.16</v>
      </c>
      <c r="AE23" s="66">
        <v>30.22</v>
      </c>
      <c r="AF23" s="66">
        <v>30</v>
      </c>
      <c r="AG23" s="66">
        <v>31.6</v>
      </c>
      <c r="AH23" s="66">
        <v>217</v>
      </c>
      <c r="AI23" s="66">
        <v>29.52</v>
      </c>
      <c r="AJ23" s="66">
        <v>2</v>
      </c>
    </row>
    <row r="24" spans="7:37" ht="15" customHeight="1">
      <c r="G24" s="89" t="s">
        <v>52</v>
      </c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90"/>
      <c r="W24" s="64" t="s">
        <v>62</v>
      </c>
      <c r="X24" s="69">
        <v>10.72</v>
      </c>
      <c r="Y24" s="69">
        <v>612</v>
      </c>
      <c r="Z24" s="75">
        <v>-0.08</v>
      </c>
      <c r="AA24" s="75">
        <v>-0.74</v>
      </c>
      <c r="AB24" s="69">
        <v>927</v>
      </c>
      <c r="AC24" s="70">
        <v>223865</v>
      </c>
      <c r="AD24" s="69">
        <v>10.88</v>
      </c>
      <c r="AE24" s="69">
        <v>10.89</v>
      </c>
      <c r="AF24" s="69">
        <v>10.63</v>
      </c>
      <c r="AG24" s="69" t="s">
        <v>567</v>
      </c>
      <c r="AH24" s="69">
        <v>2</v>
      </c>
      <c r="AI24" s="69" t="s">
        <v>567</v>
      </c>
      <c r="AJ24" s="69">
        <v>232</v>
      </c>
      <c r="AK24" s="76"/>
    </row>
    <row r="25" spans="7:37" ht="30">
      <c r="G25" s="53" t="s">
        <v>53</v>
      </c>
      <c r="H25" s="55">
        <v>6.98</v>
      </c>
      <c r="I25" s="82">
        <v>7.75</v>
      </c>
      <c r="J25" s="83">
        <v>1128</v>
      </c>
      <c r="K25" s="88">
        <v>-0.03</v>
      </c>
      <c r="L25" s="88">
        <v>-0.39</v>
      </c>
      <c r="M25" s="83">
        <v>1218</v>
      </c>
      <c r="N25" s="83">
        <v>491756</v>
      </c>
      <c r="O25" s="82">
        <v>7.78</v>
      </c>
      <c r="P25" s="82">
        <v>7.98</v>
      </c>
      <c r="Q25" s="82">
        <v>7.65</v>
      </c>
      <c r="R25" s="82">
        <v>7.96</v>
      </c>
      <c r="S25" s="82">
        <v>20</v>
      </c>
      <c r="T25" s="82" t="s">
        <v>567</v>
      </c>
      <c r="U25" s="82">
        <v>258</v>
      </c>
      <c r="W25" s="62" t="s">
        <v>12</v>
      </c>
      <c r="X25" s="66">
        <v>61</v>
      </c>
      <c r="Y25" s="66">
        <v>9</v>
      </c>
      <c r="Z25" s="74">
        <v>-1</v>
      </c>
      <c r="AA25" s="74">
        <v>-1.61</v>
      </c>
      <c r="AB25" s="67">
        <v>9615</v>
      </c>
      <c r="AC25" s="67">
        <v>2306360</v>
      </c>
      <c r="AD25" s="66">
        <v>61.9</v>
      </c>
      <c r="AE25" s="66">
        <v>62.15</v>
      </c>
      <c r="AF25" s="66">
        <v>60.2</v>
      </c>
      <c r="AG25" s="66" t="s">
        <v>567</v>
      </c>
      <c r="AH25" s="67">
        <v>57519</v>
      </c>
      <c r="AI25" s="66" t="s">
        <v>567</v>
      </c>
      <c r="AJ25" s="67">
        <v>11142</v>
      </c>
    </row>
    <row r="26" spans="7:37" ht="60">
      <c r="G26" s="54">
        <v>1201</v>
      </c>
      <c r="H26" s="55">
        <v>13.14</v>
      </c>
      <c r="I26" s="82"/>
      <c r="J26" s="83"/>
      <c r="K26" s="88"/>
      <c r="L26" s="88"/>
      <c r="M26" s="83"/>
      <c r="N26" s="83"/>
      <c r="O26" s="82"/>
      <c r="P26" s="82"/>
      <c r="Q26" s="82"/>
      <c r="R26" s="82"/>
      <c r="S26" s="82"/>
      <c r="T26" s="82"/>
      <c r="U26" s="82"/>
      <c r="W26" s="64" t="s">
        <v>63</v>
      </c>
      <c r="X26" s="69">
        <v>121.7</v>
      </c>
      <c r="Y26" s="69">
        <v>9</v>
      </c>
      <c r="Z26" s="69" t="s">
        <v>297</v>
      </c>
      <c r="AA26" s="72" t="s">
        <v>297</v>
      </c>
      <c r="AB26" s="70">
        <v>2762</v>
      </c>
      <c r="AC26" s="70">
        <v>320741</v>
      </c>
      <c r="AD26" s="69">
        <v>122.2</v>
      </c>
      <c r="AE26" s="69">
        <v>122.4</v>
      </c>
      <c r="AF26" s="69">
        <v>120.7</v>
      </c>
      <c r="AG26" s="69" t="s">
        <v>567</v>
      </c>
      <c r="AH26" s="70">
        <v>9541</v>
      </c>
      <c r="AI26" s="69" t="s">
        <v>567</v>
      </c>
      <c r="AJ26" s="70">
        <v>13619</v>
      </c>
    </row>
    <row r="27" spans="7:37">
      <c r="G27" s="50" t="s">
        <v>54</v>
      </c>
      <c r="H27" s="52">
        <v>24.22</v>
      </c>
      <c r="I27" s="79">
        <v>27.5</v>
      </c>
      <c r="J27" s="79">
        <v>1</v>
      </c>
      <c r="K27" s="87">
        <v>-0.02</v>
      </c>
      <c r="L27" s="87">
        <v>-7.0000000000000007E-2</v>
      </c>
      <c r="M27" s="79">
        <v>707</v>
      </c>
      <c r="N27" s="80">
        <v>159061</v>
      </c>
      <c r="O27" s="79">
        <v>27.48</v>
      </c>
      <c r="P27" s="79">
        <v>27.78</v>
      </c>
      <c r="Q27" s="79">
        <v>27.34</v>
      </c>
      <c r="R27" s="79" t="s">
        <v>567</v>
      </c>
      <c r="S27" s="79">
        <v>975</v>
      </c>
      <c r="T27" s="79" t="s">
        <v>567</v>
      </c>
      <c r="U27" s="79">
        <v>114</v>
      </c>
      <c r="W27" s="62" t="s">
        <v>24</v>
      </c>
      <c r="X27" s="66">
        <v>10.84</v>
      </c>
      <c r="Y27" s="67">
        <v>3351</v>
      </c>
      <c r="Z27" s="74">
        <v>-0.04</v>
      </c>
      <c r="AA27" s="74">
        <v>-0.37</v>
      </c>
      <c r="AB27" s="67">
        <v>2917</v>
      </c>
      <c r="AC27" s="67">
        <v>3051962</v>
      </c>
      <c r="AD27" s="66">
        <v>10.88</v>
      </c>
      <c r="AE27" s="66">
        <v>10.89</v>
      </c>
      <c r="AF27" s="66">
        <v>10.71</v>
      </c>
      <c r="AG27" s="66" t="s">
        <v>567</v>
      </c>
      <c r="AH27" s="67">
        <v>5115</v>
      </c>
      <c r="AI27" s="66" t="s">
        <v>567</v>
      </c>
      <c r="AJ27" s="67">
        <v>91930</v>
      </c>
    </row>
    <row r="28" spans="7:37">
      <c r="G28" s="51">
        <v>1202</v>
      </c>
      <c r="H28" s="52">
        <v>45.35</v>
      </c>
      <c r="I28" s="79"/>
      <c r="J28" s="79"/>
      <c r="K28" s="87"/>
      <c r="L28" s="87"/>
      <c r="M28" s="79"/>
      <c r="N28" s="80"/>
      <c r="O28" s="79"/>
      <c r="P28" s="79"/>
      <c r="Q28" s="79"/>
      <c r="R28" s="79"/>
      <c r="S28" s="79"/>
      <c r="T28" s="79"/>
      <c r="U28" s="79"/>
      <c r="W28" s="64" t="s">
        <v>64</v>
      </c>
      <c r="X28" s="69">
        <v>19.600000000000001</v>
      </c>
      <c r="Y28" s="69">
        <v>15</v>
      </c>
      <c r="Z28" s="75">
        <v>-0.1</v>
      </c>
      <c r="AA28" s="75">
        <v>-0.51</v>
      </c>
      <c r="AB28" s="69">
        <v>686</v>
      </c>
      <c r="AC28" s="70">
        <v>134702</v>
      </c>
      <c r="AD28" s="69">
        <v>19.989999999999998</v>
      </c>
      <c r="AE28" s="69">
        <v>20.29</v>
      </c>
      <c r="AF28" s="69">
        <v>19.55</v>
      </c>
      <c r="AG28" s="69">
        <v>19.600000000000001</v>
      </c>
      <c r="AH28" s="70">
        <v>4266</v>
      </c>
      <c r="AI28" s="69" t="s">
        <v>567</v>
      </c>
      <c r="AJ28" s="69">
        <v>690</v>
      </c>
    </row>
    <row r="29" spans="7:37">
      <c r="G29" s="53" t="s">
        <v>55</v>
      </c>
      <c r="H29" s="55">
        <v>24.52</v>
      </c>
      <c r="I29" s="82">
        <v>27.56</v>
      </c>
      <c r="J29" s="82">
        <v>1</v>
      </c>
      <c r="K29" s="88">
        <v>-0.14000000000000001</v>
      </c>
      <c r="L29" s="88">
        <v>-0.51</v>
      </c>
      <c r="M29" s="82">
        <v>494</v>
      </c>
      <c r="N29" s="83">
        <v>24318</v>
      </c>
      <c r="O29" s="82">
        <v>27.72</v>
      </c>
      <c r="P29" s="82">
        <v>27.98</v>
      </c>
      <c r="Q29" s="82">
        <v>27.36</v>
      </c>
      <c r="R29" s="82">
        <v>27.5</v>
      </c>
      <c r="S29" s="82">
        <v>923</v>
      </c>
      <c r="T29" s="82">
        <v>24.99</v>
      </c>
      <c r="U29" s="82">
        <v>1</v>
      </c>
      <c r="W29" s="62" t="s">
        <v>65</v>
      </c>
      <c r="X29" s="66">
        <v>41.58</v>
      </c>
      <c r="Y29" s="66">
        <v>5</v>
      </c>
      <c r="Z29" s="71">
        <v>0.3</v>
      </c>
      <c r="AA29" s="71">
        <v>0.73</v>
      </c>
      <c r="AB29" s="67">
        <v>1120</v>
      </c>
      <c r="AC29" s="67">
        <v>274396</v>
      </c>
      <c r="AD29" s="66">
        <v>41.3</v>
      </c>
      <c r="AE29" s="66">
        <v>42.16</v>
      </c>
      <c r="AF29" s="66">
        <v>41.3</v>
      </c>
      <c r="AG29" s="66">
        <v>41.6</v>
      </c>
      <c r="AH29" s="67">
        <v>2260</v>
      </c>
      <c r="AI29" s="66" t="s">
        <v>567</v>
      </c>
      <c r="AJ29" s="66">
        <v>332</v>
      </c>
    </row>
    <row r="30" spans="7:37">
      <c r="G30" s="54">
        <v>1210</v>
      </c>
      <c r="H30" s="55">
        <v>34.1</v>
      </c>
      <c r="I30" s="82"/>
      <c r="J30" s="82"/>
      <c r="K30" s="88"/>
      <c r="L30" s="88"/>
      <c r="M30" s="82"/>
      <c r="N30" s="83"/>
      <c r="O30" s="82"/>
      <c r="P30" s="82"/>
      <c r="Q30" s="82"/>
      <c r="R30" s="82"/>
      <c r="S30" s="82"/>
      <c r="T30" s="82"/>
      <c r="U30" s="82"/>
      <c r="W30" s="64" t="s">
        <v>66</v>
      </c>
      <c r="X30" s="69">
        <v>36.94</v>
      </c>
      <c r="Y30" s="69">
        <v>86</v>
      </c>
      <c r="Z30" s="75">
        <v>-0.26</v>
      </c>
      <c r="AA30" s="75">
        <v>-0.7</v>
      </c>
      <c r="AB30" s="70">
        <v>1136</v>
      </c>
      <c r="AC30" s="70">
        <v>195164</v>
      </c>
      <c r="AD30" s="69">
        <v>37.200000000000003</v>
      </c>
      <c r="AE30" s="69">
        <v>37.200000000000003</v>
      </c>
      <c r="AF30" s="69">
        <v>36.54</v>
      </c>
      <c r="AG30" s="69" t="s">
        <v>567</v>
      </c>
      <c r="AH30" s="69">
        <v>201</v>
      </c>
      <c r="AI30" s="69" t="s">
        <v>567</v>
      </c>
      <c r="AJ30" s="69">
        <v>93</v>
      </c>
    </row>
    <row r="31" spans="7:37">
      <c r="G31" s="50" t="s">
        <v>56</v>
      </c>
      <c r="H31" s="52">
        <v>37.85</v>
      </c>
      <c r="I31" s="79">
        <v>52.3</v>
      </c>
      <c r="J31" s="79">
        <v>4</v>
      </c>
      <c r="K31" s="87">
        <v>-0.3</v>
      </c>
      <c r="L31" s="87">
        <v>-0.56999999999999995</v>
      </c>
      <c r="M31" s="80">
        <v>3101</v>
      </c>
      <c r="N31" s="80">
        <v>772070</v>
      </c>
      <c r="O31" s="79">
        <v>52.35</v>
      </c>
      <c r="P31" s="79">
        <v>52.7</v>
      </c>
      <c r="Q31" s="79">
        <v>51.85</v>
      </c>
      <c r="R31" s="79" t="s">
        <v>567</v>
      </c>
      <c r="S31" s="80">
        <v>32280</v>
      </c>
      <c r="T31" s="79" t="s">
        <v>567</v>
      </c>
      <c r="U31" s="80">
        <v>30066</v>
      </c>
      <c r="W31" s="62" t="s">
        <v>67</v>
      </c>
      <c r="X31" s="66">
        <v>32.979999999999997</v>
      </c>
      <c r="Y31" s="66">
        <v>1</v>
      </c>
      <c r="Z31" s="74">
        <v>-0.12</v>
      </c>
      <c r="AA31" s="74">
        <v>-0.36</v>
      </c>
      <c r="AB31" s="66">
        <v>218</v>
      </c>
      <c r="AC31" s="67">
        <v>37551</v>
      </c>
      <c r="AD31" s="66">
        <v>33.1</v>
      </c>
      <c r="AE31" s="66">
        <v>33.479999999999997</v>
      </c>
      <c r="AF31" s="66">
        <v>32.799999999999997</v>
      </c>
      <c r="AG31" s="66">
        <v>32.979999999999997</v>
      </c>
      <c r="AH31" s="66">
        <v>1</v>
      </c>
      <c r="AI31" s="66" t="s">
        <v>567</v>
      </c>
      <c r="AJ31" s="66">
        <v>93</v>
      </c>
    </row>
    <row r="32" spans="7:37">
      <c r="G32" s="51">
        <v>1211</v>
      </c>
      <c r="H32" s="52">
        <v>57.4</v>
      </c>
      <c r="I32" s="79"/>
      <c r="J32" s="79"/>
      <c r="K32" s="87"/>
      <c r="L32" s="87"/>
      <c r="M32" s="80"/>
      <c r="N32" s="80"/>
      <c r="O32" s="79"/>
      <c r="P32" s="79"/>
      <c r="Q32" s="79"/>
      <c r="R32" s="79"/>
      <c r="S32" s="80"/>
      <c r="T32" s="79"/>
      <c r="U32" s="80"/>
      <c r="W32" s="64" t="s">
        <v>68</v>
      </c>
      <c r="X32" s="69">
        <v>5.86</v>
      </c>
      <c r="Y32" s="69">
        <v>1</v>
      </c>
      <c r="Z32" s="75">
        <v>-0.02</v>
      </c>
      <c r="AA32" s="75">
        <v>-0.34</v>
      </c>
      <c r="AB32" s="70">
        <v>2504</v>
      </c>
      <c r="AC32" s="70">
        <v>4806922</v>
      </c>
      <c r="AD32" s="69">
        <v>5.88</v>
      </c>
      <c r="AE32" s="69">
        <v>5.99</v>
      </c>
      <c r="AF32" s="69">
        <v>5.82</v>
      </c>
      <c r="AG32" s="69" t="s">
        <v>567</v>
      </c>
      <c r="AH32" s="70">
        <v>1605</v>
      </c>
      <c r="AI32" s="69" t="s">
        <v>567</v>
      </c>
      <c r="AJ32" s="70">
        <v>6289</v>
      </c>
    </row>
    <row r="33" spans="7:36" ht="45">
      <c r="G33" s="53" t="s">
        <v>57</v>
      </c>
      <c r="H33" s="55">
        <v>19.84</v>
      </c>
      <c r="I33" s="82">
        <v>23.81</v>
      </c>
      <c r="J33" s="82">
        <v>5</v>
      </c>
      <c r="K33" s="88">
        <v>-0.59</v>
      </c>
      <c r="L33" s="88">
        <v>-2.42</v>
      </c>
      <c r="M33" s="82">
        <v>311</v>
      </c>
      <c r="N33" s="83">
        <v>49874</v>
      </c>
      <c r="O33" s="82">
        <v>24.4</v>
      </c>
      <c r="P33" s="82">
        <v>24.5</v>
      </c>
      <c r="Q33" s="82">
        <v>23.66</v>
      </c>
      <c r="R33" s="82">
        <v>24.01</v>
      </c>
      <c r="S33" s="83">
        <v>1700</v>
      </c>
      <c r="T33" s="82" t="s">
        <v>567</v>
      </c>
      <c r="U33" s="82">
        <v>313</v>
      </c>
      <c r="W33" s="62" t="s">
        <v>69</v>
      </c>
      <c r="X33" s="66">
        <v>26.58</v>
      </c>
      <c r="Y33" s="66">
        <v>2</v>
      </c>
      <c r="Z33" s="74">
        <v>-0.46</v>
      </c>
      <c r="AA33" s="74">
        <v>-1.7</v>
      </c>
      <c r="AB33" s="66">
        <v>295</v>
      </c>
      <c r="AC33" s="67">
        <v>42275</v>
      </c>
      <c r="AD33" s="66">
        <v>27.02</v>
      </c>
      <c r="AE33" s="66">
        <v>27.18</v>
      </c>
      <c r="AF33" s="66">
        <v>26.58</v>
      </c>
      <c r="AG33" s="66" t="s">
        <v>567</v>
      </c>
      <c r="AH33" s="66">
        <v>13</v>
      </c>
      <c r="AI33" s="66" t="s">
        <v>567</v>
      </c>
      <c r="AJ33" s="66">
        <v>86</v>
      </c>
    </row>
    <row r="34" spans="7:36" ht="30">
      <c r="G34" s="54">
        <v>1301</v>
      </c>
      <c r="H34" s="55">
        <v>32.9</v>
      </c>
      <c r="I34" s="82"/>
      <c r="J34" s="82"/>
      <c r="K34" s="88"/>
      <c r="L34" s="88"/>
      <c r="M34" s="82"/>
      <c r="N34" s="83"/>
      <c r="O34" s="82"/>
      <c r="P34" s="82"/>
      <c r="Q34" s="82"/>
      <c r="R34" s="82"/>
      <c r="S34" s="83"/>
      <c r="T34" s="82"/>
      <c r="U34" s="82"/>
      <c r="W34" s="64" t="s">
        <v>70</v>
      </c>
      <c r="X34" s="69">
        <v>16.54</v>
      </c>
      <c r="Y34" s="69">
        <v>400</v>
      </c>
      <c r="Z34" s="75">
        <v>-0.16</v>
      </c>
      <c r="AA34" s="75">
        <v>-0.96</v>
      </c>
      <c r="AB34" s="69">
        <v>422</v>
      </c>
      <c r="AC34" s="70">
        <v>75940</v>
      </c>
      <c r="AD34" s="69">
        <v>16.7</v>
      </c>
      <c r="AE34" s="69">
        <v>16.73</v>
      </c>
      <c r="AF34" s="69">
        <v>16.48</v>
      </c>
      <c r="AG34" s="69" t="s">
        <v>567</v>
      </c>
      <c r="AH34" s="69">
        <v>739</v>
      </c>
      <c r="AI34" s="69" t="s">
        <v>567</v>
      </c>
      <c r="AJ34" s="69">
        <v>201</v>
      </c>
    </row>
    <row r="35" spans="7:36" ht="45">
      <c r="G35" s="50" t="s">
        <v>28</v>
      </c>
      <c r="H35" s="52">
        <v>26.5</v>
      </c>
      <c r="I35" s="79">
        <v>34.1</v>
      </c>
      <c r="J35" s="79">
        <v>32</v>
      </c>
      <c r="K35" s="87">
        <v>-0.98</v>
      </c>
      <c r="L35" s="87">
        <v>-2.79</v>
      </c>
      <c r="M35" s="80">
        <v>2022</v>
      </c>
      <c r="N35" s="80">
        <v>532465</v>
      </c>
      <c r="O35" s="79">
        <v>35</v>
      </c>
      <c r="P35" s="79">
        <v>35.200000000000003</v>
      </c>
      <c r="Q35" s="79">
        <v>33.96</v>
      </c>
      <c r="R35" s="79" t="s">
        <v>567</v>
      </c>
      <c r="S35" s="79">
        <v>1</v>
      </c>
      <c r="T35" s="79" t="s">
        <v>567</v>
      </c>
      <c r="U35" s="79">
        <v>505</v>
      </c>
      <c r="W35" s="62" t="s">
        <v>71</v>
      </c>
      <c r="X35" s="66">
        <v>87.2</v>
      </c>
      <c r="Y35" s="66">
        <v>33</v>
      </c>
      <c r="Z35" s="71">
        <v>0.05</v>
      </c>
      <c r="AA35" s="71">
        <v>0.06</v>
      </c>
      <c r="AB35" s="67">
        <v>1694</v>
      </c>
      <c r="AC35" s="67">
        <v>209668</v>
      </c>
      <c r="AD35" s="66">
        <v>87.1</v>
      </c>
      <c r="AE35" s="66">
        <v>87.5</v>
      </c>
      <c r="AF35" s="66">
        <v>86.45</v>
      </c>
      <c r="AG35" s="66" t="s">
        <v>567</v>
      </c>
      <c r="AH35" s="67">
        <v>1000</v>
      </c>
      <c r="AI35" s="66" t="s">
        <v>567</v>
      </c>
      <c r="AJ35" s="66">
        <v>952</v>
      </c>
    </row>
    <row r="36" spans="7:36" ht="30">
      <c r="G36" s="51">
        <v>1304</v>
      </c>
      <c r="H36" s="52">
        <v>41.3</v>
      </c>
      <c r="I36" s="79"/>
      <c r="J36" s="79"/>
      <c r="K36" s="87"/>
      <c r="L36" s="87"/>
      <c r="M36" s="80"/>
      <c r="N36" s="80"/>
      <c r="O36" s="79"/>
      <c r="P36" s="79"/>
      <c r="Q36" s="79"/>
      <c r="R36" s="79"/>
      <c r="S36" s="79"/>
      <c r="T36" s="79"/>
      <c r="U36" s="79"/>
      <c r="W36" s="64" t="s">
        <v>72</v>
      </c>
      <c r="X36" s="69">
        <v>37.4</v>
      </c>
      <c r="Y36" s="69">
        <v>141</v>
      </c>
      <c r="Z36" s="75">
        <v>-0.34</v>
      </c>
      <c r="AA36" s="75">
        <v>-0.9</v>
      </c>
      <c r="AB36" s="70">
        <v>1351</v>
      </c>
      <c r="AC36" s="70">
        <v>163062</v>
      </c>
      <c r="AD36" s="69">
        <v>37.9</v>
      </c>
      <c r="AE36" s="69">
        <v>38.18</v>
      </c>
      <c r="AF36" s="69">
        <v>37.04</v>
      </c>
      <c r="AG36" s="69" t="s">
        <v>567</v>
      </c>
      <c r="AH36" s="70">
        <v>2639</v>
      </c>
      <c r="AI36" s="69" t="s">
        <v>567</v>
      </c>
      <c r="AJ36" s="69">
        <v>190</v>
      </c>
    </row>
    <row r="37" spans="7:36">
      <c r="G37" s="53" t="s">
        <v>58</v>
      </c>
      <c r="H37" s="55">
        <v>47.2</v>
      </c>
      <c r="I37" s="82">
        <v>50.4</v>
      </c>
      <c r="J37" s="82">
        <v>45</v>
      </c>
      <c r="K37" s="88">
        <v>-0.4</v>
      </c>
      <c r="L37" s="88">
        <v>-0.79</v>
      </c>
      <c r="M37" s="82">
        <v>758</v>
      </c>
      <c r="N37" s="83">
        <v>80067</v>
      </c>
      <c r="O37" s="82">
        <v>51</v>
      </c>
      <c r="P37" s="82">
        <v>51</v>
      </c>
      <c r="Q37" s="82">
        <v>50.2</v>
      </c>
      <c r="R37" s="82" t="s">
        <v>567</v>
      </c>
      <c r="S37" s="82">
        <v>182</v>
      </c>
      <c r="T37" s="82" t="s">
        <v>567</v>
      </c>
      <c r="U37" s="82">
        <v>51</v>
      </c>
      <c r="W37" s="62" t="s">
        <v>73</v>
      </c>
      <c r="X37" s="66">
        <v>18.98</v>
      </c>
      <c r="Y37" s="66">
        <v>463</v>
      </c>
      <c r="Z37" s="74">
        <v>-1.02</v>
      </c>
      <c r="AA37" s="74">
        <v>-5.0999999999999996</v>
      </c>
      <c r="AB37" s="67">
        <v>2703</v>
      </c>
      <c r="AC37" s="67">
        <v>1211013</v>
      </c>
      <c r="AD37" s="66">
        <v>20</v>
      </c>
      <c r="AE37" s="66">
        <v>20</v>
      </c>
      <c r="AF37" s="66">
        <v>18.96</v>
      </c>
      <c r="AG37" s="66" t="s">
        <v>567</v>
      </c>
      <c r="AH37" s="67">
        <v>7911</v>
      </c>
      <c r="AI37" s="66" t="s">
        <v>567</v>
      </c>
      <c r="AJ37" s="67">
        <v>30260</v>
      </c>
    </row>
    <row r="38" spans="7:36">
      <c r="G38" s="54">
        <v>1320</v>
      </c>
      <c r="H38" s="55">
        <v>78.8</v>
      </c>
      <c r="I38" s="82"/>
      <c r="J38" s="82"/>
      <c r="K38" s="88"/>
      <c r="L38" s="88"/>
      <c r="M38" s="82"/>
      <c r="N38" s="83"/>
      <c r="O38" s="82"/>
      <c r="P38" s="82"/>
      <c r="Q38" s="82"/>
      <c r="R38" s="82"/>
      <c r="S38" s="82"/>
      <c r="T38" s="82"/>
      <c r="U38" s="82"/>
      <c r="W38" s="64" t="s">
        <v>13</v>
      </c>
      <c r="X38" s="69">
        <v>33.44</v>
      </c>
      <c r="Y38" s="69">
        <v>90</v>
      </c>
      <c r="Z38" s="75">
        <v>-1.7</v>
      </c>
      <c r="AA38" s="75">
        <v>-4.84</v>
      </c>
      <c r="AB38" s="70">
        <v>14409</v>
      </c>
      <c r="AC38" s="70">
        <v>1477766</v>
      </c>
      <c r="AD38" s="69">
        <v>34.119999999999997</v>
      </c>
      <c r="AE38" s="69">
        <v>34.340000000000003</v>
      </c>
      <c r="AF38" s="69">
        <v>33.020000000000003</v>
      </c>
      <c r="AG38" s="69" t="s">
        <v>567</v>
      </c>
      <c r="AH38" s="70">
        <v>4758</v>
      </c>
      <c r="AI38" s="69" t="s">
        <v>567</v>
      </c>
      <c r="AJ38" s="70">
        <v>4190</v>
      </c>
    </row>
    <row r="39" spans="7:36" ht="30">
      <c r="G39" s="50" t="s">
        <v>59</v>
      </c>
      <c r="H39" s="52">
        <v>100.2</v>
      </c>
      <c r="I39" s="79">
        <v>108.1</v>
      </c>
      <c r="J39" s="79">
        <v>13</v>
      </c>
      <c r="K39" s="84">
        <v>0.5</v>
      </c>
      <c r="L39" s="84">
        <v>0.46</v>
      </c>
      <c r="M39" s="79">
        <v>941</v>
      </c>
      <c r="N39" s="80">
        <v>121522</v>
      </c>
      <c r="O39" s="79">
        <v>107.8</v>
      </c>
      <c r="P39" s="79">
        <v>109.2</v>
      </c>
      <c r="Q39" s="79">
        <v>106.7</v>
      </c>
      <c r="R39" s="79">
        <v>108.2</v>
      </c>
      <c r="S39" s="79">
        <v>280</v>
      </c>
      <c r="T39" s="79" t="s">
        <v>567</v>
      </c>
      <c r="U39" s="79">
        <v>21</v>
      </c>
      <c r="W39" s="62" t="s">
        <v>74</v>
      </c>
      <c r="X39" s="66">
        <v>53.95</v>
      </c>
      <c r="Y39" s="66">
        <v>5</v>
      </c>
      <c r="Z39" s="74">
        <v>-0.55000000000000004</v>
      </c>
      <c r="AA39" s="74">
        <v>-1.01</v>
      </c>
      <c r="AB39" s="67">
        <v>1031</v>
      </c>
      <c r="AC39" s="67">
        <v>179534</v>
      </c>
      <c r="AD39" s="66">
        <v>54.1</v>
      </c>
      <c r="AE39" s="66">
        <v>54.4</v>
      </c>
      <c r="AF39" s="66">
        <v>53.35</v>
      </c>
      <c r="AG39" s="66" t="s">
        <v>567</v>
      </c>
      <c r="AH39" s="66">
        <v>350</v>
      </c>
      <c r="AI39" s="66" t="s">
        <v>567</v>
      </c>
      <c r="AJ39" s="66">
        <v>137</v>
      </c>
    </row>
    <row r="40" spans="7:36">
      <c r="G40" s="51">
        <v>1321</v>
      </c>
      <c r="H40" s="52">
        <v>174</v>
      </c>
      <c r="I40" s="79"/>
      <c r="J40" s="79"/>
      <c r="K40" s="84"/>
      <c r="L40" s="84"/>
      <c r="M40" s="79"/>
      <c r="N40" s="80"/>
      <c r="O40" s="79"/>
      <c r="P40" s="79"/>
      <c r="Q40" s="79"/>
      <c r="R40" s="79"/>
      <c r="S40" s="79"/>
      <c r="T40" s="79"/>
      <c r="U40" s="79"/>
      <c r="W40" s="63">
        <v>2300</v>
      </c>
      <c r="X40" s="66"/>
      <c r="Y40" s="66"/>
      <c r="Z40" s="74"/>
      <c r="AA40" s="74"/>
      <c r="AB40" s="67"/>
      <c r="AC40" s="67"/>
      <c r="AD40" s="66"/>
      <c r="AE40" s="66"/>
      <c r="AF40" s="66"/>
      <c r="AG40" s="66"/>
      <c r="AH40" s="66"/>
      <c r="AI40" s="66"/>
      <c r="AJ40" s="66"/>
    </row>
    <row r="41" spans="7:36">
      <c r="G41" s="53" t="s">
        <v>60</v>
      </c>
      <c r="H41" s="55">
        <v>46.8</v>
      </c>
      <c r="I41" s="82">
        <v>62.45</v>
      </c>
      <c r="J41" s="82">
        <v>1</v>
      </c>
      <c r="K41" s="88">
        <v>-0.9</v>
      </c>
      <c r="L41" s="88">
        <v>-1.42</v>
      </c>
      <c r="M41" s="83">
        <v>1116</v>
      </c>
      <c r="N41" s="83">
        <v>98251</v>
      </c>
      <c r="O41" s="82">
        <v>63.35</v>
      </c>
      <c r="P41" s="82">
        <v>63.65</v>
      </c>
      <c r="Q41" s="82">
        <v>62.3</v>
      </c>
      <c r="R41" s="82" t="s">
        <v>567</v>
      </c>
      <c r="S41" s="82">
        <v>227</v>
      </c>
      <c r="T41" s="82" t="s">
        <v>567</v>
      </c>
      <c r="U41" s="82">
        <v>413</v>
      </c>
      <c r="W41" s="64" t="s">
        <v>75</v>
      </c>
      <c r="X41" s="69">
        <v>20.3</v>
      </c>
      <c r="Y41" s="69">
        <v>257</v>
      </c>
      <c r="Z41" s="75">
        <v>-0.39</v>
      </c>
      <c r="AA41" s="75">
        <v>-1.88</v>
      </c>
      <c r="AB41" s="70">
        <v>5010</v>
      </c>
      <c r="AC41" s="70">
        <v>2238006</v>
      </c>
      <c r="AD41" s="69">
        <v>20.69</v>
      </c>
      <c r="AE41" s="69">
        <v>20.7</v>
      </c>
      <c r="AF41" s="69">
        <v>20.079999999999998</v>
      </c>
      <c r="AG41" s="69" t="s">
        <v>567</v>
      </c>
      <c r="AH41" s="70">
        <v>16379</v>
      </c>
      <c r="AI41" s="69" t="s">
        <v>567</v>
      </c>
      <c r="AJ41" s="70">
        <v>9859</v>
      </c>
    </row>
    <row r="42" spans="7:36" ht="30">
      <c r="G42" s="54">
        <v>1322</v>
      </c>
      <c r="H42" s="55">
        <v>75.5</v>
      </c>
      <c r="I42" s="82"/>
      <c r="J42" s="82"/>
      <c r="K42" s="88"/>
      <c r="L42" s="88"/>
      <c r="M42" s="83"/>
      <c r="N42" s="83"/>
      <c r="O42" s="82"/>
      <c r="P42" s="82"/>
      <c r="Q42" s="82"/>
      <c r="R42" s="82"/>
      <c r="S42" s="82"/>
      <c r="T42" s="82"/>
      <c r="U42" s="82"/>
      <c r="W42" s="62" t="s">
        <v>76</v>
      </c>
      <c r="X42" s="66">
        <v>34.96</v>
      </c>
      <c r="Y42" s="66">
        <v>200</v>
      </c>
      <c r="Z42" s="74">
        <v>-1.8</v>
      </c>
      <c r="AA42" s="74">
        <v>-4.9000000000000004</v>
      </c>
      <c r="AB42" s="67">
        <v>11503</v>
      </c>
      <c r="AC42" s="67">
        <v>1701331</v>
      </c>
      <c r="AD42" s="66">
        <v>36.1</v>
      </c>
      <c r="AE42" s="66">
        <v>36.32</v>
      </c>
      <c r="AF42" s="66">
        <v>34.9</v>
      </c>
      <c r="AG42" s="66" t="s">
        <v>567</v>
      </c>
      <c r="AH42" s="67">
        <v>2658</v>
      </c>
      <c r="AI42" s="66" t="s">
        <v>567</v>
      </c>
      <c r="AJ42" s="67">
        <v>7996</v>
      </c>
    </row>
    <row r="43" spans="7:36" ht="30">
      <c r="G43" s="50" t="s">
        <v>61</v>
      </c>
      <c r="H43" s="52">
        <v>29.74</v>
      </c>
      <c r="I43" s="79">
        <v>30.1</v>
      </c>
      <c r="J43" s="79">
        <v>1</v>
      </c>
      <c r="K43" s="87">
        <v>-0.02</v>
      </c>
      <c r="L43" s="87">
        <v>-7.0000000000000007E-2</v>
      </c>
      <c r="M43" s="80">
        <v>1920</v>
      </c>
      <c r="N43" s="80">
        <v>157250</v>
      </c>
      <c r="O43" s="79">
        <v>30.16</v>
      </c>
      <c r="P43" s="79">
        <v>30.22</v>
      </c>
      <c r="Q43" s="79">
        <v>30</v>
      </c>
      <c r="R43" s="79">
        <v>31.6</v>
      </c>
      <c r="S43" s="79">
        <v>217</v>
      </c>
      <c r="T43" s="79">
        <v>29.52</v>
      </c>
      <c r="U43" s="79">
        <v>2</v>
      </c>
      <c r="W43" s="64" t="s">
        <v>77</v>
      </c>
      <c r="X43" s="69">
        <v>5.25</v>
      </c>
      <c r="Y43" s="69">
        <v>11</v>
      </c>
      <c r="Z43" s="75">
        <v>-0.1</v>
      </c>
      <c r="AA43" s="75">
        <v>-1.87</v>
      </c>
      <c r="AB43" s="70">
        <v>7170</v>
      </c>
      <c r="AC43" s="70">
        <v>7568942</v>
      </c>
      <c r="AD43" s="69">
        <v>5.3</v>
      </c>
      <c r="AE43" s="69">
        <v>5.31</v>
      </c>
      <c r="AF43" s="69">
        <v>5.17</v>
      </c>
      <c r="AG43" s="69" t="s">
        <v>567</v>
      </c>
      <c r="AH43" s="70">
        <v>21144</v>
      </c>
      <c r="AI43" s="69" t="s">
        <v>567</v>
      </c>
      <c r="AJ43" s="70">
        <v>61140</v>
      </c>
    </row>
    <row r="44" spans="7:36">
      <c r="G44" s="51">
        <v>1323</v>
      </c>
      <c r="H44" s="52">
        <v>54.5</v>
      </c>
      <c r="I44" s="79"/>
      <c r="J44" s="79"/>
      <c r="K44" s="87"/>
      <c r="L44" s="87"/>
      <c r="M44" s="80"/>
      <c r="N44" s="80"/>
      <c r="O44" s="79"/>
      <c r="P44" s="79"/>
      <c r="Q44" s="79"/>
      <c r="R44" s="79"/>
      <c r="S44" s="79"/>
      <c r="T44" s="79"/>
      <c r="U44" s="79"/>
      <c r="W44" s="62" t="s">
        <v>78</v>
      </c>
      <c r="X44" s="66">
        <v>28</v>
      </c>
      <c r="Y44" s="66">
        <v>203</v>
      </c>
      <c r="Z44" s="74">
        <v>-0.5</v>
      </c>
      <c r="AA44" s="74">
        <v>-1.75</v>
      </c>
      <c r="AB44" s="66">
        <v>182</v>
      </c>
      <c r="AC44" s="67">
        <v>30033</v>
      </c>
      <c r="AD44" s="66">
        <v>28.54</v>
      </c>
      <c r="AE44" s="66">
        <v>28.88</v>
      </c>
      <c r="AF44" s="66">
        <v>27.7</v>
      </c>
      <c r="AG44" s="66">
        <v>27.8</v>
      </c>
      <c r="AH44" s="66">
        <v>1</v>
      </c>
      <c r="AI44" s="66">
        <v>28</v>
      </c>
      <c r="AJ44" s="66">
        <v>687</v>
      </c>
    </row>
    <row r="45" spans="7:36" ht="30">
      <c r="G45" s="53" t="s">
        <v>62</v>
      </c>
      <c r="H45" s="55">
        <v>9.66</v>
      </c>
      <c r="I45" s="82">
        <v>10.72</v>
      </c>
      <c r="J45" s="82">
        <v>612</v>
      </c>
      <c r="K45" s="88">
        <v>-0.08</v>
      </c>
      <c r="L45" s="88">
        <v>-0.74</v>
      </c>
      <c r="M45" s="82">
        <v>927</v>
      </c>
      <c r="N45" s="83">
        <v>223865</v>
      </c>
      <c r="O45" s="82">
        <v>10.88</v>
      </c>
      <c r="P45" s="82">
        <v>10.89</v>
      </c>
      <c r="Q45" s="82">
        <v>10.63</v>
      </c>
      <c r="R45" s="82" t="s">
        <v>567</v>
      </c>
      <c r="S45" s="82">
        <v>2</v>
      </c>
      <c r="T45" s="82" t="s">
        <v>567</v>
      </c>
      <c r="U45" s="82">
        <v>232</v>
      </c>
      <c r="W45" s="64" t="s">
        <v>79</v>
      </c>
      <c r="X45" s="69">
        <v>8.18</v>
      </c>
      <c r="Y45" s="70">
        <v>1978</v>
      </c>
      <c r="Z45" s="73">
        <v>0.01</v>
      </c>
      <c r="AA45" s="73">
        <v>0.12</v>
      </c>
      <c r="AB45" s="69">
        <v>389</v>
      </c>
      <c r="AC45" s="70">
        <v>177969</v>
      </c>
      <c r="AD45" s="69">
        <v>8.18</v>
      </c>
      <c r="AE45" s="69">
        <v>8.19</v>
      </c>
      <c r="AF45" s="69">
        <v>8.09</v>
      </c>
      <c r="AG45" s="69" t="s">
        <v>567</v>
      </c>
      <c r="AH45" s="69">
        <v>53</v>
      </c>
      <c r="AI45" s="69" t="s">
        <v>567</v>
      </c>
      <c r="AJ45" s="69">
        <v>351</v>
      </c>
    </row>
    <row r="46" spans="7:36" ht="30">
      <c r="G46" s="54">
        <v>2001</v>
      </c>
      <c r="H46" s="55">
        <v>19.100000000000001</v>
      </c>
      <c r="I46" s="82"/>
      <c r="J46" s="82"/>
      <c r="K46" s="88"/>
      <c r="L46" s="88"/>
      <c r="M46" s="82"/>
      <c r="N46" s="83"/>
      <c r="O46" s="82"/>
      <c r="P46" s="82"/>
      <c r="Q46" s="82"/>
      <c r="R46" s="82"/>
      <c r="S46" s="82"/>
      <c r="T46" s="82"/>
      <c r="U46" s="82"/>
      <c r="W46" s="62" t="s">
        <v>80</v>
      </c>
      <c r="X46" s="66">
        <v>16.14</v>
      </c>
      <c r="Y46" s="66">
        <v>430</v>
      </c>
      <c r="Z46" s="74">
        <v>-0.23</v>
      </c>
      <c r="AA46" s="74">
        <v>-1.4</v>
      </c>
      <c r="AB46" s="67">
        <v>1257</v>
      </c>
      <c r="AC46" s="67">
        <v>307146</v>
      </c>
      <c r="AD46" s="66">
        <v>16.34</v>
      </c>
      <c r="AE46" s="66">
        <v>16.489999999999998</v>
      </c>
      <c r="AF46" s="66">
        <v>16.11</v>
      </c>
      <c r="AG46" s="66" t="s">
        <v>567</v>
      </c>
      <c r="AH46" s="66">
        <v>320</v>
      </c>
      <c r="AI46" s="66" t="s">
        <v>567</v>
      </c>
      <c r="AJ46" s="66">
        <v>24</v>
      </c>
    </row>
    <row r="47" spans="7:36" ht="45">
      <c r="G47" s="50" t="s">
        <v>12</v>
      </c>
      <c r="H47" s="52">
        <v>53</v>
      </c>
      <c r="I47" s="79">
        <v>61</v>
      </c>
      <c r="J47" s="79">
        <v>9</v>
      </c>
      <c r="K47" s="87">
        <v>-1</v>
      </c>
      <c r="L47" s="87">
        <v>-1.61</v>
      </c>
      <c r="M47" s="80">
        <v>9615</v>
      </c>
      <c r="N47" s="80">
        <v>2306360</v>
      </c>
      <c r="O47" s="79">
        <v>61.9</v>
      </c>
      <c r="P47" s="79">
        <v>62.15</v>
      </c>
      <c r="Q47" s="79">
        <v>60.2</v>
      </c>
      <c r="R47" s="79" t="s">
        <v>567</v>
      </c>
      <c r="S47" s="80">
        <v>57519</v>
      </c>
      <c r="T47" s="79" t="s">
        <v>567</v>
      </c>
      <c r="U47" s="80">
        <v>11142</v>
      </c>
      <c r="W47" s="64" t="s">
        <v>81</v>
      </c>
      <c r="X47" s="69">
        <v>7.87</v>
      </c>
      <c r="Y47" s="69">
        <v>143</v>
      </c>
      <c r="Z47" s="73">
        <v>0.04</v>
      </c>
      <c r="AA47" s="73">
        <v>0.51</v>
      </c>
      <c r="AB47" s="69">
        <v>932</v>
      </c>
      <c r="AC47" s="70">
        <v>240458</v>
      </c>
      <c r="AD47" s="69">
        <v>7.84</v>
      </c>
      <c r="AE47" s="69">
        <v>7.89</v>
      </c>
      <c r="AF47" s="69">
        <v>7.8</v>
      </c>
      <c r="AG47" s="69" t="s">
        <v>567</v>
      </c>
      <c r="AH47" s="69">
        <v>2</v>
      </c>
      <c r="AI47" s="69">
        <v>7.6</v>
      </c>
      <c r="AJ47" s="69">
        <v>131</v>
      </c>
    </row>
    <row r="48" spans="7:36">
      <c r="G48" s="51">
        <v>2010</v>
      </c>
      <c r="H48" s="52">
        <v>76.8</v>
      </c>
      <c r="I48" s="79"/>
      <c r="J48" s="79"/>
      <c r="K48" s="87"/>
      <c r="L48" s="87"/>
      <c r="M48" s="80"/>
      <c r="N48" s="80"/>
      <c r="O48" s="79"/>
      <c r="P48" s="79"/>
      <c r="Q48" s="79"/>
      <c r="R48" s="79"/>
      <c r="S48" s="80"/>
      <c r="T48" s="79"/>
      <c r="U48" s="80"/>
      <c r="W48" s="62" t="s">
        <v>82</v>
      </c>
      <c r="X48" s="66">
        <v>14.98</v>
      </c>
      <c r="Y48" s="66">
        <v>100</v>
      </c>
      <c r="Z48" s="71">
        <v>0.05</v>
      </c>
      <c r="AA48" s="71">
        <v>0.33</v>
      </c>
      <c r="AB48" s="66">
        <v>297</v>
      </c>
      <c r="AC48" s="67">
        <v>91121</v>
      </c>
      <c r="AD48" s="66">
        <v>14.92</v>
      </c>
      <c r="AE48" s="66">
        <v>14.99</v>
      </c>
      <c r="AF48" s="66">
        <v>14.83</v>
      </c>
      <c r="AG48" s="66">
        <v>14.92</v>
      </c>
      <c r="AH48" s="66">
        <v>335</v>
      </c>
      <c r="AI48" s="66" t="s">
        <v>567</v>
      </c>
      <c r="AJ48" s="66">
        <v>48</v>
      </c>
    </row>
    <row r="49" spans="7:36" ht="60">
      <c r="G49" s="53" t="s">
        <v>63</v>
      </c>
      <c r="H49" s="55">
        <v>94.7</v>
      </c>
      <c r="I49" s="82">
        <v>121.7</v>
      </c>
      <c r="J49" s="82">
        <v>9</v>
      </c>
      <c r="K49" s="82" t="s">
        <v>297</v>
      </c>
      <c r="L49" s="85" t="s">
        <v>297</v>
      </c>
      <c r="M49" s="83">
        <v>2762</v>
      </c>
      <c r="N49" s="83">
        <v>320741</v>
      </c>
      <c r="O49" s="82">
        <v>122.2</v>
      </c>
      <c r="P49" s="82">
        <v>122.4</v>
      </c>
      <c r="Q49" s="82">
        <v>120.7</v>
      </c>
      <c r="R49" s="82" t="s">
        <v>567</v>
      </c>
      <c r="S49" s="83">
        <v>9541</v>
      </c>
      <c r="T49" s="82" t="s">
        <v>567</v>
      </c>
      <c r="U49" s="83">
        <v>13619</v>
      </c>
      <c r="W49" s="64" t="s">
        <v>83</v>
      </c>
      <c r="X49" s="69">
        <v>25.36</v>
      </c>
      <c r="Y49" s="69">
        <v>486</v>
      </c>
      <c r="Z49" s="75">
        <v>-0.28000000000000003</v>
      </c>
      <c r="AA49" s="75">
        <v>-1.0900000000000001</v>
      </c>
      <c r="AB49" s="69">
        <v>444</v>
      </c>
      <c r="AC49" s="70">
        <v>81311</v>
      </c>
      <c r="AD49" s="69">
        <v>25.62</v>
      </c>
      <c r="AE49" s="69">
        <v>25.66</v>
      </c>
      <c r="AF49" s="69">
        <v>25.24</v>
      </c>
      <c r="AG49" s="69">
        <v>25.28</v>
      </c>
      <c r="AH49" s="69">
        <v>300</v>
      </c>
      <c r="AI49" s="69" t="s">
        <v>567</v>
      </c>
      <c r="AJ49" s="69">
        <v>254</v>
      </c>
    </row>
    <row r="50" spans="7:36" ht="30">
      <c r="G50" s="54">
        <v>2020</v>
      </c>
      <c r="H50" s="55">
        <v>124</v>
      </c>
      <c r="I50" s="82"/>
      <c r="J50" s="82"/>
      <c r="K50" s="82"/>
      <c r="L50" s="85"/>
      <c r="M50" s="83"/>
      <c r="N50" s="83"/>
      <c r="O50" s="82"/>
      <c r="P50" s="82"/>
      <c r="Q50" s="82"/>
      <c r="R50" s="82"/>
      <c r="S50" s="83"/>
      <c r="T50" s="82"/>
      <c r="U50" s="83"/>
      <c r="W50" s="62" t="s">
        <v>84</v>
      </c>
      <c r="X50" s="66">
        <v>2.1800000000000002</v>
      </c>
      <c r="Y50" s="66">
        <v>1</v>
      </c>
      <c r="Z50" s="66" t="s">
        <v>297</v>
      </c>
      <c r="AA50" s="77" t="s">
        <v>297</v>
      </c>
      <c r="AB50" s="66">
        <v>617</v>
      </c>
      <c r="AC50" s="67">
        <v>1903869</v>
      </c>
      <c r="AD50" s="66">
        <v>2.19</v>
      </c>
      <c r="AE50" s="66">
        <v>2.19</v>
      </c>
      <c r="AF50" s="66">
        <v>2.16</v>
      </c>
      <c r="AG50" s="66">
        <v>2.17</v>
      </c>
      <c r="AH50" s="67">
        <v>30869</v>
      </c>
      <c r="AI50" s="66" t="s">
        <v>567</v>
      </c>
      <c r="AJ50" s="67">
        <v>7760</v>
      </c>
    </row>
    <row r="51" spans="7:36">
      <c r="G51" s="50" t="s">
        <v>24</v>
      </c>
      <c r="H51" s="52">
        <v>8.5299999999999994</v>
      </c>
      <c r="I51" s="79">
        <v>10.84</v>
      </c>
      <c r="J51" s="80">
        <v>3351</v>
      </c>
      <c r="K51" s="87">
        <v>-0.04</v>
      </c>
      <c r="L51" s="87">
        <v>-0.37</v>
      </c>
      <c r="M51" s="80">
        <v>2917</v>
      </c>
      <c r="N51" s="80">
        <v>3051962</v>
      </c>
      <c r="O51" s="79">
        <v>10.88</v>
      </c>
      <c r="P51" s="79">
        <v>10.89</v>
      </c>
      <c r="Q51" s="79">
        <v>10.71</v>
      </c>
      <c r="R51" s="79" t="s">
        <v>567</v>
      </c>
      <c r="S51" s="80">
        <v>5115</v>
      </c>
      <c r="T51" s="79" t="s">
        <v>567</v>
      </c>
      <c r="U51" s="80">
        <v>91930</v>
      </c>
      <c r="W51" s="64" t="s">
        <v>85</v>
      </c>
      <c r="X51" s="69">
        <v>21.91</v>
      </c>
      <c r="Y51" s="69">
        <v>46</v>
      </c>
      <c r="Z51" s="69" t="s">
        <v>297</v>
      </c>
      <c r="AA51" s="72" t="s">
        <v>297</v>
      </c>
      <c r="AB51" s="69">
        <v>489</v>
      </c>
      <c r="AC51" s="70">
        <v>132382</v>
      </c>
      <c r="AD51" s="69">
        <v>21.84</v>
      </c>
      <c r="AE51" s="69">
        <v>21.95</v>
      </c>
      <c r="AF51" s="69">
        <v>21.8</v>
      </c>
      <c r="AG51" s="69" t="s">
        <v>567</v>
      </c>
      <c r="AH51" s="69">
        <v>684</v>
      </c>
      <c r="AI51" s="69" t="s">
        <v>567</v>
      </c>
      <c r="AJ51" s="69">
        <v>476</v>
      </c>
    </row>
    <row r="52" spans="7:36">
      <c r="G52" s="51">
        <v>2060</v>
      </c>
      <c r="H52" s="52">
        <v>11.64</v>
      </c>
      <c r="I52" s="79"/>
      <c r="J52" s="80"/>
      <c r="K52" s="87"/>
      <c r="L52" s="87"/>
      <c r="M52" s="80"/>
      <c r="N52" s="80"/>
      <c r="O52" s="79"/>
      <c r="P52" s="79"/>
      <c r="Q52" s="79"/>
      <c r="R52" s="79"/>
      <c r="S52" s="80"/>
      <c r="T52" s="79"/>
      <c r="U52" s="80"/>
      <c r="W52" s="62" t="s">
        <v>86</v>
      </c>
      <c r="X52" s="66">
        <v>33.299999999999997</v>
      </c>
      <c r="Y52" s="66">
        <v>76</v>
      </c>
      <c r="Z52" s="74">
        <v>-0.4</v>
      </c>
      <c r="AA52" s="74">
        <v>-1.19</v>
      </c>
      <c r="AB52" s="66">
        <v>553</v>
      </c>
      <c r="AC52" s="67">
        <v>75519</v>
      </c>
      <c r="AD52" s="66">
        <v>33.78</v>
      </c>
      <c r="AE52" s="66">
        <v>33.78</v>
      </c>
      <c r="AF52" s="66">
        <v>33.14</v>
      </c>
      <c r="AG52" s="66" t="s">
        <v>567</v>
      </c>
      <c r="AH52" s="67">
        <v>2257</v>
      </c>
      <c r="AI52" s="66" t="s">
        <v>567</v>
      </c>
      <c r="AJ52" s="66">
        <v>557</v>
      </c>
    </row>
    <row r="53" spans="7:36" ht="30">
      <c r="G53" s="53" t="s">
        <v>64</v>
      </c>
      <c r="H53" s="55">
        <v>15.6</v>
      </c>
      <c r="I53" s="82">
        <v>19.600000000000001</v>
      </c>
      <c r="J53" s="82">
        <v>15</v>
      </c>
      <c r="K53" s="88">
        <v>-0.1</v>
      </c>
      <c r="L53" s="88">
        <v>-0.51</v>
      </c>
      <c r="M53" s="82">
        <v>686</v>
      </c>
      <c r="N53" s="83">
        <v>134702</v>
      </c>
      <c r="O53" s="82">
        <v>19.989999999999998</v>
      </c>
      <c r="P53" s="82">
        <v>20.29</v>
      </c>
      <c r="Q53" s="82">
        <v>19.55</v>
      </c>
      <c r="R53" s="82">
        <v>19.600000000000001</v>
      </c>
      <c r="S53" s="83">
        <v>4266</v>
      </c>
      <c r="T53" s="82" t="s">
        <v>567</v>
      </c>
      <c r="U53" s="82">
        <v>690</v>
      </c>
      <c r="W53" s="64" t="s">
        <v>87</v>
      </c>
      <c r="X53" s="69">
        <v>38.4</v>
      </c>
      <c r="Y53" s="69">
        <v>81</v>
      </c>
      <c r="Z53" s="75">
        <v>-0.4</v>
      </c>
      <c r="AA53" s="75">
        <v>-1.03</v>
      </c>
      <c r="AB53" s="70">
        <v>1125</v>
      </c>
      <c r="AC53" s="70">
        <v>116699</v>
      </c>
      <c r="AD53" s="69">
        <v>38.68</v>
      </c>
      <c r="AE53" s="69">
        <v>38.799999999999997</v>
      </c>
      <c r="AF53" s="69">
        <v>38.4</v>
      </c>
      <c r="AG53" s="69" t="s">
        <v>567</v>
      </c>
      <c r="AH53" s="70">
        <v>1503</v>
      </c>
      <c r="AI53" s="69" t="s">
        <v>567</v>
      </c>
      <c r="AJ53" s="69">
        <v>827</v>
      </c>
    </row>
    <row r="54" spans="7:36">
      <c r="G54" s="54">
        <v>2090</v>
      </c>
      <c r="H54" s="55">
        <v>25.65</v>
      </c>
      <c r="I54" s="82"/>
      <c r="J54" s="82"/>
      <c r="K54" s="88"/>
      <c r="L54" s="88"/>
      <c r="M54" s="82"/>
      <c r="N54" s="83"/>
      <c r="O54" s="82"/>
      <c r="P54" s="82"/>
      <c r="Q54" s="82"/>
      <c r="R54" s="82"/>
      <c r="S54" s="83"/>
      <c r="T54" s="82"/>
      <c r="U54" s="82"/>
      <c r="W54" s="62" t="s">
        <v>16</v>
      </c>
      <c r="X54" s="66">
        <v>43.3</v>
      </c>
      <c r="Y54" s="66">
        <v>118</v>
      </c>
      <c r="Z54" s="71">
        <v>0.1</v>
      </c>
      <c r="AA54" s="71">
        <v>0.23</v>
      </c>
      <c r="AB54" s="67">
        <v>1735</v>
      </c>
      <c r="AC54" s="67">
        <v>775709</v>
      </c>
      <c r="AD54" s="66">
        <v>43.02</v>
      </c>
      <c r="AE54" s="66">
        <v>43.4</v>
      </c>
      <c r="AF54" s="66">
        <v>43.02</v>
      </c>
      <c r="AG54" s="66" t="s">
        <v>567</v>
      </c>
      <c r="AH54" s="67">
        <v>1490</v>
      </c>
      <c r="AI54" s="66" t="s">
        <v>567</v>
      </c>
      <c r="AJ54" s="66">
        <v>341</v>
      </c>
    </row>
    <row r="55" spans="7:36">
      <c r="G55" s="50" t="s">
        <v>65</v>
      </c>
      <c r="H55" s="52">
        <v>38.65</v>
      </c>
      <c r="I55" s="79">
        <v>41.58</v>
      </c>
      <c r="J55" s="79">
        <v>5</v>
      </c>
      <c r="K55" s="84">
        <v>0.3</v>
      </c>
      <c r="L55" s="84">
        <v>0.73</v>
      </c>
      <c r="M55" s="80">
        <v>1120</v>
      </c>
      <c r="N55" s="80">
        <v>274396</v>
      </c>
      <c r="O55" s="79">
        <v>41.3</v>
      </c>
      <c r="P55" s="79">
        <v>42.16</v>
      </c>
      <c r="Q55" s="79">
        <v>41.3</v>
      </c>
      <c r="R55" s="79">
        <v>41.6</v>
      </c>
      <c r="S55" s="80">
        <v>2260</v>
      </c>
      <c r="T55" s="79" t="s">
        <v>567</v>
      </c>
      <c r="U55" s="79">
        <v>332</v>
      </c>
      <c r="W55" s="64" t="s">
        <v>88</v>
      </c>
      <c r="X55" s="69">
        <v>26.14</v>
      </c>
      <c r="Y55" s="70">
        <v>2000</v>
      </c>
      <c r="Z55" s="73">
        <v>0.1</v>
      </c>
      <c r="AA55" s="73">
        <v>0.38</v>
      </c>
      <c r="AB55" s="69">
        <v>701</v>
      </c>
      <c r="AC55" s="70">
        <v>85046</v>
      </c>
      <c r="AD55" s="69">
        <v>26.02</v>
      </c>
      <c r="AE55" s="69">
        <v>26.14</v>
      </c>
      <c r="AF55" s="69">
        <v>25.82</v>
      </c>
      <c r="AG55" s="69" t="s">
        <v>567</v>
      </c>
      <c r="AH55" s="69">
        <v>167</v>
      </c>
      <c r="AI55" s="69" t="s">
        <v>567</v>
      </c>
      <c r="AJ55" s="69">
        <v>44</v>
      </c>
    </row>
    <row r="56" spans="7:36">
      <c r="G56" s="51">
        <v>2150</v>
      </c>
      <c r="H56" s="52">
        <v>59.6</v>
      </c>
      <c r="I56" s="79"/>
      <c r="J56" s="79"/>
      <c r="K56" s="84"/>
      <c r="L56" s="84"/>
      <c r="M56" s="80"/>
      <c r="N56" s="80"/>
      <c r="O56" s="79"/>
      <c r="P56" s="79"/>
      <c r="Q56" s="79"/>
      <c r="R56" s="79"/>
      <c r="S56" s="80"/>
      <c r="T56" s="79"/>
      <c r="U56" s="79"/>
      <c r="W56" s="62" t="s">
        <v>89</v>
      </c>
      <c r="X56" s="66">
        <v>16.190000000000001</v>
      </c>
      <c r="Y56" s="66">
        <v>259</v>
      </c>
      <c r="Z56" s="71">
        <v>0.24</v>
      </c>
      <c r="AA56" s="71">
        <v>1.5</v>
      </c>
      <c r="AB56" s="67">
        <v>1638</v>
      </c>
      <c r="AC56" s="67">
        <v>781251</v>
      </c>
      <c r="AD56" s="66">
        <v>15.99</v>
      </c>
      <c r="AE56" s="66">
        <v>16.260000000000002</v>
      </c>
      <c r="AF56" s="66">
        <v>15.94</v>
      </c>
      <c r="AG56" s="66" t="s">
        <v>567</v>
      </c>
      <c r="AH56" s="66">
        <v>872</v>
      </c>
      <c r="AI56" s="66" t="s">
        <v>567</v>
      </c>
      <c r="AJ56" s="67">
        <v>1451</v>
      </c>
    </row>
    <row r="57" spans="7:36">
      <c r="G57" s="53" t="s">
        <v>66</v>
      </c>
      <c r="H57" s="55">
        <v>31.7</v>
      </c>
      <c r="I57" s="82">
        <v>36.94</v>
      </c>
      <c r="J57" s="82">
        <v>86</v>
      </c>
      <c r="K57" s="88">
        <v>-0.26</v>
      </c>
      <c r="L57" s="88">
        <v>-0.7</v>
      </c>
      <c r="M57" s="83">
        <v>1136</v>
      </c>
      <c r="N57" s="83">
        <v>195164</v>
      </c>
      <c r="O57" s="82">
        <v>37.200000000000003</v>
      </c>
      <c r="P57" s="82">
        <v>37.200000000000003</v>
      </c>
      <c r="Q57" s="82">
        <v>36.54</v>
      </c>
      <c r="R57" s="82" t="s">
        <v>567</v>
      </c>
      <c r="S57" s="82">
        <v>201</v>
      </c>
      <c r="T57" s="82" t="s">
        <v>567</v>
      </c>
      <c r="U57" s="82">
        <v>93</v>
      </c>
      <c r="W57" s="64" t="s">
        <v>90</v>
      </c>
      <c r="X57" s="69">
        <v>26.3</v>
      </c>
      <c r="Y57" s="69">
        <v>65</v>
      </c>
      <c r="Z57" s="75">
        <v>-0.6</v>
      </c>
      <c r="AA57" s="75">
        <v>-2.23</v>
      </c>
      <c r="AB57" s="70">
        <v>4465</v>
      </c>
      <c r="AC57" s="70">
        <v>623986</v>
      </c>
      <c r="AD57" s="69">
        <v>26.58</v>
      </c>
      <c r="AE57" s="69">
        <v>26.58</v>
      </c>
      <c r="AF57" s="69">
        <v>26.16</v>
      </c>
      <c r="AG57" s="69" t="s">
        <v>567</v>
      </c>
      <c r="AH57" s="70">
        <v>3020</v>
      </c>
      <c r="AI57" s="69" t="s">
        <v>567</v>
      </c>
      <c r="AJ57" s="69">
        <v>2</v>
      </c>
    </row>
    <row r="58" spans="7:36">
      <c r="G58" s="54">
        <v>2170</v>
      </c>
      <c r="H58" s="55">
        <v>42.9</v>
      </c>
      <c r="I58" s="82"/>
      <c r="J58" s="82"/>
      <c r="K58" s="88"/>
      <c r="L58" s="88"/>
      <c r="M58" s="83"/>
      <c r="N58" s="83"/>
      <c r="O58" s="82"/>
      <c r="P58" s="82"/>
      <c r="Q58" s="82"/>
      <c r="R58" s="82"/>
      <c r="S58" s="82"/>
      <c r="T58" s="82"/>
      <c r="U58" s="82"/>
      <c r="W58" s="62" t="s">
        <v>91</v>
      </c>
      <c r="X58" s="66">
        <v>10.83</v>
      </c>
      <c r="Y58" s="66">
        <v>4</v>
      </c>
      <c r="Z58" s="74">
        <v>-0.01</v>
      </c>
      <c r="AA58" s="74">
        <v>-0.09</v>
      </c>
      <c r="AB58" s="66">
        <v>419</v>
      </c>
      <c r="AC58" s="67">
        <v>101019</v>
      </c>
      <c r="AD58" s="66">
        <v>10.86</v>
      </c>
      <c r="AE58" s="66">
        <v>10.87</v>
      </c>
      <c r="AF58" s="66">
        <v>10.71</v>
      </c>
      <c r="AG58" s="66">
        <v>10.82</v>
      </c>
      <c r="AH58" s="67">
        <v>14566</v>
      </c>
      <c r="AI58" s="66" t="s">
        <v>567</v>
      </c>
      <c r="AJ58" s="66">
        <v>143</v>
      </c>
    </row>
    <row r="59" spans="7:36" ht="30">
      <c r="G59" s="50" t="s">
        <v>67</v>
      </c>
      <c r="H59" s="52">
        <v>30</v>
      </c>
      <c r="I59" s="79">
        <v>32.979999999999997</v>
      </c>
      <c r="J59" s="79">
        <v>1</v>
      </c>
      <c r="K59" s="87">
        <v>-0.12</v>
      </c>
      <c r="L59" s="87">
        <v>-0.36</v>
      </c>
      <c r="M59" s="79">
        <v>218</v>
      </c>
      <c r="N59" s="80">
        <v>37551</v>
      </c>
      <c r="O59" s="79">
        <v>33.1</v>
      </c>
      <c r="P59" s="79">
        <v>33.479999999999997</v>
      </c>
      <c r="Q59" s="79">
        <v>32.799999999999997</v>
      </c>
      <c r="R59" s="79">
        <v>32.979999999999997</v>
      </c>
      <c r="S59" s="79">
        <v>1</v>
      </c>
      <c r="T59" s="79" t="s">
        <v>567</v>
      </c>
      <c r="U59" s="79">
        <v>93</v>
      </c>
      <c r="W59" s="64" t="s">
        <v>92</v>
      </c>
      <c r="X59" s="69">
        <v>6.8</v>
      </c>
      <c r="Y59" s="69">
        <v>168</v>
      </c>
      <c r="Z59" s="73">
        <v>0.09</v>
      </c>
      <c r="AA59" s="73">
        <v>1.34</v>
      </c>
      <c r="AB59" s="69">
        <v>703</v>
      </c>
      <c r="AC59" s="70">
        <v>1215304</v>
      </c>
      <c r="AD59" s="69">
        <v>6.71</v>
      </c>
      <c r="AE59" s="69">
        <v>6.89</v>
      </c>
      <c r="AF59" s="69">
        <v>6.71</v>
      </c>
      <c r="AG59" s="69" t="s">
        <v>567</v>
      </c>
      <c r="AH59" s="69">
        <v>681</v>
      </c>
      <c r="AI59" s="69" t="s">
        <v>567</v>
      </c>
      <c r="AJ59" s="70">
        <v>2242</v>
      </c>
    </row>
    <row r="60" spans="7:36" ht="30">
      <c r="G60" s="51">
        <v>2180</v>
      </c>
      <c r="H60" s="52">
        <v>51.2</v>
      </c>
      <c r="I60" s="79"/>
      <c r="J60" s="79"/>
      <c r="K60" s="87"/>
      <c r="L60" s="87"/>
      <c r="M60" s="79"/>
      <c r="N60" s="80"/>
      <c r="O60" s="79"/>
      <c r="P60" s="79"/>
      <c r="Q60" s="79"/>
      <c r="R60" s="79"/>
      <c r="S60" s="79"/>
      <c r="T60" s="79"/>
      <c r="U60" s="79"/>
      <c r="W60" s="62" t="s">
        <v>93</v>
      </c>
      <c r="X60" s="66">
        <v>30.22</v>
      </c>
      <c r="Y60" s="66">
        <v>1</v>
      </c>
      <c r="Z60" s="66" t="s">
        <v>297</v>
      </c>
      <c r="AA60" s="77" t="s">
        <v>297</v>
      </c>
      <c r="AB60" s="67">
        <v>1037</v>
      </c>
      <c r="AC60" s="67">
        <v>163272</v>
      </c>
      <c r="AD60" s="66">
        <v>30.2</v>
      </c>
      <c r="AE60" s="66">
        <v>30.26</v>
      </c>
      <c r="AF60" s="66">
        <v>29.9</v>
      </c>
      <c r="AG60" s="66">
        <v>32.659999999999997</v>
      </c>
      <c r="AH60" s="67">
        <v>1117</v>
      </c>
      <c r="AI60" s="66" t="s">
        <v>567</v>
      </c>
      <c r="AJ60" s="66">
        <v>716</v>
      </c>
    </row>
    <row r="61" spans="7:36" ht="45">
      <c r="G61" s="53" t="s">
        <v>68</v>
      </c>
      <c r="H61" s="55">
        <v>5.42</v>
      </c>
      <c r="I61" s="82">
        <v>5.86</v>
      </c>
      <c r="J61" s="82">
        <v>1</v>
      </c>
      <c r="K61" s="88">
        <v>-0.02</v>
      </c>
      <c r="L61" s="88">
        <v>-0.34</v>
      </c>
      <c r="M61" s="83">
        <v>2504</v>
      </c>
      <c r="N61" s="83">
        <v>4806922</v>
      </c>
      <c r="O61" s="82">
        <v>5.88</v>
      </c>
      <c r="P61" s="82">
        <v>5.99</v>
      </c>
      <c r="Q61" s="82">
        <v>5.82</v>
      </c>
      <c r="R61" s="82" t="s">
        <v>567</v>
      </c>
      <c r="S61" s="83">
        <v>1605</v>
      </c>
      <c r="T61" s="82" t="s">
        <v>567</v>
      </c>
      <c r="U61" s="83">
        <v>6289</v>
      </c>
      <c r="W61" s="64" t="s">
        <v>95</v>
      </c>
      <c r="X61" s="69">
        <v>143.9</v>
      </c>
      <c r="Y61" s="69">
        <v>88</v>
      </c>
      <c r="Z61" s="73">
        <v>0.8</v>
      </c>
      <c r="AA61" s="73">
        <v>0.56000000000000005</v>
      </c>
      <c r="AB61" s="69">
        <v>778</v>
      </c>
      <c r="AC61" s="70">
        <v>50251</v>
      </c>
      <c r="AD61" s="69">
        <v>143.1</v>
      </c>
      <c r="AE61" s="69">
        <v>144.6</v>
      </c>
      <c r="AF61" s="69">
        <v>143.1</v>
      </c>
      <c r="AG61" s="69" t="s">
        <v>567</v>
      </c>
      <c r="AH61" s="69">
        <v>570</v>
      </c>
      <c r="AI61" s="69" t="s">
        <v>567</v>
      </c>
      <c r="AJ61" s="69">
        <v>155</v>
      </c>
    </row>
    <row r="62" spans="7:36">
      <c r="G62" s="54">
        <v>2200</v>
      </c>
      <c r="H62" s="55">
        <v>10.7</v>
      </c>
      <c r="I62" s="82"/>
      <c r="J62" s="82"/>
      <c r="K62" s="88"/>
      <c r="L62" s="88"/>
      <c r="M62" s="83"/>
      <c r="N62" s="83"/>
      <c r="O62" s="82"/>
      <c r="P62" s="82"/>
      <c r="Q62" s="82"/>
      <c r="R62" s="82"/>
      <c r="S62" s="83"/>
      <c r="T62" s="82"/>
      <c r="U62" s="83"/>
      <c r="W62" s="62" t="s">
        <v>96</v>
      </c>
      <c r="X62" s="66">
        <v>27.16</v>
      </c>
      <c r="Y62" s="66">
        <v>2</v>
      </c>
      <c r="Z62" s="71">
        <v>0.04</v>
      </c>
      <c r="AA62" s="71">
        <v>0.15</v>
      </c>
      <c r="AB62" s="66">
        <v>549</v>
      </c>
      <c r="AC62" s="67">
        <v>104722</v>
      </c>
      <c r="AD62" s="66">
        <v>27.36</v>
      </c>
      <c r="AE62" s="66">
        <v>27.36</v>
      </c>
      <c r="AF62" s="66">
        <v>27.1</v>
      </c>
      <c r="AG62" s="66" t="s">
        <v>567</v>
      </c>
      <c r="AH62" s="66">
        <v>1</v>
      </c>
      <c r="AI62" s="66" t="s">
        <v>567</v>
      </c>
      <c r="AJ62" s="66">
        <v>225</v>
      </c>
    </row>
    <row r="63" spans="7:36" ht="45">
      <c r="G63" s="50" t="s">
        <v>69</v>
      </c>
      <c r="H63" s="52">
        <v>24.71</v>
      </c>
      <c r="I63" s="79">
        <v>26.58</v>
      </c>
      <c r="J63" s="79">
        <v>2</v>
      </c>
      <c r="K63" s="87">
        <v>-0.46</v>
      </c>
      <c r="L63" s="87">
        <v>-1.7</v>
      </c>
      <c r="M63" s="79">
        <v>295</v>
      </c>
      <c r="N63" s="80">
        <v>42275</v>
      </c>
      <c r="O63" s="79">
        <v>27.02</v>
      </c>
      <c r="P63" s="79">
        <v>27.18</v>
      </c>
      <c r="Q63" s="79">
        <v>26.58</v>
      </c>
      <c r="R63" s="79" t="s">
        <v>567</v>
      </c>
      <c r="S63" s="79">
        <v>13</v>
      </c>
      <c r="T63" s="79" t="s">
        <v>567</v>
      </c>
      <c r="U63" s="79">
        <v>86</v>
      </c>
      <c r="W63" s="64" t="s">
        <v>97</v>
      </c>
      <c r="X63" s="69">
        <v>58.8</v>
      </c>
      <c r="Y63" s="69">
        <v>15</v>
      </c>
      <c r="Z63" s="69" t="s">
        <v>297</v>
      </c>
      <c r="AA63" s="72" t="s">
        <v>297</v>
      </c>
      <c r="AB63" s="69">
        <v>793</v>
      </c>
      <c r="AC63" s="70">
        <v>111461</v>
      </c>
      <c r="AD63" s="69">
        <v>58.5</v>
      </c>
      <c r="AE63" s="69">
        <v>59.9</v>
      </c>
      <c r="AF63" s="69">
        <v>58.5</v>
      </c>
      <c r="AG63" s="69" t="s">
        <v>567</v>
      </c>
      <c r="AH63" s="69">
        <v>229</v>
      </c>
      <c r="AI63" s="69" t="s">
        <v>567</v>
      </c>
      <c r="AJ63" s="69">
        <v>18</v>
      </c>
    </row>
    <row r="64" spans="7:36">
      <c r="G64" s="51">
        <v>2210</v>
      </c>
      <c r="H64" s="52">
        <v>31.85</v>
      </c>
      <c r="I64" s="79"/>
      <c r="J64" s="79"/>
      <c r="K64" s="87"/>
      <c r="L64" s="87"/>
      <c r="M64" s="79"/>
      <c r="N64" s="80"/>
      <c r="O64" s="79"/>
      <c r="P64" s="79"/>
      <c r="Q64" s="79"/>
      <c r="R64" s="79"/>
      <c r="S64" s="79"/>
      <c r="T64" s="79"/>
      <c r="U64" s="79"/>
      <c r="W64" s="62" t="s">
        <v>22</v>
      </c>
      <c r="X64" s="66">
        <v>9.01</v>
      </c>
      <c r="Y64" s="66">
        <v>7</v>
      </c>
      <c r="Z64" s="71">
        <v>0.08</v>
      </c>
      <c r="AA64" s="71">
        <v>0.9</v>
      </c>
      <c r="AB64" s="67">
        <v>3785</v>
      </c>
      <c r="AC64" s="67">
        <v>2343427</v>
      </c>
      <c r="AD64" s="66">
        <v>8.93</v>
      </c>
      <c r="AE64" s="66">
        <v>9.18</v>
      </c>
      <c r="AF64" s="66">
        <v>8.93</v>
      </c>
      <c r="AG64" s="66" t="s">
        <v>567</v>
      </c>
      <c r="AH64" s="67">
        <v>9949</v>
      </c>
      <c r="AI64" s="66" t="s">
        <v>567</v>
      </c>
      <c r="AJ64" s="67">
        <v>3505</v>
      </c>
    </row>
    <row r="65" spans="7:36" ht="45">
      <c r="G65" s="53" t="s">
        <v>70</v>
      </c>
      <c r="H65" s="55">
        <v>12.52</v>
      </c>
      <c r="I65" s="82">
        <v>16.54</v>
      </c>
      <c r="J65" s="82">
        <v>400</v>
      </c>
      <c r="K65" s="88">
        <v>-0.16</v>
      </c>
      <c r="L65" s="88">
        <v>-0.96</v>
      </c>
      <c r="M65" s="82">
        <v>422</v>
      </c>
      <c r="N65" s="83">
        <v>75940</v>
      </c>
      <c r="O65" s="82">
        <v>16.7</v>
      </c>
      <c r="P65" s="82">
        <v>16.73</v>
      </c>
      <c r="Q65" s="82">
        <v>16.48</v>
      </c>
      <c r="R65" s="82" t="s">
        <v>567</v>
      </c>
      <c r="S65" s="82">
        <v>739</v>
      </c>
      <c r="T65" s="82" t="s">
        <v>567</v>
      </c>
      <c r="U65" s="82">
        <v>201</v>
      </c>
      <c r="W65" s="64" t="s">
        <v>98</v>
      </c>
      <c r="X65" s="69">
        <v>29.96</v>
      </c>
      <c r="Y65" s="69">
        <v>25</v>
      </c>
      <c r="Z65" s="75">
        <v>-0.3</v>
      </c>
      <c r="AA65" s="75">
        <v>-0.99</v>
      </c>
      <c r="AB65" s="70">
        <v>1225</v>
      </c>
      <c r="AC65" s="70">
        <v>321181</v>
      </c>
      <c r="AD65" s="69">
        <v>30.18</v>
      </c>
      <c r="AE65" s="69">
        <v>30.46</v>
      </c>
      <c r="AF65" s="69">
        <v>29.86</v>
      </c>
      <c r="AG65" s="69" t="s">
        <v>567</v>
      </c>
      <c r="AH65" s="69">
        <v>7</v>
      </c>
      <c r="AI65" s="69" t="s">
        <v>567</v>
      </c>
      <c r="AJ65" s="69">
        <v>272</v>
      </c>
    </row>
    <row r="66" spans="7:36" ht="30">
      <c r="G66" s="54">
        <v>2220</v>
      </c>
      <c r="H66" s="55">
        <v>19.8</v>
      </c>
      <c r="I66" s="82"/>
      <c r="J66" s="82"/>
      <c r="K66" s="88"/>
      <c r="L66" s="88"/>
      <c r="M66" s="82"/>
      <c r="N66" s="83"/>
      <c r="O66" s="82"/>
      <c r="P66" s="82"/>
      <c r="Q66" s="82"/>
      <c r="R66" s="82"/>
      <c r="S66" s="82"/>
      <c r="T66" s="82"/>
      <c r="U66" s="82"/>
      <c r="W66" s="62" t="s">
        <v>99</v>
      </c>
      <c r="X66" s="66">
        <v>150.80000000000001</v>
      </c>
      <c r="Y66" s="66">
        <v>1</v>
      </c>
      <c r="Z66" s="71">
        <v>0.3</v>
      </c>
      <c r="AA66" s="71">
        <v>0.2</v>
      </c>
      <c r="AB66" s="66">
        <v>360</v>
      </c>
      <c r="AC66" s="67">
        <v>16313</v>
      </c>
      <c r="AD66" s="66">
        <v>150.5</v>
      </c>
      <c r="AE66" s="66">
        <v>152</v>
      </c>
      <c r="AF66" s="66">
        <v>150</v>
      </c>
      <c r="AG66" s="66" t="s">
        <v>567</v>
      </c>
      <c r="AH66" s="66">
        <v>40</v>
      </c>
      <c r="AI66" s="66">
        <v>150.9</v>
      </c>
      <c r="AJ66" s="66">
        <v>148</v>
      </c>
    </row>
    <row r="67" spans="7:36" ht="30">
      <c r="G67" s="50" t="s">
        <v>71</v>
      </c>
      <c r="H67" s="52">
        <v>85.1</v>
      </c>
      <c r="I67" s="79">
        <v>87.2</v>
      </c>
      <c r="J67" s="79">
        <v>33</v>
      </c>
      <c r="K67" s="84">
        <v>0.05</v>
      </c>
      <c r="L67" s="84">
        <v>0.06</v>
      </c>
      <c r="M67" s="80">
        <v>1694</v>
      </c>
      <c r="N67" s="80">
        <v>209668</v>
      </c>
      <c r="O67" s="79">
        <v>87.1</v>
      </c>
      <c r="P67" s="79">
        <v>87.5</v>
      </c>
      <c r="Q67" s="79">
        <v>86.45</v>
      </c>
      <c r="R67" s="79" t="s">
        <v>567</v>
      </c>
      <c r="S67" s="80">
        <v>1000</v>
      </c>
      <c r="T67" s="79" t="s">
        <v>567</v>
      </c>
      <c r="U67" s="79">
        <v>952</v>
      </c>
      <c r="W67" s="64" t="s">
        <v>100</v>
      </c>
      <c r="X67" s="69">
        <v>20.03</v>
      </c>
      <c r="Y67" s="69">
        <v>179</v>
      </c>
      <c r="Z67" s="75">
        <v>-7.0000000000000007E-2</v>
      </c>
      <c r="AA67" s="75">
        <v>-0.35</v>
      </c>
      <c r="AB67" s="69">
        <v>715</v>
      </c>
      <c r="AC67" s="70">
        <v>196614</v>
      </c>
      <c r="AD67" s="69">
        <v>20.100000000000001</v>
      </c>
      <c r="AE67" s="69">
        <v>20.3</v>
      </c>
      <c r="AF67" s="69">
        <v>19.96</v>
      </c>
      <c r="AG67" s="69">
        <v>20.440000000000001</v>
      </c>
      <c r="AH67" s="70">
        <v>2132</v>
      </c>
      <c r="AI67" s="69" t="s">
        <v>567</v>
      </c>
      <c r="AJ67" s="69">
        <v>32</v>
      </c>
    </row>
    <row r="68" spans="7:36" ht="30">
      <c r="G68" s="51">
        <v>2223</v>
      </c>
      <c r="H68" s="52">
        <v>134</v>
      </c>
      <c r="I68" s="79"/>
      <c r="J68" s="79"/>
      <c r="K68" s="84"/>
      <c r="L68" s="84"/>
      <c r="M68" s="80"/>
      <c r="N68" s="80"/>
      <c r="O68" s="79"/>
      <c r="P68" s="79"/>
      <c r="Q68" s="79"/>
      <c r="R68" s="79"/>
      <c r="S68" s="80"/>
      <c r="T68" s="79"/>
      <c r="U68" s="79"/>
      <c r="W68" s="62" t="s">
        <v>101</v>
      </c>
      <c r="X68" s="66">
        <v>57.65</v>
      </c>
      <c r="Y68" s="66">
        <v>688</v>
      </c>
      <c r="Z68" s="71">
        <v>0.8</v>
      </c>
      <c r="AA68" s="71">
        <v>1.41</v>
      </c>
      <c r="AB68" s="67">
        <v>1582</v>
      </c>
      <c r="AC68" s="67">
        <v>370860</v>
      </c>
      <c r="AD68" s="66">
        <v>56.85</v>
      </c>
      <c r="AE68" s="66">
        <v>58.4</v>
      </c>
      <c r="AF68" s="66">
        <v>56.5</v>
      </c>
      <c r="AG68" s="66" t="s">
        <v>567</v>
      </c>
      <c r="AH68" s="66">
        <v>590</v>
      </c>
      <c r="AI68" s="66" t="s">
        <v>567</v>
      </c>
      <c r="AJ68" s="67">
        <v>1270</v>
      </c>
    </row>
    <row r="69" spans="7:36" ht="30">
      <c r="G69" s="53" t="s">
        <v>72</v>
      </c>
      <c r="H69" s="55">
        <v>24.12</v>
      </c>
      <c r="I69" s="82">
        <v>37.4</v>
      </c>
      <c r="J69" s="82">
        <v>141</v>
      </c>
      <c r="K69" s="88">
        <v>-0.34</v>
      </c>
      <c r="L69" s="88">
        <v>-0.9</v>
      </c>
      <c r="M69" s="83">
        <v>1351</v>
      </c>
      <c r="N69" s="83">
        <v>163062</v>
      </c>
      <c r="O69" s="82">
        <v>37.9</v>
      </c>
      <c r="P69" s="82">
        <v>38.18</v>
      </c>
      <c r="Q69" s="82">
        <v>37.04</v>
      </c>
      <c r="R69" s="82" t="s">
        <v>567</v>
      </c>
      <c r="S69" s="83">
        <v>2639</v>
      </c>
      <c r="T69" s="82" t="s">
        <v>567</v>
      </c>
      <c r="U69" s="82">
        <v>190</v>
      </c>
      <c r="W69" s="64" t="s">
        <v>102</v>
      </c>
      <c r="X69" s="69">
        <v>31.8</v>
      </c>
      <c r="Y69" s="69">
        <v>174</v>
      </c>
      <c r="Z69" s="75">
        <v>-0.28000000000000003</v>
      </c>
      <c r="AA69" s="75">
        <v>-0.87</v>
      </c>
      <c r="AB69" s="70">
        <v>1125</v>
      </c>
      <c r="AC69" s="70">
        <v>329024</v>
      </c>
      <c r="AD69" s="69">
        <v>32.159999999999997</v>
      </c>
      <c r="AE69" s="69">
        <v>32.36</v>
      </c>
      <c r="AF69" s="69">
        <v>31.68</v>
      </c>
      <c r="AG69" s="69" t="s">
        <v>567</v>
      </c>
      <c r="AH69" s="69">
        <v>219</v>
      </c>
      <c r="AI69" s="69" t="s">
        <v>567</v>
      </c>
      <c r="AJ69" s="69">
        <v>250</v>
      </c>
    </row>
    <row r="70" spans="7:36">
      <c r="G70" s="54">
        <v>2240</v>
      </c>
      <c r="H70" s="55">
        <v>48.85</v>
      </c>
      <c r="I70" s="82"/>
      <c r="J70" s="82"/>
      <c r="K70" s="88"/>
      <c r="L70" s="88"/>
      <c r="M70" s="83"/>
      <c r="N70" s="83"/>
      <c r="O70" s="82"/>
      <c r="P70" s="82"/>
      <c r="Q70" s="82"/>
      <c r="R70" s="82"/>
      <c r="S70" s="83"/>
      <c r="T70" s="82"/>
      <c r="U70" s="82"/>
      <c r="W70" s="62" t="s">
        <v>31</v>
      </c>
      <c r="X70" s="66">
        <v>2.2799999999999998</v>
      </c>
      <c r="Y70" s="66">
        <v>2</v>
      </c>
      <c r="Z70" s="74">
        <v>-0.05</v>
      </c>
      <c r="AA70" s="74">
        <v>-2.15</v>
      </c>
      <c r="AB70" s="67">
        <v>2367</v>
      </c>
      <c r="AC70" s="67">
        <v>7198558</v>
      </c>
      <c r="AD70" s="66">
        <v>2.34</v>
      </c>
      <c r="AE70" s="66">
        <v>2.34</v>
      </c>
      <c r="AF70" s="66">
        <v>2.27</v>
      </c>
      <c r="AG70" s="66" t="s">
        <v>567</v>
      </c>
      <c r="AH70" s="67">
        <v>31646</v>
      </c>
      <c r="AI70" s="66" t="s">
        <v>567</v>
      </c>
      <c r="AJ70" s="67">
        <v>1357</v>
      </c>
    </row>
    <row r="71" spans="7:36">
      <c r="G71" s="50" t="s">
        <v>73</v>
      </c>
      <c r="H71" s="52">
        <v>14.26</v>
      </c>
      <c r="I71" s="79">
        <v>18.98</v>
      </c>
      <c r="J71" s="79">
        <v>463</v>
      </c>
      <c r="K71" s="87">
        <v>-1.02</v>
      </c>
      <c r="L71" s="87">
        <v>-5.0999999999999996</v>
      </c>
      <c r="M71" s="80">
        <v>2703</v>
      </c>
      <c r="N71" s="80">
        <v>1211013</v>
      </c>
      <c r="O71" s="79">
        <v>20</v>
      </c>
      <c r="P71" s="79">
        <v>20</v>
      </c>
      <c r="Q71" s="79">
        <v>18.96</v>
      </c>
      <c r="R71" s="79" t="s">
        <v>567</v>
      </c>
      <c r="S71" s="80">
        <v>7911</v>
      </c>
      <c r="T71" s="79" t="s">
        <v>567</v>
      </c>
      <c r="U71" s="80">
        <v>30260</v>
      </c>
      <c r="W71" s="64" t="s">
        <v>103</v>
      </c>
      <c r="X71" s="69">
        <v>2.11</v>
      </c>
      <c r="Y71" s="70">
        <v>1001</v>
      </c>
      <c r="Z71" s="69" t="s">
        <v>297</v>
      </c>
      <c r="AA71" s="72" t="s">
        <v>297</v>
      </c>
      <c r="AB71" s="69">
        <v>469</v>
      </c>
      <c r="AC71" s="70">
        <v>610264</v>
      </c>
      <c r="AD71" s="69">
        <v>2.12</v>
      </c>
      <c r="AE71" s="69">
        <v>2.13</v>
      </c>
      <c r="AF71" s="69">
        <v>2.1</v>
      </c>
      <c r="AG71" s="69">
        <v>2.11</v>
      </c>
      <c r="AH71" s="70">
        <v>33075</v>
      </c>
      <c r="AI71" s="69" t="s">
        <v>567</v>
      </c>
      <c r="AJ71" s="69">
        <v>26</v>
      </c>
    </row>
    <row r="72" spans="7:36" ht="30">
      <c r="G72" s="51">
        <v>2250</v>
      </c>
      <c r="H72" s="52">
        <v>20.75</v>
      </c>
      <c r="I72" s="79"/>
      <c r="J72" s="79"/>
      <c r="K72" s="87"/>
      <c r="L72" s="87"/>
      <c r="M72" s="80"/>
      <c r="N72" s="80"/>
      <c r="O72" s="79"/>
      <c r="P72" s="79"/>
      <c r="Q72" s="79"/>
      <c r="R72" s="79"/>
      <c r="S72" s="80"/>
      <c r="T72" s="79"/>
      <c r="U72" s="80"/>
      <c r="W72" s="62" t="s">
        <v>104</v>
      </c>
      <c r="X72" s="66">
        <v>27.1</v>
      </c>
      <c r="Y72" s="66">
        <v>1</v>
      </c>
      <c r="Z72" s="74">
        <v>-0.22</v>
      </c>
      <c r="AA72" s="74">
        <v>-0.81</v>
      </c>
      <c r="AB72" s="66">
        <v>128</v>
      </c>
      <c r="AC72" s="67">
        <v>19413</v>
      </c>
      <c r="AD72" s="66">
        <v>27.3</v>
      </c>
      <c r="AE72" s="66">
        <v>27.48</v>
      </c>
      <c r="AF72" s="66">
        <v>27.02</v>
      </c>
      <c r="AG72" s="66">
        <v>27.14</v>
      </c>
      <c r="AH72" s="66">
        <v>11</v>
      </c>
      <c r="AI72" s="66" t="s">
        <v>567</v>
      </c>
      <c r="AJ72" s="66">
        <v>998</v>
      </c>
    </row>
    <row r="73" spans="7:36" ht="30">
      <c r="G73" s="53" t="s">
        <v>13</v>
      </c>
      <c r="H73" s="55">
        <v>28.25</v>
      </c>
      <c r="I73" s="82">
        <v>33.44</v>
      </c>
      <c r="J73" s="82">
        <v>90</v>
      </c>
      <c r="K73" s="88">
        <v>-1.7</v>
      </c>
      <c r="L73" s="88">
        <v>-4.84</v>
      </c>
      <c r="M73" s="83">
        <v>14409</v>
      </c>
      <c r="N73" s="83">
        <v>1477766</v>
      </c>
      <c r="O73" s="82">
        <v>34.119999999999997</v>
      </c>
      <c r="P73" s="82">
        <v>34.340000000000003</v>
      </c>
      <c r="Q73" s="82">
        <v>33.020000000000003</v>
      </c>
      <c r="R73" s="82" t="s">
        <v>567</v>
      </c>
      <c r="S73" s="83">
        <v>4758</v>
      </c>
      <c r="T73" s="82" t="s">
        <v>567</v>
      </c>
      <c r="U73" s="83">
        <v>4190</v>
      </c>
      <c r="W73" s="64" t="s">
        <v>105</v>
      </c>
      <c r="X73" s="69">
        <v>131.19999999999999</v>
      </c>
      <c r="Y73" s="69">
        <v>36</v>
      </c>
      <c r="Z73" s="75">
        <v>-0.3</v>
      </c>
      <c r="AA73" s="75">
        <v>-0.23</v>
      </c>
      <c r="AB73" s="70">
        <v>3909</v>
      </c>
      <c r="AC73" s="70">
        <v>164082</v>
      </c>
      <c r="AD73" s="69">
        <v>130.80000000000001</v>
      </c>
      <c r="AE73" s="69">
        <v>133.1</v>
      </c>
      <c r="AF73" s="69">
        <v>130.5</v>
      </c>
      <c r="AG73" s="69" t="s">
        <v>567</v>
      </c>
      <c r="AH73" s="70">
        <v>2704</v>
      </c>
      <c r="AI73" s="69" t="s">
        <v>567</v>
      </c>
      <c r="AJ73" s="70">
        <v>8051</v>
      </c>
    </row>
    <row r="74" spans="7:36">
      <c r="G74" s="54">
        <v>2290</v>
      </c>
      <c r="H74" s="55">
        <v>43</v>
      </c>
      <c r="I74" s="82"/>
      <c r="J74" s="82"/>
      <c r="K74" s="88"/>
      <c r="L74" s="88"/>
      <c r="M74" s="83"/>
      <c r="N74" s="83"/>
      <c r="O74" s="82"/>
      <c r="P74" s="82"/>
      <c r="Q74" s="82"/>
      <c r="R74" s="82"/>
      <c r="S74" s="83"/>
      <c r="T74" s="82"/>
      <c r="U74" s="83"/>
      <c r="W74" s="62" t="s">
        <v>106</v>
      </c>
      <c r="X74" s="66">
        <v>42.1</v>
      </c>
      <c r="Y74" s="66">
        <v>112</v>
      </c>
      <c r="Z74" s="71">
        <v>0.36</v>
      </c>
      <c r="AA74" s="71">
        <v>0.86</v>
      </c>
      <c r="AB74" s="66">
        <v>768</v>
      </c>
      <c r="AC74" s="67">
        <v>134929</v>
      </c>
      <c r="AD74" s="66">
        <v>41.72</v>
      </c>
      <c r="AE74" s="66">
        <v>42.38</v>
      </c>
      <c r="AF74" s="66">
        <v>41.52</v>
      </c>
      <c r="AG74" s="66">
        <v>42.02</v>
      </c>
      <c r="AH74" s="67">
        <v>2105</v>
      </c>
      <c r="AI74" s="66" t="s">
        <v>567</v>
      </c>
      <c r="AJ74" s="66">
        <v>3</v>
      </c>
    </row>
    <row r="75" spans="7:36">
      <c r="G75" s="50" t="s">
        <v>74</v>
      </c>
      <c r="H75" s="52">
        <v>48.3</v>
      </c>
      <c r="I75" s="79">
        <v>53.95</v>
      </c>
      <c r="J75" s="79">
        <v>5</v>
      </c>
      <c r="K75" s="87">
        <v>-0.55000000000000004</v>
      </c>
      <c r="L75" s="87">
        <v>-1.01</v>
      </c>
      <c r="M75" s="80">
        <v>1031</v>
      </c>
      <c r="N75" s="80">
        <v>179534</v>
      </c>
      <c r="O75" s="79">
        <v>54.1</v>
      </c>
      <c r="P75" s="79">
        <v>54.4</v>
      </c>
      <c r="Q75" s="79">
        <v>53.35</v>
      </c>
      <c r="R75" s="79" t="s">
        <v>567</v>
      </c>
      <c r="S75" s="79">
        <v>350</v>
      </c>
      <c r="T75" s="79" t="s">
        <v>567</v>
      </c>
      <c r="U75" s="79">
        <v>137</v>
      </c>
      <c r="W75" s="64" t="s">
        <v>107</v>
      </c>
      <c r="X75" s="69">
        <v>58.75</v>
      </c>
      <c r="Y75" s="69">
        <v>71</v>
      </c>
      <c r="Z75" s="75">
        <v>-0.95</v>
      </c>
      <c r="AA75" s="75">
        <v>-1.59</v>
      </c>
      <c r="AB75" s="69">
        <v>164</v>
      </c>
      <c r="AC75" s="70">
        <v>5736</v>
      </c>
      <c r="AD75" s="69">
        <v>58.9</v>
      </c>
      <c r="AE75" s="69">
        <v>59.85</v>
      </c>
      <c r="AF75" s="69">
        <v>58.55</v>
      </c>
      <c r="AG75" s="69">
        <v>59.9</v>
      </c>
      <c r="AH75" s="69">
        <v>85</v>
      </c>
      <c r="AI75" s="69" t="s">
        <v>567</v>
      </c>
      <c r="AJ75" s="69">
        <v>11</v>
      </c>
    </row>
    <row r="76" spans="7:36" ht="30">
      <c r="G76" s="51">
        <v>2300</v>
      </c>
      <c r="H76" s="52">
        <v>72.2</v>
      </c>
      <c r="I76" s="79"/>
      <c r="J76" s="79"/>
      <c r="K76" s="87"/>
      <c r="L76" s="87"/>
      <c r="M76" s="80"/>
      <c r="N76" s="80"/>
      <c r="O76" s="79"/>
      <c r="P76" s="79"/>
      <c r="Q76" s="79"/>
      <c r="R76" s="79"/>
      <c r="S76" s="79"/>
      <c r="T76" s="79"/>
      <c r="U76" s="79"/>
      <c r="W76" s="62" t="s">
        <v>108</v>
      </c>
      <c r="X76" s="66">
        <v>29.7</v>
      </c>
      <c r="Y76" s="66">
        <v>1</v>
      </c>
      <c r="Z76" s="74">
        <v>-0.3</v>
      </c>
      <c r="AA76" s="74">
        <v>-1</v>
      </c>
      <c r="AB76" s="66">
        <v>498</v>
      </c>
      <c r="AC76" s="67">
        <v>50224</v>
      </c>
      <c r="AD76" s="66">
        <v>30</v>
      </c>
      <c r="AE76" s="66">
        <v>30.1</v>
      </c>
      <c r="AF76" s="66">
        <v>29.5</v>
      </c>
      <c r="AG76" s="66" t="s">
        <v>567</v>
      </c>
      <c r="AH76" s="66">
        <v>20</v>
      </c>
      <c r="AI76" s="66" t="s">
        <v>567</v>
      </c>
      <c r="AJ76" s="66">
        <v>165</v>
      </c>
    </row>
    <row r="77" spans="7:36" ht="30">
      <c r="G77" s="53" t="s">
        <v>75</v>
      </c>
      <c r="H77" s="55">
        <v>17.68</v>
      </c>
      <c r="I77" s="82">
        <v>20.3</v>
      </c>
      <c r="J77" s="82">
        <v>257</v>
      </c>
      <c r="K77" s="88">
        <v>-0.39</v>
      </c>
      <c r="L77" s="88">
        <v>-1.88</v>
      </c>
      <c r="M77" s="83">
        <v>5010</v>
      </c>
      <c r="N77" s="83">
        <v>2238006</v>
      </c>
      <c r="O77" s="82">
        <v>20.69</v>
      </c>
      <c r="P77" s="82">
        <v>20.7</v>
      </c>
      <c r="Q77" s="82">
        <v>20.079999999999998</v>
      </c>
      <c r="R77" s="82" t="s">
        <v>567</v>
      </c>
      <c r="S77" s="83">
        <v>16379</v>
      </c>
      <c r="T77" s="82" t="s">
        <v>567</v>
      </c>
      <c r="U77" s="83">
        <v>9859</v>
      </c>
      <c r="W77" s="64" t="s">
        <v>110</v>
      </c>
      <c r="X77" s="69">
        <v>4.8899999999999997</v>
      </c>
      <c r="Y77" s="69">
        <v>3</v>
      </c>
      <c r="Z77" s="73">
        <v>0.04</v>
      </c>
      <c r="AA77" s="73">
        <v>0.82</v>
      </c>
      <c r="AB77" s="70">
        <v>18188</v>
      </c>
      <c r="AC77" s="70">
        <v>5700342</v>
      </c>
      <c r="AD77" s="69">
        <v>4.96</v>
      </c>
      <c r="AE77" s="69">
        <v>5.09</v>
      </c>
      <c r="AF77" s="69">
        <v>4.8600000000000003</v>
      </c>
      <c r="AG77" s="69" t="s">
        <v>567</v>
      </c>
      <c r="AH77" s="70">
        <v>4362</v>
      </c>
      <c r="AI77" s="69" t="s">
        <v>567</v>
      </c>
      <c r="AJ77" s="70">
        <v>2197</v>
      </c>
    </row>
    <row r="78" spans="7:36">
      <c r="G78" s="54">
        <v>2310</v>
      </c>
      <c r="H78" s="55">
        <v>29.6</v>
      </c>
      <c r="I78" s="82"/>
      <c r="J78" s="82"/>
      <c r="K78" s="88"/>
      <c r="L78" s="88"/>
      <c r="M78" s="83"/>
      <c r="N78" s="83"/>
      <c r="O78" s="82"/>
      <c r="P78" s="82"/>
      <c r="Q78" s="82"/>
      <c r="R78" s="82"/>
      <c r="S78" s="83"/>
      <c r="T78" s="82"/>
      <c r="U78" s="83"/>
      <c r="W78" s="62" t="s">
        <v>111</v>
      </c>
      <c r="X78" s="66">
        <v>2.98</v>
      </c>
      <c r="Y78" s="66">
        <v>1</v>
      </c>
      <c r="Z78" s="71">
        <v>0.01</v>
      </c>
      <c r="AA78" s="71">
        <v>0.34</v>
      </c>
      <c r="AB78" s="67">
        <v>1325</v>
      </c>
      <c r="AC78" s="67">
        <v>1233395</v>
      </c>
      <c r="AD78" s="66">
        <v>2.96</v>
      </c>
      <c r="AE78" s="66">
        <v>3</v>
      </c>
      <c r="AF78" s="66">
        <v>2.95</v>
      </c>
      <c r="AG78" s="66" t="s">
        <v>567</v>
      </c>
      <c r="AH78" s="66">
        <v>79</v>
      </c>
      <c r="AI78" s="66" t="s">
        <v>567</v>
      </c>
      <c r="AJ78" s="66">
        <v>200</v>
      </c>
    </row>
    <row r="79" spans="7:36" ht="30">
      <c r="G79" s="50" t="s">
        <v>76</v>
      </c>
      <c r="H79" s="52">
        <v>25.85</v>
      </c>
      <c r="I79" s="79">
        <v>34.96</v>
      </c>
      <c r="J79" s="79">
        <v>200</v>
      </c>
      <c r="K79" s="87">
        <v>-1.8</v>
      </c>
      <c r="L79" s="87">
        <v>-4.9000000000000004</v>
      </c>
      <c r="M79" s="80">
        <v>11503</v>
      </c>
      <c r="N79" s="80">
        <v>1701331</v>
      </c>
      <c r="O79" s="79">
        <v>36.1</v>
      </c>
      <c r="P79" s="79">
        <v>36.32</v>
      </c>
      <c r="Q79" s="79">
        <v>34.9</v>
      </c>
      <c r="R79" s="79" t="s">
        <v>567</v>
      </c>
      <c r="S79" s="80">
        <v>2658</v>
      </c>
      <c r="T79" s="79" t="s">
        <v>567</v>
      </c>
      <c r="U79" s="80">
        <v>7996</v>
      </c>
      <c r="W79" s="64" t="s">
        <v>112</v>
      </c>
      <c r="X79" s="69">
        <v>131.69999999999999</v>
      </c>
      <c r="Y79" s="69">
        <v>31</v>
      </c>
      <c r="Z79" s="75">
        <v>-3.7</v>
      </c>
      <c r="AA79" s="75">
        <v>-2.73</v>
      </c>
      <c r="AB79" s="69">
        <v>642</v>
      </c>
      <c r="AC79" s="70">
        <v>36144</v>
      </c>
      <c r="AD79" s="69">
        <v>135.4</v>
      </c>
      <c r="AE79" s="69">
        <v>135.4</v>
      </c>
      <c r="AF79" s="69">
        <v>131.5</v>
      </c>
      <c r="AG79" s="69" t="s">
        <v>567</v>
      </c>
      <c r="AH79" s="69">
        <v>21</v>
      </c>
      <c r="AI79" s="69">
        <v>129.19999999999999</v>
      </c>
      <c r="AJ79" s="69">
        <v>35</v>
      </c>
    </row>
    <row r="80" spans="7:36">
      <c r="G80" s="51">
        <v>2330</v>
      </c>
      <c r="H80" s="52">
        <v>39.5</v>
      </c>
      <c r="I80" s="79"/>
      <c r="J80" s="79"/>
      <c r="K80" s="87"/>
      <c r="L80" s="87"/>
      <c r="M80" s="80"/>
      <c r="N80" s="80"/>
      <c r="O80" s="79"/>
      <c r="P80" s="79"/>
      <c r="Q80" s="79"/>
      <c r="R80" s="79"/>
      <c r="S80" s="80"/>
      <c r="T80" s="79"/>
      <c r="U80" s="80"/>
      <c r="W80" s="62" t="s">
        <v>113</v>
      </c>
      <c r="X80" s="66">
        <v>6.01</v>
      </c>
      <c r="Y80" s="66">
        <v>736</v>
      </c>
      <c r="Z80" s="71">
        <v>0.02</v>
      </c>
      <c r="AA80" s="71">
        <v>0.33</v>
      </c>
      <c r="AB80" s="67">
        <v>3666</v>
      </c>
      <c r="AC80" s="67">
        <v>2336267</v>
      </c>
      <c r="AD80" s="66">
        <v>5.91</v>
      </c>
      <c r="AE80" s="66">
        <v>6.05</v>
      </c>
      <c r="AF80" s="66">
        <v>5.88</v>
      </c>
      <c r="AG80" s="66" t="s">
        <v>567</v>
      </c>
      <c r="AH80" s="66">
        <v>627</v>
      </c>
      <c r="AI80" s="66" t="s">
        <v>567</v>
      </c>
      <c r="AJ80" s="67">
        <v>1216</v>
      </c>
    </row>
    <row r="81" spans="7:36" ht="30">
      <c r="G81" s="53" t="s">
        <v>77</v>
      </c>
      <c r="H81" s="55">
        <v>4.46</v>
      </c>
      <c r="I81" s="82">
        <v>5.25</v>
      </c>
      <c r="J81" s="82">
        <v>11</v>
      </c>
      <c r="K81" s="88">
        <v>-0.1</v>
      </c>
      <c r="L81" s="88">
        <v>-1.87</v>
      </c>
      <c r="M81" s="83">
        <v>7170</v>
      </c>
      <c r="N81" s="83">
        <v>7568942</v>
      </c>
      <c r="O81" s="82">
        <v>5.3</v>
      </c>
      <c r="P81" s="82">
        <v>5.31</v>
      </c>
      <c r="Q81" s="82">
        <v>5.17</v>
      </c>
      <c r="R81" s="82" t="s">
        <v>567</v>
      </c>
      <c r="S81" s="83">
        <v>21144</v>
      </c>
      <c r="T81" s="82" t="s">
        <v>567</v>
      </c>
      <c r="U81" s="83">
        <v>61140</v>
      </c>
      <c r="W81" s="64" t="s">
        <v>114</v>
      </c>
      <c r="X81" s="69">
        <v>54.4</v>
      </c>
      <c r="Y81" s="69">
        <v>126</v>
      </c>
      <c r="Z81" s="75">
        <v>-0.4</v>
      </c>
      <c r="AA81" s="75">
        <v>-0.73</v>
      </c>
      <c r="AB81" s="69">
        <v>719</v>
      </c>
      <c r="AC81" s="70">
        <v>75405</v>
      </c>
      <c r="AD81" s="69">
        <v>54.6</v>
      </c>
      <c r="AE81" s="69">
        <v>55.25</v>
      </c>
      <c r="AF81" s="69">
        <v>54</v>
      </c>
      <c r="AG81" s="69" t="s">
        <v>567</v>
      </c>
      <c r="AH81" s="69">
        <v>1</v>
      </c>
      <c r="AI81" s="69" t="s">
        <v>567</v>
      </c>
      <c r="AJ81" s="69">
        <v>20</v>
      </c>
    </row>
    <row r="82" spans="7:36">
      <c r="G82" s="54">
        <v>2350</v>
      </c>
      <c r="H82" s="55">
        <v>8.75</v>
      </c>
      <c r="I82" s="82"/>
      <c r="J82" s="82"/>
      <c r="K82" s="88"/>
      <c r="L82" s="88"/>
      <c r="M82" s="83"/>
      <c r="N82" s="83"/>
      <c r="O82" s="82"/>
      <c r="P82" s="82"/>
      <c r="Q82" s="82"/>
      <c r="R82" s="82"/>
      <c r="S82" s="83"/>
      <c r="T82" s="82"/>
      <c r="U82" s="83"/>
      <c r="W82" s="62" t="s">
        <v>115</v>
      </c>
      <c r="X82" s="66">
        <v>11.79</v>
      </c>
      <c r="Y82" s="67">
        <v>2000</v>
      </c>
      <c r="Z82" s="71">
        <v>0.05</v>
      </c>
      <c r="AA82" s="71">
        <v>0.43</v>
      </c>
      <c r="AB82" s="67">
        <v>3525</v>
      </c>
      <c r="AC82" s="67">
        <v>1252801</v>
      </c>
      <c r="AD82" s="66">
        <v>11.8</v>
      </c>
      <c r="AE82" s="66">
        <v>12.29</v>
      </c>
      <c r="AF82" s="66">
        <v>11.75</v>
      </c>
      <c r="AG82" s="66" t="s">
        <v>567</v>
      </c>
      <c r="AH82" s="67">
        <v>1103</v>
      </c>
      <c r="AI82" s="66" t="s">
        <v>567</v>
      </c>
      <c r="AJ82" s="66">
        <v>590</v>
      </c>
    </row>
    <row r="83" spans="7:36">
      <c r="G83" s="50" t="s">
        <v>78</v>
      </c>
      <c r="H83" s="52">
        <v>25.2</v>
      </c>
      <c r="I83" s="79">
        <v>28</v>
      </c>
      <c r="J83" s="79">
        <v>203</v>
      </c>
      <c r="K83" s="87">
        <v>-0.5</v>
      </c>
      <c r="L83" s="87">
        <v>-1.75</v>
      </c>
      <c r="M83" s="79">
        <v>182</v>
      </c>
      <c r="N83" s="80">
        <v>30033</v>
      </c>
      <c r="O83" s="79">
        <v>28.54</v>
      </c>
      <c r="P83" s="79">
        <v>28.88</v>
      </c>
      <c r="Q83" s="79">
        <v>27.7</v>
      </c>
      <c r="R83" s="79">
        <v>27.8</v>
      </c>
      <c r="S83" s="79">
        <v>1</v>
      </c>
      <c r="T83" s="79">
        <v>28</v>
      </c>
      <c r="U83" s="79">
        <v>687</v>
      </c>
      <c r="W83" s="64" t="s">
        <v>116</v>
      </c>
      <c r="X83" s="69">
        <v>101.2</v>
      </c>
      <c r="Y83" s="69">
        <v>128</v>
      </c>
      <c r="Z83" s="73">
        <v>0.3</v>
      </c>
      <c r="AA83" s="73">
        <v>0.3</v>
      </c>
      <c r="AB83" s="70">
        <v>1604</v>
      </c>
      <c r="AC83" s="70">
        <v>131719</v>
      </c>
      <c r="AD83" s="69">
        <v>101</v>
      </c>
      <c r="AE83" s="69">
        <v>102</v>
      </c>
      <c r="AF83" s="69">
        <v>100.4</v>
      </c>
      <c r="AG83" s="69" t="s">
        <v>567</v>
      </c>
      <c r="AH83" s="70">
        <v>1626</v>
      </c>
      <c r="AI83" s="69" t="s">
        <v>567</v>
      </c>
      <c r="AJ83" s="70">
        <v>1416</v>
      </c>
    </row>
    <row r="84" spans="7:36" ht="30">
      <c r="G84" s="51">
        <v>2360</v>
      </c>
      <c r="H84" s="52">
        <v>45.7</v>
      </c>
      <c r="I84" s="79"/>
      <c r="J84" s="79"/>
      <c r="K84" s="87"/>
      <c r="L84" s="87"/>
      <c r="M84" s="79"/>
      <c r="N84" s="80"/>
      <c r="O84" s="79"/>
      <c r="P84" s="79"/>
      <c r="Q84" s="79"/>
      <c r="R84" s="79"/>
      <c r="S84" s="79"/>
      <c r="T84" s="79"/>
      <c r="U84" s="79"/>
      <c r="W84" s="62" t="s">
        <v>34</v>
      </c>
      <c r="X84" s="66">
        <v>34.4</v>
      </c>
      <c r="Y84" s="66">
        <v>52</v>
      </c>
      <c r="Z84" s="74">
        <v>-0.3</v>
      </c>
      <c r="AA84" s="74">
        <v>-0.86</v>
      </c>
      <c r="AB84" s="67">
        <v>1044</v>
      </c>
      <c r="AC84" s="67">
        <v>242823</v>
      </c>
      <c r="AD84" s="66">
        <v>34.700000000000003</v>
      </c>
      <c r="AE84" s="66">
        <v>34.82</v>
      </c>
      <c r="AF84" s="66">
        <v>34.18</v>
      </c>
      <c r="AG84" s="66" t="s">
        <v>567</v>
      </c>
      <c r="AH84" s="66">
        <v>357</v>
      </c>
      <c r="AI84" s="66" t="s">
        <v>567</v>
      </c>
      <c r="AJ84" s="67">
        <v>1603</v>
      </c>
    </row>
    <row r="85" spans="7:36" ht="30">
      <c r="G85" s="53" t="s">
        <v>79</v>
      </c>
      <c r="H85" s="55">
        <v>7.8</v>
      </c>
      <c r="I85" s="82">
        <v>8.18</v>
      </c>
      <c r="J85" s="83">
        <v>1978</v>
      </c>
      <c r="K85" s="86">
        <v>0.01</v>
      </c>
      <c r="L85" s="86">
        <v>0.12</v>
      </c>
      <c r="M85" s="82">
        <v>389</v>
      </c>
      <c r="N85" s="83">
        <v>177969</v>
      </c>
      <c r="O85" s="82">
        <v>8.18</v>
      </c>
      <c r="P85" s="82">
        <v>8.19</v>
      </c>
      <c r="Q85" s="82">
        <v>8.09</v>
      </c>
      <c r="R85" s="82" t="s">
        <v>567</v>
      </c>
      <c r="S85" s="82">
        <v>53</v>
      </c>
      <c r="T85" s="82" t="s">
        <v>567</v>
      </c>
      <c r="U85" s="82">
        <v>351</v>
      </c>
      <c r="W85" s="64" t="s">
        <v>118</v>
      </c>
      <c r="X85" s="69">
        <v>46.04</v>
      </c>
      <c r="Y85" s="70">
        <v>1204</v>
      </c>
      <c r="Z85" s="75">
        <v>-0.26</v>
      </c>
      <c r="AA85" s="75">
        <v>-0.56000000000000005</v>
      </c>
      <c r="AB85" s="70">
        <v>1204</v>
      </c>
      <c r="AC85" s="70">
        <v>182864</v>
      </c>
      <c r="AD85" s="69">
        <v>46.26</v>
      </c>
      <c r="AE85" s="69">
        <v>46.26</v>
      </c>
      <c r="AF85" s="69">
        <v>45.72</v>
      </c>
      <c r="AG85" s="69" t="s">
        <v>567</v>
      </c>
      <c r="AH85" s="70">
        <v>1996</v>
      </c>
      <c r="AI85" s="69" t="s">
        <v>567</v>
      </c>
      <c r="AJ85" s="69">
        <v>142</v>
      </c>
    </row>
    <row r="86" spans="7:36">
      <c r="G86" s="54">
        <v>3002</v>
      </c>
      <c r="H86" s="55">
        <v>9.9700000000000006</v>
      </c>
      <c r="I86" s="82"/>
      <c r="J86" s="83"/>
      <c r="K86" s="86"/>
      <c r="L86" s="86"/>
      <c r="M86" s="82"/>
      <c r="N86" s="83"/>
      <c r="O86" s="82"/>
      <c r="P86" s="82"/>
      <c r="Q86" s="82"/>
      <c r="R86" s="82"/>
      <c r="S86" s="82"/>
      <c r="T86" s="82"/>
      <c r="U86" s="82"/>
      <c r="W86" s="62" t="s">
        <v>119</v>
      </c>
      <c r="X86" s="66">
        <v>14.22</v>
      </c>
      <c r="Y86" s="66">
        <v>24</v>
      </c>
      <c r="Z86" s="71">
        <v>0.16</v>
      </c>
      <c r="AA86" s="71">
        <v>1.1399999999999999</v>
      </c>
      <c r="AB86" s="67">
        <v>1371</v>
      </c>
      <c r="AC86" s="67">
        <v>526027</v>
      </c>
      <c r="AD86" s="66">
        <v>14.12</v>
      </c>
      <c r="AE86" s="66">
        <v>14.4</v>
      </c>
      <c r="AF86" s="66">
        <v>14.12</v>
      </c>
      <c r="AG86" s="66" t="s">
        <v>567</v>
      </c>
      <c r="AH86" s="66">
        <v>377</v>
      </c>
      <c r="AI86" s="66" t="s">
        <v>567</v>
      </c>
      <c r="AJ86" s="67">
        <v>15658</v>
      </c>
    </row>
    <row r="87" spans="7:36" ht="30">
      <c r="G87" s="50" t="s">
        <v>80</v>
      </c>
      <c r="H87" s="52">
        <v>15.86</v>
      </c>
      <c r="I87" s="79">
        <v>16.14</v>
      </c>
      <c r="J87" s="79">
        <v>430</v>
      </c>
      <c r="K87" s="87">
        <v>-0.23</v>
      </c>
      <c r="L87" s="87">
        <v>-1.4</v>
      </c>
      <c r="M87" s="80">
        <v>1257</v>
      </c>
      <c r="N87" s="80">
        <v>307146</v>
      </c>
      <c r="O87" s="79">
        <v>16.34</v>
      </c>
      <c r="P87" s="79">
        <v>16.489999999999998</v>
      </c>
      <c r="Q87" s="79">
        <v>16.11</v>
      </c>
      <c r="R87" s="79" t="s">
        <v>567</v>
      </c>
      <c r="S87" s="79">
        <v>320</v>
      </c>
      <c r="T87" s="79" t="s">
        <v>567</v>
      </c>
      <c r="U87" s="79">
        <v>24</v>
      </c>
      <c r="W87" s="64" t="s">
        <v>120</v>
      </c>
      <c r="X87" s="69">
        <v>69.75</v>
      </c>
      <c r="Y87" s="69">
        <v>160</v>
      </c>
      <c r="Z87" s="73">
        <v>0.55000000000000004</v>
      </c>
      <c r="AA87" s="73">
        <v>0.79</v>
      </c>
      <c r="AB87" s="70">
        <v>2181</v>
      </c>
      <c r="AC87" s="70">
        <v>173668</v>
      </c>
      <c r="AD87" s="69">
        <v>69.2</v>
      </c>
      <c r="AE87" s="69">
        <v>70.2</v>
      </c>
      <c r="AF87" s="69">
        <v>69.099999999999994</v>
      </c>
      <c r="AG87" s="69" t="s">
        <v>567</v>
      </c>
      <c r="AH87" s="70">
        <v>1738</v>
      </c>
      <c r="AI87" s="69" t="s">
        <v>567</v>
      </c>
      <c r="AJ87" s="69">
        <v>107</v>
      </c>
    </row>
    <row r="88" spans="7:36">
      <c r="G88" s="51">
        <v>3003</v>
      </c>
      <c r="H88" s="52">
        <v>21.88</v>
      </c>
      <c r="I88" s="79"/>
      <c r="J88" s="79"/>
      <c r="K88" s="87"/>
      <c r="L88" s="87"/>
      <c r="M88" s="80"/>
      <c r="N88" s="80"/>
      <c r="O88" s="79"/>
      <c r="P88" s="79"/>
      <c r="Q88" s="79"/>
      <c r="R88" s="79"/>
      <c r="S88" s="79"/>
      <c r="T88" s="79"/>
      <c r="U88" s="79"/>
      <c r="W88" s="62" t="s">
        <v>121</v>
      </c>
      <c r="X88" s="66">
        <v>62.5</v>
      </c>
      <c r="Y88" s="66">
        <v>597</v>
      </c>
      <c r="Z88" s="71">
        <v>0.2</v>
      </c>
      <c r="AA88" s="71">
        <v>0.32</v>
      </c>
      <c r="AB88" s="66">
        <v>507</v>
      </c>
      <c r="AC88" s="67">
        <v>56483</v>
      </c>
      <c r="AD88" s="66">
        <v>62.3</v>
      </c>
      <c r="AE88" s="66">
        <v>62.8</v>
      </c>
      <c r="AF88" s="66">
        <v>62</v>
      </c>
      <c r="AG88" s="66" t="s">
        <v>567</v>
      </c>
      <c r="AH88" s="66">
        <v>60</v>
      </c>
      <c r="AI88" s="66" t="s">
        <v>567</v>
      </c>
      <c r="AJ88" s="66">
        <v>8</v>
      </c>
    </row>
    <row r="89" spans="7:36" ht="45">
      <c r="G89" s="53" t="s">
        <v>81</v>
      </c>
      <c r="H89" s="55">
        <v>7.4</v>
      </c>
      <c r="I89" s="82">
        <v>7.87</v>
      </c>
      <c r="J89" s="82">
        <v>143</v>
      </c>
      <c r="K89" s="86">
        <v>0.04</v>
      </c>
      <c r="L89" s="86">
        <v>0.51</v>
      </c>
      <c r="M89" s="82">
        <v>932</v>
      </c>
      <c r="N89" s="83">
        <v>240458</v>
      </c>
      <c r="O89" s="82">
        <v>7.84</v>
      </c>
      <c r="P89" s="82">
        <v>7.89</v>
      </c>
      <c r="Q89" s="82">
        <v>7.8</v>
      </c>
      <c r="R89" s="82" t="s">
        <v>567</v>
      </c>
      <c r="S89" s="82">
        <v>2</v>
      </c>
      <c r="T89" s="82">
        <v>7.6</v>
      </c>
      <c r="U89" s="82">
        <v>131</v>
      </c>
      <c r="W89" s="64" t="s">
        <v>122</v>
      </c>
      <c r="X89" s="69">
        <v>60.9</v>
      </c>
      <c r="Y89" s="69">
        <v>13</v>
      </c>
      <c r="Z89" s="73">
        <v>0.1</v>
      </c>
      <c r="AA89" s="73">
        <v>0.16</v>
      </c>
      <c r="AB89" s="69">
        <v>595</v>
      </c>
      <c r="AC89" s="70">
        <v>92501</v>
      </c>
      <c r="AD89" s="69">
        <v>61</v>
      </c>
      <c r="AE89" s="69">
        <v>61.3</v>
      </c>
      <c r="AF89" s="69">
        <v>60</v>
      </c>
      <c r="AG89" s="69" t="s">
        <v>567</v>
      </c>
      <c r="AH89" s="69">
        <v>288</v>
      </c>
      <c r="AI89" s="69">
        <v>61</v>
      </c>
      <c r="AJ89" s="70">
        <v>2379</v>
      </c>
    </row>
    <row r="90" spans="7:36">
      <c r="G90" s="54">
        <v>3004</v>
      </c>
      <c r="H90" s="55">
        <v>10.1</v>
      </c>
      <c r="I90" s="82"/>
      <c r="J90" s="82"/>
      <c r="K90" s="86"/>
      <c r="L90" s="86"/>
      <c r="M90" s="82"/>
      <c r="N90" s="83"/>
      <c r="O90" s="82"/>
      <c r="P90" s="82"/>
      <c r="Q90" s="82"/>
      <c r="R90" s="82"/>
      <c r="S90" s="82"/>
      <c r="T90" s="82"/>
      <c r="U90" s="82"/>
      <c r="W90" s="62" t="s">
        <v>123</v>
      </c>
      <c r="X90" s="66">
        <v>169.6</v>
      </c>
      <c r="Y90" s="66">
        <v>4</v>
      </c>
      <c r="Z90" s="71">
        <v>0.6</v>
      </c>
      <c r="AA90" s="71">
        <v>0.36</v>
      </c>
      <c r="AB90" s="67">
        <v>1585</v>
      </c>
      <c r="AC90" s="67">
        <v>47627</v>
      </c>
      <c r="AD90" s="66">
        <v>169.1</v>
      </c>
      <c r="AE90" s="66">
        <v>170.8</v>
      </c>
      <c r="AF90" s="66">
        <v>169.1</v>
      </c>
      <c r="AG90" s="66" t="s">
        <v>567</v>
      </c>
      <c r="AH90" s="67">
        <v>1804</v>
      </c>
      <c r="AI90" s="66" t="s">
        <v>567</v>
      </c>
      <c r="AJ90" s="66">
        <v>139</v>
      </c>
    </row>
    <row r="91" spans="7:36">
      <c r="G91" s="50" t="s">
        <v>82</v>
      </c>
      <c r="H91" s="52">
        <v>14.8</v>
      </c>
      <c r="I91" s="79">
        <v>14.98</v>
      </c>
      <c r="J91" s="79">
        <v>100</v>
      </c>
      <c r="K91" s="84">
        <v>0.05</v>
      </c>
      <c r="L91" s="84">
        <v>0.33</v>
      </c>
      <c r="M91" s="79">
        <v>297</v>
      </c>
      <c r="N91" s="80">
        <v>91121</v>
      </c>
      <c r="O91" s="79">
        <v>14.92</v>
      </c>
      <c r="P91" s="79">
        <v>14.99</v>
      </c>
      <c r="Q91" s="79">
        <v>14.83</v>
      </c>
      <c r="R91" s="79">
        <v>14.92</v>
      </c>
      <c r="S91" s="79">
        <v>335</v>
      </c>
      <c r="T91" s="79" t="s">
        <v>567</v>
      </c>
      <c r="U91" s="79">
        <v>48</v>
      </c>
      <c r="W91" s="64" t="s">
        <v>124</v>
      </c>
      <c r="X91" s="69">
        <v>79.8</v>
      </c>
      <c r="Y91" s="69">
        <v>9</v>
      </c>
      <c r="Z91" s="75">
        <v>-0.2</v>
      </c>
      <c r="AA91" s="75">
        <v>-0.25</v>
      </c>
      <c r="AB91" s="70">
        <v>10195</v>
      </c>
      <c r="AC91" s="70">
        <v>543549</v>
      </c>
      <c r="AD91" s="69">
        <v>79.599999999999994</v>
      </c>
      <c r="AE91" s="69">
        <v>80.45</v>
      </c>
      <c r="AF91" s="69">
        <v>79.599999999999994</v>
      </c>
      <c r="AG91" s="69" t="s">
        <v>567</v>
      </c>
      <c r="AH91" s="69">
        <v>220</v>
      </c>
      <c r="AI91" s="69" t="s">
        <v>567</v>
      </c>
      <c r="AJ91" s="69">
        <v>54</v>
      </c>
    </row>
    <row r="92" spans="7:36">
      <c r="G92" s="51">
        <v>3005</v>
      </c>
      <c r="H92" s="52">
        <v>20.34</v>
      </c>
      <c r="I92" s="79"/>
      <c r="J92" s="79"/>
      <c r="K92" s="84"/>
      <c r="L92" s="84"/>
      <c r="M92" s="79"/>
      <c r="N92" s="80"/>
      <c r="O92" s="79"/>
      <c r="P92" s="79"/>
      <c r="Q92" s="79"/>
      <c r="R92" s="79"/>
      <c r="S92" s="79"/>
      <c r="T92" s="79"/>
      <c r="U92" s="79"/>
      <c r="W92" s="62" t="s">
        <v>126</v>
      </c>
      <c r="X92" s="66">
        <v>100.3</v>
      </c>
      <c r="Y92" s="66">
        <v>10</v>
      </c>
      <c r="Z92" s="74">
        <v>-2.2999999999999998</v>
      </c>
      <c r="AA92" s="74">
        <v>-2.2400000000000002</v>
      </c>
      <c r="AB92" s="67">
        <v>1394</v>
      </c>
      <c r="AC92" s="67">
        <v>169789</v>
      </c>
      <c r="AD92" s="66">
        <v>102.6</v>
      </c>
      <c r="AE92" s="66">
        <v>102.6</v>
      </c>
      <c r="AF92" s="66">
        <v>98.2</v>
      </c>
      <c r="AG92" s="66" t="s">
        <v>567</v>
      </c>
      <c r="AH92" s="66">
        <v>400</v>
      </c>
      <c r="AI92" s="66" t="s">
        <v>567</v>
      </c>
      <c r="AJ92" s="66">
        <v>12</v>
      </c>
    </row>
    <row r="93" spans="7:36">
      <c r="G93" s="53" t="s">
        <v>83</v>
      </c>
      <c r="H93" s="55">
        <v>22.4</v>
      </c>
      <c r="I93" s="82">
        <v>25.36</v>
      </c>
      <c r="J93" s="82">
        <v>486</v>
      </c>
      <c r="K93" s="88">
        <v>-0.28000000000000003</v>
      </c>
      <c r="L93" s="88">
        <v>-1.0900000000000001</v>
      </c>
      <c r="M93" s="82">
        <v>444</v>
      </c>
      <c r="N93" s="83">
        <v>81311</v>
      </c>
      <c r="O93" s="82">
        <v>25.62</v>
      </c>
      <c r="P93" s="82">
        <v>25.66</v>
      </c>
      <c r="Q93" s="82">
        <v>25.24</v>
      </c>
      <c r="R93" s="82">
        <v>25.28</v>
      </c>
      <c r="S93" s="82">
        <v>300</v>
      </c>
      <c r="T93" s="82" t="s">
        <v>567</v>
      </c>
      <c r="U93" s="82">
        <v>254</v>
      </c>
      <c r="W93" s="64" t="s">
        <v>127</v>
      </c>
      <c r="X93" s="69">
        <v>32.200000000000003</v>
      </c>
      <c r="Y93" s="69">
        <v>123</v>
      </c>
      <c r="Z93" s="75">
        <v>-0.64</v>
      </c>
      <c r="AA93" s="75">
        <v>-1.95</v>
      </c>
      <c r="AB93" s="69">
        <v>338</v>
      </c>
      <c r="AC93" s="70">
        <v>56970</v>
      </c>
      <c r="AD93" s="69">
        <v>32.880000000000003</v>
      </c>
      <c r="AE93" s="69">
        <v>33.14</v>
      </c>
      <c r="AF93" s="69">
        <v>32.200000000000003</v>
      </c>
      <c r="AG93" s="69">
        <v>32.200000000000003</v>
      </c>
      <c r="AH93" s="69">
        <v>499</v>
      </c>
      <c r="AI93" s="69">
        <v>32.04</v>
      </c>
      <c r="AJ93" s="69">
        <v>68</v>
      </c>
    </row>
    <row r="94" spans="7:36">
      <c r="G94" s="54">
        <v>3007</v>
      </c>
      <c r="H94" s="55">
        <v>38.5</v>
      </c>
      <c r="I94" s="82"/>
      <c r="J94" s="82"/>
      <c r="K94" s="88"/>
      <c r="L94" s="88"/>
      <c r="M94" s="82"/>
      <c r="N94" s="83"/>
      <c r="O94" s="82"/>
      <c r="P94" s="82"/>
      <c r="Q94" s="82"/>
      <c r="R94" s="82"/>
      <c r="S94" s="82"/>
      <c r="T94" s="82"/>
      <c r="U94" s="82"/>
      <c r="W94" s="62" t="s">
        <v>128</v>
      </c>
      <c r="X94" s="66">
        <v>12.51</v>
      </c>
      <c r="Y94" s="66">
        <v>81</v>
      </c>
      <c r="Z94" s="71">
        <v>0.04</v>
      </c>
      <c r="AA94" s="71">
        <v>0.32</v>
      </c>
      <c r="AB94" s="66">
        <v>151</v>
      </c>
      <c r="AC94" s="67">
        <v>35592</v>
      </c>
      <c r="AD94" s="66">
        <v>12.7</v>
      </c>
      <c r="AE94" s="66">
        <v>12.7</v>
      </c>
      <c r="AF94" s="66">
        <v>12.48</v>
      </c>
      <c r="AG94" s="66" t="s">
        <v>567</v>
      </c>
      <c r="AH94" s="66">
        <v>2</v>
      </c>
      <c r="AI94" s="66" t="s">
        <v>567</v>
      </c>
      <c r="AJ94" s="66">
        <v>2</v>
      </c>
    </row>
    <row r="95" spans="7:36" ht="30">
      <c r="G95" s="50" t="s">
        <v>84</v>
      </c>
      <c r="H95" s="52">
        <v>1.86</v>
      </c>
      <c r="I95" s="79">
        <v>2.1800000000000002</v>
      </c>
      <c r="J95" s="79">
        <v>1</v>
      </c>
      <c r="K95" s="79" t="s">
        <v>297</v>
      </c>
      <c r="L95" s="91" t="s">
        <v>297</v>
      </c>
      <c r="M95" s="79">
        <v>617</v>
      </c>
      <c r="N95" s="80">
        <v>1903869</v>
      </c>
      <c r="O95" s="79">
        <v>2.19</v>
      </c>
      <c r="P95" s="79">
        <v>2.19</v>
      </c>
      <c r="Q95" s="79">
        <v>2.16</v>
      </c>
      <c r="R95" s="79">
        <v>2.17</v>
      </c>
      <c r="S95" s="80">
        <v>30869</v>
      </c>
      <c r="T95" s="79" t="s">
        <v>567</v>
      </c>
      <c r="U95" s="80">
        <v>7760</v>
      </c>
      <c r="W95" s="64" t="s">
        <v>129</v>
      </c>
      <c r="X95" s="69">
        <v>13.15</v>
      </c>
      <c r="Y95" s="69">
        <v>76</v>
      </c>
      <c r="Z95" s="69" t="s">
        <v>297</v>
      </c>
      <c r="AA95" s="72" t="s">
        <v>297</v>
      </c>
      <c r="AB95" s="69">
        <v>473</v>
      </c>
      <c r="AC95" s="70">
        <v>94544</v>
      </c>
      <c r="AD95" s="69">
        <v>13.34</v>
      </c>
      <c r="AE95" s="69">
        <v>13.34</v>
      </c>
      <c r="AF95" s="69">
        <v>13.12</v>
      </c>
      <c r="AG95" s="69" t="s">
        <v>567</v>
      </c>
      <c r="AH95" s="69">
        <v>7</v>
      </c>
      <c r="AI95" s="69" t="s">
        <v>567</v>
      </c>
      <c r="AJ95" s="69">
        <v>35</v>
      </c>
    </row>
    <row r="96" spans="7:36">
      <c r="G96" s="51">
        <v>3008</v>
      </c>
      <c r="H96" s="52">
        <v>2.99</v>
      </c>
      <c r="I96" s="79"/>
      <c r="J96" s="79"/>
      <c r="K96" s="79"/>
      <c r="L96" s="91"/>
      <c r="M96" s="79"/>
      <c r="N96" s="80"/>
      <c r="O96" s="79"/>
      <c r="P96" s="79"/>
      <c r="Q96" s="79"/>
      <c r="R96" s="79"/>
      <c r="S96" s="80"/>
      <c r="T96" s="79"/>
      <c r="U96" s="80"/>
      <c r="W96" s="62" t="s">
        <v>130</v>
      </c>
      <c r="X96" s="66">
        <v>3.76</v>
      </c>
      <c r="Y96" s="67">
        <v>1557</v>
      </c>
      <c r="Z96" s="71">
        <v>0.03</v>
      </c>
      <c r="AA96" s="71">
        <v>0.8</v>
      </c>
      <c r="AB96" s="66">
        <v>831</v>
      </c>
      <c r="AC96" s="67">
        <v>747069</v>
      </c>
      <c r="AD96" s="66">
        <v>3.72</v>
      </c>
      <c r="AE96" s="66">
        <v>3.79</v>
      </c>
      <c r="AF96" s="66">
        <v>3.71</v>
      </c>
      <c r="AG96" s="66" t="s">
        <v>567</v>
      </c>
      <c r="AH96" s="66">
        <v>325</v>
      </c>
      <c r="AI96" s="66" t="s">
        <v>567</v>
      </c>
      <c r="AJ96" s="67">
        <v>1300</v>
      </c>
    </row>
    <row r="97" spans="7:36" ht="30">
      <c r="G97" s="53" t="s">
        <v>85</v>
      </c>
      <c r="H97" s="55">
        <v>20.43</v>
      </c>
      <c r="I97" s="82">
        <v>21.91</v>
      </c>
      <c r="J97" s="82">
        <v>46</v>
      </c>
      <c r="K97" s="82" t="s">
        <v>297</v>
      </c>
      <c r="L97" s="85" t="s">
        <v>297</v>
      </c>
      <c r="M97" s="82">
        <v>489</v>
      </c>
      <c r="N97" s="83">
        <v>132382</v>
      </c>
      <c r="O97" s="82">
        <v>21.84</v>
      </c>
      <c r="P97" s="82">
        <v>21.95</v>
      </c>
      <c r="Q97" s="82">
        <v>21.8</v>
      </c>
      <c r="R97" s="82" t="s">
        <v>567</v>
      </c>
      <c r="S97" s="82">
        <v>684</v>
      </c>
      <c r="T97" s="82" t="s">
        <v>567</v>
      </c>
      <c r="U97" s="82">
        <v>476</v>
      </c>
      <c r="W97" s="64" t="s">
        <v>131</v>
      </c>
      <c r="X97" s="69">
        <v>3.2</v>
      </c>
      <c r="Y97" s="69">
        <v>899</v>
      </c>
      <c r="Z97" s="73">
        <v>0.04</v>
      </c>
      <c r="AA97" s="73">
        <v>1.27</v>
      </c>
      <c r="AB97" s="70">
        <v>4271</v>
      </c>
      <c r="AC97" s="70">
        <v>10062701</v>
      </c>
      <c r="AD97" s="69">
        <v>3.19</v>
      </c>
      <c r="AE97" s="69">
        <v>3.36</v>
      </c>
      <c r="AF97" s="69">
        <v>3.18</v>
      </c>
      <c r="AG97" s="69">
        <v>3.21</v>
      </c>
      <c r="AH97" s="70">
        <v>3000</v>
      </c>
      <c r="AI97" s="69" t="s">
        <v>567</v>
      </c>
      <c r="AJ97" s="69">
        <v>258</v>
      </c>
    </row>
    <row r="98" spans="7:36">
      <c r="G98" s="54">
        <v>3010</v>
      </c>
      <c r="H98" s="55">
        <v>27.85</v>
      </c>
      <c r="I98" s="82"/>
      <c r="J98" s="82"/>
      <c r="K98" s="82"/>
      <c r="L98" s="85"/>
      <c r="M98" s="82"/>
      <c r="N98" s="83"/>
      <c r="O98" s="82"/>
      <c r="P98" s="82"/>
      <c r="Q98" s="82"/>
      <c r="R98" s="82"/>
      <c r="S98" s="82"/>
      <c r="T98" s="82"/>
      <c r="U98" s="82"/>
      <c r="W98" s="62" t="s">
        <v>133</v>
      </c>
      <c r="X98" s="66">
        <v>28.42</v>
      </c>
      <c r="Y98" s="66">
        <v>18</v>
      </c>
      <c r="Z98" s="71">
        <v>0.92</v>
      </c>
      <c r="AA98" s="71">
        <v>3.35</v>
      </c>
      <c r="AB98" s="67">
        <v>4007</v>
      </c>
      <c r="AC98" s="67">
        <v>1733659</v>
      </c>
      <c r="AD98" s="66">
        <v>27.42</v>
      </c>
      <c r="AE98" s="66">
        <v>28.5</v>
      </c>
      <c r="AF98" s="66">
        <v>27.42</v>
      </c>
      <c r="AG98" s="66" t="s">
        <v>567</v>
      </c>
      <c r="AH98" s="67">
        <v>2623</v>
      </c>
      <c r="AI98" s="66" t="s">
        <v>567</v>
      </c>
      <c r="AJ98" s="67">
        <v>1274</v>
      </c>
    </row>
    <row r="99" spans="7:36">
      <c r="G99" s="50" t="s">
        <v>86</v>
      </c>
      <c r="H99" s="52">
        <v>28.8</v>
      </c>
      <c r="I99" s="79">
        <v>33.299999999999997</v>
      </c>
      <c r="J99" s="79">
        <v>76</v>
      </c>
      <c r="K99" s="87">
        <v>-0.4</v>
      </c>
      <c r="L99" s="87">
        <v>-1.19</v>
      </c>
      <c r="M99" s="79">
        <v>553</v>
      </c>
      <c r="N99" s="80">
        <v>75519</v>
      </c>
      <c r="O99" s="79">
        <v>33.78</v>
      </c>
      <c r="P99" s="79">
        <v>33.78</v>
      </c>
      <c r="Q99" s="79">
        <v>33.14</v>
      </c>
      <c r="R99" s="79" t="s">
        <v>567</v>
      </c>
      <c r="S99" s="80">
        <v>2257</v>
      </c>
      <c r="T99" s="79" t="s">
        <v>567</v>
      </c>
      <c r="U99" s="79">
        <v>557</v>
      </c>
      <c r="W99" s="64" t="s">
        <v>134</v>
      </c>
      <c r="X99" s="69">
        <v>2.2799999999999998</v>
      </c>
      <c r="Y99" s="70">
        <v>1519</v>
      </c>
      <c r="Z99" s="75">
        <v>-0.03</v>
      </c>
      <c r="AA99" s="75">
        <v>-1.3</v>
      </c>
      <c r="AB99" s="70">
        <v>1390</v>
      </c>
      <c r="AC99" s="70">
        <v>3298770</v>
      </c>
      <c r="AD99" s="69">
        <v>2.2999999999999998</v>
      </c>
      <c r="AE99" s="69">
        <v>2.33</v>
      </c>
      <c r="AF99" s="69">
        <v>2.2599999999999998</v>
      </c>
      <c r="AG99" s="69" t="s">
        <v>567</v>
      </c>
      <c r="AH99" s="69">
        <v>181</v>
      </c>
      <c r="AI99" s="69" t="s">
        <v>567</v>
      </c>
      <c r="AJ99" s="69">
        <v>166</v>
      </c>
    </row>
    <row r="100" spans="7:36" ht="30">
      <c r="G100" s="51">
        <v>3020</v>
      </c>
      <c r="H100" s="52">
        <v>40.549999999999997</v>
      </c>
      <c r="I100" s="79"/>
      <c r="J100" s="79"/>
      <c r="K100" s="87"/>
      <c r="L100" s="87"/>
      <c r="M100" s="79"/>
      <c r="N100" s="80"/>
      <c r="O100" s="79"/>
      <c r="P100" s="79"/>
      <c r="Q100" s="79"/>
      <c r="R100" s="79"/>
      <c r="S100" s="80"/>
      <c r="T100" s="79"/>
      <c r="U100" s="79"/>
      <c r="W100" s="62" t="s">
        <v>135</v>
      </c>
      <c r="X100" s="66">
        <v>146.9</v>
      </c>
      <c r="Y100" s="66">
        <v>103</v>
      </c>
      <c r="Z100" s="74">
        <v>-2.1</v>
      </c>
      <c r="AA100" s="74">
        <v>-1.41</v>
      </c>
      <c r="AB100" s="66">
        <v>994</v>
      </c>
      <c r="AC100" s="67">
        <v>92444</v>
      </c>
      <c r="AD100" s="66">
        <v>149</v>
      </c>
      <c r="AE100" s="66">
        <v>149.1</v>
      </c>
      <c r="AF100" s="66">
        <v>146.6</v>
      </c>
      <c r="AG100" s="66" t="s">
        <v>567</v>
      </c>
      <c r="AH100" s="66">
        <v>375</v>
      </c>
      <c r="AI100" s="66" t="s">
        <v>567</v>
      </c>
      <c r="AJ100" s="66">
        <v>163</v>
      </c>
    </row>
    <row r="101" spans="7:36" ht="30">
      <c r="G101" s="53" t="s">
        <v>87</v>
      </c>
      <c r="H101" s="55">
        <v>37.950000000000003</v>
      </c>
      <c r="I101" s="82">
        <v>38.4</v>
      </c>
      <c r="J101" s="82">
        <v>81</v>
      </c>
      <c r="K101" s="88">
        <v>-0.4</v>
      </c>
      <c r="L101" s="88">
        <v>-1.03</v>
      </c>
      <c r="M101" s="83">
        <v>1125</v>
      </c>
      <c r="N101" s="83">
        <v>116699</v>
      </c>
      <c r="O101" s="82">
        <v>38.68</v>
      </c>
      <c r="P101" s="82">
        <v>38.799999999999997</v>
      </c>
      <c r="Q101" s="82">
        <v>38.4</v>
      </c>
      <c r="R101" s="82" t="s">
        <v>567</v>
      </c>
      <c r="S101" s="83">
        <v>1503</v>
      </c>
      <c r="T101" s="82" t="s">
        <v>567</v>
      </c>
      <c r="U101" s="82">
        <v>827</v>
      </c>
      <c r="W101" s="64" t="s">
        <v>136</v>
      </c>
      <c r="X101" s="69">
        <v>0.94</v>
      </c>
      <c r="Y101" s="69">
        <v>84</v>
      </c>
      <c r="Z101" s="69" t="s">
        <v>297</v>
      </c>
      <c r="AA101" s="72" t="s">
        <v>297</v>
      </c>
      <c r="AB101" s="70">
        <v>4072</v>
      </c>
      <c r="AC101" s="70">
        <v>18604857</v>
      </c>
      <c r="AD101" s="69">
        <v>0.94</v>
      </c>
      <c r="AE101" s="69">
        <v>0.95</v>
      </c>
      <c r="AF101" s="69">
        <v>0.93</v>
      </c>
      <c r="AG101" s="69" t="s">
        <v>567</v>
      </c>
      <c r="AH101" s="70">
        <v>1606</v>
      </c>
      <c r="AI101" s="69" t="s">
        <v>567</v>
      </c>
      <c r="AJ101" s="70">
        <v>129880</v>
      </c>
    </row>
    <row r="102" spans="7:36" ht="30">
      <c r="G102" s="54">
        <v>3030</v>
      </c>
      <c r="H102" s="55">
        <v>46.7</v>
      </c>
      <c r="I102" s="82"/>
      <c r="J102" s="82"/>
      <c r="K102" s="88"/>
      <c r="L102" s="88"/>
      <c r="M102" s="83"/>
      <c r="N102" s="83"/>
      <c r="O102" s="82"/>
      <c r="P102" s="82"/>
      <c r="Q102" s="82"/>
      <c r="R102" s="82"/>
      <c r="S102" s="83"/>
      <c r="T102" s="82"/>
      <c r="U102" s="82"/>
      <c r="W102" s="62" t="s">
        <v>137</v>
      </c>
      <c r="X102" s="66">
        <v>22.22</v>
      </c>
      <c r="Y102" s="66">
        <v>48</v>
      </c>
      <c r="Z102" s="74">
        <v>-0.18</v>
      </c>
      <c r="AA102" s="74">
        <v>-0.8</v>
      </c>
      <c r="AB102" s="66">
        <v>537</v>
      </c>
      <c r="AC102" s="67">
        <v>110702</v>
      </c>
      <c r="AD102" s="66">
        <v>22.4</v>
      </c>
      <c r="AE102" s="66">
        <v>22.68</v>
      </c>
      <c r="AF102" s="66">
        <v>22.22</v>
      </c>
      <c r="AG102" s="66" t="s">
        <v>567</v>
      </c>
      <c r="AH102" s="66">
        <v>50</v>
      </c>
      <c r="AI102" s="66" t="s">
        <v>567</v>
      </c>
      <c r="AJ102" s="66">
        <v>29</v>
      </c>
    </row>
    <row r="103" spans="7:36">
      <c r="G103" s="50" t="s">
        <v>16</v>
      </c>
      <c r="H103" s="52">
        <v>42.56</v>
      </c>
      <c r="I103" s="79">
        <v>43.3</v>
      </c>
      <c r="J103" s="79">
        <v>118</v>
      </c>
      <c r="K103" s="84">
        <v>0.1</v>
      </c>
      <c r="L103" s="84">
        <v>0.23</v>
      </c>
      <c r="M103" s="80">
        <v>1735</v>
      </c>
      <c r="N103" s="80">
        <v>775709</v>
      </c>
      <c r="O103" s="79">
        <v>43.02</v>
      </c>
      <c r="P103" s="79">
        <v>43.4</v>
      </c>
      <c r="Q103" s="79">
        <v>43.02</v>
      </c>
      <c r="R103" s="79" t="s">
        <v>567</v>
      </c>
      <c r="S103" s="80">
        <v>1490</v>
      </c>
      <c r="T103" s="79" t="s">
        <v>567</v>
      </c>
      <c r="U103" s="79">
        <v>341</v>
      </c>
      <c r="W103" s="64" t="s">
        <v>138</v>
      </c>
      <c r="X103" s="69">
        <v>168.4</v>
      </c>
      <c r="Y103" s="69">
        <v>4</v>
      </c>
      <c r="Z103" s="73">
        <v>1.8</v>
      </c>
      <c r="AA103" s="73">
        <v>1.08</v>
      </c>
      <c r="AB103" s="69">
        <v>353</v>
      </c>
      <c r="AC103" s="70">
        <v>14095</v>
      </c>
      <c r="AD103" s="69">
        <v>166</v>
      </c>
      <c r="AE103" s="69">
        <v>169.8</v>
      </c>
      <c r="AF103" s="69">
        <v>165.9</v>
      </c>
      <c r="AG103" s="69" t="s">
        <v>567</v>
      </c>
      <c r="AH103" s="69">
        <v>19</v>
      </c>
      <c r="AI103" s="69" t="s">
        <v>567</v>
      </c>
      <c r="AJ103" s="69">
        <v>5</v>
      </c>
    </row>
    <row r="104" spans="7:36">
      <c r="G104" s="51">
        <v>3040</v>
      </c>
      <c r="H104" s="52">
        <v>55</v>
      </c>
      <c r="I104" s="79"/>
      <c r="J104" s="79"/>
      <c r="K104" s="84"/>
      <c r="L104" s="84"/>
      <c r="M104" s="80"/>
      <c r="N104" s="80"/>
      <c r="O104" s="79"/>
      <c r="P104" s="79"/>
      <c r="Q104" s="79"/>
      <c r="R104" s="79"/>
      <c r="S104" s="80"/>
      <c r="T104" s="79"/>
      <c r="U104" s="79"/>
      <c r="W104" s="62" t="s">
        <v>139</v>
      </c>
      <c r="X104" s="66">
        <v>62.95</v>
      </c>
      <c r="Y104" s="66">
        <v>2</v>
      </c>
      <c r="Z104" s="74">
        <v>-0.45</v>
      </c>
      <c r="AA104" s="74">
        <v>-0.71</v>
      </c>
      <c r="AB104" s="66">
        <v>232</v>
      </c>
      <c r="AC104" s="67">
        <v>30199</v>
      </c>
      <c r="AD104" s="66">
        <v>63.6</v>
      </c>
      <c r="AE104" s="66">
        <v>63.6</v>
      </c>
      <c r="AF104" s="66">
        <v>62.6</v>
      </c>
      <c r="AG104" s="66">
        <v>64.349999999999994</v>
      </c>
      <c r="AH104" s="66">
        <v>99</v>
      </c>
      <c r="AI104" s="66" t="s">
        <v>567</v>
      </c>
      <c r="AJ104" s="66">
        <v>265</v>
      </c>
    </row>
    <row r="105" spans="7:36" ht="30">
      <c r="G105" s="53" t="s">
        <v>88</v>
      </c>
      <c r="H105" s="55">
        <v>25.54</v>
      </c>
      <c r="I105" s="82">
        <v>26.14</v>
      </c>
      <c r="J105" s="83">
        <v>2000</v>
      </c>
      <c r="K105" s="86">
        <v>0.1</v>
      </c>
      <c r="L105" s="86">
        <v>0.38</v>
      </c>
      <c r="M105" s="82">
        <v>701</v>
      </c>
      <c r="N105" s="83">
        <v>85046</v>
      </c>
      <c r="O105" s="82">
        <v>26.02</v>
      </c>
      <c r="P105" s="82">
        <v>26.14</v>
      </c>
      <c r="Q105" s="82">
        <v>25.82</v>
      </c>
      <c r="R105" s="82" t="s">
        <v>567</v>
      </c>
      <c r="S105" s="82">
        <v>167</v>
      </c>
      <c r="T105" s="82" t="s">
        <v>567</v>
      </c>
      <c r="U105" s="82">
        <v>44</v>
      </c>
      <c r="W105" s="64" t="s">
        <v>140</v>
      </c>
      <c r="X105" s="69">
        <v>22.99</v>
      </c>
      <c r="Y105" s="69">
        <v>54</v>
      </c>
      <c r="Z105" s="75">
        <v>-0.24</v>
      </c>
      <c r="AA105" s="75">
        <v>-1.03</v>
      </c>
      <c r="AB105" s="69">
        <v>628</v>
      </c>
      <c r="AC105" s="70">
        <v>180364</v>
      </c>
      <c r="AD105" s="69">
        <v>23.23</v>
      </c>
      <c r="AE105" s="69">
        <v>23.39</v>
      </c>
      <c r="AF105" s="69">
        <v>22.9</v>
      </c>
      <c r="AG105" s="69" t="s">
        <v>567</v>
      </c>
      <c r="AH105" s="70">
        <v>1022</v>
      </c>
      <c r="AI105" s="69">
        <v>22.54</v>
      </c>
      <c r="AJ105" s="69">
        <v>161</v>
      </c>
    </row>
    <row r="106" spans="7:36">
      <c r="G106" s="54">
        <v>3050</v>
      </c>
      <c r="H106" s="55">
        <v>36.200000000000003</v>
      </c>
      <c r="I106" s="82"/>
      <c r="J106" s="83"/>
      <c r="K106" s="86"/>
      <c r="L106" s="86"/>
      <c r="M106" s="82"/>
      <c r="N106" s="83"/>
      <c r="O106" s="82"/>
      <c r="P106" s="82"/>
      <c r="Q106" s="82"/>
      <c r="R106" s="82"/>
      <c r="S106" s="82"/>
      <c r="T106" s="82"/>
      <c r="U106" s="82"/>
      <c r="W106" s="62" t="s">
        <v>141</v>
      </c>
      <c r="X106" s="66">
        <v>13.18</v>
      </c>
      <c r="Y106" s="66">
        <v>1</v>
      </c>
      <c r="Z106" s="74">
        <v>-0.19</v>
      </c>
      <c r="AA106" s="74">
        <v>-1.42</v>
      </c>
      <c r="AB106" s="66">
        <v>384</v>
      </c>
      <c r="AC106" s="67">
        <v>123406</v>
      </c>
      <c r="AD106" s="66">
        <v>13.4</v>
      </c>
      <c r="AE106" s="66">
        <v>13.43</v>
      </c>
      <c r="AF106" s="66">
        <v>13.1</v>
      </c>
      <c r="AG106" s="66" t="s">
        <v>567</v>
      </c>
      <c r="AH106" s="66">
        <v>5</v>
      </c>
      <c r="AI106" s="66">
        <v>13.1</v>
      </c>
      <c r="AJ106" s="66">
        <v>388</v>
      </c>
    </row>
    <row r="107" spans="7:36">
      <c r="G107" s="50" t="s">
        <v>89</v>
      </c>
      <c r="H107" s="52">
        <v>15.82</v>
      </c>
      <c r="I107" s="79">
        <v>16.190000000000001</v>
      </c>
      <c r="J107" s="79">
        <v>259</v>
      </c>
      <c r="K107" s="84">
        <v>0.24</v>
      </c>
      <c r="L107" s="84">
        <v>1.5</v>
      </c>
      <c r="M107" s="80">
        <v>1638</v>
      </c>
      <c r="N107" s="80">
        <v>781251</v>
      </c>
      <c r="O107" s="79">
        <v>15.99</v>
      </c>
      <c r="P107" s="79">
        <v>16.260000000000002</v>
      </c>
      <c r="Q107" s="79">
        <v>15.94</v>
      </c>
      <c r="R107" s="79" t="s">
        <v>567</v>
      </c>
      <c r="S107" s="79">
        <v>872</v>
      </c>
      <c r="T107" s="79" t="s">
        <v>567</v>
      </c>
      <c r="U107" s="80">
        <v>1451</v>
      </c>
      <c r="W107" s="64" t="s">
        <v>142</v>
      </c>
      <c r="X107" s="69">
        <v>109.3</v>
      </c>
      <c r="Y107" s="69">
        <v>63</v>
      </c>
      <c r="Z107" s="73">
        <v>2.1</v>
      </c>
      <c r="AA107" s="73">
        <v>1.96</v>
      </c>
      <c r="AB107" s="70">
        <v>1647</v>
      </c>
      <c r="AC107" s="70">
        <v>161160</v>
      </c>
      <c r="AD107" s="69">
        <v>107.1</v>
      </c>
      <c r="AE107" s="69">
        <v>110.8</v>
      </c>
      <c r="AF107" s="69">
        <v>107.1</v>
      </c>
      <c r="AG107" s="69" t="s">
        <v>567</v>
      </c>
      <c r="AH107" s="69">
        <v>2</v>
      </c>
      <c r="AI107" s="69" t="s">
        <v>567</v>
      </c>
      <c r="AJ107" s="69">
        <v>329</v>
      </c>
    </row>
    <row r="108" spans="7:36">
      <c r="G108" s="51">
        <v>3060</v>
      </c>
      <c r="H108" s="52">
        <v>25.5</v>
      </c>
      <c r="I108" s="79"/>
      <c r="J108" s="79"/>
      <c r="K108" s="84"/>
      <c r="L108" s="84"/>
      <c r="M108" s="80"/>
      <c r="N108" s="80"/>
      <c r="O108" s="79"/>
      <c r="P108" s="79"/>
      <c r="Q108" s="79"/>
      <c r="R108" s="79"/>
      <c r="S108" s="79"/>
      <c r="T108" s="79"/>
      <c r="U108" s="80"/>
      <c r="W108" s="62" t="s">
        <v>143</v>
      </c>
      <c r="X108" s="66">
        <v>52.05</v>
      </c>
      <c r="Y108" s="66">
        <v>30</v>
      </c>
      <c r="Z108" s="74">
        <v>-0.8</v>
      </c>
      <c r="AA108" s="74">
        <v>-1.51</v>
      </c>
      <c r="AB108" s="66">
        <v>572</v>
      </c>
      <c r="AC108" s="67">
        <v>78487</v>
      </c>
      <c r="AD108" s="66">
        <v>53</v>
      </c>
      <c r="AE108" s="66">
        <v>53.45</v>
      </c>
      <c r="AF108" s="66">
        <v>52</v>
      </c>
      <c r="AG108" s="66" t="s">
        <v>567</v>
      </c>
      <c r="AH108" s="66">
        <v>30</v>
      </c>
      <c r="AI108" s="66" t="s">
        <v>567</v>
      </c>
      <c r="AJ108" s="66">
        <v>689</v>
      </c>
    </row>
    <row r="109" spans="7:36" ht="30">
      <c r="G109" s="53" t="s">
        <v>90</v>
      </c>
      <c r="H109" s="55">
        <v>26.62</v>
      </c>
      <c r="I109" s="82">
        <v>26.3</v>
      </c>
      <c r="J109" s="82">
        <v>65</v>
      </c>
      <c r="K109" s="88">
        <v>-0.6</v>
      </c>
      <c r="L109" s="88">
        <v>-2.23</v>
      </c>
      <c r="M109" s="83">
        <v>4465</v>
      </c>
      <c r="N109" s="83">
        <v>623986</v>
      </c>
      <c r="O109" s="82">
        <v>26.58</v>
      </c>
      <c r="P109" s="82">
        <v>26.58</v>
      </c>
      <c r="Q109" s="82">
        <v>26.16</v>
      </c>
      <c r="R109" s="82" t="s">
        <v>567</v>
      </c>
      <c r="S109" s="83">
        <v>3020</v>
      </c>
      <c r="T109" s="82" t="s">
        <v>567</v>
      </c>
      <c r="U109" s="82">
        <v>2</v>
      </c>
      <c r="W109" s="64" t="s">
        <v>144</v>
      </c>
      <c r="X109" s="69">
        <v>2.12</v>
      </c>
      <c r="Y109" s="69">
        <v>154</v>
      </c>
      <c r="Z109" s="69" t="s">
        <v>297</v>
      </c>
      <c r="AA109" s="72" t="s">
        <v>297</v>
      </c>
      <c r="AB109" s="70">
        <v>2095</v>
      </c>
      <c r="AC109" s="70">
        <v>6550483</v>
      </c>
      <c r="AD109" s="69">
        <v>2.12</v>
      </c>
      <c r="AE109" s="69">
        <v>2.14</v>
      </c>
      <c r="AF109" s="69">
        <v>2.1</v>
      </c>
      <c r="AG109" s="69" t="s">
        <v>567</v>
      </c>
      <c r="AH109" s="70">
        <v>1616</v>
      </c>
      <c r="AI109" s="69" t="s">
        <v>567</v>
      </c>
      <c r="AJ109" s="70">
        <v>2430</v>
      </c>
    </row>
    <row r="110" spans="7:36" ht="30">
      <c r="G110" s="54">
        <v>3080</v>
      </c>
      <c r="H110" s="55">
        <v>37.4</v>
      </c>
      <c r="I110" s="82"/>
      <c r="J110" s="82"/>
      <c r="K110" s="88"/>
      <c r="L110" s="88"/>
      <c r="M110" s="83"/>
      <c r="N110" s="83"/>
      <c r="O110" s="82"/>
      <c r="P110" s="82"/>
      <c r="Q110" s="82"/>
      <c r="R110" s="82"/>
      <c r="S110" s="83"/>
      <c r="T110" s="82"/>
      <c r="U110" s="82"/>
      <c r="W110" s="62" t="s">
        <v>145</v>
      </c>
      <c r="X110" s="66">
        <v>16.22</v>
      </c>
      <c r="Y110" s="66">
        <v>71</v>
      </c>
      <c r="Z110" s="74">
        <v>-0.33</v>
      </c>
      <c r="AA110" s="74">
        <v>-1.99</v>
      </c>
      <c r="AB110" s="66">
        <v>970</v>
      </c>
      <c r="AC110" s="67">
        <v>244843</v>
      </c>
      <c r="AD110" s="66">
        <v>16.55</v>
      </c>
      <c r="AE110" s="66">
        <v>16.55</v>
      </c>
      <c r="AF110" s="66">
        <v>16.13</v>
      </c>
      <c r="AG110" s="66" t="s">
        <v>567</v>
      </c>
      <c r="AH110" s="67">
        <v>1673</v>
      </c>
      <c r="AI110" s="66" t="s">
        <v>567</v>
      </c>
      <c r="AJ110" s="66">
        <v>649</v>
      </c>
    </row>
    <row r="111" spans="7:36">
      <c r="G111" s="50" t="s">
        <v>91</v>
      </c>
      <c r="H111" s="52">
        <v>10</v>
      </c>
      <c r="I111" s="79">
        <v>10.83</v>
      </c>
      <c r="J111" s="79">
        <v>4</v>
      </c>
      <c r="K111" s="87">
        <v>-0.01</v>
      </c>
      <c r="L111" s="87">
        <v>-0.09</v>
      </c>
      <c r="M111" s="79">
        <v>419</v>
      </c>
      <c r="N111" s="80">
        <v>101019</v>
      </c>
      <c r="O111" s="79">
        <v>10.86</v>
      </c>
      <c r="P111" s="79">
        <v>10.87</v>
      </c>
      <c r="Q111" s="79">
        <v>10.71</v>
      </c>
      <c r="R111" s="79">
        <v>10.82</v>
      </c>
      <c r="S111" s="80">
        <v>14566</v>
      </c>
      <c r="T111" s="79" t="s">
        <v>567</v>
      </c>
      <c r="U111" s="79">
        <v>143</v>
      </c>
      <c r="W111" s="64" t="s">
        <v>146</v>
      </c>
      <c r="X111" s="69">
        <v>22.34</v>
      </c>
      <c r="Y111" s="70">
        <v>1175</v>
      </c>
      <c r="Z111" s="75">
        <v>-0.44</v>
      </c>
      <c r="AA111" s="75">
        <v>-1.93</v>
      </c>
      <c r="AB111" s="70">
        <v>2971</v>
      </c>
      <c r="AC111" s="70">
        <v>871281</v>
      </c>
      <c r="AD111" s="69">
        <v>22.68</v>
      </c>
      <c r="AE111" s="69">
        <v>22.68</v>
      </c>
      <c r="AF111" s="69">
        <v>22.24</v>
      </c>
      <c r="AG111" s="69" t="s">
        <v>567</v>
      </c>
      <c r="AH111" s="69">
        <v>741</v>
      </c>
      <c r="AI111" s="69" t="s">
        <v>567</v>
      </c>
      <c r="AJ111" s="70">
        <v>3954</v>
      </c>
    </row>
    <row r="112" spans="7:36" ht="30">
      <c r="G112" s="51">
        <v>3090</v>
      </c>
      <c r="H112" s="52">
        <v>14.54</v>
      </c>
      <c r="I112" s="79"/>
      <c r="J112" s="79"/>
      <c r="K112" s="87"/>
      <c r="L112" s="87"/>
      <c r="M112" s="79"/>
      <c r="N112" s="80"/>
      <c r="O112" s="79"/>
      <c r="P112" s="79"/>
      <c r="Q112" s="79"/>
      <c r="R112" s="79"/>
      <c r="S112" s="80"/>
      <c r="T112" s="79"/>
      <c r="U112" s="79"/>
      <c r="W112" s="62" t="s">
        <v>147</v>
      </c>
      <c r="X112" s="66">
        <v>11.59</v>
      </c>
      <c r="Y112" s="67">
        <v>1823</v>
      </c>
      <c r="Z112" s="74">
        <v>-0.24</v>
      </c>
      <c r="AA112" s="74">
        <v>-2.0299999999999998</v>
      </c>
      <c r="AB112" s="67">
        <v>8906</v>
      </c>
      <c r="AC112" s="67">
        <v>5831922</v>
      </c>
      <c r="AD112" s="66">
        <v>11.85</v>
      </c>
      <c r="AE112" s="66">
        <v>11.94</v>
      </c>
      <c r="AF112" s="66">
        <v>11.52</v>
      </c>
      <c r="AG112" s="66" t="s">
        <v>567</v>
      </c>
      <c r="AH112" s="66">
        <v>68</v>
      </c>
      <c r="AI112" s="66" t="s">
        <v>567</v>
      </c>
      <c r="AJ112" s="67">
        <v>56281</v>
      </c>
    </row>
    <row r="113" spans="7:37" ht="30">
      <c r="G113" s="53" t="s">
        <v>92</v>
      </c>
      <c r="H113" s="55">
        <v>6.51</v>
      </c>
      <c r="I113" s="82">
        <v>6.8</v>
      </c>
      <c r="J113" s="82">
        <v>168</v>
      </c>
      <c r="K113" s="86">
        <v>0.09</v>
      </c>
      <c r="L113" s="86">
        <v>1.34</v>
      </c>
      <c r="M113" s="82">
        <v>703</v>
      </c>
      <c r="N113" s="83">
        <v>1215304</v>
      </c>
      <c r="O113" s="82">
        <v>6.71</v>
      </c>
      <c r="P113" s="82">
        <v>6.89</v>
      </c>
      <c r="Q113" s="82">
        <v>6.71</v>
      </c>
      <c r="R113" s="82" t="s">
        <v>567</v>
      </c>
      <c r="S113" s="82">
        <v>681</v>
      </c>
      <c r="T113" s="82" t="s">
        <v>567</v>
      </c>
      <c r="U113" s="83">
        <v>2242</v>
      </c>
      <c r="W113" s="64" t="s">
        <v>149</v>
      </c>
      <c r="X113" s="69">
        <v>15.3</v>
      </c>
      <c r="Y113" s="69">
        <v>40</v>
      </c>
      <c r="Z113" s="73">
        <v>0.01</v>
      </c>
      <c r="AA113" s="73">
        <v>7.0000000000000007E-2</v>
      </c>
      <c r="AB113" s="69">
        <v>246</v>
      </c>
      <c r="AC113" s="70">
        <v>83676</v>
      </c>
      <c r="AD113" s="69">
        <v>15.47</v>
      </c>
      <c r="AE113" s="69">
        <v>15.47</v>
      </c>
      <c r="AF113" s="69">
        <v>15.24</v>
      </c>
      <c r="AG113" s="69" t="s">
        <v>567</v>
      </c>
      <c r="AH113" s="69">
        <v>4</v>
      </c>
      <c r="AI113" s="69">
        <v>15.33</v>
      </c>
      <c r="AJ113" s="69">
        <v>489</v>
      </c>
    </row>
    <row r="114" spans="7:37" ht="30">
      <c r="G114" s="54">
        <v>3091</v>
      </c>
      <c r="H114" s="55">
        <v>12.94</v>
      </c>
      <c r="I114" s="82"/>
      <c r="J114" s="82"/>
      <c r="K114" s="86"/>
      <c r="L114" s="86"/>
      <c r="M114" s="82"/>
      <c r="N114" s="83"/>
      <c r="O114" s="82"/>
      <c r="P114" s="82"/>
      <c r="Q114" s="82"/>
      <c r="R114" s="82"/>
      <c r="S114" s="82"/>
      <c r="T114" s="82"/>
      <c r="U114" s="83"/>
      <c r="W114" s="62" t="s">
        <v>150</v>
      </c>
      <c r="X114" s="66">
        <v>88.2</v>
      </c>
      <c r="Y114" s="66">
        <v>131</v>
      </c>
      <c r="Z114" s="74">
        <v>-0.75</v>
      </c>
      <c r="AA114" s="74">
        <v>-0.84</v>
      </c>
      <c r="AB114" s="66">
        <v>680</v>
      </c>
      <c r="AC114" s="67">
        <v>64648</v>
      </c>
      <c r="AD114" s="66">
        <v>89</v>
      </c>
      <c r="AE114" s="66">
        <v>89.5</v>
      </c>
      <c r="AF114" s="66">
        <v>88.1</v>
      </c>
      <c r="AG114" s="66" t="s">
        <v>567</v>
      </c>
      <c r="AH114" s="66">
        <v>439</v>
      </c>
      <c r="AI114" s="66">
        <v>83.85</v>
      </c>
      <c r="AJ114" s="66">
        <v>3</v>
      </c>
    </row>
    <row r="115" spans="7:37" ht="30">
      <c r="G115" s="50" t="s">
        <v>93</v>
      </c>
      <c r="H115" s="52">
        <v>25</v>
      </c>
      <c r="I115" s="79">
        <v>30.22</v>
      </c>
      <c r="J115" s="79">
        <v>1</v>
      </c>
      <c r="K115" s="79" t="s">
        <v>297</v>
      </c>
      <c r="L115" s="91" t="s">
        <v>297</v>
      </c>
      <c r="M115" s="80">
        <v>1037</v>
      </c>
      <c r="N115" s="80">
        <v>163272</v>
      </c>
      <c r="O115" s="79">
        <v>30.2</v>
      </c>
      <c r="P115" s="79">
        <v>30.26</v>
      </c>
      <c r="Q115" s="79">
        <v>29.9</v>
      </c>
      <c r="R115" s="79">
        <v>32.659999999999997</v>
      </c>
      <c r="S115" s="80">
        <v>1117</v>
      </c>
      <c r="T115" s="79" t="s">
        <v>567</v>
      </c>
      <c r="U115" s="79">
        <v>716</v>
      </c>
      <c r="W115" s="64" t="s">
        <v>151</v>
      </c>
      <c r="X115" s="69">
        <v>29.58</v>
      </c>
      <c r="Y115" s="69">
        <v>100</v>
      </c>
      <c r="Z115" s="73">
        <v>0.02</v>
      </c>
      <c r="AA115" s="73">
        <v>7.0000000000000007E-2</v>
      </c>
      <c r="AB115" s="69">
        <v>826</v>
      </c>
      <c r="AC115" s="70">
        <v>181657</v>
      </c>
      <c r="AD115" s="69">
        <v>29.6</v>
      </c>
      <c r="AE115" s="69">
        <v>29.94</v>
      </c>
      <c r="AF115" s="69">
        <v>29.48</v>
      </c>
      <c r="AG115" s="69" t="s">
        <v>567</v>
      </c>
      <c r="AH115" s="69">
        <v>8</v>
      </c>
      <c r="AI115" s="69" t="s">
        <v>567</v>
      </c>
      <c r="AJ115" s="69">
        <v>862</v>
      </c>
    </row>
    <row r="116" spans="7:37">
      <c r="G116" s="51">
        <v>3092</v>
      </c>
      <c r="H116" s="52">
        <v>37.299999999999997</v>
      </c>
      <c r="I116" s="79"/>
      <c r="J116" s="79"/>
      <c r="K116" s="79"/>
      <c r="L116" s="91"/>
      <c r="M116" s="80"/>
      <c r="N116" s="80"/>
      <c r="O116" s="79"/>
      <c r="P116" s="79"/>
      <c r="Q116" s="79"/>
      <c r="R116" s="79"/>
      <c r="S116" s="80"/>
      <c r="T116" s="79"/>
      <c r="U116" s="79"/>
      <c r="W116" s="62" t="s">
        <v>152</v>
      </c>
      <c r="X116" s="66">
        <v>167.6</v>
      </c>
      <c r="Y116" s="66">
        <v>2</v>
      </c>
      <c r="Z116" s="71">
        <v>0.4</v>
      </c>
      <c r="AA116" s="71">
        <v>0.24</v>
      </c>
      <c r="AB116" s="67">
        <v>1194</v>
      </c>
      <c r="AC116" s="67">
        <v>46345</v>
      </c>
      <c r="AD116" s="66">
        <v>167</v>
      </c>
      <c r="AE116" s="66">
        <v>171.1</v>
      </c>
      <c r="AF116" s="66">
        <v>167</v>
      </c>
      <c r="AG116" s="66" t="s">
        <v>567</v>
      </c>
      <c r="AH116" s="67">
        <v>1341</v>
      </c>
      <c r="AI116" s="66" t="s">
        <v>567</v>
      </c>
      <c r="AJ116" s="66">
        <v>375</v>
      </c>
      <c r="AK116" s="76"/>
    </row>
    <row r="117" spans="7:37" ht="15" customHeight="1">
      <c r="G117" s="89" t="s">
        <v>94</v>
      </c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90"/>
      <c r="W117" s="64" t="s">
        <v>154</v>
      </c>
      <c r="X117" s="69">
        <v>90.95</v>
      </c>
      <c r="Y117" s="69">
        <v>94</v>
      </c>
      <c r="Z117" s="73">
        <v>2.65</v>
      </c>
      <c r="AA117" s="73">
        <v>3</v>
      </c>
      <c r="AB117" s="70">
        <v>3122</v>
      </c>
      <c r="AC117" s="70">
        <v>589559</v>
      </c>
      <c r="AD117" s="69">
        <v>88.4</v>
      </c>
      <c r="AE117" s="69">
        <v>91</v>
      </c>
      <c r="AF117" s="69">
        <v>88.25</v>
      </c>
      <c r="AG117" s="69" t="s">
        <v>567</v>
      </c>
      <c r="AH117" s="69">
        <v>811</v>
      </c>
      <c r="AI117" s="69" t="s">
        <v>567</v>
      </c>
      <c r="AJ117" s="69">
        <v>486</v>
      </c>
    </row>
    <row r="118" spans="7:37" ht="45">
      <c r="G118" s="53" t="s">
        <v>95</v>
      </c>
      <c r="H118" s="55">
        <v>125.6</v>
      </c>
      <c r="I118" s="82">
        <v>143.9</v>
      </c>
      <c r="J118" s="82">
        <v>88</v>
      </c>
      <c r="K118" s="86">
        <v>0.8</v>
      </c>
      <c r="L118" s="86">
        <v>0.56000000000000005</v>
      </c>
      <c r="M118" s="82">
        <v>778</v>
      </c>
      <c r="N118" s="83">
        <v>50251</v>
      </c>
      <c r="O118" s="82">
        <v>143.1</v>
      </c>
      <c r="P118" s="82">
        <v>144.6</v>
      </c>
      <c r="Q118" s="82">
        <v>143.1</v>
      </c>
      <c r="R118" s="82" t="s">
        <v>567</v>
      </c>
      <c r="S118" s="82">
        <v>570</v>
      </c>
      <c r="T118" s="82" t="s">
        <v>567</v>
      </c>
      <c r="U118" s="82">
        <v>155</v>
      </c>
      <c r="W118" s="62" t="s">
        <v>155</v>
      </c>
      <c r="X118" s="66">
        <v>29.34</v>
      </c>
      <c r="Y118" s="66">
        <v>430</v>
      </c>
      <c r="Z118" s="71">
        <v>0.1</v>
      </c>
      <c r="AA118" s="71">
        <v>0.34</v>
      </c>
      <c r="AB118" s="66">
        <v>417</v>
      </c>
      <c r="AC118" s="67">
        <v>79244</v>
      </c>
      <c r="AD118" s="66">
        <v>29.24</v>
      </c>
      <c r="AE118" s="66">
        <v>29.62</v>
      </c>
      <c r="AF118" s="66">
        <v>29.12</v>
      </c>
      <c r="AG118" s="66">
        <v>29.98</v>
      </c>
      <c r="AH118" s="66">
        <v>53</v>
      </c>
      <c r="AI118" s="66" t="s">
        <v>567</v>
      </c>
      <c r="AJ118" s="66">
        <v>110</v>
      </c>
    </row>
    <row r="119" spans="7:37">
      <c r="G119" s="54">
        <v>1212</v>
      </c>
      <c r="H119" s="55">
        <v>207</v>
      </c>
      <c r="I119" s="82"/>
      <c r="J119" s="82"/>
      <c r="K119" s="86"/>
      <c r="L119" s="86"/>
      <c r="M119" s="82"/>
      <c r="N119" s="83"/>
      <c r="O119" s="82"/>
      <c r="P119" s="82"/>
      <c r="Q119" s="82"/>
      <c r="R119" s="82"/>
      <c r="S119" s="82"/>
      <c r="T119" s="82"/>
      <c r="U119" s="82"/>
      <c r="W119" s="64" t="s">
        <v>156</v>
      </c>
      <c r="X119" s="69">
        <v>52.15</v>
      </c>
      <c r="Y119" s="69">
        <v>1</v>
      </c>
      <c r="Z119" s="75">
        <v>-0.75</v>
      </c>
      <c r="AA119" s="75">
        <v>-1.42</v>
      </c>
      <c r="AB119" s="69">
        <v>707</v>
      </c>
      <c r="AC119" s="70">
        <v>94956</v>
      </c>
      <c r="AD119" s="69">
        <v>52.9</v>
      </c>
      <c r="AE119" s="69">
        <v>52.9</v>
      </c>
      <c r="AF119" s="69">
        <v>52</v>
      </c>
      <c r="AG119" s="69" t="s">
        <v>567</v>
      </c>
      <c r="AH119" s="69">
        <v>29</v>
      </c>
      <c r="AI119" s="69" t="s">
        <v>567</v>
      </c>
      <c r="AJ119" s="69">
        <v>900</v>
      </c>
    </row>
    <row r="120" spans="7:37" ht="30">
      <c r="G120" s="50" t="s">
        <v>96</v>
      </c>
      <c r="H120" s="52">
        <v>23.28</v>
      </c>
      <c r="I120" s="79">
        <v>27.16</v>
      </c>
      <c r="J120" s="79">
        <v>2</v>
      </c>
      <c r="K120" s="84">
        <v>0.04</v>
      </c>
      <c r="L120" s="84">
        <v>0.15</v>
      </c>
      <c r="M120" s="79">
        <v>549</v>
      </c>
      <c r="N120" s="80">
        <v>104722</v>
      </c>
      <c r="O120" s="79">
        <v>27.36</v>
      </c>
      <c r="P120" s="79">
        <v>27.36</v>
      </c>
      <c r="Q120" s="79">
        <v>27.1</v>
      </c>
      <c r="R120" s="79" t="s">
        <v>567</v>
      </c>
      <c r="S120" s="79">
        <v>1</v>
      </c>
      <c r="T120" s="79" t="s">
        <v>567</v>
      </c>
      <c r="U120" s="79">
        <v>225</v>
      </c>
      <c r="W120" s="62" t="s">
        <v>157</v>
      </c>
      <c r="X120" s="66">
        <v>5.55</v>
      </c>
      <c r="Y120" s="66">
        <v>1</v>
      </c>
      <c r="Z120" s="71">
        <v>0.01</v>
      </c>
      <c r="AA120" s="71">
        <v>0.18</v>
      </c>
      <c r="AB120" s="66">
        <v>219</v>
      </c>
      <c r="AC120" s="67">
        <v>76438</v>
      </c>
      <c r="AD120" s="66">
        <v>5.55</v>
      </c>
      <c r="AE120" s="66">
        <v>5.55</v>
      </c>
      <c r="AF120" s="66">
        <v>5.51</v>
      </c>
      <c r="AG120" s="66" t="s">
        <v>567</v>
      </c>
      <c r="AH120" s="66">
        <v>26</v>
      </c>
      <c r="AI120" s="66">
        <v>5.43</v>
      </c>
      <c r="AJ120" s="66">
        <v>971</v>
      </c>
    </row>
    <row r="121" spans="7:37">
      <c r="G121" s="51">
        <v>1214</v>
      </c>
      <c r="H121" s="52">
        <v>31.95</v>
      </c>
      <c r="I121" s="79"/>
      <c r="J121" s="79"/>
      <c r="K121" s="84"/>
      <c r="L121" s="84"/>
      <c r="M121" s="79"/>
      <c r="N121" s="80"/>
      <c r="O121" s="79"/>
      <c r="P121" s="79"/>
      <c r="Q121" s="79"/>
      <c r="R121" s="79"/>
      <c r="S121" s="79"/>
      <c r="T121" s="79"/>
      <c r="U121" s="79"/>
      <c r="W121" s="64" t="s">
        <v>15</v>
      </c>
      <c r="X121" s="69">
        <v>12.69</v>
      </c>
      <c r="Y121" s="69">
        <v>56</v>
      </c>
      <c r="Z121" s="73">
        <v>0.05</v>
      </c>
      <c r="AA121" s="73">
        <v>0.4</v>
      </c>
      <c r="AB121" s="70">
        <v>1928</v>
      </c>
      <c r="AC121" s="70">
        <v>357641</v>
      </c>
      <c r="AD121" s="69">
        <v>12.64</v>
      </c>
      <c r="AE121" s="69">
        <v>12.7</v>
      </c>
      <c r="AF121" s="69">
        <v>12.64</v>
      </c>
      <c r="AG121" s="69" t="s">
        <v>567</v>
      </c>
      <c r="AH121" s="70">
        <v>52882</v>
      </c>
      <c r="AI121" s="69" t="s">
        <v>567</v>
      </c>
      <c r="AJ121" s="70">
        <v>11735</v>
      </c>
    </row>
    <row r="122" spans="7:37" ht="30">
      <c r="G122" s="53" t="s">
        <v>97</v>
      </c>
      <c r="H122" s="55">
        <v>38.549999999999997</v>
      </c>
      <c r="I122" s="82">
        <v>58.8</v>
      </c>
      <c r="J122" s="82">
        <v>15</v>
      </c>
      <c r="K122" s="82" t="s">
        <v>297</v>
      </c>
      <c r="L122" s="85" t="s">
        <v>297</v>
      </c>
      <c r="M122" s="82">
        <v>793</v>
      </c>
      <c r="N122" s="83">
        <v>111461</v>
      </c>
      <c r="O122" s="82">
        <v>58.5</v>
      </c>
      <c r="P122" s="82">
        <v>59.9</v>
      </c>
      <c r="Q122" s="82">
        <v>58.5</v>
      </c>
      <c r="R122" s="82" t="s">
        <v>567</v>
      </c>
      <c r="S122" s="82">
        <v>229</v>
      </c>
      <c r="T122" s="82" t="s">
        <v>567</v>
      </c>
      <c r="U122" s="82">
        <v>18</v>
      </c>
      <c r="W122" s="62" t="s">
        <v>158</v>
      </c>
      <c r="X122" s="66">
        <v>39.22</v>
      </c>
      <c r="Y122" s="66">
        <v>230</v>
      </c>
      <c r="Z122" s="74">
        <v>-0.78</v>
      </c>
      <c r="AA122" s="74">
        <v>-1.95</v>
      </c>
      <c r="AB122" s="66">
        <v>934</v>
      </c>
      <c r="AC122" s="67">
        <v>189434</v>
      </c>
      <c r="AD122" s="66">
        <v>40</v>
      </c>
      <c r="AE122" s="66">
        <v>40</v>
      </c>
      <c r="AF122" s="66">
        <v>38.96</v>
      </c>
      <c r="AG122" s="66">
        <v>39.26</v>
      </c>
      <c r="AH122" s="66">
        <v>52</v>
      </c>
      <c r="AI122" s="66" t="s">
        <v>567</v>
      </c>
      <c r="AJ122" s="66">
        <v>594</v>
      </c>
    </row>
    <row r="123" spans="7:37" ht="30">
      <c r="G123" s="54">
        <v>1302</v>
      </c>
      <c r="H123" s="55">
        <v>63.5</v>
      </c>
      <c r="I123" s="82"/>
      <c r="J123" s="82"/>
      <c r="K123" s="82"/>
      <c r="L123" s="85"/>
      <c r="M123" s="82"/>
      <c r="N123" s="83"/>
      <c r="O123" s="82"/>
      <c r="P123" s="82"/>
      <c r="Q123" s="82"/>
      <c r="R123" s="82"/>
      <c r="S123" s="82"/>
      <c r="T123" s="82"/>
      <c r="U123" s="82"/>
      <c r="W123" s="64" t="s">
        <v>159</v>
      </c>
      <c r="X123" s="69">
        <v>7.02</v>
      </c>
      <c r="Y123" s="69">
        <v>407</v>
      </c>
      <c r="Z123" s="73">
        <v>0.01</v>
      </c>
      <c r="AA123" s="73">
        <v>0.14000000000000001</v>
      </c>
      <c r="AB123" s="69">
        <v>238</v>
      </c>
      <c r="AC123" s="70">
        <v>101897</v>
      </c>
      <c r="AD123" s="69">
        <v>7</v>
      </c>
      <c r="AE123" s="69">
        <v>7.02</v>
      </c>
      <c r="AF123" s="69">
        <v>6.98</v>
      </c>
      <c r="AG123" s="69">
        <v>7.14</v>
      </c>
      <c r="AH123" s="70">
        <v>1364</v>
      </c>
      <c r="AI123" s="69" t="s">
        <v>567</v>
      </c>
      <c r="AJ123" s="69">
        <v>989</v>
      </c>
    </row>
    <row r="124" spans="7:37" ht="30">
      <c r="G124" s="50" t="s">
        <v>22</v>
      </c>
      <c r="H124" s="52">
        <v>4.8899999999999997</v>
      </c>
      <c r="I124" s="79">
        <v>9.01</v>
      </c>
      <c r="J124" s="79">
        <v>7</v>
      </c>
      <c r="K124" s="84">
        <v>0.08</v>
      </c>
      <c r="L124" s="84">
        <v>0.9</v>
      </c>
      <c r="M124" s="80">
        <v>3785</v>
      </c>
      <c r="N124" s="80">
        <v>2343427</v>
      </c>
      <c r="O124" s="79">
        <v>8.93</v>
      </c>
      <c r="P124" s="79">
        <v>9.18</v>
      </c>
      <c r="Q124" s="79">
        <v>8.93</v>
      </c>
      <c r="R124" s="79" t="s">
        <v>567</v>
      </c>
      <c r="S124" s="80">
        <v>9949</v>
      </c>
      <c r="T124" s="79" t="s">
        <v>567</v>
      </c>
      <c r="U124" s="80">
        <v>3505</v>
      </c>
      <c r="W124" s="62" t="s">
        <v>160</v>
      </c>
      <c r="X124" s="66">
        <v>24.09</v>
      </c>
      <c r="Y124" s="66">
        <v>41</v>
      </c>
      <c r="Z124" s="71">
        <v>0.08</v>
      </c>
      <c r="AA124" s="71">
        <v>0.33</v>
      </c>
      <c r="AB124" s="67">
        <v>1281</v>
      </c>
      <c r="AC124" s="67">
        <v>376832</v>
      </c>
      <c r="AD124" s="66">
        <v>24.01</v>
      </c>
      <c r="AE124" s="66">
        <v>24.19</v>
      </c>
      <c r="AF124" s="66">
        <v>23.94</v>
      </c>
      <c r="AG124" s="66">
        <v>24.57</v>
      </c>
      <c r="AH124" s="66">
        <v>632</v>
      </c>
      <c r="AI124" s="66" t="s">
        <v>567</v>
      </c>
      <c r="AJ124" s="67">
        <v>1377</v>
      </c>
    </row>
    <row r="125" spans="7:37" ht="30">
      <c r="G125" s="51">
        <v>1303</v>
      </c>
      <c r="H125" s="52">
        <v>9.81</v>
      </c>
      <c r="I125" s="79"/>
      <c r="J125" s="79"/>
      <c r="K125" s="84"/>
      <c r="L125" s="84"/>
      <c r="M125" s="80"/>
      <c r="N125" s="80"/>
      <c r="O125" s="79"/>
      <c r="P125" s="79"/>
      <c r="Q125" s="79"/>
      <c r="R125" s="79"/>
      <c r="S125" s="80"/>
      <c r="T125" s="79"/>
      <c r="U125" s="80"/>
      <c r="W125" s="64" t="s">
        <v>161</v>
      </c>
      <c r="X125" s="69">
        <v>25.5</v>
      </c>
      <c r="Y125" s="69">
        <v>55</v>
      </c>
      <c r="Z125" s="73">
        <v>1.69</v>
      </c>
      <c r="AA125" s="73">
        <v>7.1</v>
      </c>
      <c r="AB125" s="70">
        <v>15204</v>
      </c>
      <c r="AC125" s="70">
        <v>6299413</v>
      </c>
      <c r="AD125" s="69">
        <v>23.83</v>
      </c>
      <c r="AE125" s="69">
        <v>25.76</v>
      </c>
      <c r="AF125" s="69">
        <v>23.44</v>
      </c>
      <c r="AG125" s="69" t="s">
        <v>567</v>
      </c>
      <c r="AH125" s="70">
        <v>24359</v>
      </c>
      <c r="AI125" s="69" t="s">
        <v>567</v>
      </c>
      <c r="AJ125" s="70">
        <v>7493</v>
      </c>
    </row>
    <row r="126" spans="7:37" ht="45">
      <c r="G126" s="53" t="s">
        <v>98</v>
      </c>
      <c r="H126" s="55">
        <v>24</v>
      </c>
      <c r="I126" s="82">
        <v>29.96</v>
      </c>
      <c r="J126" s="82">
        <v>25</v>
      </c>
      <c r="K126" s="88">
        <v>-0.3</v>
      </c>
      <c r="L126" s="88">
        <v>-0.99</v>
      </c>
      <c r="M126" s="83">
        <v>1225</v>
      </c>
      <c r="N126" s="83">
        <v>321181</v>
      </c>
      <c r="O126" s="82">
        <v>30.18</v>
      </c>
      <c r="P126" s="82">
        <v>30.46</v>
      </c>
      <c r="Q126" s="82">
        <v>29.86</v>
      </c>
      <c r="R126" s="82" t="s">
        <v>567</v>
      </c>
      <c r="S126" s="82">
        <v>7</v>
      </c>
      <c r="T126" s="82" t="s">
        <v>567</v>
      </c>
      <c r="U126" s="82">
        <v>272</v>
      </c>
      <c r="W126" s="65">
        <v>4240</v>
      </c>
      <c r="X126" s="69"/>
      <c r="Y126" s="69"/>
      <c r="Z126" s="73"/>
      <c r="AA126" s="73"/>
      <c r="AB126" s="70"/>
      <c r="AC126" s="70"/>
      <c r="AD126" s="69"/>
      <c r="AE126" s="69"/>
      <c r="AF126" s="69"/>
      <c r="AG126" s="69"/>
      <c r="AH126" s="70"/>
      <c r="AI126" s="69"/>
      <c r="AJ126" s="70"/>
    </row>
    <row r="127" spans="7:37" ht="45">
      <c r="G127" s="54">
        <v>2040</v>
      </c>
      <c r="H127" s="55">
        <v>37.35</v>
      </c>
      <c r="I127" s="82"/>
      <c r="J127" s="82"/>
      <c r="K127" s="88"/>
      <c r="L127" s="88"/>
      <c r="M127" s="83"/>
      <c r="N127" s="83"/>
      <c r="O127" s="82"/>
      <c r="P127" s="82"/>
      <c r="Q127" s="82"/>
      <c r="R127" s="82"/>
      <c r="S127" s="82"/>
      <c r="T127" s="82"/>
      <c r="U127" s="82"/>
      <c r="W127" s="62" t="s">
        <v>18</v>
      </c>
      <c r="X127" s="66">
        <v>7.78</v>
      </c>
      <c r="Y127" s="66">
        <v>23</v>
      </c>
      <c r="Z127" s="74">
        <v>-0.05</v>
      </c>
      <c r="AA127" s="74">
        <v>-0.64</v>
      </c>
      <c r="AB127" s="67">
        <v>4371</v>
      </c>
      <c r="AC127" s="67">
        <v>944068</v>
      </c>
      <c r="AD127" s="66">
        <v>7.85</v>
      </c>
      <c r="AE127" s="66">
        <v>7.86</v>
      </c>
      <c r="AF127" s="66">
        <v>7.78</v>
      </c>
      <c r="AG127" s="66" t="s">
        <v>567</v>
      </c>
      <c r="AH127" s="67">
        <v>8609</v>
      </c>
      <c r="AI127" s="66" t="s">
        <v>567</v>
      </c>
      <c r="AJ127" s="67">
        <v>14343</v>
      </c>
    </row>
    <row r="128" spans="7:37" ht="30">
      <c r="G128" s="50" t="s">
        <v>99</v>
      </c>
      <c r="H128" s="52">
        <v>67.2</v>
      </c>
      <c r="I128" s="79">
        <v>150.80000000000001</v>
      </c>
      <c r="J128" s="79">
        <v>1</v>
      </c>
      <c r="K128" s="84">
        <v>0.3</v>
      </c>
      <c r="L128" s="84">
        <v>0.2</v>
      </c>
      <c r="M128" s="79">
        <v>360</v>
      </c>
      <c r="N128" s="80">
        <v>16313</v>
      </c>
      <c r="O128" s="79">
        <v>150.5</v>
      </c>
      <c r="P128" s="79">
        <v>152</v>
      </c>
      <c r="Q128" s="79">
        <v>150</v>
      </c>
      <c r="R128" s="79" t="s">
        <v>567</v>
      </c>
      <c r="S128" s="79">
        <v>40</v>
      </c>
      <c r="T128" s="79">
        <v>150.9</v>
      </c>
      <c r="U128" s="79">
        <v>148</v>
      </c>
      <c r="W128" s="63">
        <v>4001</v>
      </c>
      <c r="X128" s="66"/>
      <c r="Y128" s="66"/>
      <c r="Z128" s="74"/>
      <c r="AA128" s="74"/>
      <c r="AB128" s="67"/>
      <c r="AC128" s="67"/>
      <c r="AD128" s="66"/>
      <c r="AE128" s="66"/>
      <c r="AF128" s="66"/>
      <c r="AG128" s="66"/>
      <c r="AH128" s="67"/>
      <c r="AI128" s="66"/>
      <c r="AJ128" s="67"/>
    </row>
    <row r="129" spans="7:36" ht="45">
      <c r="G129" s="51">
        <v>2110</v>
      </c>
      <c r="H129" s="52">
        <v>154</v>
      </c>
      <c r="I129" s="79"/>
      <c r="J129" s="79"/>
      <c r="K129" s="84"/>
      <c r="L129" s="84"/>
      <c r="M129" s="79"/>
      <c r="N129" s="80"/>
      <c r="O129" s="79"/>
      <c r="P129" s="79"/>
      <c r="Q129" s="79"/>
      <c r="R129" s="79"/>
      <c r="S129" s="79"/>
      <c r="T129" s="79"/>
      <c r="U129" s="79"/>
      <c r="W129" s="64" t="s">
        <v>163</v>
      </c>
      <c r="X129" s="69">
        <v>16.32</v>
      </c>
      <c r="Y129" s="69">
        <v>20</v>
      </c>
      <c r="Z129" s="73">
        <v>0.02</v>
      </c>
      <c r="AA129" s="73">
        <v>0.12</v>
      </c>
      <c r="AB129" s="69">
        <v>294</v>
      </c>
      <c r="AC129" s="70">
        <v>76900</v>
      </c>
      <c r="AD129" s="69">
        <v>16.489999999999998</v>
      </c>
      <c r="AE129" s="69">
        <v>16.670000000000002</v>
      </c>
      <c r="AF129" s="69">
        <v>16.3</v>
      </c>
      <c r="AG129" s="69">
        <v>16.309999999999999</v>
      </c>
      <c r="AH129" s="69">
        <v>850</v>
      </c>
      <c r="AI129" s="69" t="s">
        <v>567</v>
      </c>
      <c r="AJ129" s="69">
        <v>107</v>
      </c>
    </row>
    <row r="130" spans="7:36" ht="30">
      <c r="G130" s="53" t="s">
        <v>100</v>
      </c>
      <c r="H130" s="55">
        <v>18.02</v>
      </c>
      <c r="I130" s="82">
        <v>20.03</v>
      </c>
      <c r="J130" s="82">
        <v>179</v>
      </c>
      <c r="K130" s="88">
        <v>-7.0000000000000007E-2</v>
      </c>
      <c r="L130" s="88">
        <v>-0.35</v>
      </c>
      <c r="M130" s="82">
        <v>715</v>
      </c>
      <c r="N130" s="83">
        <v>196614</v>
      </c>
      <c r="O130" s="82">
        <v>20.100000000000001</v>
      </c>
      <c r="P130" s="82">
        <v>20.3</v>
      </c>
      <c r="Q130" s="82">
        <v>19.96</v>
      </c>
      <c r="R130" s="82">
        <v>20.440000000000001</v>
      </c>
      <c r="S130" s="83">
        <v>2132</v>
      </c>
      <c r="T130" s="82" t="s">
        <v>567</v>
      </c>
      <c r="U130" s="82">
        <v>32</v>
      </c>
      <c r="W130" s="69">
        <v>4006</v>
      </c>
      <c r="X130" s="69"/>
      <c r="Y130" s="69"/>
      <c r="Z130" s="73"/>
      <c r="AA130" s="73"/>
      <c r="AB130" s="69"/>
      <c r="AC130" s="70"/>
      <c r="AD130" s="69"/>
      <c r="AE130" s="69"/>
      <c r="AF130" s="69"/>
      <c r="AG130" s="69"/>
      <c r="AH130" s="69"/>
      <c r="AI130" s="69"/>
      <c r="AJ130" s="69"/>
    </row>
    <row r="131" spans="7:36" ht="30">
      <c r="G131" s="54">
        <v>2160</v>
      </c>
      <c r="H131" s="55">
        <v>35.15</v>
      </c>
      <c r="I131" s="82"/>
      <c r="J131" s="82"/>
      <c r="K131" s="88"/>
      <c r="L131" s="88"/>
      <c r="M131" s="82"/>
      <c r="N131" s="83"/>
      <c r="O131" s="82"/>
      <c r="P131" s="82"/>
      <c r="Q131" s="82"/>
      <c r="R131" s="82"/>
      <c r="S131" s="83"/>
      <c r="T131" s="82"/>
      <c r="U131" s="82"/>
      <c r="W131" s="62" t="s">
        <v>164</v>
      </c>
      <c r="X131" s="66">
        <v>15.32</v>
      </c>
      <c r="Y131" s="67">
        <v>2000</v>
      </c>
      <c r="Z131" s="74">
        <v>-0.28000000000000003</v>
      </c>
      <c r="AA131" s="74">
        <v>-1.79</v>
      </c>
      <c r="AB131" s="67">
        <v>1342</v>
      </c>
      <c r="AC131" s="67">
        <v>419759</v>
      </c>
      <c r="AD131" s="66">
        <v>15.6</v>
      </c>
      <c r="AE131" s="66">
        <v>15.6</v>
      </c>
      <c r="AF131" s="66">
        <v>15.15</v>
      </c>
      <c r="AG131" s="66">
        <v>15.63</v>
      </c>
      <c r="AH131" s="66">
        <v>452</v>
      </c>
      <c r="AI131" s="66">
        <v>15.28</v>
      </c>
      <c r="AJ131" s="66">
        <v>50</v>
      </c>
    </row>
    <row r="132" spans="7:36" ht="30">
      <c r="G132" s="50" t="s">
        <v>101</v>
      </c>
      <c r="H132" s="52">
        <v>35.1</v>
      </c>
      <c r="I132" s="79">
        <v>57.65</v>
      </c>
      <c r="J132" s="79">
        <v>688</v>
      </c>
      <c r="K132" s="84">
        <v>0.8</v>
      </c>
      <c r="L132" s="84">
        <v>1.41</v>
      </c>
      <c r="M132" s="80">
        <v>1582</v>
      </c>
      <c r="N132" s="80">
        <v>370860</v>
      </c>
      <c r="O132" s="79">
        <v>56.85</v>
      </c>
      <c r="P132" s="79">
        <v>58.4</v>
      </c>
      <c r="Q132" s="79">
        <v>56.5</v>
      </c>
      <c r="R132" s="79" t="s">
        <v>567</v>
      </c>
      <c r="S132" s="79">
        <v>590</v>
      </c>
      <c r="T132" s="79" t="s">
        <v>567</v>
      </c>
      <c r="U132" s="80">
        <v>1270</v>
      </c>
      <c r="W132" s="63">
        <v>4061</v>
      </c>
      <c r="X132" s="66"/>
      <c r="Y132" s="67"/>
      <c r="Z132" s="74"/>
      <c r="AA132" s="74"/>
      <c r="AB132" s="67"/>
      <c r="AC132" s="67"/>
      <c r="AD132" s="66"/>
      <c r="AE132" s="66"/>
      <c r="AF132" s="66"/>
      <c r="AG132" s="66"/>
      <c r="AH132" s="66"/>
      <c r="AI132" s="66"/>
      <c r="AJ132" s="66"/>
    </row>
    <row r="133" spans="7:36">
      <c r="G133" s="51">
        <v>2320</v>
      </c>
      <c r="H133" s="52">
        <v>60.9</v>
      </c>
      <c r="I133" s="79"/>
      <c r="J133" s="79"/>
      <c r="K133" s="84"/>
      <c r="L133" s="84"/>
      <c r="M133" s="80"/>
      <c r="N133" s="80"/>
      <c r="O133" s="79"/>
      <c r="P133" s="79"/>
      <c r="Q133" s="79"/>
      <c r="R133" s="79"/>
      <c r="S133" s="79"/>
      <c r="T133" s="79"/>
      <c r="U133" s="80"/>
      <c r="W133" s="64" t="s">
        <v>165</v>
      </c>
      <c r="X133" s="69">
        <v>41.26</v>
      </c>
      <c r="Y133" s="69">
        <v>449</v>
      </c>
      <c r="Z133" s="75">
        <v>-0.52</v>
      </c>
      <c r="AA133" s="75">
        <v>-1.24</v>
      </c>
      <c r="AB133" s="70">
        <v>2530</v>
      </c>
      <c r="AC133" s="70">
        <v>424748</v>
      </c>
      <c r="AD133" s="69">
        <v>42</v>
      </c>
      <c r="AE133" s="69">
        <v>42.5</v>
      </c>
      <c r="AF133" s="69">
        <v>41.12</v>
      </c>
      <c r="AG133" s="69">
        <v>41.4</v>
      </c>
      <c r="AH133" s="69">
        <v>5</v>
      </c>
      <c r="AI133" s="69" t="s">
        <v>567</v>
      </c>
      <c r="AJ133" s="70">
        <v>10323</v>
      </c>
    </row>
    <row r="134" spans="7:36">
      <c r="G134" s="53" t="s">
        <v>102</v>
      </c>
      <c r="H134" s="55">
        <v>28</v>
      </c>
      <c r="I134" s="82">
        <v>31.8</v>
      </c>
      <c r="J134" s="82">
        <v>174</v>
      </c>
      <c r="K134" s="88">
        <v>-0.28000000000000003</v>
      </c>
      <c r="L134" s="88">
        <v>-0.87</v>
      </c>
      <c r="M134" s="83">
        <v>1125</v>
      </c>
      <c r="N134" s="83">
        <v>329024</v>
      </c>
      <c r="O134" s="82">
        <v>32.159999999999997</v>
      </c>
      <c r="P134" s="82">
        <v>32.36</v>
      </c>
      <c r="Q134" s="82">
        <v>31.68</v>
      </c>
      <c r="R134" s="82" t="s">
        <v>567</v>
      </c>
      <c r="S134" s="82">
        <v>219</v>
      </c>
      <c r="T134" s="82" t="s">
        <v>567</v>
      </c>
      <c r="U134" s="82">
        <v>250</v>
      </c>
      <c r="W134" s="65">
        <v>4160</v>
      </c>
      <c r="X134" s="69"/>
      <c r="Y134" s="69"/>
      <c r="Z134" s="75"/>
      <c r="AA134" s="75"/>
      <c r="AB134" s="70"/>
      <c r="AC134" s="70"/>
      <c r="AD134" s="69"/>
      <c r="AE134" s="69"/>
      <c r="AF134" s="69"/>
      <c r="AG134" s="69"/>
      <c r="AH134" s="69"/>
      <c r="AI134" s="69"/>
      <c r="AJ134" s="70"/>
    </row>
    <row r="135" spans="7:36" ht="30">
      <c r="G135" s="54">
        <v>2370</v>
      </c>
      <c r="H135" s="55">
        <v>48.05</v>
      </c>
      <c r="I135" s="82"/>
      <c r="J135" s="82"/>
      <c r="K135" s="88"/>
      <c r="L135" s="88"/>
      <c r="M135" s="83"/>
      <c r="N135" s="83"/>
      <c r="O135" s="82"/>
      <c r="P135" s="82"/>
      <c r="Q135" s="82"/>
      <c r="R135" s="82"/>
      <c r="S135" s="82"/>
      <c r="T135" s="82"/>
      <c r="U135" s="82"/>
      <c r="W135" s="62" t="s">
        <v>19</v>
      </c>
      <c r="X135" s="66">
        <v>5.56</v>
      </c>
      <c r="Y135" s="66">
        <v>17</v>
      </c>
      <c r="Z135" s="74">
        <v>-0.08</v>
      </c>
      <c r="AA135" s="74">
        <v>-1.42</v>
      </c>
      <c r="AB135" s="66">
        <v>980</v>
      </c>
      <c r="AC135" s="67">
        <v>530321</v>
      </c>
      <c r="AD135" s="66">
        <v>5.65</v>
      </c>
      <c r="AE135" s="66">
        <v>5.68</v>
      </c>
      <c r="AF135" s="66">
        <v>5.55</v>
      </c>
      <c r="AG135" s="66" t="s">
        <v>567</v>
      </c>
      <c r="AH135" s="67">
        <v>5541</v>
      </c>
      <c r="AI135" s="66" t="s">
        <v>567</v>
      </c>
      <c r="AJ135" s="67">
        <v>2792</v>
      </c>
    </row>
    <row r="136" spans="7:36">
      <c r="G136" s="50" t="s">
        <v>31</v>
      </c>
      <c r="H136" s="52">
        <v>1.96</v>
      </c>
      <c r="I136" s="79">
        <v>2.2799999999999998</v>
      </c>
      <c r="J136" s="79">
        <v>2</v>
      </c>
      <c r="K136" s="87">
        <v>-0.05</v>
      </c>
      <c r="L136" s="87">
        <v>-2.15</v>
      </c>
      <c r="M136" s="80">
        <v>2367</v>
      </c>
      <c r="N136" s="80">
        <v>7198558</v>
      </c>
      <c r="O136" s="79">
        <v>2.34</v>
      </c>
      <c r="P136" s="79">
        <v>2.34</v>
      </c>
      <c r="Q136" s="79">
        <v>2.27</v>
      </c>
      <c r="R136" s="79" t="s">
        <v>567</v>
      </c>
      <c r="S136" s="80">
        <v>31646</v>
      </c>
      <c r="T136" s="79" t="s">
        <v>567</v>
      </c>
      <c r="U136" s="80">
        <v>1357</v>
      </c>
      <c r="W136" s="63">
        <v>4161</v>
      </c>
      <c r="X136" s="66"/>
      <c r="Y136" s="66"/>
      <c r="Z136" s="74"/>
      <c r="AA136" s="74"/>
      <c r="AB136" s="66"/>
      <c r="AC136" s="67"/>
      <c r="AD136" s="66"/>
      <c r="AE136" s="66"/>
      <c r="AF136" s="66"/>
      <c r="AG136" s="66"/>
      <c r="AH136" s="67"/>
      <c r="AI136" s="66"/>
      <c r="AJ136" s="67"/>
    </row>
    <row r="137" spans="7:36" ht="30">
      <c r="G137" s="51">
        <v>4110</v>
      </c>
      <c r="H137" s="52">
        <v>4.16</v>
      </c>
      <c r="I137" s="79"/>
      <c r="J137" s="79"/>
      <c r="K137" s="87"/>
      <c r="L137" s="87"/>
      <c r="M137" s="80"/>
      <c r="N137" s="80"/>
      <c r="O137" s="79"/>
      <c r="P137" s="79"/>
      <c r="Q137" s="79"/>
      <c r="R137" s="79"/>
      <c r="S137" s="80"/>
      <c r="T137" s="79"/>
      <c r="U137" s="80"/>
      <c r="W137" s="64" t="s">
        <v>166</v>
      </c>
      <c r="X137" s="69">
        <v>57.75</v>
      </c>
      <c r="Y137" s="69">
        <v>186</v>
      </c>
      <c r="Z137" s="73">
        <v>0.15</v>
      </c>
      <c r="AA137" s="73">
        <v>0.26</v>
      </c>
      <c r="AB137" s="70">
        <v>1168</v>
      </c>
      <c r="AC137" s="70">
        <v>119175</v>
      </c>
      <c r="AD137" s="69">
        <v>57.6</v>
      </c>
      <c r="AE137" s="69">
        <v>58.05</v>
      </c>
      <c r="AF137" s="69">
        <v>57.3</v>
      </c>
      <c r="AG137" s="69" t="s">
        <v>567</v>
      </c>
      <c r="AH137" s="69">
        <v>16</v>
      </c>
      <c r="AI137" s="69" t="s">
        <v>567</v>
      </c>
      <c r="AJ137" s="69">
        <v>25</v>
      </c>
    </row>
    <row r="138" spans="7:36">
      <c r="G138" s="53" t="s">
        <v>103</v>
      </c>
      <c r="H138" s="55">
        <v>1.96</v>
      </c>
      <c r="I138" s="82">
        <v>2.11</v>
      </c>
      <c r="J138" s="83">
        <v>1001</v>
      </c>
      <c r="K138" s="82" t="s">
        <v>297</v>
      </c>
      <c r="L138" s="85" t="s">
        <v>297</v>
      </c>
      <c r="M138" s="82">
        <v>469</v>
      </c>
      <c r="N138" s="83">
        <v>610264</v>
      </c>
      <c r="O138" s="82">
        <v>2.12</v>
      </c>
      <c r="P138" s="82">
        <v>2.13</v>
      </c>
      <c r="Q138" s="82">
        <v>2.1</v>
      </c>
      <c r="R138" s="82">
        <v>2.11</v>
      </c>
      <c r="S138" s="83">
        <v>33075</v>
      </c>
      <c r="T138" s="82" t="s">
        <v>567</v>
      </c>
      <c r="U138" s="82">
        <v>26</v>
      </c>
      <c r="W138" s="65">
        <v>4162</v>
      </c>
      <c r="X138" s="69"/>
      <c r="Y138" s="69"/>
      <c r="Z138" s="73"/>
      <c r="AA138" s="73"/>
      <c r="AB138" s="70"/>
      <c r="AC138" s="70"/>
      <c r="AD138" s="69"/>
      <c r="AE138" s="69"/>
      <c r="AF138" s="69"/>
      <c r="AG138" s="69"/>
      <c r="AH138" s="69"/>
      <c r="AI138" s="69"/>
      <c r="AJ138" s="69"/>
    </row>
    <row r="139" spans="7:36" ht="30">
      <c r="G139" s="54">
        <v>4140</v>
      </c>
      <c r="H139" s="55">
        <v>3.05</v>
      </c>
      <c r="I139" s="82"/>
      <c r="J139" s="83"/>
      <c r="K139" s="82"/>
      <c r="L139" s="85"/>
      <c r="M139" s="82"/>
      <c r="N139" s="83"/>
      <c r="O139" s="82"/>
      <c r="P139" s="82"/>
      <c r="Q139" s="82"/>
      <c r="R139" s="82"/>
      <c r="S139" s="83"/>
      <c r="T139" s="82"/>
      <c r="U139" s="82"/>
      <c r="W139" s="62" t="s">
        <v>167</v>
      </c>
      <c r="X139" s="66">
        <v>67.3</v>
      </c>
      <c r="Y139" s="66">
        <v>17</v>
      </c>
      <c r="Z139" s="74">
        <v>-1.2</v>
      </c>
      <c r="AA139" s="74">
        <v>-1.75</v>
      </c>
      <c r="AB139" s="67">
        <v>1531</v>
      </c>
      <c r="AC139" s="67">
        <v>111184</v>
      </c>
      <c r="AD139" s="66">
        <v>68.25</v>
      </c>
      <c r="AE139" s="66">
        <v>68.349999999999994</v>
      </c>
      <c r="AF139" s="66">
        <v>67</v>
      </c>
      <c r="AG139" s="66" t="s">
        <v>567</v>
      </c>
      <c r="AH139" s="66">
        <v>3</v>
      </c>
      <c r="AI139" s="66" t="s">
        <v>567</v>
      </c>
      <c r="AJ139" s="67">
        <v>1175</v>
      </c>
    </row>
    <row r="140" spans="7:36" ht="30">
      <c r="G140" s="50" t="s">
        <v>104</v>
      </c>
      <c r="H140" s="52">
        <v>24.94</v>
      </c>
      <c r="I140" s="79">
        <v>27.1</v>
      </c>
      <c r="J140" s="79">
        <v>1</v>
      </c>
      <c r="K140" s="87">
        <v>-0.22</v>
      </c>
      <c r="L140" s="87">
        <v>-0.81</v>
      </c>
      <c r="M140" s="79">
        <v>128</v>
      </c>
      <c r="N140" s="80">
        <v>19413</v>
      </c>
      <c r="O140" s="79">
        <v>27.3</v>
      </c>
      <c r="P140" s="79">
        <v>27.48</v>
      </c>
      <c r="Q140" s="79">
        <v>27.02</v>
      </c>
      <c r="R140" s="79">
        <v>27.14</v>
      </c>
      <c r="S140" s="79">
        <v>11</v>
      </c>
      <c r="T140" s="79" t="s">
        <v>567</v>
      </c>
      <c r="U140" s="79">
        <v>998</v>
      </c>
      <c r="W140" s="63">
        <v>4163</v>
      </c>
      <c r="X140" s="66"/>
      <c r="Y140" s="66"/>
      <c r="Z140" s="74"/>
      <c r="AA140" s="74"/>
      <c r="AB140" s="67"/>
      <c r="AC140" s="67"/>
      <c r="AD140" s="66"/>
      <c r="AE140" s="66"/>
      <c r="AF140" s="66"/>
      <c r="AG140" s="66"/>
      <c r="AH140" s="66"/>
      <c r="AI140" s="66"/>
      <c r="AJ140" s="67"/>
    </row>
    <row r="141" spans="7:36">
      <c r="G141" s="51">
        <v>4141</v>
      </c>
      <c r="H141" s="52">
        <v>42.95</v>
      </c>
      <c r="I141" s="79"/>
      <c r="J141" s="79"/>
      <c r="K141" s="87"/>
      <c r="L141" s="87"/>
      <c r="M141" s="79"/>
      <c r="N141" s="80"/>
      <c r="O141" s="79"/>
      <c r="P141" s="79"/>
      <c r="Q141" s="79"/>
      <c r="R141" s="79"/>
      <c r="S141" s="79"/>
      <c r="T141" s="79"/>
      <c r="U141" s="79"/>
      <c r="W141" s="64" t="s">
        <v>168</v>
      </c>
      <c r="X141" s="69">
        <v>114.8</v>
      </c>
      <c r="Y141" s="69">
        <v>3</v>
      </c>
      <c r="Z141" s="73">
        <v>0.2</v>
      </c>
      <c r="AA141" s="73">
        <v>0.17</v>
      </c>
      <c r="AB141" s="70">
        <v>6283</v>
      </c>
      <c r="AC141" s="70">
        <v>115593</v>
      </c>
      <c r="AD141" s="69">
        <v>114.7</v>
      </c>
      <c r="AE141" s="69">
        <v>115.7</v>
      </c>
      <c r="AF141" s="69">
        <v>114.1</v>
      </c>
      <c r="AG141" s="69" t="s">
        <v>567</v>
      </c>
      <c r="AH141" s="70">
        <v>3713</v>
      </c>
      <c r="AI141" s="69" t="s">
        <v>567</v>
      </c>
      <c r="AJ141" s="70">
        <v>1716</v>
      </c>
    </row>
    <row r="142" spans="7:36" ht="30">
      <c r="G142" s="53" t="s">
        <v>105</v>
      </c>
      <c r="H142" s="55">
        <v>95.1</v>
      </c>
      <c r="I142" s="82">
        <v>131.19999999999999</v>
      </c>
      <c r="J142" s="82">
        <v>36</v>
      </c>
      <c r="K142" s="88">
        <v>-0.3</v>
      </c>
      <c r="L142" s="88">
        <v>-0.23</v>
      </c>
      <c r="M142" s="83">
        <v>3909</v>
      </c>
      <c r="N142" s="83">
        <v>164082</v>
      </c>
      <c r="O142" s="82">
        <v>130.80000000000001</v>
      </c>
      <c r="P142" s="82">
        <v>133.1</v>
      </c>
      <c r="Q142" s="82">
        <v>130.5</v>
      </c>
      <c r="R142" s="82" t="s">
        <v>567</v>
      </c>
      <c r="S142" s="83">
        <v>2704</v>
      </c>
      <c r="T142" s="82" t="s">
        <v>567</v>
      </c>
      <c r="U142" s="83">
        <v>8051</v>
      </c>
      <c r="W142" s="65">
        <v>4164</v>
      </c>
      <c r="X142" s="69"/>
      <c r="Y142" s="69"/>
      <c r="Z142" s="73"/>
      <c r="AA142" s="73"/>
      <c r="AB142" s="70"/>
      <c r="AC142" s="70"/>
      <c r="AD142" s="69"/>
      <c r="AE142" s="69"/>
      <c r="AF142" s="69"/>
      <c r="AG142" s="69"/>
      <c r="AH142" s="70"/>
      <c r="AI142" s="69"/>
      <c r="AJ142" s="70"/>
    </row>
    <row r="143" spans="7:36" ht="30">
      <c r="G143" s="54">
        <v>4142</v>
      </c>
      <c r="H143" s="55">
        <v>165</v>
      </c>
      <c r="I143" s="82"/>
      <c r="J143" s="82"/>
      <c r="K143" s="88"/>
      <c r="L143" s="88"/>
      <c r="M143" s="83"/>
      <c r="N143" s="83"/>
      <c r="O143" s="82"/>
      <c r="P143" s="82"/>
      <c r="Q143" s="82"/>
      <c r="R143" s="82"/>
      <c r="S143" s="83"/>
      <c r="T143" s="82"/>
      <c r="U143" s="83"/>
      <c r="W143" s="62" t="s">
        <v>25</v>
      </c>
      <c r="X143" s="66">
        <v>24.23</v>
      </c>
      <c r="Y143" s="66">
        <v>502</v>
      </c>
      <c r="Z143" s="71">
        <v>0.11</v>
      </c>
      <c r="AA143" s="71">
        <v>0.46</v>
      </c>
      <c r="AB143" s="67">
        <v>1622</v>
      </c>
      <c r="AC143" s="67">
        <v>340857</v>
      </c>
      <c r="AD143" s="66">
        <v>24.12</v>
      </c>
      <c r="AE143" s="66">
        <v>24.29</v>
      </c>
      <c r="AF143" s="66">
        <v>24.05</v>
      </c>
      <c r="AG143" s="66" t="s">
        <v>567</v>
      </c>
      <c r="AH143" s="67">
        <v>7441</v>
      </c>
      <c r="AI143" s="66" t="s">
        <v>567</v>
      </c>
      <c r="AJ143" s="67">
        <v>2854</v>
      </c>
    </row>
    <row r="144" spans="7:36">
      <c r="G144" s="50" t="s">
        <v>106</v>
      </c>
      <c r="H144" s="52">
        <v>37</v>
      </c>
      <c r="I144" s="79">
        <v>42.1</v>
      </c>
      <c r="J144" s="79">
        <v>112</v>
      </c>
      <c r="K144" s="84">
        <v>0.36</v>
      </c>
      <c r="L144" s="84">
        <v>0.86</v>
      </c>
      <c r="M144" s="79">
        <v>768</v>
      </c>
      <c r="N144" s="80">
        <v>134929</v>
      </c>
      <c r="O144" s="79">
        <v>41.72</v>
      </c>
      <c r="P144" s="79">
        <v>42.38</v>
      </c>
      <c r="Q144" s="79">
        <v>41.52</v>
      </c>
      <c r="R144" s="79">
        <v>42.02</v>
      </c>
      <c r="S144" s="80">
        <v>2105</v>
      </c>
      <c r="T144" s="79" t="s">
        <v>567</v>
      </c>
      <c r="U144" s="79">
        <v>3</v>
      </c>
      <c r="W144" s="63">
        <v>2050</v>
      </c>
      <c r="X144" s="66"/>
      <c r="Y144" s="66"/>
      <c r="Z144" s="71"/>
      <c r="AA144" s="71"/>
      <c r="AB144" s="67"/>
      <c r="AC144" s="67"/>
      <c r="AD144" s="66"/>
      <c r="AE144" s="66"/>
      <c r="AF144" s="66"/>
      <c r="AG144" s="66"/>
      <c r="AH144" s="67"/>
      <c r="AI144" s="66"/>
      <c r="AJ144" s="67"/>
    </row>
    <row r="145" spans="7:37">
      <c r="G145" s="51">
        <v>4143</v>
      </c>
      <c r="H145" s="52">
        <v>62</v>
      </c>
      <c r="I145" s="79"/>
      <c r="J145" s="79"/>
      <c r="K145" s="84"/>
      <c r="L145" s="84"/>
      <c r="M145" s="79"/>
      <c r="N145" s="80"/>
      <c r="O145" s="79"/>
      <c r="P145" s="79"/>
      <c r="Q145" s="79"/>
      <c r="R145" s="79"/>
      <c r="S145" s="80"/>
      <c r="T145" s="79"/>
      <c r="U145" s="79"/>
      <c r="W145" s="64" t="s">
        <v>170</v>
      </c>
      <c r="X145" s="69">
        <v>26.96</v>
      </c>
      <c r="Y145" s="69">
        <v>1</v>
      </c>
      <c r="Z145" s="75">
        <v>-0.14000000000000001</v>
      </c>
      <c r="AA145" s="75">
        <v>-0.52</v>
      </c>
      <c r="AB145" s="69">
        <v>291</v>
      </c>
      <c r="AC145" s="70">
        <v>41240</v>
      </c>
      <c r="AD145" s="69">
        <v>27.1</v>
      </c>
      <c r="AE145" s="69">
        <v>27.32</v>
      </c>
      <c r="AF145" s="69">
        <v>26.8</v>
      </c>
      <c r="AG145" s="69">
        <v>26.86</v>
      </c>
      <c r="AH145" s="69">
        <v>562</v>
      </c>
      <c r="AI145" s="69" t="s">
        <v>567</v>
      </c>
      <c r="AJ145" s="69">
        <v>200</v>
      </c>
    </row>
    <row r="146" spans="7:37">
      <c r="G146" s="53" t="s">
        <v>107</v>
      </c>
      <c r="H146" s="55">
        <v>57</v>
      </c>
      <c r="I146" s="82">
        <v>58.75</v>
      </c>
      <c r="J146" s="82">
        <v>71</v>
      </c>
      <c r="K146" s="88">
        <v>-0.95</v>
      </c>
      <c r="L146" s="88">
        <v>-1.59</v>
      </c>
      <c r="M146" s="82">
        <v>164</v>
      </c>
      <c r="N146" s="83">
        <v>5736</v>
      </c>
      <c r="O146" s="82">
        <v>58.9</v>
      </c>
      <c r="P146" s="82">
        <v>59.85</v>
      </c>
      <c r="Q146" s="82">
        <v>58.55</v>
      </c>
      <c r="R146" s="82">
        <v>59.9</v>
      </c>
      <c r="S146" s="82">
        <v>85</v>
      </c>
      <c r="T146" s="82" t="s">
        <v>567</v>
      </c>
      <c r="U146" s="82">
        <v>11</v>
      </c>
      <c r="W146" s="69">
        <v>2100</v>
      </c>
      <c r="X146" s="69"/>
      <c r="Y146" s="69"/>
      <c r="Z146" s="75"/>
      <c r="AA146" s="75"/>
      <c r="AB146" s="69"/>
      <c r="AC146" s="70"/>
      <c r="AD146" s="69"/>
      <c r="AE146" s="69"/>
      <c r="AF146" s="69"/>
      <c r="AG146" s="69"/>
      <c r="AH146" s="69"/>
      <c r="AI146" s="69"/>
      <c r="AJ146" s="69"/>
    </row>
    <row r="147" spans="7:37" ht="30">
      <c r="G147" s="54">
        <v>4144</v>
      </c>
      <c r="H147" s="55">
        <v>101.4</v>
      </c>
      <c r="I147" s="82"/>
      <c r="J147" s="82"/>
      <c r="K147" s="88"/>
      <c r="L147" s="88"/>
      <c r="M147" s="82"/>
      <c r="N147" s="83"/>
      <c r="O147" s="82"/>
      <c r="P147" s="82"/>
      <c r="Q147" s="82"/>
      <c r="R147" s="82"/>
      <c r="S147" s="82"/>
      <c r="T147" s="82"/>
      <c r="U147" s="82"/>
      <c r="W147" s="62" t="s">
        <v>171</v>
      </c>
      <c r="X147" s="66">
        <v>270.2</v>
      </c>
      <c r="Y147" s="66">
        <v>10</v>
      </c>
      <c r="Z147" s="71">
        <v>3</v>
      </c>
      <c r="AA147" s="71">
        <v>1.1200000000000001</v>
      </c>
      <c r="AB147" s="66">
        <v>951</v>
      </c>
      <c r="AC147" s="67">
        <v>32900</v>
      </c>
      <c r="AD147" s="66">
        <v>268</v>
      </c>
      <c r="AE147" s="66">
        <v>274.8</v>
      </c>
      <c r="AF147" s="66">
        <v>268</v>
      </c>
      <c r="AG147" s="66" t="s">
        <v>567</v>
      </c>
      <c r="AH147" s="66">
        <v>254</v>
      </c>
      <c r="AI147" s="66" t="s">
        <v>567</v>
      </c>
      <c r="AJ147" s="66">
        <v>258</v>
      </c>
    </row>
    <row r="148" spans="7:37" ht="30">
      <c r="G148" s="50" t="s">
        <v>108</v>
      </c>
      <c r="H148" s="52">
        <v>29.94</v>
      </c>
      <c r="I148" s="79">
        <v>29.7</v>
      </c>
      <c r="J148" s="79">
        <v>1</v>
      </c>
      <c r="K148" s="87">
        <v>-0.3</v>
      </c>
      <c r="L148" s="87">
        <v>-1</v>
      </c>
      <c r="M148" s="79">
        <v>498</v>
      </c>
      <c r="N148" s="80">
        <v>50224</v>
      </c>
      <c r="O148" s="79">
        <v>30</v>
      </c>
      <c r="P148" s="79">
        <v>30.1</v>
      </c>
      <c r="Q148" s="79">
        <v>29.5</v>
      </c>
      <c r="R148" s="79" t="s">
        <v>567</v>
      </c>
      <c r="S148" s="79">
        <v>20</v>
      </c>
      <c r="T148" s="79" t="s">
        <v>567</v>
      </c>
      <c r="U148" s="79">
        <v>165</v>
      </c>
      <c r="W148" s="63">
        <v>2270</v>
      </c>
      <c r="X148" s="66"/>
      <c r="Y148" s="66"/>
      <c r="Z148" s="71"/>
      <c r="AA148" s="71"/>
      <c r="AB148" s="66"/>
      <c r="AC148" s="67"/>
      <c r="AD148" s="66"/>
      <c r="AE148" s="66"/>
      <c r="AF148" s="66"/>
      <c r="AG148" s="66"/>
      <c r="AH148" s="66"/>
      <c r="AI148" s="66"/>
      <c r="AJ148" s="66"/>
      <c r="AK148" s="76"/>
    </row>
    <row r="149" spans="7:37">
      <c r="G149" s="51">
        <v>4145</v>
      </c>
      <c r="H149" s="52">
        <v>41.6</v>
      </c>
      <c r="I149" s="79"/>
      <c r="J149" s="79"/>
      <c r="K149" s="87"/>
      <c r="L149" s="87"/>
      <c r="M149" s="79"/>
      <c r="N149" s="80"/>
      <c r="O149" s="79"/>
      <c r="P149" s="79"/>
      <c r="Q149" s="79"/>
      <c r="R149" s="79"/>
      <c r="S149" s="79"/>
      <c r="T149" s="79"/>
      <c r="U149" s="79"/>
      <c r="W149" s="64" t="s">
        <v>30</v>
      </c>
      <c r="X149" s="69">
        <v>47.68</v>
      </c>
      <c r="Y149" s="69">
        <v>119</v>
      </c>
      <c r="Z149" s="73">
        <v>0.96</v>
      </c>
      <c r="AA149" s="73">
        <v>2.0499999999999998</v>
      </c>
      <c r="AB149" s="70">
        <v>6050</v>
      </c>
      <c r="AC149" s="70">
        <v>680027</v>
      </c>
      <c r="AD149" s="69">
        <v>46.84</v>
      </c>
      <c r="AE149" s="69">
        <v>47.78</v>
      </c>
      <c r="AF149" s="69">
        <v>46.82</v>
      </c>
      <c r="AG149" s="69" t="s">
        <v>567</v>
      </c>
      <c r="AH149" s="70">
        <v>13321</v>
      </c>
      <c r="AI149" s="69" t="s">
        <v>567</v>
      </c>
      <c r="AJ149" s="70">
        <v>18591</v>
      </c>
    </row>
    <row r="150" spans="7:37" ht="15" customHeight="1">
      <c r="G150" s="89" t="s">
        <v>109</v>
      </c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90"/>
      <c r="W150" s="65">
        <v>2280</v>
      </c>
      <c r="X150" s="69"/>
      <c r="Y150" s="69"/>
      <c r="Z150" s="73"/>
      <c r="AA150" s="73"/>
      <c r="AB150" s="70"/>
      <c r="AC150" s="70"/>
      <c r="AD150" s="69"/>
      <c r="AE150" s="69"/>
      <c r="AF150" s="69"/>
      <c r="AG150" s="69"/>
      <c r="AH150" s="70"/>
      <c r="AI150" s="69"/>
      <c r="AJ150" s="70"/>
    </row>
    <row r="151" spans="7:37" ht="30">
      <c r="G151" s="53" t="s">
        <v>110</v>
      </c>
      <c r="H151" s="55">
        <v>4.4800000000000004</v>
      </c>
      <c r="I151" s="82">
        <v>4.8899999999999997</v>
      </c>
      <c r="J151" s="82">
        <v>3</v>
      </c>
      <c r="K151" s="86">
        <v>0.04</v>
      </c>
      <c r="L151" s="86">
        <v>0.82</v>
      </c>
      <c r="M151" s="83">
        <v>18188</v>
      </c>
      <c r="N151" s="83">
        <v>5700342</v>
      </c>
      <c r="O151" s="82">
        <v>4.96</v>
      </c>
      <c r="P151" s="82">
        <v>5.09</v>
      </c>
      <c r="Q151" s="82">
        <v>4.8600000000000003</v>
      </c>
      <c r="R151" s="82" t="s">
        <v>567</v>
      </c>
      <c r="S151" s="83">
        <v>4362</v>
      </c>
      <c r="T151" s="82" t="s">
        <v>567</v>
      </c>
      <c r="U151" s="83">
        <v>2197</v>
      </c>
      <c r="W151" s="62" t="s">
        <v>172</v>
      </c>
      <c r="X151" s="66">
        <v>82.15</v>
      </c>
      <c r="Y151" s="66">
        <v>12</v>
      </c>
      <c r="Z151" s="74">
        <v>-0.6</v>
      </c>
      <c r="AA151" s="74">
        <v>-0.73</v>
      </c>
      <c r="AB151" s="66">
        <v>413</v>
      </c>
      <c r="AC151" s="67">
        <v>31224</v>
      </c>
      <c r="AD151" s="66">
        <v>82.75</v>
      </c>
      <c r="AE151" s="66">
        <v>83.3</v>
      </c>
      <c r="AF151" s="66">
        <v>82.05</v>
      </c>
      <c r="AG151" s="66" t="s">
        <v>567</v>
      </c>
      <c r="AH151" s="66">
        <v>12</v>
      </c>
      <c r="AI151" s="66" t="s">
        <v>567</v>
      </c>
      <c r="AJ151" s="66">
        <v>146</v>
      </c>
    </row>
    <row r="152" spans="7:37">
      <c r="G152" s="54">
        <v>1831</v>
      </c>
      <c r="H152" s="55">
        <v>7.7</v>
      </c>
      <c r="I152" s="82"/>
      <c r="J152" s="82"/>
      <c r="K152" s="86"/>
      <c r="L152" s="86"/>
      <c r="M152" s="83"/>
      <c r="N152" s="83"/>
      <c r="O152" s="82"/>
      <c r="P152" s="82"/>
      <c r="Q152" s="82"/>
      <c r="R152" s="82"/>
      <c r="S152" s="83"/>
      <c r="T152" s="82"/>
      <c r="U152" s="83"/>
      <c r="W152" s="63">
        <v>2281</v>
      </c>
      <c r="X152" s="66"/>
      <c r="Y152" s="66"/>
      <c r="Z152" s="74"/>
      <c r="AA152" s="74"/>
      <c r="AB152" s="66"/>
      <c r="AC152" s="67"/>
      <c r="AD152" s="66"/>
      <c r="AE152" s="66"/>
      <c r="AF152" s="66"/>
      <c r="AG152" s="66"/>
      <c r="AH152" s="66"/>
      <c r="AI152" s="66"/>
      <c r="AJ152" s="66"/>
    </row>
    <row r="153" spans="7:37">
      <c r="G153" s="50" t="s">
        <v>111</v>
      </c>
      <c r="H153" s="52">
        <v>2.58</v>
      </c>
      <c r="I153" s="79">
        <v>2.98</v>
      </c>
      <c r="J153" s="79">
        <v>1</v>
      </c>
      <c r="K153" s="84">
        <v>0.01</v>
      </c>
      <c r="L153" s="84">
        <v>0.34</v>
      </c>
      <c r="M153" s="80">
        <v>1325</v>
      </c>
      <c r="N153" s="80">
        <v>1233395</v>
      </c>
      <c r="O153" s="79">
        <v>2.96</v>
      </c>
      <c r="P153" s="79">
        <v>3</v>
      </c>
      <c r="Q153" s="79">
        <v>2.95</v>
      </c>
      <c r="R153" s="79" t="s">
        <v>567</v>
      </c>
      <c r="S153" s="79">
        <v>79</v>
      </c>
      <c r="T153" s="79" t="s">
        <v>567</v>
      </c>
      <c r="U153" s="79">
        <v>200</v>
      </c>
      <c r="W153" s="64" t="s">
        <v>173</v>
      </c>
      <c r="X153" s="69">
        <v>51.05</v>
      </c>
      <c r="Y153" s="69">
        <v>1</v>
      </c>
      <c r="Z153" s="75">
        <v>-0.55000000000000004</v>
      </c>
      <c r="AA153" s="75">
        <v>-1.07</v>
      </c>
      <c r="AB153" s="69">
        <v>195</v>
      </c>
      <c r="AC153" s="70">
        <v>25493</v>
      </c>
      <c r="AD153" s="69">
        <v>51.35</v>
      </c>
      <c r="AE153" s="69">
        <v>51.9</v>
      </c>
      <c r="AF153" s="69">
        <v>50.6</v>
      </c>
      <c r="AG153" s="69" t="s">
        <v>567</v>
      </c>
      <c r="AH153" s="69">
        <v>17</v>
      </c>
      <c r="AI153" s="69">
        <v>50.05</v>
      </c>
      <c r="AJ153" s="69">
        <v>346</v>
      </c>
    </row>
    <row r="154" spans="7:37">
      <c r="G154" s="51">
        <v>1832</v>
      </c>
      <c r="H154" s="52">
        <v>3.85</v>
      </c>
      <c r="I154" s="79"/>
      <c r="J154" s="79"/>
      <c r="K154" s="84"/>
      <c r="L154" s="84"/>
      <c r="M154" s="80"/>
      <c r="N154" s="80"/>
      <c r="O154" s="79"/>
      <c r="P154" s="79"/>
      <c r="Q154" s="79"/>
      <c r="R154" s="79"/>
      <c r="S154" s="79"/>
      <c r="T154" s="79"/>
      <c r="U154" s="79"/>
      <c r="W154" s="65">
        <v>2282</v>
      </c>
      <c r="X154" s="69"/>
      <c r="Y154" s="69"/>
      <c r="Z154" s="75"/>
      <c r="AA154" s="75"/>
      <c r="AB154" s="69"/>
      <c r="AC154" s="70"/>
      <c r="AD154" s="69"/>
      <c r="AE154" s="69"/>
      <c r="AF154" s="69"/>
      <c r="AG154" s="69"/>
      <c r="AH154" s="69"/>
      <c r="AI154" s="69"/>
      <c r="AJ154" s="69"/>
    </row>
    <row r="155" spans="7:37" ht="30">
      <c r="G155" s="53" t="s">
        <v>112</v>
      </c>
      <c r="H155" s="55">
        <v>103.2</v>
      </c>
      <c r="I155" s="82">
        <v>131.69999999999999</v>
      </c>
      <c r="J155" s="82">
        <v>31</v>
      </c>
      <c r="K155" s="88">
        <v>-3.7</v>
      </c>
      <c r="L155" s="88">
        <v>-2.73</v>
      </c>
      <c r="M155" s="82">
        <v>642</v>
      </c>
      <c r="N155" s="83">
        <v>36144</v>
      </c>
      <c r="O155" s="82">
        <v>135.4</v>
      </c>
      <c r="P155" s="82">
        <v>135.4</v>
      </c>
      <c r="Q155" s="82">
        <v>131.5</v>
      </c>
      <c r="R155" s="82" t="s">
        <v>567</v>
      </c>
      <c r="S155" s="82">
        <v>21</v>
      </c>
      <c r="T155" s="82">
        <v>129.19999999999999</v>
      </c>
      <c r="U155" s="82">
        <v>35</v>
      </c>
      <c r="W155" s="62" t="s">
        <v>174</v>
      </c>
      <c r="X155" s="66">
        <v>52.15</v>
      </c>
      <c r="Y155" s="66">
        <v>1</v>
      </c>
      <c r="Z155" s="74">
        <v>-0.05</v>
      </c>
      <c r="AA155" s="74">
        <v>-0.1</v>
      </c>
      <c r="AB155" s="66">
        <v>249</v>
      </c>
      <c r="AC155" s="67">
        <v>21699</v>
      </c>
      <c r="AD155" s="66">
        <v>52.5</v>
      </c>
      <c r="AE155" s="66">
        <v>52.8</v>
      </c>
      <c r="AF155" s="66">
        <v>52.1</v>
      </c>
      <c r="AG155" s="66">
        <v>53.15</v>
      </c>
      <c r="AH155" s="66">
        <v>514</v>
      </c>
      <c r="AI155" s="66" t="s">
        <v>567</v>
      </c>
      <c r="AJ155" s="67">
        <v>2689</v>
      </c>
    </row>
    <row r="156" spans="7:37">
      <c r="G156" s="54">
        <v>1833</v>
      </c>
      <c r="H156" s="55">
        <v>157.6</v>
      </c>
      <c r="I156" s="82"/>
      <c r="J156" s="82"/>
      <c r="K156" s="88"/>
      <c r="L156" s="88"/>
      <c r="M156" s="82"/>
      <c r="N156" s="83"/>
      <c r="O156" s="82"/>
      <c r="P156" s="82"/>
      <c r="Q156" s="82"/>
      <c r="R156" s="82"/>
      <c r="S156" s="82"/>
      <c r="T156" s="82"/>
      <c r="U156" s="82"/>
      <c r="W156" s="63">
        <v>2283</v>
      </c>
      <c r="X156" s="66"/>
      <c r="Y156" s="66"/>
      <c r="Z156" s="74"/>
      <c r="AA156" s="74"/>
      <c r="AB156" s="66"/>
      <c r="AC156" s="67"/>
      <c r="AD156" s="66"/>
      <c r="AE156" s="66"/>
      <c r="AF156" s="66"/>
      <c r="AG156" s="66"/>
      <c r="AH156" s="66"/>
      <c r="AI156" s="66"/>
      <c r="AJ156" s="67"/>
    </row>
    <row r="157" spans="7:37" ht="30">
      <c r="G157" s="50" t="s">
        <v>113</v>
      </c>
      <c r="H157" s="52">
        <v>5.35</v>
      </c>
      <c r="I157" s="79">
        <v>6.01</v>
      </c>
      <c r="J157" s="79">
        <v>736</v>
      </c>
      <c r="K157" s="84">
        <v>0.02</v>
      </c>
      <c r="L157" s="84">
        <v>0.33</v>
      </c>
      <c r="M157" s="80">
        <v>3666</v>
      </c>
      <c r="N157" s="80">
        <v>2336267</v>
      </c>
      <c r="O157" s="79">
        <v>5.91</v>
      </c>
      <c r="P157" s="79">
        <v>6.05</v>
      </c>
      <c r="Q157" s="79">
        <v>5.88</v>
      </c>
      <c r="R157" s="79" t="s">
        <v>567</v>
      </c>
      <c r="S157" s="79">
        <v>627</v>
      </c>
      <c r="T157" s="79" t="s">
        <v>567</v>
      </c>
      <c r="U157" s="80">
        <v>1216</v>
      </c>
      <c r="W157" s="64" t="s">
        <v>175</v>
      </c>
      <c r="X157" s="69">
        <v>31.38</v>
      </c>
      <c r="Y157" s="69">
        <v>57</v>
      </c>
      <c r="Z157" s="75">
        <v>-0.14000000000000001</v>
      </c>
      <c r="AA157" s="75">
        <v>-0.44</v>
      </c>
      <c r="AB157" s="69">
        <v>359</v>
      </c>
      <c r="AC157" s="70">
        <v>26545</v>
      </c>
      <c r="AD157" s="69">
        <v>31.52</v>
      </c>
      <c r="AE157" s="69">
        <v>31.6</v>
      </c>
      <c r="AF157" s="69">
        <v>31.32</v>
      </c>
      <c r="AG157" s="69" t="s">
        <v>567</v>
      </c>
      <c r="AH157" s="69">
        <v>126</v>
      </c>
      <c r="AI157" s="69">
        <v>31.38</v>
      </c>
      <c r="AJ157" s="69">
        <v>278</v>
      </c>
    </row>
    <row r="158" spans="7:37">
      <c r="G158" s="51">
        <v>1834</v>
      </c>
      <c r="H158" s="52">
        <v>9.4700000000000006</v>
      </c>
      <c r="I158" s="79"/>
      <c r="J158" s="79"/>
      <c r="K158" s="84"/>
      <c r="L158" s="84"/>
      <c r="M158" s="80"/>
      <c r="N158" s="80"/>
      <c r="O158" s="79"/>
      <c r="P158" s="79"/>
      <c r="Q158" s="79"/>
      <c r="R158" s="79"/>
      <c r="S158" s="79"/>
      <c r="T158" s="79"/>
      <c r="U158" s="80"/>
      <c r="W158" s="65">
        <v>2284</v>
      </c>
      <c r="X158" s="69"/>
      <c r="Y158" s="69"/>
      <c r="Z158" s="75"/>
      <c r="AA158" s="75"/>
      <c r="AB158" s="69"/>
      <c r="AC158" s="70"/>
      <c r="AD158" s="69"/>
      <c r="AE158" s="69"/>
      <c r="AF158" s="69"/>
      <c r="AG158" s="69"/>
      <c r="AH158" s="69"/>
      <c r="AI158" s="69"/>
      <c r="AJ158" s="69"/>
    </row>
    <row r="159" spans="7:37" ht="30">
      <c r="G159" s="53" t="s">
        <v>114</v>
      </c>
      <c r="H159" s="55">
        <v>46.8</v>
      </c>
      <c r="I159" s="82">
        <v>54.4</v>
      </c>
      <c r="J159" s="82">
        <v>126</v>
      </c>
      <c r="K159" s="88">
        <v>-0.4</v>
      </c>
      <c r="L159" s="88">
        <v>-0.73</v>
      </c>
      <c r="M159" s="82">
        <v>719</v>
      </c>
      <c r="N159" s="83">
        <v>75405</v>
      </c>
      <c r="O159" s="82">
        <v>54.6</v>
      </c>
      <c r="P159" s="82">
        <v>55.25</v>
      </c>
      <c r="Q159" s="82">
        <v>54</v>
      </c>
      <c r="R159" s="82" t="s">
        <v>567</v>
      </c>
      <c r="S159" s="82">
        <v>1</v>
      </c>
      <c r="T159" s="82" t="s">
        <v>567</v>
      </c>
      <c r="U159" s="82">
        <v>20</v>
      </c>
      <c r="W159" s="62" t="s">
        <v>176</v>
      </c>
      <c r="X159" s="66">
        <v>42.26</v>
      </c>
      <c r="Y159" s="66">
        <v>16</v>
      </c>
      <c r="Z159" s="74">
        <v>-0.32</v>
      </c>
      <c r="AA159" s="74">
        <v>-0.75</v>
      </c>
      <c r="AB159" s="66">
        <v>418</v>
      </c>
      <c r="AC159" s="67">
        <v>41946</v>
      </c>
      <c r="AD159" s="66">
        <v>42.62</v>
      </c>
      <c r="AE159" s="66">
        <v>42.78</v>
      </c>
      <c r="AF159" s="66">
        <v>42.16</v>
      </c>
      <c r="AG159" s="66">
        <v>42.28</v>
      </c>
      <c r="AH159" s="66">
        <v>229</v>
      </c>
      <c r="AI159" s="66" t="s">
        <v>567</v>
      </c>
      <c r="AJ159" s="66">
        <v>183</v>
      </c>
    </row>
    <row r="160" spans="7:37">
      <c r="G160" s="54">
        <v>1835</v>
      </c>
      <c r="H160" s="55">
        <v>83.5</v>
      </c>
      <c r="I160" s="82"/>
      <c r="J160" s="82"/>
      <c r="K160" s="88"/>
      <c r="L160" s="88"/>
      <c r="M160" s="82"/>
      <c r="N160" s="83"/>
      <c r="O160" s="82"/>
      <c r="P160" s="82"/>
      <c r="Q160" s="82"/>
      <c r="R160" s="82"/>
      <c r="S160" s="82"/>
      <c r="T160" s="82"/>
      <c r="U160" s="82"/>
      <c r="W160" s="63">
        <v>2285</v>
      </c>
      <c r="X160" s="66"/>
      <c r="Y160" s="66"/>
      <c r="Z160" s="74"/>
      <c r="AA160" s="74"/>
      <c r="AB160" s="66"/>
      <c r="AC160" s="67"/>
      <c r="AD160" s="66"/>
      <c r="AE160" s="66"/>
      <c r="AF160" s="66"/>
      <c r="AG160" s="66"/>
      <c r="AH160" s="66"/>
      <c r="AI160" s="66"/>
      <c r="AJ160" s="66"/>
    </row>
    <row r="161" spans="7:37" ht="30">
      <c r="G161" s="50" t="s">
        <v>115</v>
      </c>
      <c r="H161" s="52">
        <v>8.61</v>
      </c>
      <c r="I161" s="79">
        <v>11.79</v>
      </c>
      <c r="J161" s="80">
        <v>2000</v>
      </c>
      <c r="K161" s="84">
        <v>0.05</v>
      </c>
      <c r="L161" s="84">
        <v>0.43</v>
      </c>
      <c r="M161" s="80">
        <v>3525</v>
      </c>
      <c r="N161" s="80">
        <v>1252801</v>
      </c>
      <c r="O161" s="79">
        <v>11.8</v>
      </c>
      <c r="P161" s="79">
        <v>12.29</v>
      </c>
      <c r="Q161" s="79">
        <v>11.75</v>
      </c>
      <c r="R161" s="79" t="s">
        <v>567</v>
      </c>
      <c r="S161" s="80">
        <v>1103</v>
      </c>
      <c r="T161" s="79" t="s">
        <v>567</v>
      </c>
      <c r="U161" s="79">
        <v>590</v>
      </c>
      <c r="W161" s="64" t="s">
        <v>177</v>
      </c>
      <c r="X161" s="69">
        <v>4.03</v>
      </c>
      <c r="Y161" s="69">
        <v>326</v>
      </c>
      <c r="Z161" s="75">
        <v>-0.02</v>
      </c>
      <c r="AA161" s="75">
        <v>-0.49</v>
      </c>
      <c r="AB161" s="69">
        <v>764</v>
      </c>
      <c r="AC161" s="70">
        <v>492350</v>
      </c>
      <c r="AD161" s="69">
        <v>4.0599999999999996</v>
      </c>
      <c r="AE161" s="69">
        <v>4.0599999999999996</v>
      </c>
      <c r="AF161" s="69">
        <v>4.01</v>
      </c>
      <c r="AG161" s="69" t="s">
        <v>567</v>
      </c>
      <c r="AH161" s="69">
        <v>39</v>
      </c>
      <c r="AI161" s="69" t="s">
        <v>567</v>
      </c>
      <c r="AJ161" s="70">
        <v>4099</v>
      </c>
    </row>
    <row r="162" spans="7:37">
      <c r="G162" s="51">
        <v>4270</v>
      </c>
      <c r="H162" s="52">
        <v>15.78</v>
      </c>
      <c r="I162" s="79"/>
      <c r="J162" s="80"/>
      <c r="K162" s="84"/>
      <c r="L162" s="84"/>
      <c r="M162" s="80"/>
      <c r="N162" s="80"/>
      <c r="O162" s="79"/>
      <c r="P162" s="79"/>
      <c r="Q162" s="79"/>
      <c r="R162" s="79"/>
      <c r="S162" s="80"/>
      <c r="T162" s="79"/>
      <c r="U162" s="79"/>
      <c r="W162" s="65">
        <v>2286</v>
      </c>
      <c r="X162" s="69"/>
      <c r="Y162" s="69"/>
      <c r="Z162" s="75"/>
      <c r="AA162" s="75"/>
      <c r="AB162" s="69"/>
      <c r="AC162" s="70"/>
      <c r="AD162" s="69"/>
      <c r="AE162" s="69"/>
      <c r="AF162" s="69"/>
      <c r="AG162" s="69"/>
      <c r="AH162" s="69"/>
      <c r="AI162" s="69"/>
      <c r="AJ162" s="70"/>
      <c r="AK162" s="76"/>
    </row>
    <row r="163" spans="7:37">
      <c r="G163" s="53" t="s">
        <v>116</v>
      </c>
      <c r="H163" s="55">
        <v>100</v>
      </c>
      <c r="I163" s="82">
        <v>101.2</v>
      </c>
      <c r="J163" s="82">
        <v>128</v>
      </c>
      <c r="K163" s="86">
        <v>0.3</v>
      </c>
      <c r="L163" s="86">
        <v>0.3</v>
      </c>
      <c r="M163" s="83">
        <v>1604</v>
      </c>
      <c r="N163" s="83">
        <v>131719</v>
      </c>
      <c r="O163" s="82">
        <v>101</v>
      </c>
      <c r="P163" s="82">
        <v>102</v>
      </c>
      <c r="Q163" s="82">
        <v>100.4</v>
      </c>
      <c r="R163" s="82" t="s">
        <v>567</v>
      </c>
      <c r="S163" s="83">
        <v>1626</v>
      </c>
      <c r="T163" s="82" t="s">
        <v>567</v>
      </c>
      <c r="U163" s="83">
        <v>1416</v>
      </c>
      <c r="W163" s="62" t="s">
        <v>178</v>
      </c>
      <c r="X163" s="66">
        <v>40.54</v>
      </c>
      <c r="Y163" s="66">
        <v>3</v>
      </c>
      <c r="Z163" s="71">
        <v>0.04</v>
      </c>
      <c r="AA163" s="71">
        <v>0.1</v>
      </c>
      <c r="AB163" s="66">
        <v>509</v>
      </c>
      <c r="AC163" s="67">
        <v>59132</v>
      </c>
      <c r="AD163" s="66">
        <v>40.520000000000003</v>
      </c>
      <c r="AE163" s="66">
        <v>40.659999999999997</v>
      </c>
      <c r="AF163" s="66">
        <v>40.5</v>
      </c>
      <c r="AG163" s="66">
        <v>41</v>
      </c>
      <c r="AH163" s="66">
        <v>10</v>
      </c>
      <c r="AI163" s="66">
        <v>40.5</v>
      </c>
      <c r="AJ163" s="66">
        <v>100</v>
      </c>
    </row>
    <row r="164" spans="7:37">
      <c r="G164" s="54">
        <v>6004</v>
      </c>
      <c r="H164" s="55">
        <v>144.4</v>
      </c>
      <c r="I164" s="82"/>
      <c r="J164" s="82"/>
      <c r="K164" s="86"/>
      <c r="L164" s="86"/>
      <c r="M164" s="83"/>
      <c r="N164" s="83"/>
      <c r="O164" s="82"/>
      <c r="P164" s="82"/>
      <c r="Q164" s="82"/>
      <c r="R164" s="82"/>
      <c r="S164" s="83"/>
      <c r="T164" s="82"/>
      <c r="U164" s="83"/>
      <c r="W164" s="63">
        <v>2287</v>
      </c>
      <c r="X164" s="66"/>
      <c r="Y164" s="66"/>
      <c r="Z164" s="71"/>
      <c r="AA164" s="71"/>
      <c r="AB164" s="66"/>
      <c r="AC164" s="67"/>
      <c r="AD164" s="66"/>
      <c r="AE164" s="66"/>
      <c r="AF164" s="66"/>
      <c r="AG164" s="66"/>
      <c r="AH164" s="66"/>
      <c r="AI164" s="66"/>
      <c r="AJ164" s="66"/>
    </row>
    <row r="165" spans="7:37" ht="30" customHeight="1">
      <c r="G165" s="89" t="s">
        <v>117</v>
      </c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90"/>
      <c r="W165" s="64" t="s">
        <v>179</v>
      </c>
      <c r="X165" s="69">
        <v>10.57</v>
      </c>
      <c r="Y165" s="69">
        <v>4</v>
      </c>
      <c r="Z165" s="75">
        <v>-0.16</v>
      </c>
      <c r="AA165" s="75">
        <v>-1.49</v>
      </c>
      <c r="AB165" s="69">
        <v>748</v>
      </c>
      <c r="AC165" s="70">
        <v>318787</v>
      </c>
      <c r="AD165" s="69">
        <v>10.81</v>
      </c>
      <c r="AE165" s="69">
        <v>10.81</v>
      </c>
      <c r="AF165" s="69">
        <v>10.52</v>
      </c>
      <c r="AG165" s="69">
        <v>10.58</v>
      </c>
      <c r="AH165" s="69">
        <v>1</v>
      </c>
      <c r="AI165" s="69" t="s">
        <v>567</v>
      </c>
      <c r="AJ165" s="69">
        <v>19</v>
      </c>
    </row>
    <row r="166" spans="7:37" ht="30">
      <c r="G166" s="50" t="s">
        <v>34</v>
      </c>
      <c r="H166" s="52">
        <v>23.5</v>
      </c>
      <c r="I166" s="79">
        <v>34.4</v>
      </c>
      <c r="J166" s="79">
        <v>52</v>
      </c>
      <c r="K166" s="87">
        <v>-0.3</v>
      </c>
      <c r="L166" s="87">
        <v>-0.86</v>
      </c>
      <c r="M166" s="80">
        <v>1044</v>
      </c>
      <c r="N166" s="80">
        <v>242823</v>
      </c>
      <c r="O166" s="79">
        <v>34.700000000000003</v>
      </c>
      <c r="P166" s="79">
        <v>34.82</v>
      </c>
      <c r="Q166" s="79">
        <v>34.18</v>
      </c>
      <c r="R166" s="79" t="s">
        <v>567</v>
      </c>
      <c r="S166" s="79">
        <v>357</v>
      </c>
      <c r="T166" s="79" t="s">
        <v>567</v>
      </c>
      <c r="U166" s="80">
        <v>1603</v>
      </c>
      <c r="W166" s="65">
        <v>4080</v>
      </c>
      <c r="X166" s="69"/>
      <c r="Y166" s="69"/>
      <c r="Z166" s="75"/>
      <c r="AA166" s="75"/>
      <c r="AB166" s="69"/>
      <c r="AC166" s="70"/>
      <c r="AD166" s="69"/>
      <c r="AE166" s="69"/>
      <c r="AF166" s="69"/>
      <c r="AG166" s="69"/>
      <c r="AH166" s="69"/>
      <c r="AI166" s="69"/>
      <c r="AJ166" s="69"/>
    </row>
    <row r="167" spans="7:37">
      <c r="G167" s="51">
        <v>2190</v>
      </c>
      <c r="H167" s="52">
        <v>36.32</v>
      </c>
      <c r="I167" s="79"/>
      <c r="J167" s="79"/>
      <c r="K167" s="87"/>
      <c r="L167" s="87"/>
      <c r="M167" s="80"/>
      <c r="N167" s="80"/>
      <c r="O167" s="79"/>
      <c r="P167" s="79"/>
      <c r="Q167" s="79"/>
      <c r="R167" s="79"/>
      <c r="S167" s="79"/>
      <c r="T167" s="79"/>
      <c r="U167" s="80"/>
      <c r="W167" s="62" t="s">
        <v>180</v>
      </c>
      <c r="X167" s="66">
        <v>43.6</v>
      </c>
      <c r="Y167" s="66">
        <v>66</v>
      </c>
      <c r="Z167" s="74">
        <v>-0.4</v>
      </c>
      <c r="AA167" s="74">
        <v>-0.91</v>
      </c>
      <c r="AB167" s="66">
        <v>649</v>
      </c>
      <c r="AC167" s="67">
        <v>59527</v>
      </c>
      <c r="AD167" s="66">
        <v>43.98</v>
      </c>
      <c r="AE167" s="66">
        <v>43.98</v>
      </c>
      <c r="AF167" s="66">
        <v>42.92</v>
      </c>
      <c r="AG167" s="66" t="s">
        <v>567</v>
      </c>
      <c r="AH167" s="66">
        <v>157</v>
      </c>
      <c r="AI167" s="66" t="s">
        <v>567</v>
      </c>
      <c r="AJ167" s="66">
        <v>160</v>
      </c>
    </row>
    <row r="168" spans="7:37">
      <c r="G168" s="53" t="s">
        <v>118</v>
      </c>
      <c r="H168" s="55">
        <v>41</v>
      </c>
      <c r="I168" s="82">
        <v>46.04</v>
      </c>
      <c r="J168" s="83">
        <v>1204</v>
      </c>
      <c r="K168" s="88">
        <v>-0.26</v>
      </c>
      <c r="L168" s="88">
        <v>-0.56000000000000005</v>
      </c>
      <c r="M168" s="83">
        <v>1204</v>
      </c>
      <c r="N168" s="83">
        <v>182864</v>
      </c>
      <c r="O168" s="82">
        <v>46.26</v>
      </c>
      <c r="P168" s="82">
        <v>46.26</v>
      </c>
      <c r="Q168" s="82">
        <v>45.72</v>
      </c>
      <c r="R168" s="82" t="s">
        <v>567</v>
      </c>
      <c r="S168" s="83">
        <v>1996</v>
      </c>
      <c r="T168" s="82" t="s">
        <v>567</v>
      </c>
      <c r="U168" s="82">
        <v>142</v>
      </c>
      <c r="W168" s="63">
        <v>6001</v>
      </c>
      <c r="X168" s="66"/>
      <c r="Y168" s="66"/>
      <c r="Z168" s="74"/>
      <c r="AA168" s="74"/>
      <c r="AB168" s="66"/>
      <c r="AC168" s="67"/>
      <c r="AD168" s="66"/>
      <c r="AE168" s="66"/>
      <c r="AF168" s="66"/>
      <c r="AG168" s="66"/>
      <c r="AH168" s="66"/>
      <c r="AI168" s="66"/>
      <c r="AJ168" s="66"/>
    </row>
    <row r="169" spans="7:37">
      <c r="G169" s="54">
        <v>4031</v>
      </c>
      <c r="H169" s="55">
        <v>57.1</v>
      </c>
      <c r="I169" s="82"/>
      <c r="J169" s="83"/>
      <c r="K169" s="88"/>
      <c r="L169" s="88"/>
      <c r="M169" s="83"/>
      <c r="N169" s="83"/>
      <c r="O169" s="82"/>
      <c r="P169" s="82"/>
      <c r="Q169" s="82"/>
      <c r="R169" s="82"/>
      <c r="S169" s="83"/>
      <c r="T169" s="82"/>
      <c r="U169" s="82"/>
      <c r="W169" s="64" t="s">
        <v>8</v>
      </c>
      <c r="X169" s="69">
        <v>21.26</v>
      </c>
      <c r="Y169" s="69">
        <v>30</v>
      </c>
      <c r="Z169" s="75">
        <v>-0.03</v>
      </c>
      <c r="AA169" s="75">
        <v>-0.14000000000000001</v>
      </c>
      <c r="AB169" s="69">
        <v>996</v>
      </c>
      <c r="AC169" s="70">
        <v>361282</v>
      </c>
      <c r="AD169" s="69">
        <v>21.29</v>
      </c>
      <c r="AE169" s="69">
        <v>21.32</v>
      </c>
      <c r="AF169" s="69">
        <v>21.1</v>
      </c>
      <c r="AG169" s="69" t="s">
        <v>567</v>
      </c>
      <c r="AH169" s="70">
        <v>1050</v>
      </c>
      <c r="AI169" s="69" t="s">
        <v>567</v>
      </c>
      <c r="AJ169" s="69">
        <v>62</v>
      </c>
    </row>
    <row r="170" spans="7:37">
      <c r="G170" s="50" t="s">
        <v>119</v>
      </c>
      <c r="H170" s="52">
        <v>12.36</v>
      </c>
      <c r="I170" s="79">
        <v>14.22</v>
      </c>
      <c r="J170" s="79">
        <v>24</v>
      </c>
      <c r="K170" s="84">
        <v>0.16</v>
      </c>
      <c r="L170" s="84">
        <v>1.1399999999999999</v>
      </c>
      <c r="M170" s="80">
        <v>1371</v>
      </c>
      <c r="N170" s="80">
        <v>526027</v>
      </c>
      <c r="O170" s="79">
        <v>14.12</v>
      </c>
      <c r="P170" s="79">
        <v>14.4</v>
      </c>
      <c r="Q170" s="79">
        <v>14.12</v>
      </c>
      <c r="R170" s="79" t="s">
        <v>567</v>
      </c>
      <c r="S170" s="79">
        <v>377</v>
      </c>
      <c r="T170" s="79" t="s">
        <v>567</v>
      </c>
      <c r="U170" s="80">
        <v>15658</v>
      </c>
      <c r="W170" s="65">
        <v>6010</v>
      </c>
      <c r="X170" s="69"/>
      <c r="Y170" s="69"/>
      <c r="Z170" s="75"/>
      <c r="AA170" s="75"/>
      <c r="AB170" s="69"/>
      <c r="AC170" s="70"/>
      <c r="AD170" s="69"/>
      <c r="AE170" s="69"/>
      <c r="AF170" s="69"/>
      <c r="AG170" s="69"/>
      <c r="AH170" s="70"/>
      <c r="AI170" s="69"/>
      <c r="AJ170" s="69"/>
    </row>
    <row r="171" spans="7:37">
      <c r="G171" s="51">
        <v>4040</v>
      </c>
      <c r="H171" s="52">
        <v>23.88</v>
      </c>
      <c r="I171" s="79"/>
      <c r="J171" s="79"/>
      <c r="K171" s="84"/>
      <c r="L171" s="84"/>
      <c r="M171" s="80"/>
      <c r="N171" s="80"/>
      <c r="O171" s="79"/>
      <c r="P171" s="79"/>
      <c r="Q171" s="79"/>
      <c r="R171" s="79"/>
      <c r="S171" s="79"/>
      <c r="T171" s="79"/>
      <c r="U171" s="80"/>
      <c r="W171" s="62" t="s">
        <v>181</v>
      </c>
      <c r="X171" s="66">
        <v>16</v>
      </c>
      <c r="Y171" s="66">
        <v>1</v>
      </c>
      <c r="Z171" s="74">
        <v>-0.03</v>
      </c>
      <c r="AA171" s="74">
        <v>-0.19</v>
      </c>
      <c r="AB171" s="66">
        <v>125</v>
      </c>
      <c r="AC171" s="67">
        <v>15478</v>
      </c>
      <c r="AD171" s="66">
        <v>16</v>
      </c>
      <c r="AE171" s="66">
        <v>16.149999999999999</v>
      </c>
      <c r="AF171" s="66">
        <v>15.95</v>
      </c>
      <c r="AG171" s="66">
        <v>15.99</v>
      </c>
      <c r="AH171" s="66">
        <v>35</v>
      </c>
      <c r="AI171" s="66">
        <v>15.68</v>
      </c>
      <c r="AJ171" s="66">
        <v>82</v>
      </c>
    </row>
    <row r="172" spans="7:37" ht="30">
      <c r="G172" s="53" t="s">
        <v>120</v>
      </c>
      <c r="H172" s="55">
        <v>65.3</v>
      </c>
      <c r="I172" s="82">
        <v>69.75</v>
      </c>
      <c r="J172" s="82">
        <v>160</v>
      </c>
      <c r="K172" s="86">
        <v>0.55000000000000004</v>
      </c>
      <c r="L172" s="86">
        <v>0.79</v>
      </c>
      <c r="M172" s="83">
        <v>2181</v>
      </c>
      <c r="N172" s="83">
        <v>173668</v>
      </c>
      <c r="O172" s="82">
        <v>69.2</v>
      </c>
      <c r="P172" s="82">
        <v>70.2</v>
      </c>
      <c r="Q172" s="82">
        <v>69.099999999999994</v>
      </c>
      <c r="R172" s="82" t="s">
        <v>567</v>
      </c>
      <c r="S172" s="83">
        <v>1738</v>
      </c>
      <c r="T172" s="82" t="s">
        <v>567</v>
      </c>
      <c r="U172" s="82">
        <v>107</v>
      </c>
      <c r="W172" s="63">
        <v>6020</v>
      </c>
      <c r="X172" s="66"/>
      <c r="Y172" s="66"/>
      <c r="Z172" s="74"/>
      <c r="AA172" s="74"/>
      <c r="AB172" s="66"/>
      <c r="AC172" s="67"/>
      <c r="AD172" s="66"/>
      <c r="AE172" s="66"/>
      <c r="AF172" s="66"/>
      <c r="AG172" s="66"/>
      <c r="AH172" s="66"/>
      <c r="AI172" s="66"/>
      <c r="AJ172" s="66"/>
    </row>
    <row r="173" spans="7:37">
      <c r="G173" s="54">
        <v>4260</v>
      </c>
      <c r="H173" s="55">
        <v>95.3</v>
      </c>
      <c r="I173" s="82"/>
      <c r="J173" s="82"/>
      <c r="K173" s="86"/>
      <c r="L173" s="86"/>
      <c r="M173" s="83"/>
      <c r="N173" s="83"/>
      <c r="O173" s="82"/>
      <c r="P173" s="82"/>
      <c r="Q173" s="82"/>
      <c r="R173" s="82"/>
      <c r="S173" s="83"/>
      <c r="T173" s="82"/>
      <c r="U173" s="82"/>
      <c r="W173" s="64" t="s">
        <v>182</v>
      </c>
      <c r="X173" s="69">
        <v>10.199999999999999</v>
      </c>
      <c r="Y173" s="69">
        <v>130</v>
      </c>
      <c r="Z173" s="73">
        <v>0.05</v>
      </c>
      <c r="AA173" s="73">
        <v>0.49</v>
      </c>
      <c r="AB173" s="69">
        <v>181</v>
      </c>
      <c r="AC173" s="70">
        <v>35212</v>
      </c>
      <c r="AD173" s="69">
        <v>10.28</v>
      </c>
      <c r="AE173" s="69">
        <v>10.28</v>
      </c>
      <c r="AF173" s="69">
        <v>10.17</v>
      </c>
      <c r="AG173" s="69">
        <v>10.4</v>
      </c>
      <c r="AH173" s="69">
        <v>829</v>
      </c>
      <c r="AI173" s="69" t="s">
        <v>567</v>
      </c>
      <c r="AJ173" s="69">
        <v>454</v>
      </c>
    </row>
    <row r="174" spans="7:37">
      <c r="G174" s="50" t="s">
        <v>121</v>
      </c>
      <c r="H174" s="52">
        <v>60</v>
      </c>
      <c r="I174" s="79">
        <v>62.5</v>
      </c>
      <c r="J174" s="79">
        <v>597</v>
      </c>
      <c r="K174" s="84">
        <v>0.2</v>
      </c>
      <c r="L174" s="84">
        <v>0.32</v>
      </c>
      <c r="M174" s="79">
        <v>507</v>
      </c>
      <c r="N174" s="80">
        <v>56483</v>
      </c>
      <c r="O174" s="79">
        <v>62.3</v>
      </c>
      <c r="P174" s="79">
        <v>62.8</v>
      </c>
      <c r="Q174" s="79">
        <v>62</v>
      </c>
      <c r="R174" s="79" t="s">
        <v>567</v>
      </c>
      <c r="S174" s="79">
        <v>60</v>
      </c>
      <c r="T174" s="79" t="s">
        <v>567</v>
      </c>
      <c r="U174" s="79">
        <v>8</v>
      </c>
      <c r="W174" s="65">
        <v>6040</v>
      </c>
      <c r="X174" s="69"/>
      <c r="Y174" s="69"/>
      <c r="Z174" s="73"/>
      <c r="AA174" s="73"/>
      <c r="AB174" s="69"/>
      <c r="AC174" s="70"/>
      <c r="AD174" s="69"/>
      <c r="AE174" s="69"/>
      <c r="AF174" s="69"/>
      <c r="AG174" s="69"/>
      <c r="AH174" s="69"/>
      <c r="AI174" s="69"/>
      <c r="AJ174" s="69"/>
    </row>
    <row r="175" spans="7:37">
      <c r="G175" s="51">
        <v>4261</v>
      </c>
      <c r="H175" s="52">
        <v>81.5</v>
      </c>
      <c r="I175" s="79"/>
      <c r="J175" s="79"/>
      <c r="K175" s="84"/>
      <c r="L175" s="84"/>
      <c r="M175" s="79"/>
      <c r="N175" s="80"/>
      <c r="O175" s="79"/>
      <c r="P175" s="79"/>
      <c r="Q175" s="79"/>
      <c r="R175" s="79"/>
      <c r="S175" s="79"/>
      <c r="T175" s="79"/>
      <c r="U175" s="79"/>
      <c r="W175" s="62" t="s">
        <v>183</v>
      </c>
      <c r="X175" s="66">
        <v>88.2</v>
      </c>
      <c r="Y175" s="66">
        <v>46</v>
      </c>
      <c r="Z175" s="74">
        <v>-1.1000000000000001</v>
      </c>
      <c r="AA175" s="74">
        <v>-1.23</v>
      </c>
      <c r="AB175" s="66">
        <v>301</v>
      </c>
      <c r="AC175" s="67">
        <v>22093</v>
      </c>
      <c r="AD175" s="66">
        <v>89.35</v>
      </c>
      <c r="AE175" s="66">
        <v>89.65</v>
      </c>
      <c r="AF175" s="66">
        <v>87.95</v>
      </c>
      <c r="AG175" s="66">
        <v>88.1</v>
      </c>
      <c r="AH175" s="66">
        <v>127</v>
      </c>
      <c r="AI175" s="66" t="s">
        <v>567</v>
      </c>
      <c r="AJ175" s="66">
        <v>10</v>
      </c>
    </row>
    <row r="176" spans="7:37">
      <c r="G176" s="53" t="s">
        <v>122</v>
      </c>
      <c r="H176" s="55">
        <v>54</v>
      </c>
      <c r="I176" s="82">
        <v>60.9</v>
      </c>
      <c r="J176" s="82">
        <v>13</v>
      </c>
      <c r="K176" s="86">
        <v>0.1</v>
      </c>
      <c r="L176" s="86">
        <v>0.16</v>
      </c>
      <c r="M176" s="82">
        <v>595</v>
      </c>
      <c r="N176" s="83">
        <v>92501</v>
      </c>
      <c r="O176" s="82">
        <v>61</v>
      </c>
      <c r="P176" s="82">
        <v>61.3</v>
      </c>
      <c r="Q176" s="82">
        <v>60</v>
      </c>
      <c r="R176" s="82" t="s">
        <v>567</v>
      </c>
      <c r="S176" s="82">
        <v>288</v>
      </c>
      <c r="T176" s="82">
        <v>61</v>
      </c>
      <c r="U176" s="83">
        <v>2379</v>
      </c>
      <c r="W176" s="63">
        <v>6050</v>
      </c>
      <c r="X176" s="66"/>
      <c r="Y176" s="66"/>
      <c r="Z176" s="74"/>
      <c r="AA176" s="74"/>
      <c r="AB176" s="66"/>
      <c r="AC176" s="67"/>
      <c r="AD176" s="66"/>
      <c r="AE176" s="66"/>
      <c r="AF176" s="66"/>
      <c r="AG176" s="66"/>
      <c r="AH176" s="66"/>
      <c r="AI176" s="66"/>
      <c r="AJ176" s="66"/>
    </row>
    <row r="177" spans="7:37" ht="30">
      <c r="G177" s="54">
        <v>4262</v>
      </c>
      <c r="H177" s="55">
        <v>86.8</v>
      </c>
      <c r="I177" s="82"/>
      <c r="J177" s="82"/>
      <c r="K177" s="86"/>
      <c r="L177" s="86"/>
      <c r="M177" s="82"/>
      <c r="N177" s="83"/>
      <c r="O177" s="82"/>
      <c r="P177" s="82"/>
      <c r="Q177" s="82"/>
      <c r="R177" s="82"/>
      <c r="S177" s="82"/>
      <c r="T177" s="82"/>
      <c r="U177" s="83"/>
      <c r="W177" s="64" t="s">
        <v>184</v>
      </c>
      <c r="X177" s="69">
        <v>16.45</v>
      </c>
      <c r="Y177" s="69">
        <v>100</v>
      </c>
      <c r="Z177" s="75">
        <v>-0.15</v>
      </c>
      <c r="AA177" s="75">
        <v>-0.9</v>
      </c>
      <c r="AB177" s="69">
        <v>487</v>
      </c>
      <c r="AC177" s="70">
        <v>167001</v>
      </c>
      <c r="AD177" s="69">
        <v>16.739999999999998</v>
      </c>
      <c r="AE177" s="69">
        <v>16.739999999999998</v>
      </c>
      <c r="AF177" s="69">
        <v>16.399999999999999</v>
      </c>
      <c r="AG177" s="69" t="s">
        <v>567</v>
      </c>
      <c r="AH177" s="69">
        <v>1</v>
      </c>
      <c r="AI177" s="69" t="s">
        <v>567</v>
      </c>
      <c r="AJ177" s="69">
        <v>1</v>
      </c>
    </row>
    <row r="178" spans="7:37">
      <c r="G178" s="50" t="s">
        <v>123</v>
      </c>
      <c r="H178" s="52">
        <v>156</v>
      </c>
      <c r="I178" s="79">
        <v>169.6</v>
      </c>
      <c r="J178" s="79">
        <v>4</v>
      </c>
      <c r="K178" s="84">
        <v>0.6</v>
      </c>
      <c r="L178" s="84">
        <v>0.36</v>
      </c>
      <c r="M178" s="80">
        <v>1585</v>
      </c>
      <c r="N178" s="80">
        <v>47627</v>
      </c>
      <c r="O178" s="79">
        <v>169.1</v>
      </c>
      <c r="P178" s="79">
        <v>170.8</v>
      </c>
      <c r="Q178" s="79">
        <v>169.1</v>
      </c>
      <c r="R178" s="79" t="s">
        <v>567</v>
      </c>
      <c r="S178" s="80">
        <v>1804</v>
      </c>
      <c r="T178" s="79" t="s">
        <v>567</v>
      </c>
      <c r="U178" s="79">
        <v>139</v>
      </c>
      <c r="W178" s="65">
        <v>6060</v>
      </c>
      <c r="X178" s="69"/>
      <c r="Y178" s="69"/>
      <c r="Z178" s="75"/>
      <c r="AA178" s="75"/>
      <c r="AB178" s="69"/>
      <c r="AC178" s="70"/>
      <c r="AD178" s="69"/>
      <c r="AE178" s="69"/>
      <c r="AF178" s="69"/>
      <c r="AG178" s="69"/>
      <c r="AH178" s="69"/>
      <c r="AI178" s="69"/>
      <c r="AJ178" s="69"/>
      <c r="AK178" s="76"/>
    </row>
    <row r="179" spans="7:37">
      <c r="G179" s="51">
        <v>4263</v>
      </c>
      <c r="H179" s="52">
        <v>300.8</v>
      </c>
      <c r="I179" s="79"/>
      <c r="J179" s="79"/>
      <c r="K179" s="84"/>
      <c r="L179" s="84"/>
      <c r="M179" s="80"/>
      <c r="N179" s="80"/>
      <c r="O179" s="79"/>
      <c r="P179" s="79"/>
      <c r="Q179" s="79"/>
      <c r="R179" s="79"/>
      <c r="S179" s="80"/>
      <c r="T179" s="79"/>
      <c r="U179" s="79"/>
      <c r="W179" s="62" t="s">
        <v>185</v>
      </c>
      <c r="X179" s="66">
        <v>44.78</v>
      </c>
      <c r="Y179" s="66">
        <v>4</v>
      </c>
      <c r="Z179" s="71">
        <v>0.36</v>
      </c>
      <c r="AA179" s="71">
        <v>0.81</v>
      </c>
      <c r="AB179" s="66">
        <v>494</v>
      </c>
      <c r="AC179" s="67">
        <v>36089</v>
      </c>
      <c r="AD179" s="66">
        <v>44.26</v>
      </c>
      <c r="AE179" s="66">
        <v>44.94</v>
      </c>
      <c r="AF179" s="66">
        <v>44.26</v>
      </c>
      <c r="AG179" s="66" t="s">
        <v>567</v>
      </c>
      <c r="AH179" s="66">
        <v>667</v>
      </c>
      <c r="AI179" s="66" t="s">
        <v>567</v>
      </c>
      <c r="AJ179" s="66">
        <v>4</v>
      </c>
    </row>
    <row r="180" spans="7:37">
      <c r="G180" s="53" t="s">
        <v>124</v>
      </c>
      <c r="H180" s="55">
        <v>69</v>
      </c>
      <c r="I180" s="82">
        <v>79.8</v>
      </c>
      <c r="J180" s="82">
        <v>9</v>
      </c>
      <c r="K180" s="88">
        <v>-0.2</v>
      </c>
      <c r="L180" s="88">
        <v>-0.25</v>
      </c>
      <c r="M180" s="83">
        <v>10195</v>
      </c>
      <c r="N180" s="83">
        <v>543549</v>
      </c>
      <c r="O180" s="82">
        <v>79.599999999999994</v>
      </c>
      <c r="P180" s="82">
        <v>80.45</v>
      </c>
      <c r="Q180" s="82">
        <v>79.599999999999994</v>
      </c>
      <c r="R180" s="82" t="s">
        <v>567</v>
      </c>
      <c r="S180" s="82">
        <v>220</v>
      </c>
      <c r="T180" s="82" t="s">
        <v>567</v>
      </c>
      <c r="U180" s="82">
        <v>54</v>
      </c>
      <c r="W180" s="63">
        <v>6070</v>
      </c>
      <c r="X180" s="66"/>
      <c r="Y180" s="66"/>
      <c r="Z180" s="71"/>
      <c r="AA180" s="71"/>
      <c r="AB180" s="66"/>
      <c r="AC180" s="67"/>
      <c r="AD180" s="66"/>
      <c r="AE180" s="66"/>
      <c r="AF180" s="66"/>
      <c r="AG180" s="66"/>
      <c r="AH180" s="66"/>
      <c r="AI180" s="66"/>
      <c r="AJ180" s="66"/>
    </row>
    <row r="181" spans="7:37">
      <c r="G181" s="54">
        <v>4264</v>
      </c>
      <c r="H181" s="55">
        <v>84.1</v>
      </c>
      <c r="I181" s="82"/>
      <c r="J181" s="82"/>
      <c r="K181" s="88"/>
      <c r="L181" s="88"/>
      <c r="M181" s="83"/>
      <c r="N181" s="83"/>
      <c r="O181" s="82"/>
      <c r="P181" s="82"/>
      <c r="Q181" s="82"/>
      <c r="R181" s="82"/>
      <c r="S181" s="82"/>
      <c r="T181" s="82"/>
      <c r="U181" s="82"/>
      <c r="W181" s="64" t="s">
        <v>186</v>
      </c>
      <c r="X181" s="69">
        <v>10.6</v>
      </c>
      <c r="Y181" s="69">
        <v>591</v>
      </c>
      <c r="Z181" s="75">
        <v>-0.01</v>
      </c>
      <c r="AA181" s="75">
        <v>-0.09</v>
      </c>
      <c r="AB181" s="69">
        <v>167</v>
      </c>
      <c r="AC181" s="70">
        <v>34340</v>
      </c>
      <c r="AD181" s="69">
        <v>10.7</v>
      </c>
      <c r="AE181" s="69">
        <v>10.74</v>
      </c>
      <c r="AF181" s="69">
        <v>10.56</v>
      </c>
      <c r="AG181" s="69" t="s">
        <v>567</v>
      </c>
      <c r="AH181" s="69">
        <v>17</v>
      </c>
      <c r="AI181" s="69">
        <v>10.6</v>
      </c>
      <c r="AJ181" s="69">
        <v>434</v>
      </c>
    </row>
    <row r="182" spans="7:37" ht="15" customHeight="1">
      <c r="G182" s="89" t="s">
        <v>125</v>
      </c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0"/>
      <c r="W182" s="65">
        <v>6090</v>
      </c>
      <c r="X182" s="69"/>
      <c r="Y182" s="69"/>
      <c r="Z182" s="75"/>
      <c r="AA182" s="75"/>
      <c r="AB182" s="69"/>
      <c r="AC182" s="70"/>
      <c r="AD182" s="69"/>
      <c r="AE182" s="69"/>
      <c r="AF182" s="69"/>
      <c r="AG182" s="69"/>
      <c r="AH182" s="69"/>
      <c r="AI182" s="69"/>
      <c r="AJ182" s="69"/>
    </row>
    <row r="183" spans="7:37" ht="30">
      <c r="G183" s="50" t="s">
        <v>126</v>
      </c>
      <c r="H183" s="52">
        <v>64.599999999999994</v>
      </c>
      <c r="I183" s="79">
        <v>100.3</v>
      </c>
      <c r="J183" s="79">
        <v>10</v>
      </c>
      <c r="K183" s="87">
        <v>-2.2999999999999998</v>
      </c>
      <c r="L183" s="87">
        <v>-2.2400000000000002</v>
      </c>
      <c r="M183" s="80">
        <v>1394</v>
      </c>
      <c r="N183" s="80">
        <v>169789</v>
      </c>
      <c r="O183" s="79">
        <v>102.6</v>
      </c>
      <c r="P183" s="79">
        <v>102.6</v>
      </c>
      <c r="Q183" s="79">
        <v>98.2</v>
      </c>
      <c r="R183" s="79" t="s">
        <v>567</v>
      </c>
      <c r="S183" s="79">
        <v>400</v>
      </c>
      <c r="T183" s="79" t="s">
        <v>567</v>
      </c>
      <c r="U183" s="79">
        <v>12</v>
      </c>
      <c r="W183" s="62" t="s">
        <v>188</v>
      </c>
      <c r="X183" s="66">
        <v>121.2</v>
      </c>
      <c r="Y183" s="66">
        <v>1</v>
      </c>
      <c r="Z183" s="74">
        <v>-0.3</v>
      </c>
      <c r="AA183" s="74">
        <v>-0.25</v>
      </c>
      <c r="AB183" s="66">
        <v>407</v>
      </c>
      <c r="AC183" s="67">
        <v>45147</v>
      </c>
      <c r="AD183" s="66">
        <v>121.6</v>
      </c>
      <c r="AE183" s="66">
        <v>121.8</v>
      </c>
      <c r="AF183" s="66">
        <v>120.8</v>
      </c>
      <c r="AG183" s="66" t="s">
        <v>567</v>
      </c>
      <c r="AH183" s="66">
        <v>16</v>
      </c>
      <c r="AI183" s="66">
        <v>115.2</v>
      </c>
      <c r="AJ183" s="66">
        <v>1</v>
      </c>
    </row>
    <row r="184" spans="7:37">
      <c r="G184" s="51">
        <v>1213</v>
      </c>
      <c r="H184" s="52">
        <v>115.4</v>
      </c>
      <c r="I184" s="79"/>
      <c r="J184" s="79"/>
      <c r="K184" s="87"/>
      <c r="L184" s="87"/>
      <c r="M184" s="80"/>
      <c r="N184" s="80"/>
      <c r="O184" s="79"/>
      <c r="P184" s="79"/>
      <c r="Q184" s="79"/>
      <c r="R184" s="79"/>
      <c r="S184" s="79"/>
      <c r="T184" s="79"/>
      <c r="U184" s="79"/>
      <c r="W184" s="63">
        <v>4165</v>
      </c>
      <c r="X184" s="66"/>
      <c r="Y184" s="66"/>
      <c r="Z184" s="74"/>
      <c r="AA184" s="74"/>
      <c r="AB184" s="66"/>
      <c r="AC184" s="67"/>
      <c r="AD184" s="66"/>
      <c r="AE184" s="66"/>
      <c r="AF184" s="66"/>
      <c r="AG184" s="66"/>
      <c r="AH184" s="66"/>
      <c r="AI184" s="66"/>
      <c r="AJ184" s="66"/>
    </row>
    <row r="185" spans="7:37">
      <c r="G185" s="53" t="s">
        <v>127</v>
      </c>
      <c r="H185" s="55">
        <v>22.2</v>
      </c>
      <c r="I185" s="82">
        <v>32.200000000000003</v>
      </c>
      <c r="J185" s="82">
        <v>123</v>
      </c>
      <c r="K185" s="88">
        <v>-0.64</v>
      </c>
      <c r="L185" s="88">
        <v>-1.95</v>
      </c>
      <c r="M185" s="82">
        <v>338</v>
      </c>
      <c r="N185" s="83">
        <v>56970</v>
      </c>
      <c r="O185" s="82">
        <v>32.880000000000003</v>
      </c>
      <c r="P185" s="82">
        <v>33.14</v>
      </c>
      <c r="Q185" s="82">
        <v>32.200000000000003</v>
      </c>
      <c r="R185" s="82">
        <v>32.200000000000003</v>
      </c>
      <c r="S185" s="82">
        <v>499</v>
      </c>
      <c r="T185" s="82">
        <v>32.04</v>
      </c>
      <c r="U185" s="82">
        <v>68</v>
      </c>
      <c r="W185" s="64" t="s">
        <v>190</v>
      </c>
      <c r="X185" s="69">
        <v>12.33</v>
      </c>
      <c r="Y185" s="69">
        <v>716</v>
      </c>
      <c r="Z185" s="75">
        <v>-0.08</v>
      </c>
      <c r="AA185" s="75">
        <v>-0.64</v>
      </c>
      <c r="AB185" s="69">
        <v>400</v>
      </c>
      <c r="AC185" s="70">
        <v>121377</v>
      </c>
      <c r="AD185" s="69">
        <v>12.41</v>
      </c>
      <c r="AE185" s="69">
        <v>12.49</v>
      </c>
      <c r="AF185" s="69">
        <v>12.32</v>
      </c>
      <c r="AG185" s="69" t="s">
        <v>567</v>
      </c>
      <c r="AH185" s="69">
        <v>2</v>
      </c>
      <c r="AI185" s="69" t="s">
        <v>567</v>
      </c>
      <c r="AJ185" s="69">
        <v>253</v>
      </c>
    </row>
    <row r="186" spans="7:37">
      <c r="G186" s="54">
        <v>2130</v>
      </c>
      <c r="H186" s="55">
        <v>35.700000000000003</v>
      </c>
      <c r="I186" s="82"/>
      <c r="J186" s="82"/>
      <c r="K186" s="88"/>
      <c r="L186" s="88"/>
      <c r="M186" s="82"/>
      <c r="N186" s="83"/>
      <c r="O186" s="82"/>
      <c r="P186" s="82"/>
      <c r="Q186" s="82"/>
      <c r="R186" s="82"/>
      <c r="S186" s="82"/>
      <c r="T186" s="82"/>
      <c r="U186" s="82"/>
      <c r="W186" s="69">
        <v>2140</v>
      </c>
      <c r="X186" s="69"/>
      <c r="Y186" s="69"/>
      <c r="Z186" s="75"/>
      <c r="AA186" s="75"/>
      <c r="AB186" s="69"/>
      <c r="AC186" s="70"/>
      <c r="AD186" s="69"/>
      <c r="AE186" s="69"/>
      <c r="AF186" s="69"/>
      <c r="AG186" s="69"/>
      <c r="AH186" s="69"/>
      <c r="AI186" s="69"/>
      <c r="AJ186" s="69"/>
    </row>
    <row r="187" spans="7:37" ht="30">
      <c r="G187" s="50" t="s">
        <v>128</v>
      </c>
      <c r="H187" s="52">
        <v>11.26</v>
      </c>
      <c r="I187" s="79">
        <v>12.51</v>
      </c>
      <c r="J187" s="79">
        <v>81</v>
      </c>
      <c r="K187" s="84">
        <v>0.04</v>
      </c>
      <c r="L187" s="84">
        <v>0.32</v>
      </c>
      <c r="M187" s="79">
        <v>151</v>
      </c>
      <c r="N187" s="80">
        <v>35592</v>
      </c>
      <c r="O187" s="79">
        <v>12.7</v>
      </c>
      <c r="P187" s="79">
        <v>12.7</v>
      </c>
      <c r="Q187" s="79">
        <v>12.48</v>
      </c>
      <c r="R187" s="79" t="s">
        <v>567</v>
      </c>
      <c r="S187" s="79">
        <v>2</v>
      </c>
      <c r="T187" s="79" t="s">
        <v>567</v>
      </c>
      <c r="U187" s="79">
        <v>2</v>
      </c>
      <c r="W187" s="62" t="s">
        <v>44</v>
      </c>
      <c r="X187" s="66">
        <v>6.99</v>
      </c>
      <c r="Y187" s="67">
        <v>1000</v>
      </c>
      <c r="Z187" s="71">
        <v>0.15</v>
      </c>
      <c r="AA187" s="71">
        <v>2.19</v>
      </c>
      <c r="AB187" s="67">
        <v>7465</v>
      </c>
      <c r="AC187" s="67">
        <v>5954775</v>
      </c>
      <c r="AD187" s="66">
        <v>6.85</v>
      </c>
      <c r="AE187" s="66">
        <v>7.04</v>
      </c>
      <c r="AF187" s="66">
        <v>6.8</v>
      </c>
      <c r="AG187" s="66" t="s">
        <v>567</v>
      </c>
      <c r="AH187" s="67">
        <v>1665</v>
      </c>
      <c r="AI187" s="66" t="s">
        <v>567</v>
      </c>
      <c r="AJ187" s="67">
        <v>2924</v>
      </c>
    </row>
    <row r="188" spans="7:37">
      <c r="G188" s="51">
        <v>2340</v>
      </c>
      <c r="H188" s="52">
        <v>18.18</v>
      </c>
      <c r="I188" s="79"/>
      <c r="J188" s="79"/>
      <c r="K188" s="84"/>
      <c r="L188" s="84"/>
      <c r="M188" s="79"/>
      <c r="N188" s="80"/>
      <c r="O188" s="79"/>
      <c r="P188" s="79"/>
      <c r="Q188" s="79"/>
      <c r="R188" s="79"/>
      <c r="S188" s="79"/>
      <c r="T188" s="79"/>
      <c r="U188" s="79"/>
      <c r="W188" s="66">
        <v>2230</v>
      </c>
      <c r="X188" s="66"/>
      <c r="Y188" s="67"/>
      <c r="Z188" s="71"/>
      <c r="AA188" s="71"/>
      <c r="AB188" s="67"/>
      <c r="AC188" s="67"/>
      <c r="AD188" s="66"/>
      <c r="AE188" s="66"/>
      <c r="AF188" s="66"/>
      <c r="AG188" s="66"/>
      <c r="AH188" s="67"/>
      <c r="AI188" s="66"/>
      <c r="AJ188" s="67"/>
    </row>
    <row r="189" spans="7:37" ht="30">
      <c r="G189" s="53" t="s">
        <v>129</v>
      </c>
      <c r="H189" s="55">
        <v>11.58</v>
      </c>
      <c r="I189" s="82">
        <v>13.15</v>
      </c>
      <c r="J189" s="82">
        <v>76</v>
      </c>
      <c r="K189" s="82" t="s">
        <v>297</v>
      </c>
      <c r="L189" s="85" t="s">
        <v>297</v>
      </c>
      <c r="M189" s="82">
        <v>473</v>
      </c>
      <c r="N189" s="83">
        <v>94544</v>
      </c>
      <c r="O189" s="82">
        <v>13.34</v>
      </c>
      <c r="P189" s="82">
        <v>13.34</v>
      </c>
      <c r="Q189" s="82">
        <v>13.12</v>
      </c>
      <c r="R189" s="82" t="s">
        <v>567</v>
      </c>
      <c r="S189" s="82">
        <v>7</v>
      </c>
      <c r="T189" s="82" t="s">
        <v>567</v>
      </c>
      <c r="U189" s="82">
        <v>35</v>
      </c>
      <c r="W189" s="64" t="s">
        <v>191</v>
      </c>
      <c r="X189" s="69">
        <v>74.150000000000006</v>
      </c>
      <c r="Y189" s="69">
        <v>11</v>
      </c>
      <c r="Z189" s="73">
        <v>0.65</v>
      </c>
      <c r="AA189" s="73">
        <v>0.88</v>
      </c>
      <c r="AB189" s="70">
        <v>1435</v>
      </c>
      <c r="AC189" s="70">
        <v>151406</v>
      </c>
      <c r="AD189" s="69">
        <v>73.7</v>
      </c>
      <c r="AE189" s="69">
        <v>74.45</v>
      </c>
      <c r="AF189" s="69">
        <v>73.45</v>
      </c>
      <c r="AG189" s="69" t="s">
        <v>567</v>
      </c>
      <c r="AH189" s="70">
        <v>4317</v>
      </c>
      <c r="AI189" s="69" t="s">
        <v>567</v>
      </c>
      <c r="AJ189" s="70">
        <v>2113</v>
      </c>
    </row>
    <row r="190" spans="7:37">
      <c r="G190" s="54">
        <v>4011</v>
      </c>
      <c r="H190" s="55">
        <v>15.1</v>
      </c>
      <c r="I190" s="82"/>
      <c r="J190" s="82"/>
      <c r="K190" s="82"/>
      <c r="L190" s="85"/>
      <c r="M190" s="82"/>
      <c r="N190" s="83"/>
      <c r="O190" s="82"/>
      <c r="P190" s="82"/>
      <c r="Q190" s="82"/>
      <c r="R190" s="82"/>
      <c r="S190" s="82"/>
      <c r="T190" s="82"/>
      <c r="U190" s="82"/>
      <c r="W190" s="65">
        <v>4002</v>
      </c>
      <c r="X190" s="69"/>
      <c r="Y190" s="69"/>
      <c r="Z190" s="73"/>
      <c r="AA190" s="73"/>
      <c r="AB190" s="70"/>
      <c r="AC190" s="70"/>
      <c r="AD190" s="69"/>
      <c r="AE190" s="69"/>
      <c r="AF190" s="69"/>
      <c r="AG190" s="69"/>
      <c r="AH190" s="70"/>
      <c r="AI190" s="69"/>
      <c r="AJ190" s="70"/>
      <c r="AK190" s="76"/>
    </row>
    <row r="191" spans="7:37" ht="30">
      <c r="G191" s="50" t="s">
        <v>130</v>
      </c>
      <c r="H191" s="52">
        <v>3.58</v>
      </c>
      <c r="I191" s="79">
        <v>3.76</v>
      </c>
      <c r="J191" s="80">
        <v>1557</v>
      </c>
      <c r="K191" s="84">
        <v>0.03</v>
      </c>
      <c r="L191" s="84">
        <v>0.8</v>
      </c>
      <c r="M191" s="79">
        <v>831</v>
      </c>
      <c r="N191" s="80">
        <v>747069</v>
      </c>
      <c r="O191" s="79">
        <v>3.72</v>
      </c>
      <c r="P191" s="79">
        <v>3.79</v>
      </c>
      <c r="Q191" s="79">
        <v>3.71</v>
      </c>
      <c r="R191" s="79" t="s">
        <v>567</v>
      </c>
      <c r="S191" s="79">
        <v>325</v>
      </c>
      <c r="T191" s="79" t="s">
        <v>567</v>
      </c>
      <c r="U191" s="80">
        <v>1300</v>
      </c>
      <c r="W191" s="62" t="s">
        <v>192</v>
      </c>
      <c r="X191" s="66">
        <v>132.1</v>
      </c>
      <c r="Y191" s="66">
        <v>14</v>
      </c>
      <c r="Z191" s="71">
        <v>2.4</v>
      </c>
      <c r="AA191" s="71">
        <v>1.85</v>
      </c>
      <c r="AB191" s="67">
        <v>1605</v>
      </c>
      <c r="AC191" s="67">
        <v>99533</v>
      </c>
      <c r="AD191" s="66">
        <v>129.9</v>
      </c>
      <c r="AE191" s="66">
        <v>133.5</v>
      </c>
      <c r="AF191" s="66">
        <v>128.69999999999999</v>
      </c>
      <c r="AG191" s="66" t="s">
        <v>567</v>
      </c>
      <c r="AH191" s="66">
        <v>975</v>
      </c>
      <c r="AI191" s="66" t="s">
        <v>567</v>
      </c>
      <c r="AJ191" s="66">
        <v>842</v>
      </c>
    </row>
    <row r="192" spans="7:37">
      <c r="G192" s="51">
        <v>4012</v>
      </c>
      <c r="H192" s="52">
        <v>5</v>
      </c>
      <c r="I192" s="79"/>
      <c r="J192" s="80"/>
      <c r="K192" s="84"/>
      <c r="L192" s="84"/>
      <c r="M192" s="79"/>
      <c r="N192" s="80"/>
      <c r="O192" s="79"/>
      <c r="P192" s="79"/>
      <c r="Q192" s="79"/>
      <c r="R192" s="79"/>
      <c r="S192" s="79"/>
      <c r="T192" s="79"/>
      <c r="U192" s="80"/>
      <c r="W192" s="63">
        <v>4004</v>
      </c>
      <c r="X192" s="66"/>
      <c r="Y192" s="66"/>
      <c r="Z192" s="71"/>
      <c r="AA192" s="71"/>
      <c r="AB192" s="67"/>
      <c r="AC192" s="67"/>
      <c r="AD192" s="66"/>
      <c r="AE192" s="66"/>
      <c r="AF192" s="66"/>
      <c r="AG192" s="66"/>
      <c r="AH192" s="66"/>
      <c r="AI192" s="66"/>
      <c r="AJ192" s="66"/>
    </row>
    <row r="193" spans="7:36" ht="30">
      <c r="G193" s="53" t="s">
        <v>131</v>
      </c>
      <c r="H193" s="55">
        <v>3</v>
      </c>
      <c r="I193" s="82">
        <v>3.2</v>
      </c>
      <c r="J193" s="82">
        <v>899</v>
      </c>
      <c r="K193" s="86">
        <v>0.04</v>
      </c>
      <c r="L193" s="86">
        <v>1.27</v>
      </c>
      <c r="M193" s="83">
        <v>4271</v>
      </c>
      <c r="N193" s="83">
        <v>10062701</v>
      </c>
      <c r="O193" s="82">
        <v>3.19</v>
      </c>
      <c r="P193" s="82">
        <v>3.36</v>
      </c>
      <c r="Q193" s="82">
        <v>3.18</v>
      </c>
      <c r="R193" s="82">
        <v>3.21</v>
      </c>
      <c r="S193" s="83">
        <v>3000</v>
      </c>
      <c r="T193" s="82" t="s">
        <v>567</v>
      </c>
      <c r="U193" s="82">
        <v>258</v>
      </c>
      <c r="W193" s="64" t="s">
        <v>193</v>
      </c>
      <c r="X193" s="69">
        <v>173.1</v>
      </c>
      <c r="Y193" s="69">
        <v>43</v>
      </c>
      <c r="Z193" s="69" t="s">
        <v>297</v>
      </c>
      <c r="AA193" s="72" t="s">
        <v>297</v>
      </c>
      <c r="AB193" s="69">
        <v>816</v>
      </c>
      <c r="AC193" s="70">
        <v>62222</v>
      </c>
      <c r="AD193" s="69">
        <v>173.1</v>
      </c>
      <c r="AE193" s="69">
        <v>175.5</v>
      </c>
      <c r="AF193" s="69">
        <v>171.4</v>
      </c>
      <c r="AG193" s="69">
        <v>172.7</v>
      </c>
      <c r="AH193" s="69">
        <v>115</v>
      </c>
      <c r="AI193" s="69" t="s">
        <v>567</v>
      </c>
      <c r="AJ193" s="69">
        <v>227</v>
      </c>
    </row>
    <row r="194" spans="7:36">
      <c r="G194" s="54">
        <v>4180</v>
      </c>
      <c r="H194" s="55">
        <v>4.87</v>
      </c>
      <c r="I194" s="82"/>
      <c r="J194" s="82"/>
      <c r="K194" s="86"/>
      <c r="L194" s="86"/>
      <c r="M194" s="83"/>
      <c r="N194" s="83"/>
      <c r="O194" s="82"/>
      <c r="P194" s="82"/>
      <c r="Q194" s="82"/>
      <c r="R194" s="82"/>
      <c r="S194" s="83"/>
      <c r="T194" s="82"/>
      <c r="U194" s="82"/>
      <c r="W194" s="65">
        <v>4005</v>
      </c>
      <c r="X194" s="69"/>
      <c r="Y194" s="69"/>
      <c r="Z194" s="69"/>
      <c r="AA194" s="72"/>
      <c r="AB194" s="69"/>
      <c r="AC194" s="70"/>
      <c r="AD194" s="69"/>
      <c r="AE194" s="69"/>
      <c r="AF194" s="69"/>
      <c r="AG194" s="69"/>
      <c r="AH194" s="69"/>
      <c r="AI194" s="69"/>
      <c r="AJ194" s="69"/>
    </row>
    <row r="195" spans="7:36" ht="30" customHeight="1">
      <c r="G195" s="89" t="s">
        <v>132</v>
      </c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90"/>
      <c r="W195" s="62" t="s">
        <v>194</v>
      </c>
      <c r="X195" s="66">
        <v>33.94</v>
      </c>
      <c r="Y195" s="66">
        <v>102</v>
      </c>
      <c r="Z195" s="74">
        <v>-0.14000000000000001</v>
      </c>
      <c r="AA195" s="74">
        <v>-0.41</v>
      </c>
      <c r="AB195" s="67">
        <v>1177</v>
      </c>
      <c r="AC195" s="67">
        <v>272328</v>
      </c>
      <c r="AD195" s="66">
        <v>34.1</v>
      </c>
      <c r="AE195" s="66">
        <v>34.18</v>
      </c>
      <c r="AF195" s="66">
        <v>33.840000000000003</v>
      </c>
      <c r="AG195" s="66" t="s">
        <v>567</v>
      </c>
      <c r="AH195" s="67">
        <v>1133</v>
      </c>
      <c r="AI195" s="66">
        <v>32.26</v>
      </c>
      <c r="AJ195" s="66">
        <v>262</v>
      </c>
    </row>
    <row r="196" spans="7:36">
      <c r="G196" s="50" t="s">
        <v>133</v>
      </c>
      <c r="H196" s="52">
        <v>20.68</v>
      </c>
      <c r="I196" s="79">
        <v>28.42</v>
      </c>
      <c r="J196" s="79">
        <v>18</v>
      </c>
      <c r="K196" s="84">
        <v>0.92</v>
      </c>
      <c r="L196" s="84">
        <v>3.35</v>
      </c>
      <c r="M196" s="80">
        <v>4007</v>
      </c>
      <c r="N196" s="80">
        <v>1733659</v>
      </c>
      <c r="O196" s="79">
        <v>27.42</v>
      </c>
      <c r="P196" s="79">
        <v>28.5</v>
      </c>
      <c r="Q196" s="79">
        <v>27.42</v>
      </c>
      <c r="R196" s="79" t="s">
        <v>567</v>
      </c>
      <c r="S196" s="80">
        <v>2623</v>
      </c>
      <c r="T196" s="79" t="s">
        <v>567</v>
      </c>
      <c r="U196" s="80">
        <v>1274</v>
      </c>
      <c r="W196" s="63">
        <v>4007</v>
      </c>
      <c r="X196" s="66"/>
      <c r="Y196" s="66"/>
      <c r="Z196" s="74"/>
      <c r="AA196" s="74"/>
      <c r="AB196" s="67"/>
      <c r="AC196" s="67"/>
      <c r="AD196" s="66"/>
      <c r="AE196" s="66"/>
      <c r="AF196" s="66"/>
      <c r="AG196" s="66"/>
      <c r="AH196" s="67"/>
      <c r="AI196" s="66"/>
      <c r="AJ196" s="66"/>
    </row>
    <row r="197" spans="7:36" ht="45">
      <c r="G197" s="51">
        <v>1810</v>
      </c>
      <c r="H197" s="52">
        <v>27.84</v>
      </c>
      <c r="I197" s="79"/>
      <c r="J197" s="79"/>
      <c r="K197" s="84"/>
      <c r="L197" s="84"/>
      <c r="M197" s="80"/>
      <c r="N197" s="80"/>
      <c r="O197" s="79"/>
      <c r="P197" s="79"/>
      <c r="Q197" s="79"/>
      <c r="R197" s="79"/>
      <c r="S197" s="80"/>
      <c r="T197" s="79"/>
      <c r="U197" s="80"/>
      <c r="W197" s="64" t="s">
        <v>195</v>
      </c>
      <c r="X197" s="69">
        <v>57.75</v>
      </c>
      <c r="Y197" s="69">
        <v>126</v>
      </c>
      <c r="Z197" s="73">
        <v>0.7</v>
      </c>
      <c r="AA197" s="73">
        <v>1.23</v>
      </c>
      <c r="AB197" s="69">
        <v>801</v>
      </c>
      <c r="AC197" s="70">
        <v>95320</v>
      </c>
      <c r="AD197" s="69">
        <v>57.05</v>
      </c>
      <c r="AE197" s="69">
        <v>57.9</v>
      </c>
      <c r="AF197" s="69">
        <v>56.4</v>
      </c>
      <c r="AG197" s="69" t="s">
        <v>567</v>
      </c>
      <c r="AH197" s="69">
        <v>729</v>
      </c>
      <c r="AI197" s="69" t="s">
        <v>567</v>
      </c>
      <c r="AJ197" s="69">
        <v>541</v>
      </c>
    </row>
    <row r="198" spans="7:36">
      <c r="G198" s="53" t="s">
        <v>134</v>
      </c>
      <c r="H198" s="55">
        <v>1.77</v>
      </c>
      <c r="I198" s="82">
        <v>2.2799999999999998</v>
      </c>
      <c r="J198" s="83">
        <v>1519</v>
      </c>
      <c r="K198" s="88">
        <v>-0.03</v>
      </c>
      <c r="L198" s="88">
        <v>-1.3</v>
      </c>
      <c r="M198" s="83">
        <v>1390</v>
      </c>
      <c r="N198" s="83">
        <v>3298770</v>
      </c>
      <c r="O198" s="82">
        <v>2.2999999999999998</v>
      </c>
      <c r="P198" s="82">
        <v>2.33</v>
      </c>
      <c r="Q198" s="82">
        <v>2.2599999999999998</v>
      </c>
      <c r="R198" s="82" t="s">
        <v>567</v>
      </c>
      <c r="S198" s="82">
        <v>181</v>
      </c>
      <c r="T198" s="82" t="s">
        <v>567</v>
      </c>
      <c r="U198" s="82">
        <v>166</v>
      </c>
      <c r="W198" s="65">
        <v>4009</v>
      </c>
      <c r="X198" s="69"/>
      <c r="Y198" s="69"/>
      <c r="Z198" s="73"/>
      <c r="AA198" s="73"/>
      <c r="AB198" s="69"/>
      <c r="AC198" s="70"/>
      <c r="AD198" s="69"/>
      <c r="AE198" s="69"/>
      <c r="AF198" s="69"/>
      <c r="AG198" s="69"/>
      <c r="AH198" s="69"/>
      <c r="AI198" s="69"/>
      <c r="AJ198" s="69"/>
    </row>
    <row r="199" spans="7:36" ht="45">
      <c r="G199" s="54">
        <v>1820</v>
      </c>
      <c r="H199" s="55">
        <v>3.08</v>
      </c>
      <c r="I199" s="82"/>
      <c r="J199" s="83"/>
      <c r="K199" s="88"/>
      <c r="L199" s="88"/>
      <c r="M199" s="83"/>
      <c r="N199" s="83"/>
      <c r="O199" s="82"/>
      <c r="P199" s="82"/>
      <c r="Q199" s="82"/>
      <c r="R199" s="82"/>
      <c r="S199" s="82"/>
      <c r="T199" s="82"/>
      <c r="U199" s="82"/>
      <c r="W199" s="62" t="s">
        <v>196</v>
      </c>
      <c r="X199" s="66">
        <v>244.1</v>
      </c>
      <c r="Y199" s="66">
        <v>3</v>
      </c>
      <c r="Z199" s="74">
        <v>-3.7</v>
      </c>
      <c r="AA199" s="74">
        <v>-1.49</v>
      </c>
      <c r="AB199" s="67">
        <v>3888</v>
      </c>
      <c r="AC199" s="67">
        <v>158094</v>
      </c>
      <c r="AD199" s="66">
        <v>247.8</v>
      </c>
      <c r="AE199" s="66">
        <v>248.6</v>
      </c>
      <c r="AF199" s="66">
        <v>243.4</v>
      </c>
      <c r="AG199" s="66" t="s">
        <v>567</v>
      </c>
      <c r="AH199" s="67">
        <v>3615</v>
      </c>
      <c r="AI199" s="66" t="s">
        <v>567</v>
      </c>
      <c r="AJ199" s="67">
        <v>1084</v>
      </c>
    </row>
    <row r="200" spans="7:36" ht="30">
      <c r="G200" s="50" t="s">
        <v>135</v>
      </c>
      <c r="H200" s="52">
        <v>116</v>
      </c>
      <c r="I200" s="79">
        <v>146.9</v>
      </c>
      <c r="J200" s="79">
        <v>103</v>
      </c>
      <c r="K200" s="87">
        <v>-2.1</v>
      </c>
      <c r="L200" s="87">
        <v>-1.41</v>
      </c>
      <c r="M200" s="79">
        <v>994</v>
      </c>
      <c r="N200" s="80">
        <v>92444</v>
      </c>
      <c r="O200" s="79">
        <v>149</v>
      </c>
      <c r="P200" s="79">
        <v>149.1</v>
      </c>
      <c r="Q200" s="79">
        <v>146.6</v>
      </c>
      <c r="R200" s="79" t="s">
        <v>567</v>
      </c>
      <c r="S200" s="79">
        <v>375</v>
      </c>
      <c r="T200" s="79" t="s">
        <v>567</v>
      </c>
      <c r="U200" s="79">
        <v>163</v>
      </c>
      <c r="W200" s="63">
        <v>4013</v>
      </c>
      <c r="X200" s="66"/>
      <c r="Y200" s="66"/>
      <c r="Z200" s="74"/>
      <c r="AA200" s="74"/>
      <c r="AB200" s="67"/>
      <c r="AC200" s="67"/>
      <c r="AD200" s="66"/>
      <c r="AE200" s="66"/>
      <c r="AF200" s="66"/>
      <c r="AG200" s="66"/>
      <c r="AH200" s="67"/>
      <c r="AI200" s="66"/>
      <c r="AJ200" s="67"/>
    </row>
    <row r="201" spans="7:36" ht="45">
      <c r="G201" s="51">
        <v>1830</v>
      </c>
      <c r="H201" s="52">
        <v>223</v>
      </c>
      <c r="I201" s="79"/>
      <c r="J201" s="79"/>
      <c r="K201" s="87"/>
      <c r="L201" s="87"/>
      <c r="M201" s="79"/>
      <c r="N201" s="80"/>
      <c r="O201" s="79"/>
      <c r="P201" s="79"/>
      <c r="Q201" s="79"/>
      <c r="R201" s="79"/>
      <c r="S201" s="79"/>
      <c r="T201" s="79"/>
      <c r="U201" s="79"/>
      <c r="W201" s="64" t="s">
        <v>197</v>
      </c>
      <c r="X201" s="69">
        <v>37.880000000000003</v>
      </c>
      <c r="Y201" s="69">
        <v>2</v>
      </c>
      <c r="Z201" s="75">
        <v>-0.42</v>
      </c>
      <c r="AA201" s="75">
        <v>-1.1000000000000001</v>
      </c>
      <c r="AB201" s="69">
        <v>456</v>
      </c>
      <c r="AC201" s="70">
        <v>57043</v>
      </c>
      <c r="AD201" s="69">
        <v>38.4</v>
      </c>
      <c r="AE201" s="69">
        <v>38.4</v>
      </c>
      <c r="AF201" s="69">
        <v>37.700000000000003</v>
      </c>
      <c r="AG201" s="69" t="s">
        <v>567</v>
      </c>
      <c r="AH201" s="69">
        <v>1</v>
      </c>
      <c r="AI201" s="69" t="s">
        <v>567</v>
      </c>
      <c r="AJ201" s="69">
        <v>164</v>
      </c>
    </row>
    <row r="202" spans="7:36">
      <c r="G202" s="53" t="s">
        <v>136</v>
      </c>
      <c r="H202" s="55">
        <v>0.7</v>
      </c>
      <c r="I202" s="82">
        <v>0.94</v>
      </c>
      <c r="J202" s="82">
        <v>84</v>
      </c>
      <c r="K202" s="82" t="s">
        <v>297</v>
      </c>
      <c r="L202" s="85" t="s">
        <v>297</v>
      </c>
      <c r="M202" s="83">
        <v>4072</v>
      </c>
      <c r="N202" s="83">
        <v>18604857</v>
      </c>
      <c r="O202" s="82">
        <v>0.94</v>
      </c>
      <c r="P202" s="82">
        <v>0.95</v>
      </c>
      <c r="Q202" s="82">
        <v>0.93</v>
      </c>
      <c r="R202" s="82" t="s">
        <v>567</v>
      </c>
      <c r="S202" s="83">
        <v>1606</v>
      </c>
      <c r="T202" s="82" t="s">
        <v>567</v>
      </c>
      <c r="U202" s="83">
        <v>129880</v>
      </c>
      <c r="W202" s="65">
        <v>4014</v>
      </c>
      <c r="X202" s="69"/>
      <c r="Y202" s="69"/>
      <c r="Z202" s="75"/>
      <c r="AA202" s="75"/>
      <c r="AB202" s="69"/>
      <c r="AC202" s="70"/>
      <c r="AD202" s="69"/>
      <c r="AE202" s="69"/>
      <c r="AF202" s="69"/>
      <c r="AG202" s="69"/>
      <c r="AH202" s="69"/>
      <c r="AI202" s="69"/>
      <c r="AJ202" s="69"/>
    </row>
    <row r="203" spans="7:36" ht="30">
      <c r="G203" s="54">
        <v>4170</v>
      </c>
      <c r="H203" s="55">
        <v>1.22</v>
      </c>
      <c r="I203" s="82"/>
      <c r="J203" s="82"/>
      <c r="K203" s="82"/>
      <c r="L203" s="85"/>
      <c r="M203" s="83"/>
      <c r="N203" s="83"/>
      <c r="O203" s="82"/>
      <c r="P203" s="82"/>
      <c r="Q203" s="82"/>
      <c r="R203" s="82"/>
      <c r="S203" s="83"/>
      <c r="T203" s="82"/>
      <c r="U203" s="83"/>
      <c r="W203" s="62" t="s">
        <v>198</v>
      </c>
      <c r="X203" s="66">
        <v>39.299999999999997</v>
      </c>
      <c r="Y203" s="66">
        <v>18</v>
      </c>
      <c r="Z203" s="74">
        <v>-0.5</v>
      </c>
      <c r="AA203" s="74">
        <v>-1.26</v>
      </c>
      <c r="AB203" s="67">
        <v>1804</v>
      </c>
      <c r="AC203" s="67">
        <v>261469</v>
      </c>
      <c r="AD203" s="66">
        <v>39.840000000000003</v>
      </c>
      <c r="AE203" s="66">
        <v>39.840000000000003</v>
      </c>
      <c r="AF203" s="66">
        <v>39.04</v>
      </c>
      <c r="AG203" s="66" t="s">
        <v>567</v>
      </c>
      <c r="AH203" s="66">
        <v>895</v>
      </c>
      <c r="AI203" s="66" t="s">
        <v>567</v>
      </c>
      <c r="AJ203" s="66">
        <v>463</v>
      </c>
    </row>
    <row r="204" spans="7:36" ht="30">
      <c r="G204" s="50" t="s">
        <v>137</v>
      </c>
      <c r="H204" s="52">
        <v>21.79</v>
      </c>
      <c r="I204" s="79">
        <v>22.22</v>
      </c>
      <c r="J204" s="79">
        <v>48</v>
      </c>
      <c r="K204" s="87">
        <v>-0.18</v>
      </c>
      <c r="L204" s="87">
        <v>-0.8</v>
      </c>
      <c r="M204" s="79">
        <v>537</v>
      </c>
      <c r="N204" s="80">
        <v>110702</v>
      </c>
      <c r="O204" s="79">
        <v>22.4</v>
      </c>
      <c r="P204" s="79">
        <v>22.68</v>
      </c>
      <c r="Q204" s="79">
        <v>22.22</v>
      </c>
      <c r="R204" s="79" t="s">
        <v>567</v>
      </c>
      <c r="S204" s="79">
        <v>50</v>
      </c>
      <c r="T204" s="79" t="s">
        <v>567</v>
      </c>
      <c r="U204" s="79">
        <v>29</v>
      </c>
      <c r="W204" s="63">
        <v>4017</v>
      </c>
      <c r="X204" s="66"/>
      <c r="Y204" s="66"/>
      <c r="Z204" s="74"/>
      <c r="AA204" s="74"/>
      <c r="AB204" s="67"/>
      <c r="AC204" s="67"/>
      <c r="AD204" s="66"/>
      <c r="AE204" s="66"/>
      <c r="AF204" s="66"/>
      <c r="AG204" s="66"/>
      <c r="AH204" s="66"/>
      <c r="AI204" s="66"/>
      <c r="AJ204" s="66"/>
    </row>
    <row r="205" spans="7:36" ht="30">
      <c r="G205" s="51">
        <v>4290</v>
      </c>
      <c r="H205" s="52">
        <v>35.65</v>
      </c>
      <c r="I205" s="79"/>
      <c r="J205" s="79"/>
      <c r="K205" s="87"/>
      <c r="L205" s="87"/>
      <c r="M205" s="79"/>
      <c r="N205" s="80"/>
      <c r="O205" s="79"/>
      <c r="P205" s="79"/>
      <c r="Q205" s="79"/>
      <c r="R205" s="79"/>
      <c r="S205" s="79"/>
      <c r="T205" s="79"/>
      <c r="U205" s="79"/>
      <c r="W205" s="64" t="s">
        <v>199</v>
      </c>
      <c r="X205" s="69">
        <v>170.1</v>
      </c>
      <c r="Y205" s="69">
        <v>9</v>
      </c>
      <c r="Z205" s="73">
        <v>1.9</v>
      </c>
      <c r="AA205" s="73">
        <v>1.1299999999999999</v>
      </c>
      <c r="AB205" s="70">
        <v>1187</v>
      </c>
      <c r="AC205" s="70">
        <v>35829</v>
      </c>
      <c r="AD205" s="69">
        <v>168.5</v>
      </c>
      <c r="AE205" s="69">
        <v>173</v>
      </c>
      <c r="AF205" s="69">
        <v>168.4</v>
      </c>
      <c r="AG205" s="69" t="s">
        <v>567</v>
      </c>
      <c r="AH205" s="69">
        <v>28</v>
      </c>
      <c r="AI205" s="69" t="s">
        <v>567</v>
      </c>
      <c r="AJ205" s="69">
        <v>2</v>
      </c>
    </row>
    <row r="206" spans="7:36">
      <c r="G206" s="53" t="s">
        <v>138</v>
      </c>
      <c r="H206" s="55">
        <v>138.19999999999999</v>
      </c>
      <c r="I206" s="82">
        <v>168.4</v>
      </c>
      <c r="J206" s="82">
        <v>4</v>
      </c>
      <c r="K206" s="86">
        <v>1.8</v>
      </c>
      <c r="L206" s="86">
        <v>1.08</v>
      </c>
      <c r="M206" s="82">
        <v>353</v>
      </c>
      <c r="N206" s="83">
        <v>14095</v>
      </c>
      <c r="O206" s="82">
        <v>166</v>
      </c>
      <c r="P206" s="82">
        <v>169.8</v>
      </c>
      <c r="Q206" s="82">
        <v>165.9</v>
      </c>
      <c r="R206" s="82" t="s">
        <v>567</v>
      </c>
      <c r="S206" s="82">
        <v>19</v>
      </c>
      <c r="T206" s="82" t="s">
        <v>567</v>
      </c>
      <c r="U206" s="82">
        <v>5</v>
      </c>
      <c r="W206" s="65">
        <v>4018</v>
      </c>
      <c r="X206" s="69"/>
      <c r="Y206" s="69"/>
      <c r="Z206" s="73"/>
      <c r="AA206" s="73"/>
      <c r="AB206" s="70"/>
      <c r="AC206" s="70"/>
      <c r="AD206" s="69"/>
      <c r="AE206" s="69"/>
      <c r="AF206" s="69"/>
      <c r="AG206" s="69"/>
      <c r="AH206" s="69"/>
      <c r="AI206" s="69"/>
      <c r="AJ206" s="69"/>
    </row>
    <row r="207" spans="7:36" ht="45">
      <c r="G207" s="54">
        <v>4291</v>
      </c>
      <c r="H207" s="55">
        <v>244.4</v>
      </c>
      <c r="I207" s="82"/>
      <c r="J207" s="82"/>
      <c r="K207" s="86"/>
      <c r="L207" s="86"/>
      <c r="M207" s="82"/>
      <c r="N207" s="83"/>
      <c r="O207" s="82"/>
      <c r="P207" s="82"/>
      <c r="Q207" s="82"/>
      <c r="R207" s="82"/>
      <c r="S207" s="82"/>
      <c r="T207" s="82"/>
      <c r="U207" s="82"/>
      <c r="W207" s="62" t="s">
        <v>200</v>
      </c>
      <c r="X207" s="66">
        <v>20.05</v>
      </c>
      <c r="Y207" s="66">
        <v>1</v>
      </c>
      <c r="Z207" s="74">
        <v>-0.13</v>
      </c>
      <c r="AA207" s="74">
        <v>-0.64</v>
      </c>
      <c r="AB207" s="67">
        <v>1495</v>
      </c>
      <c r="AC207" s="67">
        <v>695652</v>
      </c>
      <c r="AD207" s="66">
        <v>20.18</v>
      </c>
      <c r="AE207" s="66">
        <v>20.18</v>
      </c>
      <c r="AF207" s="66">
        <v>19.98</v>
      </c>
      <c r="AG207" s="66">
        <v>20.05</v>
      </c>
      <c r="AH207" s="66">
        <v>50</v>
      </c>
      <c r="AI207" s="66" t="s">
        <v>567</v>
      </c>
      <c r="AJ207" s="66">
        <v>324</v>
      </c>
    </row>
    <row r="208" spans="7:36">
      <c r="G208" s="50" t="s">
        <v>139</v>
      </c>
      <c r="H208" s="52">
        <v>58</v>
      </c>
      <c r="I208" s="79">
        <v>62.95</v>
      </c>
      <c r="J208" s="79">
        <v>2</v>
      </c>
      <c r="K208" s="87">
        <v>-0.45</v>
      </c>
      <c r="L208" s="87">
        <v>-0.71</v>
      </c>
      <c r="M208" s="79">
        <v>232</v>
      </c>
      <c r="N208" s="80">
        <v>30199</v>
      </c>
      <c r="O208" s="79">
        <v>63.6</v>
      </c>
      <c r="P208" s="79">
        <v>63.6</v>
      </c>
      <c r="Q208" s="79">
        <v>62.6</v>
      </c>
      <c r="R208" s="79">
        <v>64.349999999999994</v>
      </c>
      <c r="S208" s="79">
        <v>99</v>
      </c>
      <c r="T208" s="79" t="s">
        <v>567</v>
      </c>
      <c r="U208" s="79">
        <v>265</v>
      </c>
      <c r="W208" s="63">
        <v>4019</v>
      </c>
      <c r="X208" s="66"/>
      <c r="Y208" s="66"/>
      <c r="Z208" s="74"/>
      <c r="AA208" s="74"/>
      <c r="AB208" s="67"/>
      <c r="AC208" s="67"/>
      <c r="AD208" s="66"/>
      <c r="AE208" s="66"/>
      <c r="AF208" s="66"/>
      <c r="AG208" s="66"/>
      <c r="AH208" s="66"/>
      <c r="AI208" s="66"/>
      <c r="AJ208" s="66"/>
    </row>
    <row r="209" spans="7:37" ht="30">
      <c r="G209" s="51">
        <v>4292</v>
      </c>
      <c r="H209" s="52">
        <v>83.8</v>
      </c>
      <c r="I209" s="79"/>
      <c r="J209" s="79"/>
      <c r="K209" s="87"/>
      <c r="L209" s="87"/>
      <c r="M209" s="79"/>
      <c r="N209" s="80"/>
      <c r="O209" s="79"/>
      <c r="P209" s="79"/>
      <c r="Q209" s="79"/>
      <c r="R209" s="79"/>
      <c r="S209" s="79"/>
      <c r="T209" s="79"/>
      <c r="U209" s="79"/>
      <c r="W209" s="64" t="s">
        <v>29</v>
      </c>
      <c r="X209" s="69">
        <v>27.22</v>
      </c>
      <c r="Y209" s="69">
        <v>2</v>
      </c>
      <c r="Z209" s="75">
        <v>-0.18</v>
      </c>
      <c r="AA209" s="75">
        <v>-0.66</v>
      </c>
      <c r="AB209" s="70">
        <v>1171</v>
      </c>
      <c r="AC209" s="70">
        <v>301740</v>
      </c>
      <c r="AD209" s="69">
        <v>27.4</v>
      </c>
      <c r="AE209" s="69">
        <v>27.66</v>
      </c>
      <c r="AF209" s="69">
        <v>27</v>
      </c>
      <c r="AG209" s="69" t="s">
        <v>567</v>
      </c>
      <c r="AH209" s="69">
        <v>170</v>
      </c>
      <c r="AI209" s="69" t="s">
        <v>567</v>
      </c>
      <c r="AJ209" s="69">
        <v>20</v>
      </c>
    </row>
    <row r="210" spans="7:37" ht="30">
      <c r="G210" s="53" t="s">
        <v>140</v>
      </c>
      <c r="H210" s="55">
        <v>18</v>
      </c>
      <c r="I210" s="82">
        <v>22.99</v>
      </c>
      <c r="J210" s="82">
        <v>54</v>
      </c>
      <c r="K210" s="88">
        <v>-0.24</v>
      </c>
      <c r="L210" s="88">
        <v>-1.03</v>
      </c>
      <c r="M210" s="82">
        <v>628</v>
      </c>
      <c r="N210" s="83">
        <v>180364</v>
      </c>
      <c r="O210" s="82">
        <v>23.23</v>
      </c>
      <c r="P210" s="82">
        <v>23.39</v>
      </c>
      <c r="Q210" s="82">
        <v>22.9</v>
      </c>
      <c r="R210" s="82" t="s">
        <v>567</v>
      </c>
      <c r="S210" s="83">
        <v>1022</v>
      </c>
      <c r="T210" s="82">
        <v>22.54</v>
      </c>
      <c r="U210" s="82">
        <v>161</v>
      </c>
      <c r="W210" s="65">
        <v>2070</v>
      </c>
      <c r="X210" s="69"/>
      <c r="Y210" s="69"/>
      <c r="Z210" s="75"/>
      <c r="AA210" s="75"/>
      <c r="AB210" s="70"/>
      <c r="AC210" s="70"/>
      <c r="AD210" s="69"/>
      <c r="AE210" s="69"/>
      <c r="AF210" s="69"/>
      <c r="AG210" s="69"/>
      <c r="AH210" s="69"/>
      <c r="AI210" s="69"/>
      <c r="AJ210" s="69"/>
    </row>
    <row r="211" spans="7:37" ht="45">
      <c r="G211" s="54">
        <v>6002</v>
      </c>
      <c r="H211" s="55">
        <v>29.7</v>
      </c>
      <c r="I211" s="82"/>
      <c r="J211" s="82"/>
      <c r="K211" s="88"/>
      <c r="L211" s="88"/>
      <c r="M211" s="82"/>
      <c r="N211" s="83"/>
      <c r="O211" s="82"/>
      <c r="P211" s="82"/>
      <c r="Q211" s="82"/>
      <c r="R211" s="82"/>
      <c r="S211" s="83"/>
      <c r="T211" s="82"/>
      <c r="U211" s="82"/>
      <c r="W211" s="62" t="s">
        <v>202</v>
      </c>
      <c r="X211" s="66">
        <v>157.5</v>
      </c>
      <c r="Y211" s="66">
        <v>4</v>
      </c>
      <c r="Z211" s="74">
        <v>-0.7</v>
      </c>
      <c r="AA211" s="74">
        <v>-0.44</v>
      </c>
      <c r="AB211" s="66">
        <v>825</v>
      </c>
      <c r="AC211" s="67">
        <v>26580</v>
      </c>
      <c r="AD211" s="66">
        <v>158.5</v>
      </c>
      <c r="AE211" s="66">
        <v>159.69999999999999</v>
      </c>
      <c r="AF211" s="66">
        <v>156.9</v>
      </c>
      <c r="AG211" s="66" t="s">
        <v>567</v>
      </c>
      <c r="AH211" s="66">
        <v>730</v>
      </c>
      <c r="AI211" s="66" t="s">
        <v>567</v>
      </c>
      <c r="AJ211" s="66">
        <v>859</v>
      </c>
    </row>
    <row r="212" spans="7:37">
      <c r="G212" s="50" t="s">
        <v>141</v>
      </c>
      <c r="H212" s="52">
        <v>12.16</v>
      </c>
      <c r="I212" s="79">
        <v>13.18</v>
      </c>
      <c r="J212" s="79">
        <v>1</v>
      </c>
      <c r="K212" s="87">
        <v>-0.19</v>
      </c>
      <c r="L212" s="87">
        <v>-1.42</v>
      </c>
      <c r="M212" s="79">
        <v>384</v>
      </c>
      <c r="N212" s="80">
        <v>123406</v>
      </c>
      <c r="O212" s="79">
        <v>13.4</v>
      </c>
      <c r="P212" s="79">
        <v>13.43</v>
      </c>
      <c r="Q212" s="79">
        <v>13.1</v>
      </c>
      <c r="R212" s="79" t="s">
        <v>567</v>
      </c>
      <c r="S212" s="79">
        <v>5</v>
      </c>
      <c r="T212" s="79">
        <v>13.1</v>
      </c>
      <c r="U212" s="79">
        <v>388</v>
      </c>
      <c r="W212" s="66">
        <v>4015</v>
      </c>
      <c r="X212" s="66"/>
      <c r="Y212" s="66"/>
      <c r="Z212" s="74"/>
      <c r="AA212" s="74"/>
      <c r="AB212" s="66"/>
      <c r="AC212" s="67"/>
      <c r="AD212" s="66"/>
      <c r="AE212" s="66"/>
      <c r="AF212" s="66"/>
      <c r="AG212" s="66"/>
      <c r="AH212" s="66"/>
      <c r="AI212" s="66"/>
      <c r="AJ212" s="66"/>
    </row>
    <row r="213" spans="7:37" ht="30">
      <c r="G213" s="51">
        <v>6012</v>
      </c>
      <c r="H213" s="52">
        <v>29.7</v>
      </c>
      <c r="I213" s="79"/>
      <c r="J213" s="79"/>
      <c r="K213" s="87"/>
      <c r="L213" s="87"/>
      <c r="M213" s="79"/>
      <c r="N213" s="80"/>
      <c r="O213" s="79"/>
      <c r="P213" s="79"/>
      <c r="Q213" s="79"/>
      <c r="R213" s="79"/>
      <c r="S213" s="79"/>
      <c r="T213" s="79"/>
      <c r="U213" s="79"/>
      <c r="W213" s="64" t="s">
        <v>203</v>
      </c>
      <c r="X213" s="69">
        <v>128</v>
      </c>
      <c r="Y213" s="69">
        <v>2</v>
      </c>
      <c r="Z213" s="75">
        <v>-0.1</v>
      </c>
      <c r="AA213" s="75">
        <v>-0.08</v>
      </c>
      <c r="AB213" s="69">
        <v>411</v>
      </c>
      <c r="AC213" s="70">
        <v>31030</v>
      </c>
      <c r="AD213" s="69">
        <v>127.4</v>
      </c>
      <c r="AE213" s="69">
        <v>128.6</v>
      </c>
      <c r="AF213" s="69">
        <v>127.4</v>
      </c>
      <c r="AG213" s="69">
        <v>128</v>
      </c>
      <c r="AH213" s="70">
        <v>9428</v>
      </c>
      <c r="AI213" s="69" t="s">
        <v>567</v>
      </c>
      <c r="AJ213" s="69">
        <v>109</v>
      </c>
    </row>
    <row r="214" spans="7:37">
      <c r="G214" s="53" t="s">
        <v>142</v>
      </c>
      <c r="H214" s="55">
        <v>93</v>
      </c>
      <c r="I214" s="82">
        <v>109.3</v>
      </c>
      <c r="J214" s="82">
        <v>63</v>
      </c>
      <c r="K214" s="86">
        <v>2.1</v>
      </c>
      <c r="L214" s="86">
        <v>1.96</v>
      </c>
      <c r="M214" s="83">
        <v>1647</v>
      </c>
      <c r="N214" s="83">
        <v>161160</v>
      </c>
      <c r="O214" s="82">
        <v>107.1</v>
      </c>
      <c r="P214" s="82">
        <v>110.8</v>
      </c>
      <c r="Q214" s="82">
        <v>107.1</v>
      </c>
      <c r="R214" s="82" t="s">
        <v>567</v>
      </c>
      <c r="S214" s="82">
        <v>2</v>
      </c>
      <c r="T214" s="82" t="s">
        <v>567</v>
      </c>
      <c r="U214" s="82">
        <v>329</v>
      </c>
      <c r="W214" s="65">
        <v>4016</v>
      </c>
      <c r="X214" s="69"/>
      <c r="Y214" s="69"/>
      <c r="Z214" s="75"/>
      <c r="AA214" s="75"/>
      <c r="AB214" s="69"/>
      <c r="AC214" s="70"/>
      <c r="AD214" s="69"/>
      <c r="AE214" s="69"/>
      <c r="AF214" s="69"/>
      <c r="AG214" s="69"/>
      <c r="AH214" s="70"/>
      <c r="AI214" s="69"/>
      <c r="AJ214" s="69"/>
    </row>
    <row r="215" spans="7:37">
      <c r="G215" s="54">
        <v>6013</v>
      </c>
      <c r="H215" s="55">
        <v>148</v>
      </c>
      <c r="I215" s="82"/>
      <c r="J215" s="82"/>
      <c r="K215" s="86"/>
      <c r="L215" s="86"/>
      <c r="M215" s="83"/>
      <c r="N215" s="83"/>
      <c r="O215" s="82"/>
      <c r="P215" s="82"/>
      <c r="Q215" s="82"/>
      <c r="R215" s="82"/>
      <c r="S215" s="82"/>
      <c r="T215" s="82"/>
      <c r="U215" s="82"/>
      <c r="W215" s="62" t="s">
        <v>205</v>
      </c>
      <c r="X215" s="66">
        <v>26.98</v>
      </c>
      <c r="Y215" s="66">
        <v>50</v>
      </c>
      <c r="Z215" s="74">
        <v>-0.06</v>
      </c>
      <c r="AA215" s="74">
        <v>-0.22</v>
      </c>
      <c r="AB215" s="67">
        <v>1974</v>
      </c>
      <c r="AC215" s="67">
        <v>1088361</v>
      </c>
      <c r="AD215" s="66">
        <v>27.08</v>
      </c>
      <c r="AE215" s="66">
        <v>27.08</v>
      </c>
      <c r="AF215" s="66">
        <v>26.84</v>
      </c>
      <c r="AG215" s="66" t="s">
        <v>567</v>
      </c>
      <c r="AH215" s="67">
        <v>58674</v>
      </c>
      <c r="AI215" s="66" t="s">
        <v>567</v>
      </c>
      <c r="AJ215" s="67">
        <v>37894</v>
      </c>
    </row>
    <row r="216" spans="7:37">
      <c r="G216" s="50" t="s">
        <v>143</v>
      </c>
      <c r="H216" s="52">
        <v>49.74</v>
      </c>
      <c r="I216" s="79">
        <v>52.05</v>
      </c>
      <c r="J216" s="79">
        <v>30</v>
      </c>
      <c r="K216" s="87">
        <v>-0.8</v>
      </c>
      <c r="L216" s="87">
        <v>-1.51</v>
      </c>
      <c r="M216" s="79">
        <v>572</v>
      </c>
      <c r="N216" s="80">
        <v>78487</v>
      </c>
      <c r="O216" s="79">
        <v>53</v>
      </c>
      <c r="P216" s="79">
        <v>53.45</v>
      </c>
      <c r="Q216" s="79">
        <v>52</v>
      </c>
      <c r="R216" s="79" t="s">
        <v>567</v>
      </c>
      <c r="S216" s="79">
        <v>30</v>
      </c>
      <c r="T216" s="79" t="s">
        <v>567</v>
      </c>
      <c r="U216" s="79">
        <v>689</v>
      </c>
      <c r="W216" s="63">
        <v>1010</v>
      </c>
      <c r="X216" s="66"/>
      <c r="Y216" s="66"/>
      <c r="Z216" s="74"/>
      <c r="AA216" s="74"/>
      <c r="AB216" s="67"/>
      <c r="AC216" s="67"/>
      <c r="AD216" s="66"/>
      <c r="AE216" s="66"/>
      <c r="AF216" s="66"/>
      <c r="AG216" s="66"/>
      <c r="AH216" s="67"/>
      <c r="AI216" s="66"/>
      <c r="AJ216" s="67"/>
    </row>
    <row r="217" spans="7:37">
      <c r="G217" s="51">
        <v>6014</v>
      </c>
      <c r="H217" s="52">
        <v>84.5</v>
      </c>
      <c r="I217" s="79"/>
      <c r="J217" s="79"/>
      <c r="K217" s="87"/>
      <c r="L217" s="87"/>
      <c r="M217" s="79"/>
      <c r="N217" s="80"/>
      <c r="O217" s="79"/>
      <c r="P217" s="79"/>
      <c r="Q217" s="79"/>
      <c r="R217" s="79"/>
      <c r="S217" s="79"/>
      <c r="T217" s="79"/>
      <c r="U217" s="79"/>
      <c r="W217" s="64" t="s">
        <v>21</v>
      </c>
      <c r="X217" s="69">
        <v>12.52</v>
      </c>
      <c r="Y217" s="69">
        <v>1</v>
      </c>
      <c r="Z217" s="75">
        <v>-0.06</v>
      </c>
      <c r="AA217" s="75">
        <v>-0.48</v>
      </c>
      <c r="AB217" s="70">
        <v>3656</v>
      </c>
      <c r="AC217" s="70">
        <v>2833403</v>
      </c>
      <c r="AD217" s="69">
        <v>12.59</v>
      </c>
      <c r="AE217" s="69">
        <v>12.73</v>
      </c>
      <c r="AF217" s="69">
        <v>12.49</v>
      </c>
      <c r="AG217" s="69" t="s">
        <v>567</v>
      </c>
      <c r="AH217" s="70">
        <v>28300</v>
      </c>
      <c r="AI217" s="69" t="s">
        <v>567</v>
      </c>
      <c r="AJ217" s="70">
        <v>9309</v>
      </c>
    </row>
    <row r="218" spans="7:37" ht="30">
      <c r="G218" s="53" t="s">
        <v>144</v>
      </c>
      <c r="H218" s="55">
        <v>1.78</v>
      </c>
      <c r="I218" s="82">
        <v>2.12</v>
      </c>
      <c r="J218" s="82">
        <v>154</v>
      </c>
      <c r="K218" s="82" t="s">
        <v>297</v>
      </c>
      <c r="L218" s="85" t="s">
        <v>297</v>
      </c>
      <c r="M218" s="83">
        <v>2095</v>
      </c>
      <c r="N218" s="83">
        <v>6550483</v>
      </c>
      <c r="O218" s="82">
        <v>2.12</v>
      </c>
      <c r="P218" s="82">
        <v>2.14</v>
      </c>
      <c r="Q218" s="82">
        <v>2.1</v>
      </c>
      <c r="R218" s="82" t="s">
        <v>567</v>
      </c>
      <c r="S218" s="83">
        <v>1616</v>
      </c>
      <c r="T218" s="82" t="s">
        <v>567</v>
      </c>
      <c r="U218" s="83">
        <v>2430</v>
      </c>
      <c r="W218" s="69">
        <v>1020</v>
      </c>
      <c r="X218" s="69"/>
      <c r="Y218" s="69"/>
      <c r="Z218" s="75"/>
      <c r="AA218" s="75"/>
      <c r="AB218" s="70"/>
      <c r="AC218" s="70"/>
      <c r="AD218" s="69"/>
      <c r="AE218" s="69"/>
      <c r="AF218" s="69"/>
      <c r="AG218" s="69"/>
      <c r="AH218" s="70"/>
      <c r="AI218" s="69"/>
      <c r="AJ218" s="70"/>
    </row>
    <row r="219" spans="7:37">
      <c r="G219" s="54">
        <v>6015</v>
      </c>
      <c r="H219" s="55">
        <v>2.9</v>
      </c>
      <c r="I219" s="82"/>
      <c r="J219" s="82"/>
      <c r="K219" s="82"/>
      <c r="L219" s="85"/>
      <c r="M219" s="83"/>
      <c r="N219" s="83"/>
      <c r="O219" s="82"/>
      <c r="P219" s="82"/>
      <c r="Q219" s="82"/>
      <c r="R219" s="82"/>
      <c r="S219" s="83"/>
      <c r="T219" s="82"/>
      <c r="U219" s="83"/>
      <c r="W219" s="62" t="s">
        <v>206</v>
      </c>
      <c r="X219" s="66">
        <v>14.04</v>
      </c>
      <c r="Y219" s="66">
        <v>3</v>
      </c>
      <c r="Z219" s="74">
        <v>-0.12</v>
      </c>
      <c r="AA219" s="74">
        <v>-0.85</v>
      </c>
      <c r="AB219" s="67">
        <v>2088</v>
      </c>
      <c r="AC219" s="67">
        <v>248412</v>
      </c>
      <c r="AD219" s="66">
        <v>14.16</v>
      </c>
      <c r="AE219" s="66">
        <v>14.2</v>
      </c>
      <c r="AF219" s="66">
        <v>14.01</v>
      </c>
      <c r="AG219" s="66" t="s">
        <v>567</v>
      </c>
      <c r="AH219" s="67">
        <v>23725</v>
      </c>
      <c r="AI219" s="66" t="s">
        <v>567</v>
      </c>
      <c r="AJ219" s="67">
        <v>16677</v>
      </c>
    </row>
    <row r="220" spans="7:37" ht="30">
      <c r="G220" s="50" t="s">
        <v>145</v>
      </c>
      <c r="H220" s="52">
        <v>14.48</v>
      </c>
      <c r="I220" s="79">
        <v>16.22</v>
      </c>
      <c r="J220" s="79">
        <v>71</v>
      </c>
      <c r="K220" s="87">
        <v>-0.33</v>
      </c>
      <c r="L220" s="87">
        <v>-1.99</v>
      </c>
      <c r="M220" s="79">
        <v>970</v>
      </c>
      <c r="N220" s="80">
        <v>244843</v>
      </c>
      <c r="O220" s="79">
        <v>16.55</v>
      </c>
      <c r="P220" s="79">
        <v>16.55</v>
      </c>
      <c r="Q220" s="79">
        <v>16.13</v>
      </c>
      <c r="R220" s="79" t="s">
        <v>567</v>
      </c>
      <c r="S220" s="80">
        <v>1673</v>
      </c>
      <c r="T220" s="79" t="s">
        <v>567</v>
      </c>
      <c r="U220" s="79">
        <v>649</v>
      </c>
      <c r="W220" s="63">
        <v>1030</v>
      </c>
      <c r="X220" s="66"/>
      <c r="Y220" s="66"/>
      <c r="Z220" s="74"/>
      <c r="AA220" s="74"/>
      <c r="AB220" s="67"/>
      <c r="AC220" s="67"/>
      <c r="AD220" s="66"/>
      <c r="AE220" s="66"/>
      <c r="AF220" s="66"/>
      <c r="AG220" s="66"/>
      <c r="AH220" s="67"/>
      <c r="AI220" s="66"/>
      <c r="AJ220" s="67"/>
      <c r="AK220" s="76"/>
    </row>
    <row r="221" spans="7:37">
      <c r="G221" s="51">
        <v>6016</v>
      </c>
      <c r="H221" s="52">
        <v>24.98</v>
      </c>
      <c r="I221" s="79"/>
      <c r="J221" s="79"/>
      <c r="K221" s="87"/>
      <c r="L221" s="87"/>
      <c r="M221" s="79"/>
      <c r="N221" s="80"/>
      <c r="O221" s="79"/>
      <c r="P221" s="79"/>
      <c r="Q221" s="79"/>
      <c r="R221" s="79"/>
      <c r="S221" s="80"/>
      <c r="T221" s="79"/>
      <c r="U221" s="79"/>
      <c r="W221" s="64" t="s">
        <v>207</v>
      </c>
      <c r="X221" s="69">
        <v>16.86</v>
      </c>
      <c r="Y221" s="69">
        <v>1</v>
      </c>
      <c r="Z221" s="73">
        <v>0.1</v>
      </c>
      <c r="AA221" s="73">
        <v>0.6</v>
      </c>
      <c r="AB221" s="70">
        <v>2398</v>
      </c>
      <c r="AC221" s="70">
        <v>1593327</v>
      </c>
      <c r="AD221" s="69">
        <v>16.760000000000002</v>
      </c>
      <c r="AE221" s="69">
        <v>17.05</v>
      </c>
      <c r="AF221" s="69">
        <v>16.75</v>
      </c>
      <c r="AG221" s="69" t="s">
        <v>567</v>
      </c>
      <c r="AH221" s="70">
        <v>118703</v>
      </c>
      <c r="AI221" s="69" t="s">
        <v>567</v>
      </c>
      <c r="AJ221" s="70">
        <v>26884</v>
      </c>
    </row>
    <row r="222" spans="7:37">
      <c r="G222" s="53" t="s">
        <v>146</v>
      </c>
      <c r="H222" s="55">
        <v>22.28</v>
      </c>
      <c r="I222" s="82">
        <v>22.34</v>
      </c>
      <c r="J222" s="83">
        <v>1175</v>
      </c>
      <c r="K222" s="88">
        <v>-0.44</v>
      </c>
      <c r="L222" s="88">
        <v>-1.93</v>
      </c>
      <c r="M222" s="83">
        <v>2971</v>
      </c>
      <c r="N222" s="83">
        <v>871281</v>
      </c>
      <c r="O222" s="82">
        <v>22.68</v>
      </c>
      <c r="P222" s="82">
        <v>22.68</v>
      </c>
      <c r="Q222" s="82">
        <v>22.24</v>
      </c>
      <c r="R222" s="82" t="s">
        <v>567</v>
      </c>
      <c r="S222" s="82">
        <v>741</v>
      </c>
      <c r="T222" s="82" t="s">
        <v>567</v>
      </c>
      <c r="U222" s="83">
        <v>3954</v>
      </c>
      <c r="W222" s="65">
        <v>1050</v>
      </c>
      <c r="X222" s="69"/>
      <c r="Y222" s="69"/>
      <c r="Z222" s="73"/>
      <c r="AA222" s="73"/>
      <c r="AB222" s="70"/>
      <c r="AC222" s="70"/>
      <c r="AD222" s="69"/>
      <c r="AE222" s="69"/>
      <c r="AF222" s="69"/>
      <c r="AG222" s="69"/>
      <c r="AH222" s="70"/>
      <c r="AI222" s="69"/>
      <c r="AJ222" s="70"/>
    </row>
    <row r="223" spans="7:37">
      <c r="G223" s="54">
        <v>6017</v>
      </c>
      <c r="H223" s="55">
        <v>40</v>
      </c>
      <c r="I223" s="82"/>
      <c r="J223" s="83"/>
      <c r="K223" s="88"/>
      <c r="L223" s="88"/>
      <c r="M223" s="83"/>
      <c r="N223" s="83"/>
      <c r="O223" s="82"/>
      <c r="P223" s="82"/>
      <c r="Q223" s="82"/>
      <c r="R223" s="82"/>
      <c r="S223" s="82"/>
      <c r="T223" s="82"/>
      <c r="U223" s="83"/>
      <c r="W223" s="62" t="s">
        <v>208</v>
      </c>
      <c r="X223" s="66">
        <v>31</v>
      </c>
      <c r="Y223" s="66">
        <v>1</v>
      </c>
      <c r="Z223" s="71">
        <v>0.1</v>
      </c>
      <c r="AA223" s="71">
        <v>0.32</v>
      </c>
      <c r="AB223" s="67">
        <v>2903</v>
      </c>
      <c r="AC223" s="67">
        <v>2375963</v>
      </c>
      <c r="AD223" s="66">
        <v>30.98</v>
      </c>
      <c r="AE223" s="66">
        <v>31.42</v>
      </c>
      <c r="AF223" s="66">
        <v>30.88</v>
      </c>
      <c r="AG223" s="66" t="s">
        <v>567</v>
      </c>
      <c r="AH223" s="67">
        <v>48424</v>
      </c>
      <c r="AI223" s="66" t="s">
        <v>567</v>
      </c>
      <c r="AJ223" s="67">
        <v>129325</v>
      </c>
    </row>
    <row r="224" spans="7:37" ht="30">
      <c r="G224" s="50" t="s">
        <v>147</v>
      </c>
      <c r="H224" s="52">
        <v>7.59</v>
      </c>
      <c r="I224" s="79">
        <v>11.59</v>
      </c>
      <c r="J224" s="80">
        <v>1823</v>
      </c>
      <c r="K224" s="87">
        <v>-0.24</v>
      </c>
      <c r="L224" s="87">
        <v>-2.0299999999999998</v>
      </c>
      <c r="M224" s="80">
        <v>8906</v>
      </c>
      <c r="N224" s="80">
        <v>5831922</v>
      </c>
      <c r="O224" s="79">
        <v>11.85</v>
      </c>
      <c r="P224" s="79">
        <v>11.94</v>
      </c>
      <c r="Q224" s="79">
        <v>11.52</v>
      </c>
      <c r="R224" s="79" t="s">
        <v>567</v>
      </c>
      <c r="S224" s="79">
        <v>68</v>
      </c>
      <c r="T224" s="79" t="s">
        <v>567</v>
      </c>
      <c r="U224" s="80">
        <v>56281</v>
      </c>
      <c r="W224" s="63">
        <v>1060</v>
      </c>
      <c r="X224" s="66"/>
      <c r="Y224" s="66"/>
      <c r="Z224" s="71"/>
      <c r="AA224" s="71"/>
      <c r="AB224" s="67"/>
      <c r="AC224" s="67"/>
      <c r="AD224" s="66"/>
      <c r="AE224" s="66"/>
      <c r="AF224" s="66"/>
      <c r="AG224" s="66"/>
      <c r="AH224" s="67"/>
      <c r="AI224" s="66"/>
      <c r="AJ224" s="67"/>
    </row>
    <row r="225" spans="7:37">
      <c r="G225" s="51">
        <v>6018</v>
      </c>
      <c r="H225" s="52">
        <v>13.46</v>
      </c>
      <c r="I225" s="79"/>
      <c r="J225" s="80"/>
      <c r="K225" s="87"/>
      <c r="L225" s="87"/>
      <c r="M225" s="80"/>
      <c r="N225" s="80"/>
      <c r="O225" s="79"/>
      <c r="P225" s="79"/>
      <c r="Q225" s="79"/>
      <c r="R225" s="79"/>
      <c r="S225" s="79"/>
      <c r="T225" s="79"/>
      <c r="U225" s="80"/>
      <c r="W225" s="64" t="s">
        <v>209</v>
      </c>
      <c r="X225" s="69">
        <v>22.3</v>
      </c>
      <c r="Y225" s="69">
        <v>546</v>
      </c>
      <c r="Z225" s="75">
        <v>-0.08</v>
      </c>
      <c r="AA225" s="75">
        <v>-0.36</v>
      </c>
      <c r="AB225" s="70">
        <v>2256</v>
      </c>
      <c r="AC225" s="70">
        <v>1345447</v>
      </c>
      <c r="AD225" s="69">
        <v>22.38</v>
      </c>
      <c r="AE225" s="69">
        <v>22.7</v>
      </c>
      <c r="AF225" s="69">
        <v>22.26</v>
      </c>
      <c r="AG225" s="69" t="s">
        <v>567</v>
      </c>
      <c r="AH225" s="70">
        <v>34252</v>
      </c>
      <c r="AI225" s="69" t="s">
        <v>567</v>
      </c>
      <c r="AJ225" s="70">
        <v>19602</v>
      </c>
    </row>
    <row r="226" spans="7:37" ht="15" customHeight="1">
      <c r="G226" s="89" t="s">
        <v>148</v>
      </c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90"/>
      <c r="W226" s="65">
        <v>1080</v>
      </c>
      <c r="X226" s="69"/>
      <c r="Y226" s="69"/>
      <c r="Z226" s="75"/>
      <c r="AA226" s="75"/>
      <c r="AB226" s="70"/>
      <c r="AC226" s="70"/>
      <c r="AD226" s="69"/>
      <c r="AE226" s="69"/>
      <c r="AF226" s="69"/>
      <c r="AG226" s="69"/>
      <c r="AH226" s="70"/>
      <c r="AI226" s="69"/>
      <c r="AJ226" s="70"/>
    </row>
    <row r="227" spans="7:37">
      <c r="G227" s="53" t="s">
        <v>149</v>
      </c>
      <c r="H227" s="55">
        <v>14</v>
      </c>
      <c r="I227" s="82">
        <v>15.3</v>
      </c>
      <c r="J227" s="82">
        <v>40</v>
      </c>
      <c r="K227" s="86">
        <v>0.01</v>
      </c>
      <c r="L227" s="86">
        <v>7.0000000000000007E-2</v>
      </c>
      <c r="M227" s="82">
        <v>246</v>
      </c>
      <c r="N227" s="83">
        <v>83676</v>
      </c>
      <c r="O227" s="82">
        <v>15.47</v>
      </c>
      <c r="P227" s="82">
        <v>15.47</v>
      </c>
      <c r="Q227" s="82">
        <v>15.24</v>
      </c>
      <c r="R227" s="82" t="s">
        <v>567</v>
      </c>
      <c r="S227" s="82">
        <v>4</v>
      </c>
      <c r="T227" s="82">
        <v>15.33</v>
      </c>
      <c r="U227" s="82">
        <v>489</v>
      </c>
      <c r="W227" s="62" t="s">
        <v>210</v>
      </c>
      <c r="X227" s="66">
        <v>96.9</v>
      </c>
      <c r="Y227" s="66">
        <v>227</v>
      </c>
      <c r="Z227" s="71">
        <v>0.8</v>
      </c>
      <c r="AA227" s="71">
        <v>0.83</v>
      </c>
      <c r="AB227" s="67">
        <v>5928</v>
      </c>
      <c r="AC227" s="67">
        <v>1621358</v>
      </c>
      <c r="AD227" s="66">
        <v>96.1</v>
      </c>
      <c r="AE227" s="66">
        <v>96.9</v>
      </c>
      <c r="AF227" s="66">
        <v>96.05</v>
      </c>
      <c r="AG227" s="66" t="s">
        <v>567</v>
      </c>
      <c r="AH227" s="67">
        <v>176499</v>
      </c>
      <c r="AI227" s="66" t="s">
        <v>567</v>
      </c>
      <c r="AJ227" s="67">
        <v>56159</v>
      </c>
    </row>
    <row r="228" spans="7:37">
      <c r="G228" s="54">
        <v>4070</v>
      </c>
      <c r="H228" s="55">
        <v>18.079999999999998</v>
      </c>
      <c r="I228" s="82"/>
      <c r="J228" s="82"/>
      <c r="K228" s="86"/>
      <c r="L228" s="86"/>
      <c r="M228" s="82"/>
      <c r="N228" s="83"/>
      <c r="O228" s="82"/>
      <c r="P228" s="82"/>
      <c r="Q228" s="82"/>
      <c r="R228" s="82"/>
      <c r="S228" s="82"/>
      <c r="T228" s="82"/>
      <c r="U228" s="82"/>
      <c r="W228" s="63">
        <v>1120</v>
      </c>
      <c r="X228" s="66"/>
      <c r="Y228" s="66"/>
      <c r="Z228" s="71"/>
      <c r="AA228" s="71"/>
      <c r="AB228" s="67"/>
      <c r="AC228" s="67"/>
      <c r="AD228" s="66"/>
      <c r="AE228" s="66"/>
      <c r="AF228" s="66"/>
      <c r="AG228" s="66"/>
      <c r="AH228" s="67"/>
      <c r="AI228" s="66"/>
      <c r="AJ228" s="67"/>
      <c r="AK228" s="76"/>
    </row>
    <row r="229" spans="7:37" ht="30">
      <c r="G229" s="50" t="s">
        <v>150</v>
      </c>
      <c r="H229" s="52">
        <v>82.4</v>
      </c>
      <c r="I229" s="79">
        <v>88.2</v>
      </c>
      <c r="J229" s="79">
        <v>131</v>
      </c>
      <c r="K229" s="87">
        <v>-0.75</v>
      </c>
      <c r="L229" s="87">
        <v>-0.84</v>
      </c>
      <c r="M229" s="79">
        <v>680</v>
      </c>
      <c r="N229" s="80">
        <v>64648</v>
      </c>
      <c r="O229" s="79">
        <v>89</v>
      </c>
      <c r="P229" s="79">
        <v>89.5</v>
      </c>
      <c r="Q229" s="79">
        <v>88.1</v>
      </c>
      <c r="R229" s="79" t="s">
        <v>567</v>
      </c>
      <c r="S229" s="79">
        <v>439</v>
      </c>
      <c r="T229" s="79">
        <v>83.85</v>
      </c>
      <c r="U229" s="79">
        <v>3</v>
      </c>
      <c r="W229" s="64" t="s">
        <v>10</v>
      </c>
      <c r="X229" s="69">
        <v>26.98</v>
      </c>
      <c r="Y229" s="69">
        <v>1</v>
      </c>
      <c r="Z229" s="73">
        <v>0.44</v>
      </c>
      <c r="AA229" s="73">
        <v>1.66</v>
      </c>
      <c r="AB229" s="70">
        <v>5411</v>
      </c>
      <c r="AC229" s="70">
        <v>2082975</v>
      </c>
      <c r="AD229" s="69">
        <v>26.54</v>
      </c>
      <c r="AE229" s="69">
        <v>27.1</v>
      </c>
      <c r="AF229" s="69">
        <v>26.54</v>
      </c>
      <c r="AG229" s="69" t="s">
        <v>567</v>
      </c>
      <c r="AH229" s="70">
        <v>42031</v>
      </c>
      <c r="AI229" s="69" t="s">
        <v>567</v>
      </c>
      <c r="AJ229" s="70">
        <v>12728</v>
      </c>
    </row>
    <row r="230" spans="7:37">
      <c r="G230" s="51">
        <v>4071</v>
      </c>
      <c r="H230" s="52">
        <v>196</v>
      </c>
      <c r="I230" s="79"/>
      <c r="J230" s="79"/>
      <c r="K230" s="87"/>
      <c r="L230" s="87"/>
      <c r="M230" s="79"/>
      <c r="N230" s="80"/>
      <c r="O230" s="79"/>
      <c r="P230" s="79"/>
      <c r="Q230" s="79"/>
      <c r="R230" s="79"/>
      <c r="S230" s="79"/>
      <c r="T230" s="79"/>
      <c r="U230" s="79"/>
      <c r="W230" s="65">
        <v>1140</v>
      </c>
      <c r="X230" s="69"/>
      <c r="Y230" s="69"/>
      <c r="Z230" s="73"/>
      <c r="AA230" s="73"/>
      <c r="AB230" s="70"/>
      <c r="AC230" s="70"/>
      <c r="AD230" s="69"/>
      <c r="AE230" s="69"/>
      <c r="AF230" s="69"/>
      <c r="AG230" s="69"/>
      <c r="AH230" s="70"/>
      <c r="AI230" s="69"/>
      <c r="AJ230" s="70"/>
    </row>
    <row r="231" spans="7:37" ht="30">
      <c r="G231" s="53" t="s">
        <v>151</v>
      </c>
      <c r="H231" s="55">
        <v>28.84</v>
      </c>
      <c r="I231" s="82">
        <v>29.58</v>
      </c>
      <c r="J231" s="82">
        <v>100</v>
      </c>
      <c r="K231" s="86">
        <v>0.02</v>
      </c>
      <c r="L231" s="86">
        <v>7.0000000000000007E-2</v>
      </c>
      <c r="M231" s="82">
        <v>826</v>
      </c>
      <c r="N231" s="83">
        <v>181657</v>
      </c>
      <c r="O231" s="82">
        <v>29.6</v>
      </c>
      <c r="P231" s="82">
        <v>29.94</v>
      </c>
      <c r="Q231" s="82">
        <v>29.48</v>
      </c>
      <c r="R231" s="82" t="s">
        <v>567</v>
      </c>
      <c r="S231" s="82">
        <v>8</v>
      </c>
      <c r="T231" s="82" t="s">
        <v>567</v>
      </c>
      <c r="U231" s="82">
        <v>862</v>
      </c>
      <c r="W231" s="62" t="s">
        <v>5</v>
      </c>
      <c r="X231" s="66">
        <v>25.82</v>
      </c>
      <c r="Y231" s="66">
        <v>230</v>
      </c>
      <c r="Z231" s="71">
        <v>0.02</v>
      </c>
      <c r="AA231" s="71">
        <v>0.08</v>
      </c>
      <c r="AB231" s="67">
        <v>10560</v>
      </c>
      <c r="AC231" s="67">
        <v>4634290</v>
      </c>
      <c r="AD231" s="66">
        <v>25.8</v>
      </c>
      <c r="AE231" s="66">
        <v>26</v>
      </c>
      <c r="AF231" s="66">
        <v>25.78</v>
      </c>
      <c r="AG231" s="66" t="s">
        <v>567</v>
      </c>
      <c r="AH231" s="67">
        <v>39831</v>
      </c>
      <c r="AI231" s="66" t="s">
        <v>567</v>
      </c>
      <c r="AJ231" s="67">
        <v>35420</v>
      </c>
    </row>
    <row r="232" spans="7:37">
      <c r="G232" s="54">
        <v>4072</v>
      </c>
      <c r="H232" s="55">
        <v>60.5</v>
      </c>
      <c r="I232" s="82"/>
      <c r="J232" s="82"/>
      <c r="K232" s="86"/>
      <c r="L232" s="86"/>
      <c r="M232" s="82"/>
      <c r="N232" s="83"/>
      <c r="O232" s="82"/>
      <c r="P232" s="82"/>
      <c r="Q232" s="82"/>
      <c r="R232" s="82"/>
      <c r="S232" s="82"/>
      <c r="T232" s="82"/>
      <c r="U232" s="82"/>
      <c r="W232" s="63">
        <v>1150</v>
      </c>
      <c r="X232" s="66"/>
      <c r="Y232" s="66"/>
      <c r="Z232" s="71"/>
      <c r="AA232" s="71"/>
      <c r="AB232" s="67"/>
      <c r="AC232" s="67"/>
      <c r="AD232" s="66"/>
      <c r="AE232" s="66"/>
      <c r="AF232" s="66"/>
      <c r="AG232" s="66"/>
      <c r="AH232" s="67"/>
      <c r="AI232" s="66"/>
      <c r="AJ232" s="67"/>
    </row>
    <row r="233" spans="7:37">
      <c r="G233" s="50" t="s">
        <v>152</v>
      </c>
      <c r="H233" s="52">
        <v>136.19999999999999</v>
      </c>
      <c r="I233" s="79">
        <v>167.6</v>
      </c>
      <c r="J233" s="79">
        <v>2</v>
      </c>
      <c r="K233" s="84">
        <v>0.4</v>
      </c>
      <c r="L233" s="84">
        <v>0.24</v>
      </c>
      <c r="M233" s="80">
        <v>1194</v>
      </c>
      <c r="N233" s="80">
        <v>46345</v>
      </c>
      <c r="O233" s="79">
        <v>167</v>
      </c>
      <c r="P233" s="79">
        <v>171.1</v>
      </c>
      <c r="Q233" s="79">
        <v>167</v>
      </c>
      <c r="R233" s="79" t="s">
        <v>567</v>
      </c>
      <c r="S233" s="80">
        <v>1341</v>
      </c>
      <c r="T233" s="79" t="s">
        <v>567</v>
      </c>
      <c r="U233" s="79">
        <v>375</v>
      </c>
      <c r="W233" s="64" t="s">
        <v>211</v>
      </c>
      <c r="X233" s="69">
        <v>35.86</v>
      </c>
      <c r="Y233" s="69">
        <v>2</v>
      </c>
      <c r="Z233" s="75">
        <v>-0.12</v>
      </c>
      <c r="AA233" s="75">
        <v>-0.33</v>
      </c>
      <c r="AB233" s="70">
        <v>2686</v>
      </c>
      <c r="AC233" s="70">
        <v>1914561</v>
      </c>
      <c r="AD233" s="69">
        <v>35.880000000000003</v>
      </c>
      <c r="AE233" s="69">
        <v>36.119999999999997</v>
      </c>
      <c r="AF233" s="69">
        <v>35.74</v>
      </c>
      <c r="AG233" s="69" t="s">
        <v>567</v>
      </c>
      <c r="AH233" s="70">
        <v>128402</v>
      </c>
      <c r="AI233" s="69" t="s">
        <v>567</v>
      </c>
      <c r="AJ233" s="70">
        <v>55097</v>
      </c>
    </row>
    <row r="234" spans="7:37">
      <c r="G234" s="51">
        <v>4210</v>
      </c>
      <c r="H234" s="52">
        <v>309</v>
      </c>
      <c r="I234" s="79"/>
      <c r="J234" s="79"/>
      <c r="K234" s="84"/>
      <c r="L234" s="84"/>
      <c r="M234" s="80"/>
      <c r="N234" s="80"/>
      <c r="O234" s="79"/>
      <c r="P234" s="79"/>
      <c r="Q234" s="79"/>
      <c r="R234" s="79"/>
      <c r="S234" s="80"/>
      <c r="T234" s="79"/>
      <c r="U234" s="79"/>
      <c r="W234" s="65">
        <v>1180</v>
      </c>
      <c r="X234" s="69"/>
      <c r="Y234" s="69"/>
      <c r="Z234" s="75"/>
      <c r="AA234" s="75"/>
      <c r="AB234" s="70"/>
      <c r="AC234" s="70"/>
      <c r="AD234" s="69"/>
      <c r="AE234" s="69"/>
      <c r="AF234" s="69"/>
      <c r="AG234" s="69"/>
      <c r="AH234" s="70"/>
      <c r="AI234" s="69"/>
      <c r="AJ234" s="70"/>
    </row>
    <row r="235" spans="7:37" ht="30" customHeight="1">
      <c r="G235" s="89" t="s">
        <v>153</v>
      </c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90"/>
      <c r="W235" s="62" t="s">
        <v>213</v>
      </c>
      <c r="X235" s="66">
        <v>174.9</v>
      </c>
      <c r="Y235" s="66">
        <v>27</v>
      </c>
      <c r="Z235" s="71">
        <v>1.7</v>
      </c>
      <c r="AA235" s="71">
        <v>0.98</v>
      </c>
      <c r="AB235" s="67">
        <v>2187</v>
      </c>
      <c r="AC235" s="67">
        <v>55567</v>
      </c>
      <c r="AD235" s="66">
        <v>173.2</v>
      </c>
      <c r="AE235" s="66">
        <v>175</v>
      </c>
      <c r="AF235" s="66">
        <v>172.1</v>
      </c>
      <c r="AG235" s="66" t="s">
        <v>567</v>
      </c>
      <c r="AH235" s="67">
        <v>2435</v>
      </c>
      <c r="AI235" s="66" t="s">
        <v>567</v>
      </c>
      <c r="AJ235" s="66">
        <v>672</v>
      </c>
    </row>
    <row r="236" spans="7:37">
      <c r="G236" s="53" t="s">
        <v>154</v>
      </c>
      <c r="H236" s="55">
        <v>83.4</v>
      </c>
      <c r="I236" s="82">
        <v>90.95</v>
      </c>
      <c r="J236" s="82">
        <v>94</v>
      </c>
      <c r="K236" s="86">
        <v>2.65</v>
      </c>
      <c r="L236" s="86">
        <v>3</v>
      </c>
      <c r="M236" s="83">
        <v>3122</v>
      </c>
      <c r="N236" s="83">
        <v>589559</v>
      </c>
      <c r="O236" s="82">
        <v>88.4</v>
      </c>
      <c r="P236" s="82">
        <v>91</v>
      </c>
      <c r="Q236" s="82">
        <v>88.25</v>
      </c>
      <c r="R236" s="82" t="s">
        <v>567</v>
      </c>
      <c r="S236" s="82">
        <v>811</v>
      </c>
      <c r="T236" s="82" t="s">
        <v>567</v>
      </c>
      <c r="U236" s="82">
        <v>486</v>
      </c>
      <c r="W236" s="63">
        <v>1111</v>
      </c>
      <c r="X236" s="66"/>
      <c r="Y236" s="66"/>
      <c r="Z236" s="71"/>
      <c r="AA236" s="71"/>
      <c r="AB236" s="67"/>
      <c r="AC236" s="67"/>
      <c r="AD236" s="66"/>
      <c r="AE236" s="66"/>
      <c r="AF236" s="66"/>
      <c r="AG236" s="66"/>
      <c r="AH236" s="67"/>
      <c r="AI236" s="66"/>
      <c r="AJ236" s="66"/>
    </row>
    <row r="237" spans="7:37">
      <c r="G237" s="54">
        <v>4003</v>
      </c>
      <c r="H237" s="55">
        <v>105</v>
      </c>
      <c r="I237" s="82"/>
      <c r="J237" s="82"/>
      <c r="K237" s="86"/>
      <c r="L237" s="86"/>
      <c r="M237" s="83"/>
      <c r="N237" s="83"/>
      <c r="O237" s="82"/>
      <c r="P237" s="82"/>
      <c r="Q237" s="82"/>
      <c r="R237" s="82"/>
      <c r="S237" s="82"/>
      <c r="T237" s="82"/>
      <c r="U237" s="82"/>
      <c r="W237" s="64" t="s">
        <v>214</v>
      </c>
      <c r="X237" s="69">
        <v>12.93</v>
      </c>
      <c r="Y237" s="69">
        <v>848</v>
      </c>
      <c r="Z237" s="73">
        <v>0.13</v>
      </c>
      <c r="AA237" s="73">
        <v>1.02</v>
      </c>
      <c r="AB237" s="69">
        <v>922</v>
      </c>
      <c r="AC237" s="70">
        <v>356257</v>
      </c>
      <c r="AD237" s="69">
        <v>12.8</v>
      </c>
      <c r="AE237" s="69">
        <v>12.94</v>
      </c>
      <c r="AF237" s="69">
        <v>12.59</v>
      </c>
      <c r="AG237" s="69" t="s">
        <v>567</v>
      </c>
      <c r="AH237" s="70">
        <v>1202</v>
      </c>
      <c r="AI237" s="69" t="s">
        <v>567</v>
      </c>
      <c r="AJ237" s="69">
        <v>4</v>
      </c>
    </row>
    <row r="238" spans="7:37">
      <c r="G238" s="50" t="s">
        <v>155</v>
      </c>
      <c r="H238" s="52">
        <v>25.3</v>
      </c>
      <c r="I238" s="79">
        <v>29.34</v>
      </c>
      <c r="J238" s="79">
        <v>430</v>
      </c>
      <c r="K238" s="84">
        <v>0.1</v>
      </c>
      <c r="L238" s="84">
        <v>0.34</v>
      </c>
      <c r="M238" s="79">
        <v>417</v>
      </c>
      <c r="N238" s="80">
        <v>79244</v>
      </c>
      <c r="O238" s="79">
        <v>29.24</v>
      </c>
      <c r="P238" s="79">
        <v>29.62</v>
      </c>
      <c r="Q238" s="79">
        <v>29.12</v>
      </c>
      <c r="R238" s="79">
        <v>29.98</v>
      </c>
      <c r="S238" s="79">
        <v>53</v>
      </c>
      <c r="T238" s="79" t="s">
        <v>567</v>
      </c>
      <c r="U238" s="79">
        <v>110</v>
      </c>
      <c r="W238" s="69">
        <v>1182</v>
      </c>
      <c r="X238" s="69"/>
      <c r="Y238" s="69"/>
      <c r="Z238" s="73"/>
      <c r="AA238" s="73"/>
      <c r="AB238" s="69"/>
      <c r="AC238" s="70"/>
      <c r="AD238" s="69"/>
      <c r="AE238" s="69"/>
      <c r="AF238" s="69"/>
      <c r="AG238" s="69"/>
      <c r="AH238" s="70"/>
      <c r="AI238" s="69"/>
      <c r="AJ238" s="69"/>
    </row>
    <row r="239" spans="7:37">
      <c r="G239" s="51">
        <v>4008</v>
      </c>
      <c r="H239" s="52">
        <v>39.1</v>
      </c>
      <c r="I239" s="79"/>
      <c r="J239" s="79"/>
      <c r="K239" s="84"/>
      <c r="L239" s="84"/>
      <c r="M239" s="79"/>
      <c r="N239" s="80"/>
      <c r="O239" s="79"/>
      <c r="P239" s="79"/>
      <c r="Q239" s="79"/>
      <c r="R239" s="79"/>
      <c r="S239" s="79"/>
      <c r="T239" s="79"/>
      <c r="U239" s="79"/>
      <c r="W239" s="62" t="s">
        <v>215</v>
      </c>
      <c r="X239" s="66">
        <v>22.14</v>
      </c>
      <c r="Y239" s="66">
        <v>12</v>
      </c>
      <c r="Z239" s="71">
        <v>7.0000000000000007E-2</v>
      </c>
      <c r="AA239" s="71">
        <v>0.32</v>
      </c>
      <c r="AB239" s="67">
        <v>3588</v>
      </c>
      <c r="AC239" s="67">
        <v>596316</v>
      </c>
      <c r="AD239" s="66">
        <v>21.91</v>
      </c>
      <c r="AE239" s="66">
        <v>23.1</v>
      </c>
      <c r="AF239" s="66">
        <v>21.91</v>
      </c>
      <c r="AG239" s="66" t="s">
        <v>567</v>
      </c>
      <c r="AH239" s="66">
        <v>51</v>
      </c>
      <c r="AI239" s="66" t="s">
        <v>567</v>
      </c>
      <c r="AJ239" s="66">
        <v>200</v>
      </c>
    </row>
    <row r="240" spans="7:37">
      <c r="G240" s="53" t="s">
        <v>156</v>
      </c>
      <c r="H240" s="55">
        <v>49.02</v>
      </c>
      <c r="I240" s="82">
        <v>52.15</v>
      </c>
      <c r="J240" s="82">
        <v>1</v>
      </c>
      <c r="K240" s="88">
        <v>-0.75</v>
      </c>
      <c r="L240" s="88">
        <v>-1.42</v>
      </c>
      <c r="M240" s="82">
        <v>707</v>
      </c>
      <c r="N240" s="83">
        <v>94956</v>
      </c>
      <c r="O240" s="82">
        <v>52.9</v>
      </c>
      <c r="P240" s="82">
        <v>52.9</v>
      </c>
      <c r="Q240" s="82">
        <v>52</v>
      </c>
      <c r="R240" s="82" t="s">
        <v>567</v>
      </c>
      <c r="S240" s="82">
        <v>29</v>
      </c>
      <c r="T240" s="82" t="s">
        <v>567</v>
      </c>
      <c r="U240" s="82">
        <v>900</v>
      </c>
      <c r="W240" s="63">
        <v>1183</v>
      </c>
      <c r="X240" s="66"/>
      <c r="Y240" s="66"/>
      <c r="Z240" s="71"/>
      <c r="AA240" s="71"/>
      <c r="AB240" s="67"/>
      <c r="AC240" s="67"/>
      <c r="AD240" s="66"/>
      <c r="AE240" s="66"/>
      <c r="AF240" s="66"/>
      <c r="AG240" s="66"/>
      <c r="AH240" s="66"/>
      <c r="AI240" s="66"/>
      <c r="AJ240" s="66"/>
    </row>
    <row r="241" spans="7:37">
      <c r="G241" s="54">
        <v>4050</v>
      </c>
      <c r="H241" s="55">
        <v>91.4</v>
      </c>
      <c r="I241" s="82"/>
      <c r="J241" s="82"/>
      <c r="K241" s="88"/>
      <c r="L241" s="88"/>
      <c r="M241" s="82"/>
      <c r="N241" s="83"/>
      <c r="O241" s="82"/>
      <c r="P241" s="82"/>
      <c r="Q241" s="82"/>
      <c r="R241" s="82"/>
      <c r="S241" s="82"/>
      <c r="T241" s="82"/>
      <c r="U241" s="82"/>
      <c r="W241" s="64" t="s">
        <v>216</v>
      </c>
      <c r="X241" s="69">
        <v>24.4</v>
      </c>
      <c r="Y241" s="69">
        <v>1</v>
      </c>
      <c r="Z241" s="75">
        <v>-0.1</v>
      </c>
      <c r="AA241" s="75">
        <v>-0.41</v>
      </c>
      <c r="AB241" s="69">
        <v>544</v>
      </c>
      <c r="AC241" s="70">
        <v>115500</v>
      </c>
      <c r="AD241" s="69">
        <v>24.4</v>
      </c>
      <c r="AE241" s="69">
        <v>24.53</v>
      </c>
      <c r="AF241" s="69">
        <v>24.18</v>
      </c>
      <c r="AG241" s="69">
        <v>26.26</v>
      </c>
      <c r="AH241" s="70">
        <v>5444</v>
      </c>
      <c r="AI241" s="69" t="s">
        <v>567</v>
      </c>
      <c r="AJ241" s="69">
        <v>94</v>
      </c>
    </row>
    <row r="242" spans="7:37" ht="30">
      <c r="G242" s="50" t="s">
        <v>157</v>
      </c>
      <c r="H242" s="52">
        <v>4.84</v>
      </c>
      <c r="I242" s="79">
        <v>5.55</v>
      </c>
      <c r="J242" s="79">
        <v>1</v>
      </c>
      <c r="K242" s="84">
        <v>0.01</v>
      </c>
      <c r="L242" s="84">
        <v>0.18</v>
      </c>
      <c r="M242" s="79">
        <v>219</v>
      </c>
      <c r="N242" s="80">
        <v>76438</v>
      </c>
      <c r="O242" s="79">
        <v>5.55</v>
      </c>
      <c r="P242" s="79">
        <v>5.55</v>
      </c>
      <c r="Q242" s="79">
        <v>5.51</v>
      </c>
      <c r="R242" s="79" t="s">
        <v>567</v>
      </c>
      <c r="S242" s="79">
        <v>26</v>
      </c>
      <c r="T242" s="79">
        <v>5.43</v>
      </c>
      <c r="U242" s="79">
        <v>971</v>
      </c>
      <c r="W242" s="65">
        <v>2120</v>
      </c>
      <c r="X242" s="69"/>
      <c r="Y242" s="69"/>
      <c r="Z242" s="75"/>
      <c r="AA242" s="75"/>
      <c r="AB242" s="69"/>
      <c r="AC242" s="70"/>
      <c r="AD242" s="69"/>
      <c r="AE242" s="69"/>
      <c r="AF242" s="69"/>
      <c r="AG242" s="69"/>
      <c r="AH242" s="70"/>
      <c r="AI242" s="69"/>
      <c r="AJ242" s="69"/>
    </row>
    <row r="243" spans="7:37">
      <c r="G243" s="51">
        <v>4051</v>
      </c>
      <c r="H243" s="52">
        <v>7.14</v>
      </c>
      <c r="I243" s="79"/>
      <c r="J243" s="79"/>
      <c r="K243" s="84"/>
      <c r="L243" s="84"/>
      <c r="M243" s="79"/>
      <c r="N243" s="80"/>
      <c r="O243" s="79"/>
      <c r="P243" s="79"/>
      <c r="Q243" s="79"/>
      <c r="R243" s="79"/>
      <c r="S243" s="79"/>
      <c r="T243" s="79"/>
      <c r="U243" s="79"/>
      <c r="W243" s="62" t="s">
        <v>217</v>
      </c>
      <c r="X243" s="66">
        <v>12.95</v>
      </c>
      <c r="Y243" s="66">
        <v>367</v>
      </c>
      <c r="Z243" s="74">
        <v>-0.02</v>
      </c>
      <c r="AA243" s="74">
        <v>-0.15</v>
      </c>
      <c r="AB243" s="67">
        <v>1399</v>
      </c>
      <c r="AC243" s="67">
        <v>386527</v>
      </c>
      <c r="AD243" s="66">
        <v>12.97</v>
      </c>
      <c r="AE243" s="66">
        <v>13.11</v>
      </c>
      <c r="AF243" s="66">
        <v>12.91</v>
      </c>
      <c r="AG243" s="66" t="s">
        <v>567</v>
      </c>
      <c r="AH243" s="66">
        <v>1</v>
      </c>
      <c r="AI243" s="66" t="s">
        <v>567</v>
      </c>
      <c r="AJ243" s="66">
        <v>272</v>
      </c>
    </row>
    <row r="244" spans="7:37">
      <c r="G244" s="53" t="s">
        <v>15</v>
      </c>
      <c r="H244" s="55">
        <v>12</v>
      </c>
      <c r="I244" s="82">
        <v>12.69</v>
      </c>
      <c r="J244" s="82">
        <v>56</v>
      </c>
      <c r="K244" s="86">
        <v>0.05</v>
      </c>
      <c r="L244" s="86">
        <v>0.4</v>
      </c>
      <c r="M244" s="83">
        <v>1928</v>
      </c>
      <c r="N244" s="83">
        <v>357641</v>
      </c>
      <c r="O244" s="82">
        <v>12.64</v>
      </c>
      <c r="P244" s="82">
        <v>12.7</v>
      </c>
      <c r="Q244" s="82">
        <v>12.64</v>
      </c>
      <c r="R244" s="82" t="s">
        <v>567</v>
      </c>
      <c r="S244" s="83">
        <v>52882</v>
      </c>
      <c r="T244" s="82" t="s">
        <v>567</v>
      </c>
      <c r="U244" s="83">
        <v>11735</v>
      </c>
      <c r="W244" s="63">
        <v>4081</v>
      </c>
      <c r="X244" s="66"/>
      <c r="Y244" s="66"/>
      <c r="Z244" s="74"/>
      <c r="AA244" s="74"/>
      <c r="AB244" s="67"/>
      <c r="AC244" s="67"/>
      <c r="AD244" s="66"/>
      <c r="AE244" s="66"/>
      <c r="AF244" s="66"/>
      <c r="AG244" s="66"/>
      <c r="AH244" s="66"/>
      <c r="AI244" s="66"/>
      <c r="AJ244" s="66"/>
    </row>
    <row r="245" spans="7:37">
      <c r="G245" s="54">
        <v>4190</v>
      </c>
      <c r="H245" s="55">
        <v>13.72</v>
      </c>
      <c r="I245" s="82"/>
      <c r="J245" s="82"/>
      <c r="K245" s="86"/>
      <c r="L245" s="86"/>
      <c r="M245" s="83"/>
      <c r="N245" s="83"/>
      <c r="O245" s="82"/>
      <c r="P245" s="82"/>
      <c r="Q245" s="82"/>
      <c r="R245" s="82"/>
      <c r="S245" s="83"/>
      <c r="T245" s="82"/>
      <c r="U245" s="83"/>
      <c r="W245" s="64" t="s">
        <v>218</v>
      </c>
      <c r="X245" s="69">
        <v>11.6</v>
      </c>
      <c r="Y245" s="69">
        <v>767</v>
      </c>
      <c r="Z245" s="75">
        <v>-0.03</v>
      </c>
      <c r="AA245" s="75">
        <v>-0.26</v>
      </c>
      <c r="AB245" s="69">
        <v>629</v>
      </c>
      <c r="AC245" s="70">
        <v>199495</v>
      </c>
      <c r="AD245" s="69">
        <v>11.64</v>
      </c>
      <c r="AE245" s="69">
        <v>11.8</v>
      </c>
      <c r="AF245" s="69">
        <v>11.4</v>
      </c>
      <c r="AG245" s="69">
        <v>11.73</v>
      </c>
      <c r="AH245" s="69">
        <v>779</v>
      </c>
      <c r="AI245" s="69" t="s">
        <v>567</v>
      </c>
      <c r="AJ245" s="70">
        <v>4727</v>
      </c>
    </row>
    <row r="246" spans="7:37" ht="30">
      <c r="G246" s="50" t="s">
        <v>158</v>
      </c>
      <c r="H246" s="52">
        <v>26.05</v>
      </c>
      <c r="I246" s="79">
        <v>39.22</v>
      </c>
      <c r="J246" s="79">
        <v>230</v>
      </c>
      <c r="K246" s="87">
        <v>-0.78</v>
      </c>
      <c r="L246" s="87">
        <v>-1.95</v>
      </c>
      <c r="M246" s="79">
        <v>934</v>
      </c>
      <c r="N246" s="80">
        <v>189434</v>
      </c>
      <c r="O246" s="79">
        <v>40</v>
      </c>
      <c r="P246" s="79">
        <v>40</v>
      </c>
      <c r="Q246" s="79">
        <v>38.96</v>
      </c>
      <c r="R246" s="79">
        <v>39.26</v>
      </c>
      <c r="S246" s="79">
        <v>52</v>
      </c>
      <c r="T246" s="79" t="s">
        <v>567</v>
      </c>
      <c r="U246" s="79">
        <v>594</v>
      </c>
      <c r="W246" s="65">
        <v>4082</v>
      </c>
      <c r="X246" s="69"/>
      <c r="Y246" s="69"/>
      <c r="Z246" s="75"/>
      <c r="AA246" s="75"/>
      <c r="AB246" s="69"/>
      <c r="AC246" s="70"/>
      <c r="AD246" s="69"/>
      <c r="AE246" s="69"/>
      <c r="AF246" s="69"/>
      <c r="AG246" s="69"/>
      <c r="AH246" s="69"/>
      <c r="AI246" s="69"/>
      <c r="AJ246" s="70"/>
      <c r="AK246" s="76"/>
    </row>
    <row r="247" spans="7:37">
      <c r="G247" s="51">
        <v>4191</v>
      </c>
      <c r="H247" s="52">
        <v>43.95</v>
      </c>
      <c r="I247" s="79"/>
      <c r="J247" s="79"/>
      <c r="K247" s="87"/>
      <c r="L247" s="87"/>
      <c r="M247" s="79"/>
      <c r="N247" s="80"/>
      <c r="O247" s="79"/>
      <c r="P247" s="79"/>
      <c r="Q247" s="79"/>
      <c r="R247" s="79"/>
      <c r="S247" s="79"/>
      <c r="T247" s="79"/>
      <c r="U247" s="79"/>
      <c r="W247" s="62" t="s">
        <v>219</v>
      </c>
      <c r="X247" s="66">
        <v>157.4</v>
      </c>
      <c r="Y247" s="66">
        <v>237</v>
      </c>
      <c r="Z247" s="74">
        <v>-2.6</v>
      </c>
      <c r="AA247" s="74">
        <v>-1.62</v>
      </c>
      <c r="AB247" s="66">
        <v>242</v>
      </c>
      <c r="AC247" s="67">
        <v>13629</v>
      </c>
      <c r="AD247" s="66">
        <v>160.30000000000001</v>
      </c>
      <c r="AE247" s="66">
        <v>160.5</v>
      </c>
      <c r="AF247" s="66">
        <v>156.9</v>
      </c>
      <c r="AG247" s="66" t="s">
        <v>567</v>
      </c>
      <c r="AH247" s="66">
        <v>1</v>
      </c>
      <c r="AI247" s="66" t="s">
        <v>567</v>
      </c>
      <c r="AJ247" s="66">
        <v>64</v>
      </c>
    </row>
    <row r="248" spans="7:37" ht="30">
      <c r="G248" s="53" t="s">
        <v>159</v>
      </c>
      <c r="H248" s="55">
        <v>6.78</v>
      </c>
      <c r="I248" s="82">
        <v>7.02</v>
      </c>
      <c r="J248" s="82">
        <v>407</v>
      </c>
      <c r="K248" s="86">
        <v>0.01</v>
      </c>
      <c r="L248" s="86">
        <v>0.14000000000000001</v>
      </c>
      <c r="M248" s="82">
        <v>238</v>
      </c>
      <c r="N248" s="83">
        <v>101897</v>
      </c>
      <c r="O248" s="82">
        <v>7</v>
      </c>
      <c r="P248" s="82">
        <v>7.02</v>
      </c>
      <c r="Q248" s="82">
        <v>6.98</v>
      </c>
      <c r="R248" s="82">
        <v>7.14</v>
      </c>
      <c r="S248" s="83">
        <v>1364</v>
      </c>
      <c r="T248" s="82" t="s">
        <v>567</v>
      </c>
      <c r="U248" s="82">
        <v>989</v>
      </c>
      <c r="W248" s="63">
        <v>4083</v>
      </c>
      <c r="X248" s="66"/>
      <c r="Y248" s="66"/>
      <c r="Z248" s="74"/>
      <c r="AA248" s="74"/>
      <c r="AB248" s="66"/>
      <c r="AC248" s="67"/>
      <c r="AD248" s="66"/>
      <c r="AE248" s="66"/>
      <c r="AF248" s="66"/>
      <c r="AG248" s="66"/>
      <c r="AH248" s="66"/>
      <c r="AI248" s="66"/>
      <c r="AJ248" s="66"/>
    </row>
    <row r="249" spans="7:37" ht="30">
      <c r="G249" s="54">
        <v>4192</v>
      </c>
      <c r="H249" s="55">
        <v>8.44</v>
      </c>
      <c r="I249" s="82"/>
      <c r="J249" s="82"/>
      <c r="K249" s="86"/>
      <c r="L249" s="86"/>
      <c r="M249" s="82"/>
      <c r="N249" s="83"/>
      <c r="O249" s="82"/>
      <c r="P249" s="82"/>
      <c r="Q249" s="82"/>
      <c r="R249" s="82"/>
      <c r="S249" s="83"/>
      <c r="T249" s="82"/>
      <c r="U249" s="82"/>
      <c r="W249" s="64" t="s">
        <v>32</v>
      </c>
      <c r="X249" s="69">
        <v>28.04</v>
      </c>
      <c r="Y249" s="69">
        <v>99</v>
      </c>
      <c r="Z249" s="73">
        <v>0.5</v>
      </c>
      <c r="AA249" s="73">
        <v>1.82</v>
      </c>
      <c r="AB249" s="70">
        <v>2494</v>
      </c>
      <c r="AC249" s="70">
        <v>511585</v>
      </c>
      <c r="AD249" s="69">
        <v>27.58</v>
      </c>
      <c r="AE249" s="69">
        <v>28.2</v>
      </c>
      <c r="AF249" s="69">
        <v>27.3</v>
      </c>
      <c r="AG249" s="69" t="s">
        <v>567</v>
      </c>
      <c r="AH249" s="70">
        <v>1505</v>
      </c>
      <c r="AI249" s="69" t="s">
        <v>567</v>
      </c>
      <c r="AJ249" s="69">
        <v>699</v>
      </c>
    </row>
    <row r="250" spans="7:37" ht="30">
      <c r="G250" s="50" t="s">
        <v>160</v>
      </c>
      <c r="H250" s="52">
        <v>23.1</v>
      </c>
      <c r="I250" s="79">
        <v>24.09</v>
      </c>
      <c r="J250" s="79">
        <v>41</v>
      </c>
      <c r="K250" s="84">
        <v>0.08</v>
      </c>
      <c r="L250" s="84">
        <v>0.33</v>
      </c>
      <c r="M250" s="80">
        <v>1281</v>
      </c>
      <c r="N250" s="80">
        <v>376832</v>
      </c>
      <c r="O250" s="79">
        <v>24.01</v>
      </c>
      <c r="P250" s="79">
        <v>24.19</v>
      </c>
      <c r="Q250" s="79">
        <v>23.94</v>
      </c>
      <c r="R250" s="79">
        <v>24.57</v>
      </c>
      <c r="S250" s="79">
        <v>632</v>
      </c>
      <c r="T250" s="79" t="s">
        <v>567</v>
      </c>
      <c r="U250" s="80">
        <v>1377</v>
      </c>
      <c r="W250" s="65">
        <v>4084</v>
      </c>
      <c r="X250" s="69"/>
      <c r="Y250" s="69"/>
      <c r="Z250" s="73"/>
      <c r="AA250" s="73"/>
      <c r="AB250" s="70"/>
      <c r="AC250" s="70"/>
      <c r="AD250" s="69"/>
      <c r="AE250" s="69"/>
      <c r="AF250" s="69"/>
      <c r="AG250" s="69"/>
      <c r="AH250" s="70"/>
      <c r="AI250" s="69"/>
      <c r="AJ250" s="69"/>
    </row>
    <row r="251" spans="7:37" ht="30">
      <c r="G251" s="51">
        <v>4193</v>
      </c>
      <c r="H251" s="52">
        <v>69.7</v>
      </c>
      <c r="I251" s="79"/>
      <c r="J251" s="79"/>
      <c r="K251" s="84"/>
      <c r="L251" s="84"/>
      <c r="M251" s="80"/>
      <c r="N251" s="80"/>
      <c r="O251" s="79"/>
      <c r="P251" s="79"/>
      <c r="Q251" s="79"/>
      <c r="R251" s="79"/>
      <c r="S251" s="79"/>
      <c r="T251" s="79"/>
      <c r="U251" s="80"/>
      <c r="W251" s="62" t="s">
        <v>27</v>
      </c>
      <c r="X251" s="66">
        <v>3.04</v>
      </c>
      <c r="Y251" s="66">
        <v>961</v>
      </c>
      <c r="Z251" s="74">
        <v>-0.02</v>
      </c>
      <c r="AA251" s="74">
        <v>-0.65</v>
      </c>
      <c r="AB251" s="67">
        <v>1820</v>
      </c>
      <c r="AC251" s="67">
        <v>1530511</v>
      </c>
      <c r="AD251" s="66">
        <v>3.07</v>
      </c>
      <c r="AE251" s="66">
        <v>3.08</v>
      </c>
      <c r="AF251" s="66">
        <v>3.04</v>
      </c>
      <c r="AG251" s="66" t="s">
        <v>567</v>
      </c>
      <c r="AH251" s="66">
        <v>700</v>
      </c>
      <c r="AI251" s="66" t="s">
        <v>567</v>
      </c>
      <c r="AJ251" s="67">
        <v>3646</v>
      </c>
    </row>
    <row r="252" spans="7:37" ht="30">
      <c r="G252" s="53" t="s">
        <v>161</v>
      </c>
      <c r="H252" s="55">
        <v>9.66</v>
      </c>
      <c r="I252" s="82">
        <v>25.5</v>
      </c>
      <c r="J252" s="82">
        <v>55</v>
      </c>
      <c r="K252" s="86">
        <v>1.69</v>
      </c>
      <c r="L252" s="86">
        <v>7.1</v>
      </c>
      <c r="M252" s="83">
        <v>15204</v>
      </c>
      <c r="N252" s="83">
        <v>6299413</v>
      </c>
      <c r="O252" s="82">
        <v>23.83</v>
      </c>
      <c r="P252" s="82">
        <v>25.76</v>
      </c>
      <c r="Q252" s="82">
        <v>23.44</v>
      </c>
      <c r="R252" s="82" t="s">
        <v>567</v>
      </c>
      <c r="S252" s="83">
        <v>24359</v>
      </c>
      <c r="T252" s="82" t="s">
        <v>567</v>
      </c>
      <c r="U252" s="83">
        <v>7493</v>
      </c>
      <c r="W252" s="63">
        <v>4130</v>
      </c>
      <c r="X252" s="66"/>
      <c r="Y252" s="66"/>
      <c r="Z252" s="74"/>
      <c r="AA252" s="74"/>
      <c r="AB252" s="67"/>
      <c r="AC252" s="67"/>
      <c r="AD252" s="66"/>
      <c r="AE252" s="66"/>
      <c r="AF252" s="66"/>
      <c r="AG252" s="66"/>
      <c r="AH252" s="66"/>
      <c r="AI252" s="66"/>
      <c r="AJ252" s="67"/>
    </row>
    <row r="253" spans="7:37" ht="30">
      <c r="G253" s="54">
        <v>4240</v>
      </c>
      <c r="H253" s="55">
        <v>35.380000000000003</v>
      </c>
      <c r="I253" s="82"/>
      <c r="J253" s="82"/>
      <c r="K253" s="86"/>
      <c r="L253" s="86"/>
      <c r="M253" s="83"/>
      <c r="N253" s="83"/>
      <c r="O253" s="82"/>
      <c r="P253" s="82"/>
      <c r="Q253" s="82"/>
      <c r="R253" s="82"/>
      <c r="S253" s="83"/>
      <c r="T253" s="82"/>
      <c r="U253" s="83"/>
      <c r="W253" s="64" t="s">
        <v>220</v>
      </c>
      <c r="X253" s="69">
        <v>7.74</v>
      </c>
      <c r="Y253" s="69">
        <v>1</v>
      </c>
      <c r="Z253" s="73">
        <v>0.01</v>
      </c>
      <c r="AA253" s="73">
        <v>0.13</v>
      </c>
      <c r="AB253" s="69">
        <v>775</v>
      </c>
      <c r="AC253" s="70">
        <v>402875</v>
      </c>
      <c r="AD253" s="69">
        <v>7.77</v>
      </c>
      <c r="AE253" s="69">
        <v>7.94</v>
      </c>
      <c r="AF253" s="69">
        <v>7.72</v>
      </c>
      <c r="AG253" s="69">
        <v>7.8</v>
      </c>
      <c r="AH253" s="69">
        <v>2</v>
      </c>
      <c r="AI253" s="69" t="s">
        <v>567</v>
      </c>
      <c r="AJ253" s="70">
        <v>1034</v>
      </c>
    </row>
    <row r="254" spans="7:37" ht="15" customHeight="1">
      <c r="G254" s="89" t="s">
        <v>162</v>
      </c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90"/>
      <c r="W254" s="65">
        <v>4280</v>
      </c>
      <c r="X254" s="69"/>
      <c r="Y254" s="69"/>
      <c r="Z254" s="73"/>
      <c r="AA254" s="73"/>
      <c r="AB254" s="69"/>
      <c r="AC254" s="70"/>
      <c r="AD254" s="69"/>
      <c r="AE254" s="69"/>
      <c r="AF254" s="69"/>
      <c r="AG254" s="69"/>
      <c r="AH254" s="69"/>
      <c r="AI254" s="69"/>
      <c r="AJ254" s="70"/>
    </row>
    <row r="255" spans="7:37" ht="45">
      <c r="G255" s="50" t="s">
        <v>18</v>
      </c>
      <c r="H255" s="52">
        <v>7.17</v>
      </c>
      <c r="I255" s="79">
        <v>7.78</v>
      </c>
      <c r="J255" s="79">
        <v>23</v>
      </c>
      <c r="K255" s="87">
        <v>-0.05</v>
      </c>
      <c r="L255" s="87">
        <v>-0.64</v>
      </c>
      <c r="M255" s="80">
        <v>4371</v>
      </c>
      <c r="N255" s="80">
        <v>944068</v>
      </c>
      <c r="O255" s="79">
        <v>7.85</v>
      </c>
      <c r="P255" s="79">
        <v>7.86</v>
      </c>
      <c r="Q255" s="79">
        <v>7.78</v>
      </c>
      <c r="R255" s="79" t="s">
        <v>567</v>
      </c>
      <c r="S255" s="80">
        <v>8609</v>
      </c>
      <c r="T255" s="79" t="s">
        <v>567</v>
      </c>
      <c r="U255" s="80">
        <v>14343</v>
      </c>
      <c r="W255" s="62" t="s">
        <v>222</v>
      </c>
      <c r="X255" s="66">
        <v>121.1</v>
      </c>
      <c r="Y255" s="66">
        <v>308</v>
      </c>
      <c r="Z255" s="74">
        <v>-2.1</v>
      </c>
      <c r="AA255" s="74">
        <v>-1.7</v>
      </c>
      <c r="AB255" s="67">
        <v>5881</v>
      </c>
      <c r="AC255" s="67">
        <v>812105</v>
      </c>
      <c r="AD255" s="66">
        <v>123</v>
      </c>
      <c r="AE255" s="66">
        <v>123.1</v>
      </c>
      <c r="AF255" s="66">
        <v>120.8</v>
      </c>
      <c r="AG255" s="66" t="s">
        <v>567</v>
      </c>
      <c r="AH255" s="67">
        <v>2598</v>
      </c>
      <c r="AI255" s="66" t="s">
        <v>567</v>
      </c>
      <c r="AJ255" s="67">
        <v>1220</v>
      </c>
    </row>
    <row r="256" spans="7:37">
      <c r="G256" s="51">
        <v>4001</v>
      </c>
      <c r="H256" s="52">
        <v>12.5</v>
      </c>
      <c r="I256" s="79"/>
      <c r="J256" s="79"/>
      <c r="K256" s="87"/>
      <c r="L256" s="87"/>
      <c r="M256" s="80"/>
      <c r="N256" s="80"/>
      <c r="O256" s="79"/>
      <c r="P256" s="79"/>
      <c r="Q256" s="79"/>
      <c r="R256" s="79"/>
      <c r="S256" s="80"/>
      <c r="T256" s="79"/>
      <c r="U256" s="80"/>
      <c r="W256" s="63">
        <v>8010</v>
      </c>
      <c r="X256" s="66"/>
      <c r="Y256" s="66"/>
      <c r="Z256" s="74"/>
      <c r="AA256" s="74"/>
      <c r="AB256" s="67"/>
      <c r="AC256" s="67"/>
      <c r="AD256" s="66"/>
      <c r="AE256" s="66"/>
      <c r="AF256" s="66"/>
      <c r="AG256" s="66"/>
      <c r="AH256" s="67"/>
      <c r="AI256" s="66"/>
      <c r="AJ256" s="67"/>
    </row>
    <row r="257" spans="7:37" ht="45">
      <c r="G257" s="53" t="s">
        <v>163</v>
      </c>
      <c r="H257" s="55">
        <v>15.04</v>
      </c>
      <c r="I257" s="82">
        <v>16.32</v>
      </c>
      <c r="J257" s="82">
        <v>20</v>
      </c>
      <c r="K257" s="86">
        <v>0.02</v>
      </c>
      <c r="L257" s="86">
        <v>0.12</v>
      </c>
      <c r="M257" s="82">
        <v>294</v>
      </c>
      <c r="N257" s="83">
        <v>76900</v>
      </c>
      <c r="O257" s="82">
        <v>16.489999999999998</v>
      </c>
      <c r="P257" s="82">
        <v>16.670000000000002</v>
      </c>
      <c r="Q257" s="82">
        <v>16.3</v>
      </c>
      <c r="R257" s="82">
        <v>16.309999999999999</v>
      </c>
      <c r="S257" s="82">
        <v>850</v>
      </c>
      <c r="T257" s="82" t="s">
        <v>567</v>
      </c>
      <c r="U257" s="82">
        <v>107</v>
      </c>
      <c r="W257" s="64" t="s">
        <v>223</v>
      </c>
      <c r="X257" s="69">
        <v>12.6</v>
      </c>
      <c r="Y257" s="69">
        <v>5</v>
      </c>
      <c r="Z257" s="75">
        <v>-0.1</v>
      </c>
      <c r="AA257" s="75">
        <v>-0.79</v>
      </c>
      <c r="AB257" s="69">
        <v>335</v>
      </c>
      <c r="AC257" s="70">
        <v>41541</v>
      </c>
      <c r="AD257" s="69">
        <v>12.75</v>
      </c>
      <c r="AE257" s="69">
        <v>12.78</v>
      </c>
      <c r="AF257" s="69">
        <v>12.55</v>
      </c>
      <c r="AG257" s="69">
        <v>12.55</v>
      </c>
      <c r="AH257" s="69">
        <v>300</v>
      </c>
      <c r="AI257" s="69" t="s">
        <v>567</v>
      </c>
      <c r="AJ257" s="70">
        <v>4170</v>
      </c>
    </row>
    <row r="258" spans="7:37">
      <c r="G258" s="54">
        <v>4006</v>
      </c>
      <c r="H258" s="55">
        <v>25.85</v>
      </c>
      <c r="I258" s="82"/>
      <c r="J258" s="82"/>
      <c r="K258" s="86"/>
      <c r="L258" s="86"/>
      <c r="M258" s="82"/>
      <c r="N258" s="83"/>
      <c r="O258" s="82"/>
      <c r="P258" s="82"/>
      <c r="Q258" s="82"/>
      <c r="R258" s="82"/>
      <c r="S258" s="82"/>
      <c r="T258" s="82"/>
      <c r="U258" s="82"/>
      <c r="W258" s="69">
        <v>8012</v>
      </c>
      <c r="X258" s="69"/>
      <c r="Y258" s="69"/>
      <c r="Z258" s="75"/>
      <c r="AA258" s="75"/>
      <c r="AB258" s="69"/>
      <c r="AC258" s="70"/>
      <c r="AD258" s="69"/>
      <c r="AE258" s="69"/>
      <c r="AF258" s="69"/>
      <c r="AG258" s="69"/>
      <c r="AH258" s="69"/>
      <c r="AI258" s="69"/>
      <c r="AJ258" s="70"/>
    </row>
    <row r="259" spans="7:37" ht="45">
      <c r="G259" s="50" t="s">
        <v>164</v>
      </c>
      <c r="H259" s="52">
        <v>13.62</v>
      </c>
      <c r="I259" s="79">
        <v>15.32</v>
      </c>
      <c r="J259" s="80">
        <v>2000</v>
      </c>
      <c r="K259" s="87">
        <v>-0.28000000000000003</v>
      </c>
      <c r="L259" s="87">
        <v>-1.79</v>
      </c>
      <c r="M259" s="80">
        <v>1342</v>
      </c>
      <c r="N259" s="80">
        <v>419759</v>
      </c>
      <c r="O259" s="79">
        <v>15.6</v>
      </c>
      <c r="P259" s="79">
        <v>15.6</v>
      </c>
      <c r="Q259" s="79">
        <v>15.15</v>
      </c>
      <c r="R259" s="79">
        <v>15.63</v>
      </c>
      <c r="S259" s="79">
        <v>452</v>
      </c>
      <c r="T259" s="79">
        <v>15.28</v>
      </c>
      <c r="U259" s="79">
        <v>50</v>
      </c>
      <c r="W259" s="62" t="s">
        <v>224</v>
      </c>
      <c r="X259" s="66">
        <v>13.32</v>
      </c>
      <c r="Y259" s="66">
        <v>176</v>
      </c>
      <c r="Z259" s="71">
        <v>0.01</v>
      </c>
      <c r="AA259" s="71">
        <v>0.08</v>
      </c>
      <c r="AB259" s="66">
        <v>279</v>
      </c>
      <c r="AC259" s="67">
        <v>115586</v>
      </c>
      <c r="AD259" s="66">
        <v>13.33</v>
      </c>
      <c r="AE259" s="66">
        <v>13.55</v>
      </c>
      <c r="AF259" s="66">
        <v>13.3</v>
      </c>
      <c r="AG259" s="66" t="s">
        <v>567</v>
      </c>
      <c r="AH259" s="66">
        <v>1</v>
      </c>
      <c r="AI259" s="66">
        <v>13.39</v>
      </c>
      <c r="AJ259" s="66">
        <v>334</v>
      </c>
    </row>
    <row r="260" spans="7:37">
      <c r="G260" s="51">
        <v>4061</v>
      </c>
      <c r="H260" s="52">
        <v>31</v>
      </c>
      <c r="I260" s="79"/>
      <c r="J260" s="80"/>
      <c r="K260" s="87"/>
      <c r="L260" s="87"/>
      <c r="M260" s="80"/>
      <c r="N260" s="80"/>
      <c r="O260" s="79"/>
      <c r="P260" s="79"/>
      <c r="Q260" s="79"/>
      <c r="R260" s="79"/>
      <c r="S260" s="79"/>
      <c r="T260" s="79"/>
      <c r="U260" s="79"/>
      <c r="W260" s="63">
        <v>8020</v>
      </c>
      <c r="X260" s="66"/>
      <c r="Y260" s="66"/>
      <c r="Z260" s="71"/>
      <c r="AA260" s="71"/>
      <c r="AB260" s="66"/>
      <c r="AC260" s="67"/>
      <c r="AD260" s="66"/>
      <c r="AE260" s="66"/>
      <c r="AF260" s="66"/>
      <c r="AG260" s="66"/>
      <c r="AH260" s="66"/>
      <c r="AI260" s="66"/>
      <c r="AJ260" s="66"/>
    </row>
    <row r="261" spans="7:37" ht="30">
      <c r="G261" s="53" t="s">
        <v>165</v>
      </c>
      <c r="H261" s="55">
        <v>31.72</v>
      </c>
      <c r="I261" s="82">
        <v>41.26</v>
      </c>
      <c r="J261" s="82">
        <v>449</v>
      </c>
      <c r="K261" s="88">
        <v>-0.52</v>
      </c>
      <c r="L261" s="88">
        <v>-1.24</v>
      </c>
      <c r="M261" s="83">
        <v>2530</v>
      </c>
      <c r="N261" s="83">
        <v>424748</v>
      </c>
      <c r="O261" s="82">
        <v>42</v>
      </c>
      <c r="P261" s="82">
        <v>42.5</v>
      </c>
      <c r="Q261" s="82">
        <v>41.12</v>
      </c>
      <c r="R261" s="82">
        <v>41.4</v>
      </c>
      <c r="S261" s="82">
        <v>5</v>
      </c>
      <c r="T261" s="82" t="s">
        <v>567</v>
      </c>
      <c r="U261" s="83">
        <v>10323</v>
      </c>
      <c r="W261" s="64" t="s">
        <v>225</v>
      </c>
      <c r="X261" s="69">
        <v>16.559999999999999</v>
      </c>
      <c r="Y261" s="69">
        <v>5</v>
      </c>
      <c r="Z261" s="75">
        <v>-0.17</v>
      </c>
      <c r="AA261" s="75">
        <v>-1.02</v>
      </c>
      <c r="AB261" s="70">
        <v>1641</v>
      </c>
      <c r="AC261" s="70">
        <v>519106</v>
      </c>
      <c r="AD261" s="69">
        <v>16.73</v>
      </c>
      <c r="AE261" s="69">
        <v>16.739999999999998</v>
      </c>
      <c r="AF261" s="69">
        <v>16.53</v>
      </c>
      <c r="AG261" s="69">
        <v>16.91</v>
      </c>
      <c r="AH261" s="69">
        <v>933</v>
      </c>
      <c r="AI261" s="69" t="s">
        <v>567</v>
      </c>
      <c r="AJ261" s="70">
        <v>3122</v>
      </c>
    </row>
    <row r="262" spans="7:37">
      <c r="G262" s="54">
        <v>4160</v>
      </c>
      <c r="H262" s="55">
        <v>60</v>
      </c>
      <c r="I262" s="82"/>
      <c r="J262" s="82"/>
      <c r="K262" s="88"/>
      <c r="L262" s="88"/>
      <c r="M262" s="83"/>
      <c r="N262" s="83"/>
      <c r="O262" s="82"/>
      <c r="P262" s="82"/>
      <c r="Q262" s="82"/>
      <c r="R262" s="82"/>
      <c r="S262" s="82"/>
      <c r="T262" s="82"/>
      <c r="U262" s="83"/>
      <c r="W262" s="65">
        <v>8030</v>
      </c>
      <c r="X262" s="69"/>
      <c r="Y262" s="69"/>
      <c r="Z262" s="75"/>
      <c r="AA262" s="75"/>
      <c r="AB262" s="70"/>
      <c r="AC262" s="70"/>
      <c r="AD262" s="69"/>
      <c r="AE262" s="69"/>
      <c r="AF262" s="69"/>
      <c r="AG262" s="69"/>
      <c r="AH262" s="69"/>
      <c r="AI262" s="69"/>
      <c r="AJ262" s="70"/>
      <c r="AK262" s="76"/>
    </row>
    <row r="263" spans="7:37" ht="30">
      <c r="G263" s="50" t="s">
        <v>19</v>
      </c>
      <c r="H263" s="52">
        <v>5.38</v>
      </c>
      <c r="I263" s="79">
        <v>5.56</v>
      </c>
      <c r="J263" s="79">
        <v>17</v>
      </c>
      <c r="K263" s="87">
        <v>-0.08</v>
      </c>
      <c r="L263" s="87">
        <v>-1.42</v>
      </c>
      <c r="M263" s="79">
        <v>980</v>
      </c>
      <c r="N263" s="80">
        <v>530321</v>
      </c>
      <c r="O263" s="79">
        <v>5.65</v>
      </c>
      <c r="P263" s="79">
        <v>5.68</v>
      </c>
      <c r="Q263" s="79">
        <v>5.55</v>
      </c>
      <c r="R263" s="79" t="s">
        <v>567</v>
      </c>
      <c r="S263" s="80">
        <v>5541</v>
      </c>
      <c r="T263" s="79" t="s">
        <v>567</v>
      </c>
      <c r="U263" s="80">
        <v>2792</v>
      </c>
      <c r="W263" s="62" t="s">
        <v>226</v>
      </c>
      <c r="X263" s="66">
        <v>14.09</v>
      </c>
      <c r="Y263" s="66">
        <v>34</v>
      </c>
      <c r="Z263" s="71">
        <v>0.06</v>
      </c>
      <c r="AA263" s="71">
        <v>0.43</v>
      </c>
      <c r="AB263" s="66">
        <v>206</v>
      </c>
      <c r="AC263" s="67">
        <v>56436</v>
      </c>
      <c r="AD263" s="66">
        <v>14.18</v>
      </c>
      <c r="AE263" s="66">
        <v>14.18</v>
      </c>
      <c r="AF263" s="66">
        <v>14</v>
      </c>
      <c r="AG263" s="66" t="s">
        <v>567</v>
      </c>
      <c r="AH263" s="66">
        <v>33</v>
      </c>
      <c r="AI263" s="66" t="s">
        <v>567</v>
      </c>
      <c r="AJ263" s="66">
        <v>400</v>
      </c>
    </row>
    <row r="264" spans="7:37">
      <c r="G264" s="51">
        <v>4161</v>
      </c>
      <c r="H264" s="52">
        <v>8.06</v>
      </c>
      <c r="I264" s="79"/>
      <c r="J264" s="79"/>
      <c r="K264" s="87"/>
      <c r="L264" s="87"/>
      <c r="M264" s="79"/>
      <c r="N264" s="80"/>
      <c r="O264" s="79"/>
      <c r="P264" s="79"/>
      <c r="Q264" s="79"/>
      <c r="R264" s="79"/>
      <c r="S264" s="80"/>
      <c r="T264" s="79"/>
      <c r="U264" s="80"/>
      <c r="W264" s="63">
        <v>8040</v>
      </c>
      <c r="X264" s="66"/>
      <c r="Y264" s="66"/>
      <c r="Z264" s="71"/>
      <c r="AA264" s="71"/>
      <c r="AB264" s="66"/>
      <c r="AC264" s="67"/>
      <c r="AD264" s="66"/>
      <c r="AE264" s="66"/>
      <c r="AF264" s="66"/>
      <c r="AG264" s="66"/>
      <c r="AH264" s="66"/>
      <c r="AI264" s="66"/>
      <c r="AJ264" s="66"/>
    </row>
    <row r="265" spans="7:37" ht="30">
      <c r="G265" s="53" t="s">
        <v>166</v>
      </c>
      <c r="H265" s="55">
        <v>56.25</v>
      </c>
      <c r="I265" s="82">
        <v>57.75</v>
      </c>
      <c r="J265" s="82">
        <v>186</v>
      </c>
      <c r="K265" s="86">
        <v>0.15</v>
      </c>
      <c r="L265" s="86">
        <v>0.26</v>
      </c>
      <c r="M265" s="83">
        <v>1168</v>
      </c>
      <c r="N265" s="83">
        <v>119175</v>
      </c>
      <c r="O265" s="82">
        <v>57.6</v>
      </c>
      <c r="P265" s="82">
        <v>58.05</v>
      </c>
      <c r="Q265" s="82">
        <v>57.3</v>
      </c>
      <c r="R265" s="82" t="s">
        <v>567</v>
      </c>
      <c r="S265" s="82">
        <v>16</v>
      </c>
      <c r="T265" s="82" t="s">
        <v>567</v>
      </c>
      <c r="U265" s="82">
        <v>25</v>
      </c>
      <c r="W265" s="64" t="s">
        <v>227</v>
      </c>
      <c r="X265" s="69">
        <v>12.24</v>
      </c>
      <c r="Y265" s="69">
        <v>3</v>
      </c>
      <c r="Z265" s="75">
        <v>-0.01</v>
      </c>
      <c r="AA265" s="75">
        <v>-0.08</v>
      </c>
      <c r="AB265" s="69">
        <v>301</v>
      </c>
      <c r="AC265" s="70">
        <v>55185</v>
      </c>
      <c r="AD265" s="69">
        <v>12.31</v>
      </c>
      <c r="AE265" s="69">
        <v>12.31</v>
      </c>
      <c r="AF265" s="69">
        <v>12.16</v>
      </c>
      <c r="AG265" s="69" t="s">
        <v>567</v>
      </c>
      <c r="AH265" s="69">
        <v>7</v>
      </c>
      <c r="AI265" s="69" t="s">
        <v>567</v>
      </c>
      <c r="AJ265" s="69">
        <v>1</v>
      </c>
    </row>
    <row r="266" spans="7:37">
      <c r="G266" s="54">
        <v>4162</v>
      </c>
      <c r="H266" s="55">
        <v>126</v>
      </c>
      <c r="I266" s="82"/>
      <c r="J266" s="82"/>
      <c r="K266" s="86"/>
      <c r="L266" s="86"/>
      <c r="M266" s="83"/>
      <c r="N266" s="83"/>
      <c r="O266" s="82"/>
      <c r="P266" s="82"/>
      <c r="Q266" s="82"/>
      <c r="R266" s="82"/>
      <c r="S266" s="82"/>
      <c r="T266" s="82"/>
      <c r="U266" s="82"/>
      <c r="W266" s="65">
        <v>8050</v>
      </c>
      <c r="X266" s="69"/>
      <c r="Y266" s="69"/>
      <c r="Z266" s="75"/>
      <c r="AA266" s="75"/>
      <c r="AB266" s="69"/>
      <c r="AC266" s="70"/>
      <c r="AD266" s="69"/>
      <c r="AE266" s="69"/>
      <c r="AF266" s="69"/>
      <c r="AG266" s="69"/>
      <c r="AH266" s="69"/>
      <c r="AI266" s="69"/>
      <c r="AJ266" s="69"/>
    </row>
    <row r="267" spans="7:37" ht="30">
      <c r="G267" s="50" t="s">
        <v>167</v>
      </c>
      <c r="H267" s="52">
        <v>65.75</v>
      </c>
      <c r="I267" s="79">
        <v>67.3</v>
      </c>
      <c r="J267" s="79">
        <v>17</v>
      </c>
      <c r="K267" s="87">
        <v>-1.2</v>
      </c>
      <c r="L267" s="87">
        <v>-1.75</v>
      </c>
      <c r="M267" s="80">
        <v>1531</v>
      </c>
      <c r="N267" s="80">
        <v>111184</v>
      </c>
      <c r="O267" s="79">
        <v>68.25</v>
      </c>
      <c r="P267" s="79">
        <v>68.349999999999994</v>
      </c>
      <c r="Q267" s="79">
        <v>67</v>
      </c>
      <c r="R267" s="79" t="s">
        <v>567</v>
      </c>
      <c r="S267" s="79">
        <v>3</v>
      </c>
      <c r="T267" s="79" t="s">
        <v>567</v>
      </c>
      <c r="U267" s="80">
        <v>1175</v>
      </c>
      <c r="W267" s="62" t="s">
        <v>228</v>
      </c>
      <c r="X267" s="66">
        <v>12.35</v>
      </c>
      <c r="Y267" s="66">
        <v>57</v>
      </c>
      <c r="Z267" s="71">
        <v>0.03</v>
      </c>
      <c r="AA267" s="71">
        <v>0.24</v>
      </c>
      <c r="AB267" s="66">
        <v>660</v>
      </c>
      <c r="AC267" s="67">
        <v>284080</v>
      </c>
      <c r="AD267" s="66">
        <v>12.39</v>
      </c>
      <c r="AE267" s="66">
        <v>12.41</v>
      </c>
      <c r="AF267" s="66">
        <v>12.3</v>
      </c>
      <c r="AG267" s="66" t="s">
        <v>567</v>
      </c>
      <c r="AH267" s="66">
        <v>75</v>
      </c>
      <c r="AI267" s="66" t="s">
        <v>567</v>
      </c>
      <c r="AJ267" s="67">
        <v>1635</v>
      </c>
    </row>
    <row r="268" spans="7:37">
      <c r="G268" s="51">
        <v>4163</v>
      </c>
      <c r="H268" s="52">
        <v>98.2</v>
      </c>
      <c r="I268" s="79"/>
      <c r="J268" s="79"/>
      <c r="K268" s="87"/>
      <c r="L268" s="87"/>
      <c r="M268" s="80"/>
      <c r="N268" s="80"/>
      <c r="O268" s="79"/>
      <c r="P268" s="79"/>
      <c r="Q268" s="79"/>
      <c r="R268" s="79"/>
      <c r="S268" s="79"/>
      <c r="T268" s="79"/>
      <c r="U268" s="80"/>
      <c r="W268" s="63">
        <v>8060</v>
      </c>
      <c r="X268" s="66"/>
      <c r="Y268" s="66"/>
      <c r="Z268" s="71"/>
      <c r="AA268" s="71"/>
      <c r="AB268" s="66"/>
      <c r="AC268" s="67"/>
      <c r="AD268" s="66"/>
      <c r="AE268" s="66"/>
      <c r="AF268" s="66"/>
      <c r="AG268" s="66"/>
      <c r="AH268" s="66"/>
      <c r="AI268" s="66"/>
      <c r="AJ268" s="67"/>
    </row>
    <row r="269" spans="7:37" ht="30">
      <c r="G269" s="53" t="s">
        <v>168</v>
      </c>
      <c r="H269" s="55">
        <v>106</v>
      </c>
      <c r="I269" s="82">
        <v>114.8</v>
      </c>
      <c r="J269" s="82">
        <v>3</v>
      </c>
      <c r="K269" s="86">
        <v>0.2</v>
      </c>
      <c r="L269" s="86">
        <v>0.17</v>
      </c>
      <c r="M269" s="83">
        <v>6283</v>
      </c>
      <c r="N269" s="83">
        <v>115593</v>
      </c>
      <c r="O269" s="82">
        <v>114.7</v>
      </c>
      <c r="P269" s="82">
        <v>115.7</v>
      </c>
      <c r="Q269" s="82">
        <v>114.1</v>
      </c>
      <c r="R269" s="82" t="s">
        <v>567</v>
      </c>
      <c r="S269" s="83">
        <v>3713</v>
      </c>
      <c r="T269" s="82" t="s">
        <v>567</v>
      </c>
      <c r="U269" s="83">
        <v>1716</v>
      </c>
      <c r="W269" s="64" t="s">
        <v>229</v>
      </c>
      <c r="X269" s="69">
        <v>13.75</v>
      </c>
      <c r="Y269" s="69">
        <v>2</v>
      </c>
      <c r="Z269" s="75">
        <v>-0.15</v>
      </c>
      <c r="AA269" s="75">
        <v>-1.08</v>
      </c>
      <c r="AB269" s="69">
        <v>279</v>
      </c>
      <c r="AC269" s="70">
        <v>82182</v>
      </c>
      <c r="AD269" s="69">
        <v>13.96</v>
      </c>
      <c r="AE269" s="69">
        <v>13.96</v>
      </c>
      <c r="AF269" s="69">
        <v>13.66</v>
      </c>
      <c r="AG269" s="69" t="s">
        <v>567</v>
      </c>
      <c r="AH269" s="70">
        <v>1000</v>
      </c>
      <c r="AI269" s="69">
        <v>13.75</v>
      </c>
      <c r="AJ269" s="69">
        <v>598</v>
      </c>
    </row>
    <row r="270" spans="7:37">
      <c r="G270" s="54">
        <v>4164</v>
      </c>
      <c r="H270" s="55">
        <v>135.6</v>
      </c>
      <c r="I270" s="82"/>
      <c r="J270" s="82"/>
      <c r="K270" s="86"/>
      <c r="L270" s="86"/>
      <c r="M270" s="83"/>
      <c r="N270" s="83"/>
      <c r="O270" s="82"/>
      <c r="P270" s="82"/>
      <c r="Q270" s="82"/>
      <c r="R270" s="82"/>
      <c r="S270" s="83"/>
      <c r="T270" s="82"/>
      <c r="U270" s="83"/>
      <c r="W270" s="65">
        <v>8070</v>
      </c>
      <c r="X270" s="69"/>
      <c r="Y270" s="69"/>
      <c r="Z270" s="75"/>
      <c r="AA270" s="75"/>
      <c r="AB270" s="69"/>
      <c r="AC270" s="70"/>
      <c r="AD270" s="69"/>
      <c r="AE270" s="69"/>
      <c r="AF270" s="69"/>
      <c r="AG270" s="69"/>
      <c r="AH270" s="70"/>
      <c r="AI270" s="69"/>
      <c r="AJ270" s="69"/>
    </row>
    <row r="271" spans="7:37" ht="30" customHeight="1">
      <c r="G271" s="89" t="s">
        <v>169</v>
      </c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90"/>
      <c r="W271" s="62" t="s">
        <v>230</v>
      </c>
      <c r="X271" s="66">
        <v>14</v>
      </c>
      <c r="Y271" s="66">
        <v>126</v>
      </c>
      <c r="Z271" s="74">
        <v>-0.21</v>
      </c>
      <c r="AA271" s="74">
        <v>-1.48</v>
      </c>
      <c r="AB271" s="66">
        <v>318</v>
      </c>
      <c r="AC271" s="67">
        <v>162158</v>
      </c>
      <c r="AD271" s="66">
        <v>14.15</v>
      </c>
      <c r="AE271" s="66">
        <v>14.3</v>
      </c>
      <c r="AF271" s="66">
        <v>13</v>
      </c>
      <c r="AG271" s="66" t="s">
        <v>567</v>
      </c>
      <c r="AH271" s="66">
        <v>3</v>
      </c>
      <c r="AI271" s="66" t="s">
        <v>567</v>
      </c>
      <c r="AJ271" s="66">
        <v>790</v>
      </c>
    </row>
    <row r="272" spans="7:37" ht="30">
      <c r="G272" s="50" t="s">
        <v>25</v>
      </c>
      <c r="H272" s="52">
        <v>23.1</v>
      </c>
      <c r="I272" s="79">
        <v>24.23</v>
      </c>
      <c r="J272" s="79">
        <v>502</v>
      </c>
      <c r="K272" s="84">
        <v>0.11</v>
      </c>
      <c r="L272" s="84">
        <v>0.46</v>
      </c>
      <c r="M272" s="80">
        <v>1622</v>
      </c>
      <c r="N272" s="80">
        <v>340857</v>
      </c>
      <c r="O272" s="79">
        <v>24.12</v>
      </c>
      <c r="P272" s="79">
        <v>24.29</v>
      </c>
      <c r="Q272" s="79">
        <v>24.05</v>
      </c>
      <c r="R272" s="79" t="s">
        <v>567</v>
      </c>
      <c r="S272" s="80">
        <v>7441</v>
      </c>
      <c r="T272" s="79" t="s">
        <v>567</v>
      </c>
      <c r="U272" s="80">
        <v>2854</v>
      </c>
      <c r="W272" s="63">
        <v>8100</v>
      </c>
      <c r="X272" s="66"/>
      <c r="Y272" s="66"/>
      <c r="Z272" s="74"/>
      <c r="AA272" s="74"/>
      <c r="AB272" s="66"/>
      <c r="AC272" s="67"/>
      <c r="AD272" s="66"/>
      <c r="AE272" s="66"/>
      <c r="AF272" s="66"/>
      <c r="AG272" s="66"/>
      <c r="AH272" s="66"/>
      <c r="AI272" s="66"/>
      <c r="AJ272" s="66"/>
    </row>
    <row r="273" spans="7:36" ht="45">
      <c r="G273" s="51">
        <v>2050</v>
      </c>
      <c r="H273" s="52">
        <v>40.6</v>
      </c>
      <c r="I273" s="79"/>
      <c r="J273" s="79"/>
      <c r="K273" s="84"/>
      <c r="L273" s="84"/>
      <c r="M273" s="80"/>
      <c r="N273" s="80"/>
      <c r="O273" s="79"/>
      <c r="P273" s="79"/>
      <c r="Q273" s="79"/>
      <c r="R273" s="79"/>
      <c r="S273" s="80"/>
      <c r="T273" s="79"/>
      <c r="U273" s="80"/>
      <c r="W273" s="64" t="s">
        <v>231</v>
      </c>
      <c r="X273" s="69">
        <v>13.05</v>
      </c>
      <c r="Y273" s="69">
        <v>60</v>
      </c>
      <c r="Z273" s="73">
        <v>0.15</v>
      </c>
      <c r="AA273" s="73">
        <v>1.1599999999999999</v>
      </c>
      <c r="AB273" s="69">
        <v>314</v>
      </c>
      <c r="AC273" s="70">
        <v>74398</v>
      </c>
      <c r="AD273" s="69">
        <v>12.9</v>
      </c>
      <c r="AE273" s="69">
        <v>13.18</v>
      </c>
      <c r="AF273" s="69">
        <v>12.81</v>
      </c>
      <c r="AG273" s="69">
        <v>13.35</v>
      </c>
      <c r="AH273" s="70">
        <v>1166</v>
      </c>
      <c r="AI273" s="69" t="s">
        <v>567</v>
      </c>
      <c r="AJ273" s="69">
        <v>42</v>
      </c>
    </row>
    <row r="274" spans="7:36">
      <c r="G274" s="53" t="s">
        <v>170</v>
      </c>
      <c r="H274" s="55">
        <v>25.3</v>
      </c>
      <c r="I274" s="82">
        <v>26.96</v>
      </c>
      <c r="J274" s="82">
        <v>1</v>
      </c>
      <c r="K274" s="88">
        <v>-0.14000000000000001</v>
      </c>
      <c r="L274" s="88">
        <v>-0.52</v>
      </c>
      <c r="M274" s="82">
        <v>291</v>
      </c>
      <c r="N274" s="83">
        <v>41240</v>
      </c>
      <c r="O274" s="82">
        <v>27.1</v>
      </c>
      <c r="P274" s="82">
        <v>27.32</v>
      </c>
      <c r="Q274" s="82">
        <v>26.8</v>
      </c>
      <c r="R274" s="82">
        <v>26.86</v>
      </c>
      <c r="S274" s="82">
        <v>562</v>
      </c>
      <c r="T274" s="82" t="s">
        <v>567</v>
      </c>
      <c r="U274" s="82">
        <v>200</v>
      </c>
      <c r="W274" s="65">
        <v>8120</v>
      </c>
      <c r="X274" s="69"/>
      <c r="Y274" s="69"/>
      <c r="Z274" s="73"/>
      <c r="AA274" s="73"/>
      <c r="AB274" s="69"/>
      <c r="AC274" s="70"/>
      <c r="AD274" s="69"/>
      <c r="AE274" s="69"/>
      <c r="AF274" s="69"/>
      <c r="AG274" s="69"/>
      <c r="AH274" s="70"/>
      <c r="AI274" s="69"/>
      <c r="AJ274" s="69"/>
    </row>
    <row r="275" spans="7:36">
      <c r="G275" s="54">
        <v>2100</v>
      </c>
      <c r="H275" s="55">
        <v>45.45</v>
      </c>
      <c r="I275" s="82"/>
      <c r="J275" s="82"/>
      <c r="K275" s="88"/>
      <c r="L275" s="88"/>
      <c r="M275" s="82"/>
      <c r="N275" s="83"/>
      <c r="O275" s="82"/>
      <c r="P275" s="82"/>
      <c r="Q275" s="82"/>
      <c r="R275" s="82"/>
      <c r="S275" s="82"/>
      <c r="T275" s="82"/>
      <c r="U275" s="82"/>
      <c r="W275" s="62" t="s">
        <v>7</v>
      </c>
      <c r="X275" s="66">
        <v>10.94</v>
      </c>
      <c r="Y275" s="66">
        <v>200</v>
      </c>
      <c r="Z275" s="74">
        <v>-7.0000000000000007E-2</v>
      </c>
      <c r="AA275" s="74">
        <v>-0.64</v>
      </c>
      <c r="AB275" s="66">
        <v>368</v>
      </c>
      <c r="AC275" s="67">
        <v>203475</v>
      </c>
      <c r="AD275" s="66">
        <v>11.02</v>
      </c>
      <c r="AE275" s="66">
        <v>11.03</v>
      </c>
      <c r="AF275" s="66">
        <v>10.91</v>
      </c>
      <c r="AG275" s="66">
        <v>10.96</v>
      </c>
      <c r="AH275" s="66">
        <v>20</v>
      </c>
      <c r="AI275" s="66" t="s">
        <v>567</v>
      </c>
      <c r="AJ275" s="66">
        <v>100</v>
      </c>
    </row>
    <row r="276" spans="7:36" ht="30">
      <c r="G276" s="50" t="s">
        <v>171</v>
      </c>
      <c r="H276" s="52">
        <v>256</v>
      </c>
      <c r="I276" s="79">
        <v>270.2</v>
      </c>
      <c r="J276" s="79">
        <v>10</v>
      </c>
      <c r="K276" s="84">
        <v>3</v>
      </c>
      <c r="L276" s="84">
        <v>1.1200000000000001</v>
      </c>
      <c r="M276" s="79">
        <v>951</v>
      </c>
      <c r="N276" s="80">
        <v>32900</v>
      </c>
      <c r="O276" s="79">
        <v>268</v>
      </c>
      <c r="P276" s="79">
        <v>274.8</v>
      </c>
      <c r="Q276" s="79">
        <v>268</v>
      </c>
      <c r="R276" s="79" t="s">
        <v>567</v>
      </c>
      <c r="S276" s="79">
        <v>254</v>
      </c>
      <c r="T276" s="79" t="s">
        <v>567</v>
      </c>
      <c r="U276" s="79">
        <v>258</v>
      </c>
      <c r="W276" s="63">
        <v>8150</v>
      </c>
      <c r="X276" s="66"/>
      <c r="Y276" s="66"/>
      <c r="Z276" s="74"/>
      <c r="AA276" s="74"/>
      <c r="AB276" s="66"/>
      <c r="AC276" s="67"/>
      <c r="AD276" s="66"/>
      <c r="AE276" s="66"/>
      <c r="AF276" s="66"/>
      <c r="AG276" s="66"/>
      <c r="AH276" s="66"/>
      <c r="AI276" s="66"/>
      <c r="AJ276" s="66"/>
    </row>
    <row r="277" spans="7:36">
      <c r="G277" s="51">
        <v>2270</v>
      </c>
      <c r="H277" s="52">
        <v>390</v>
      </c>
      <c r="I277" s="79"/>
      <c r="J277" s="79"/>
      <c r="K277" s="84"/>
      <c r="L277" s="84"/>
      <c r="M277" s="79"/>
      <c r="N277" s="80"/>
      <c r="O277" s="79"/>
      <c r="P277" s="79"/>
      <c r="Q277" s="79"/>
      <c r="R277" s="79"/>
      <c r="S277" s="79"/>
      <c r="T277" s="79"/>
      <c r="U277" s="79"/>
      <c r="W277" s="64" t="s">
        <v>232</v>
      </c>
      <c r="X277" s="69">
        <v>10.65</v>
      </c>
      <c r="Y277" s="69">
        <v>75</v>
      </c>
      <c r="Z277" s="75">
        <v>-0.08</v>
      </c>
      <c r="AA277" s="75">
        <v>-0.75</v>
      </c>
      <c r="AB277" s="69">
        <v>237</v>
      </c>
      <c r="AC277" s="70">
        <v>52407</v>
      </c>
      <c r="AD277" s="69">
        <v>10.73</v>
      </c>
      <c r="AE277" s="69">
        <v>10.73</v>
      </c>
      <c r="AF277" s="69">
        <v>10.6</v>
      </c>
      <c r="AG277" s="69">
        <v>10.65</v>
      </c>
      <c r="AH277" s="70">
        <v>7000</v>
      </c>
      <c r="AI277" s="69" t="s">
        <v>567</v>
      </c>
      <c r="AJ277" s="70">
        <v>20000</v>
      </c>
    </row>
    <row r="278" spans="7:36">
      <c r="G278" s="53" t="s">
        <v>30</v>
      </c>
      <c r="H278" s="55">
        <v>45.98</v>
      </c>
      <c r="I278" s="82">
        <v>47.68</v>
      </c>
      <c r="J278" s="82">
        <v>119</v>
      </c>
      <c r="K278" s="86">
        <v>0.96</v>
      </c>
      <c r="L278" s="86">
        <v>2.0499999999999998</v>
      </c>
      <c r="M278" s="83">
        <v>6050</v>
      </c>
      <c r="N278" s="83">
        <v>680027</v>
      </c>
      <c r="O278" s="82">
        <v>46.84</v>
      </c>
      <c r="P278" s="82">
        <v>47.78</v>
      </c>
      <c r="Q278" s="82">
        <v>46.82</v>
      </c>
      <c r="R278" s="82" t="s">
        <v>567</v>
      </c>
      <c r="S278" s="83">
        <v>13321</v>
      </c>
      <c r="T278" s="82" t="s">
        <v>567</v>
      </c>
      <c r="U278" s="83">
        <v>18591</v>
      </c>
      <c r="W278" s="65">
        <v>8160</v>
      </c>
      <c r="X278" s="69"/>
      <c r="Y278" s="69"/>
      <c r="Z278" s="75"/>
      <c r="AA278" s="75"/>
      <c r="AB278" s="69"/>
      <c r="AC278" s="70"/>
      <c r="AD278" s="69"/>
      <c r="AE278" s="69"/>
      <c r="AF278" s="69"/>
      <c r="AG278" s="69"/>
      <c r="AH278" s="70"/>
      <c r="AI278" s="69"/>
      <c r="AJ278" s="70"/>
    </row>
    <row r="279" spans="7:36" ht="30">
      <c r="G279" s="54">
        <v>2280</v>
      </c>
      <c r="H279" s="55">
        <v>61.5</v>
      </c>
      <c r="I279" s="82"/>
      <c r="J279" s="82"/>
      <c r="K279" s="86"/>
      <c r="L279" s="86"/>
      <c r="M279" s="83"/>
      <c r="N279" s="83"/>
      <c r="O279" s="82"/>
      <c r="P279" s="82"/>
      <c r="Q279" s="82"/>
      <c r="R279" s="82"/>
      <c r="S279" s="83"/>
      <c r="T279" s="82"/>
      <c r="U279" s="83"/>
      <c r="W279" s="62" t="s">
        <v>233</v>
      </c>
      <c r="X279" s="66">
        <v>11.21</v>
      </c>
      <c r="Y279" s="66">
        <v>150</v>
      </c>
      <c r="Z279" s="74">
        <v>-0.02</v>
      </c>
      <c r="AA279" s="74">
        <v>-0.18</v>
      </c>
      <c r="AB279" s="66">
        <v>200</v>
      </c>
      <c r="AC279" s="67">
        <v>38104</v>
      </c>
      <c r="AD279" s="66">
        <v>11.23</v>
      </c>
      <c r="AE279" s="66">
        <v>11.26</v>
      </c>
      <c r="AF279" s="66">
        <v>11.07</v>
      </c>
      <c r="AG279" s="66">
        <v>11.48</v>
      </c>
      <c r="AH279" s="66">
        <v>9</v>
      </c>
      <c r="AI279" s="66" t="s">
        <v>567</v>
      </c>
      <c r="AJ279" s="66">
        <v>99</v>
      </c>
    </row>
    <row r="280" spans="7:36" ht="30">
      <c r="G280" s="50" t="s">
        <v>172</v>
      </c>
      <c r="H280" s="52">
        <v>80</v>
      </c>
      <c r="I280" s="79">
        <v>82.15</v>
      </c>
      <c r="J280" s="79">
        <v>12</v>
      </c>
      <c r="K280" s="87">
        <v>-0.6</v>
      </c>
      <c r="L280" s="87">
        <v>-0.73</v>
      </c>
      <c r="M280" s="79">
        <v>413</v>
      </c>
      <c r="N280" s="80">
        <v>31224</v>
      </c>
      <c r="O280" s="79">
        <v>82.75</v>
      </c>
      <c r="P280" s="79">
        <v>83.3</v>
      </c>
      <c r="Q280" s="79">
        <v>82.05</v>
      </c>
      <c r="R280" s="79" t="s">
        <v>567</v>
      </c>
      <c r="S280" s="79">
        <v>12</v>
      </c>
      <c r="T280" s="79" t="s">
        <v>567</v>
      </c>
      <c r="U280" s="79">
        <v>146</v>
      </c>
      <c r="W280" s="63">
        <v>8170</v>
      </c>
      <c r="X280" s="66"/>
      <c r="Y280" s="66"/>
      <c r="Z280" s="74"/>
      <c r="AA280" s="74"/>
      <c r="AB280" s="66"/>
      <c r="AC280" s="67"/>
      <c r="AD280" s="66"/>
      <c r="AE280" s="66"/>
      <c r="AF280" s="66"/>
      <c r="AG280" s="66"/>
      <c r="AH280" s="66"/>
      <c r="AI280" s="66"/>
      <c r="AJ280" s="66"/>
    </row>
    <row r="281" spans="7:36" ht="45">
      <c r="G281" s="51">
        <v>2281</v>
      </c>
      <c r="H281" s="52">
        <v>152</v>
      </c>
      <c r="I281" s="79"/>
      <c r="J281" s="79"/>
      <c r="K281" s="87"/>
      <c r="L281" s="87"/>
      <c r="M281" s="79"/>
      <c r="N281" s="80"/>
      <c r="O281" s="79"/>
      <c r="P281" s="79"/>
      <c r="Q281" s="79"/>
      <c r="R281" s="79"/>
      <c r="S281" s="79"/>
      <c r="T281" s="79"/>
      <c r="U281" s="79"/>
      <c r="W281" s="64" t="s">
        <v>234</v>
      </c>
      <c r="X281" s="69">
        <v>13.42</v>
      </c>
      <c r="Y281" s="69">
        <v>315</v>
      </c>
      <c r="Z281" s="75">
        <v>-0.22</v>
      </c>
      <c r="AA281" s="75">
        <v>-1.61</v>
      </c>
      <c r="AB281" s="69">
        <v>568</v>
      </c>
      <c r="AC281" s="70">
        <v>179694</v>
      </c>
      <c r="AD281" s="69">
        <v>13.65</v>
      </c>
      <c r="AE281" s="69">
        <v>13.66</v>
      </c>
      <c r="AF281" s="69">
        <v>13.39</v>
      </c>
      <c r="AG281" s="69" t="s">
        <v>567</v>
      </c>
      <c r="AH281" s="69">
        <v>85</v>
      </c>
      <c r="AI281" s="69" t="s">
        <v>567</v>
      </c>
      <c r="AJ281" s="69">
        <v>916</v>
      </c>
    </row>
    <row r="282" spans="7:36">
      <c r="G282" s="53" t="s">
        <v>173</v>
      </c>
      <c r="H282" s="55">
        <v>49.06</v>
      </c>
      <c r="I282" s="82">
        <v>51.05</v>
      </c>
      <c r="J282" s="82">
        <v>1</v>
      </c>
      <c r="K282" s="88">
        <v>-0.55000000000000004</v>
      </c>
      <c r="L282" s="88">
        <v>-1.07</v>
      </c>
      <c r="M282" s="82">
        <v>195</v>
      </c>
      <c r="N282" s="83">
        <v>25493</v>
      </c>
      <c r="O282" s="82">
        <v>51.35</v>
      </c>
      <c r="P282" s="82">
        <v>51.9</v>
      </c>
      <c r="Q282" s="82">
        <v>50.6</v>
      </c>
      <c r="R282" s="82" t="s">
        <v>567</v>
      </c>
      <c r="S282" s="82">
        <v>17</v>
      </c>
      <c r="T282" s="82">
        <v>50.05</v>
      </c>
      <c r="U282" s="82">
        <v>346</v>
      </c>
      <c r="W282" s="65">
        <v>8180</v>
      </c>
      <c r="X282" s="69"/>
      <c r="Y282" s="69"/>
      <c r="Z282" s="75"/>
      <c r="AA282" s="75"/>
      <c r="AB282" s="69"/>
      <c r="AC282" s="70"/>
      <c r="AD282" s="69"/>
      <c r="AE282" s="69"/>
      <c r="AF282" s="69"/>
      <c r="AG282" s="69"/>
      <c r="AH282" s="69"/>
      <c r="AI282" s="69"/>
      <c r="AJ282" s="69"/>
    </row>
    <row r="283" spans="7:36">
      <c r="G283" s="54">
        <v>2282</v>
      </c>
      <c r="H283" s="55">
        <v>70</v>
      </c>
      <c r="I283" s="82"/>
      <c r="J283" s="82"/>
      <c r="K283" s="88"/>
      <c r="L283" s="88"/>
      <c r="M283" s="82"/>
      <c r="N283" s="83"/>
      <c r="O283" s="82"/>
      <c r="P283" s="82"/>
      <c r="Q283" s="82"/>
      <c r="R283" s="82"/>
      <c r="S283" s="82"/>
      <c r="T283" s="82"/>
      <c r="U283" s="82"/>
      <c r="W283" s="62" t="s">
        <v>235</v>
      </c>
      <c r="X283" s="66">
        <v>5.35</v>
      </c>
      <c r="Y283" s="66">
        <v>61</v>
      </c>
      <c r="Z283" s="74">
        <v>-0.1</v>
      </c>
      <c r="AA283" s="74">
        <v>-1.83</v>
      </c>
      <c r="AB283" s="66">
        <v>382</v>
      </c>
      <c r="AC283" s="67">
        <v>172057</v>
      </c>
      <c r="AD283" s="66">
        <v>5.43</v>
      </c>
      <c r="AE283" s="66">
        <v>5.46</v>
      </c>
      <c r="AF283" s="66">
        <v>5.34</v>
      </c>
      <c r="AG283" s="66" t="s">
        <v>567</v>
      </c>
      <c r="AH283" s="66">
        <v>10</v>
      </c>
      <c r="AI283" s="66">
        <v>5.35</v>
      </c>
      <c r="AJ283" s="67">
        <v>1555</v>
      </c>
    </row>
    <row r="284" spans="7:36" ht="30">
      <c r="G284" s="50" t="s">
        <v>174</v>
      </c>
      <c r="H284" s="52">
        <v>48.8</v>
      </c>
      <c r="I284" s="79">
        <v>52.15</v>
      </c>
      <c r="J284" s="79">
        <v>1</v>
      </c>
      <c r="K284" s="87">
        <v>-0.05</v>
      </c>
      <c r="L284" s="87">
        <v>-0.1</v>
      </c>
      <c r="M284" s="79">
        <v>249</v>
      </c>
      <c r="N284" s="80">
        <v>21699</v>
      </c>
      <c r="O284" s="79">
        <v>52.5</v>
      </c>
      <c r="P284" s="79">
        <v>52.8</v>
      </c>
      <c r="Q284" s="79">
        <v>52.1</v>
      </c>
      <c r="R284" s="79">
        <v>53.15</v>
      </c>
      <c r="S284" s="79">
        <v>514</v>
      </c>
      <c r="T284" s="79" t="s">
        <v>567</v>
      </c>
      <c r="U284" s="80">
        <v>2689</v>
      </c>
      <c r="W284" s="63">
        <v>8190</v>
      </c>
      <c r="X284" s="66"/>
      <c r="Y284" s="66"/>
      <c r="Z284" s="74"/>
      <c r="AA284" s="74"/>
      <c r="AB284" s="66"/>
      <c r="AC284" s="67"/>
      <c r="AD284" s="66"/>
      <c r="AE284" s="66"/>
      <c r="AF284" s="66"/>
      <c r="AG284" s="66"/>
      <c r="AH284" s="66"/>
      <c r="AI284" s="66"/>
      <c r="AJ284" s="67"/>
    </row>
    <row r="285" spans="7:36">
      <c r="G285" s="51">
        <v>2283</v>
      </c>
      <c r="H285" s="52">
        <v>73.900000000000006</v>
      </c>
      <c r="I285" s="79"/>
      <c r="J285" s="79"/>
      <c r="K285" s="87"/>
      <c r="L285" s="87"/>
      <c r="M285" s="79"/>
      <c r="N285" s="80"/>
      <c r="O285" s="79"/>
      <c r="P285" s="79"/>
      <c r="Q285" s="79"/>
      <c r="R285" s="79"/>
      <c r="S285" s="79"/>
      <c r="T285" s="79"/>
      <c r="U285" s="80"/>
      <c r="W285" s="64" t="s">
        <v>236</v>
      </c>
      <c r="X285" s="69">
        <v>45.74</v>
      </c>
      <c r="Y285" s="69">
        <v>83</v>
      </c>
      <c r="Z285" s="73">
        <v>0.24</v>
      </c>
      <c r="AA285" s="73">
        <v>0.53</v>
      </c>
      <c r="AB285" s="70">
        <v>1961</v>
      </c>
      <c r="AC285" s="70">
        <v>443653</v>
      </c>
      <c r="AD285" s="69">
        <v>45.28</v>
      </c>
      <c r="AE285" s="69">
        <v>46</v>
      </c>
      <c r="AF285" s="69">
        <v>45.02</v>
      </c>
      <c r="AG285" s="69" t="s">
        <v>567</v>
      </c>
      <c r="AH285" s="69">
        <v>240</v>
      </c>
      <c r="AI285" s="69" t="s">
        <v>567</v>
      </c>
      <c r="AJ285" s="69">
        <v>388</v>
      </c>
    </row>
    <row r="286" spans="7:36" ht="30">
      <c r="G286" s="53" t="s">
        <v>175</v>
      </c>
      <c r="H286" s="55">
        <v>29.6</v>
      </c>
      <c r="I286" s="82">
        <v>31.38</v>
      </c>
      <c r="J286" s="82">
        <v>57</v>
      </c>
      <c r="K286" s="88">
        <v>-0.14000000000000001</v>
      </c>
      <c r="L286" s="88">
        <v>-0.44</v>
      </c>
      <c r="M286" s="82">
        <v>359</v>
      </c>
      <c r="N286" s="83">
        <v>26545</v>
      </c>
      <c r="O286" s="82">
        <v>31.52</v>
      </c>
      <c r="P286" s="82">
        <v>31.6</v>
      </c>
      <c r="Q286" s="82">
        <v>31.32</v>
      </c>
      <c r="R286" s="82" t="s">
        <v>567</v>
      </c>
      <c r="S286" s="82">
        <v>126</v>
      </c>
      <c r="T286" s="82">
        <v>31.38</v>
      </c>
      <c r="U286" s="82">
        <v>278</v>
      </c>
      <c r="W286" s="65">
        <v>8200</v>
      </c>
      <c r="X286" s="69"/>
      <c r="Y286" s="69"/>
      <c r="Z286" s="73"/>
      <c r="AA286" s="73"/>
      <c r="AB286" s="70"/>
      <c r="AC286" s="70"/>
      <c r="AD286" s="69"/>
      <c r="AE286" s="69"/>
      <c r="AF286" s="69"/>
      <c r="AG286" s="69"/>
      <c r="AH286" s="69"/>
      <c r="AI286" s="69"/>
      <c r="AJ286" s="69"/>
    </row>
    <row r="287" spans="7:36" ht="30">
      <c r="G287" s="54">
        <v>2284</v>
      </c>
      <c r="H287" s="55">
        <v>50.3</v>
      </c>
      <c r="I287" s="82"/>
      <c r="J287" s="82"/>
      <c r="K287" s="88"/>
      <c r="L287" s="88"/>
      <c r="M287" s="82"/>
      <c r="N287" s="83"/>
      <c r="O287" s="82"/>
      <c r="P287" s="82"/>
      <c r="Q287" s="82"/>
      <c r="R287" s="82"/>
      <c r="S287" s="82"/>
      <c r="T287" s="82"/>
      <c r="U287" s="82"/>
      <c r="W287" s="62" t="s">
        <v>237</v>
      </c>
      <c r="X287" s="66">
        <v>151.69999999999999</v>
      </c>
      <c r="Y287" s="66">
        <v>3</v>
      </c>
      <c r="Z287" s="71">
        <v>2.5</v>
      </c>
      <c r="AA287" s="71">
        <v>1.68</v>
      </c>
      <c r="AB287" s="67">
        <v>1796</v>
      </c>
      <c r="AC287" s="67">
        <v>96365</v>
      </c>
      <c r="AD287" s="66">
        <v>149.80000000000001</v>
      </c>
      <c r="AE287" s="66">
        <v>152.9</v>
      </c>
      <c r="AF287" s="66">
        <v>148.69999999999999</v>
      </c>
      <c r="AG287" s="66" t="s">
        <v>567</v>
      </c>
      <c r="AH287" s="67">
        <v>2066</v>
      </c>
      <c r="AI287" s="66" t="s">
        <v>567</v>
      </c>
      <c r="AJ287" s="67">
        <v>2200</v>
      </c>
    </row>
    <row r="288" spans="7:36" ht="30">
      <c r="G288" s="50" t="s">
        <v>176</v>
      </c>
      <c r="H288" s="52">
        <v>37</v>
      </c>
      <c r="I288" s="79">
        <v>42.26</v>
      </c>
      <c r="J288" s="79">
        <v>16</v>
      </c>
      <c r="K288" s="87">
        <v>-0.32</v>
      </c>
      <c r="L288" s="87">
        <v>-0.75</v>
      </c>
      <c r="M288" s="79">
        <v>418</v>
      </c>
      <c r="N288" s="80">
        <v>41946</v>
      </c>
      <c r="O288" s="79">
        <v>42.62</v>
      </c>
      <c r="P288" s="79">
        <v>42.78</v>
      </c>
      <c r="Q288" s="79">
        <v>42.16</v>
      </c>
      <c r="R288" s="79">
        <v>42.28</v>
      </c>
      <c r="S288" s="79">
        <v>229</v>
      </c>
      <c r="T288" s="79" t="s">
        <v>567</v>
      </c>
      <c r="U288" s="79">
        <v>183</v>
      </c>
      <c r="W288" s="63">
        <v>8210</v>
      </c>
      <c r="X288" s="66"/>
      <c r="Y288" s="66"/>
      <c r="Z288" s="71"/>
      <c r="AA288" s="71"/>
      <c r="AB288" s="67"/>
      <c r="AC288" s="67"/>
      <c r="AD288" s="66"/>
      <c r="AE288" s="66"/>
      <c r="AF288" s="66"/>
      <c r="AG288" s="66"/>
      <c r="AH288" s="67"/>
      <c r="AI288" s="66"/>
      <c r="AJ288" s="67"/>
    </row>
    <row r="289" spans="7:37" ht="30">
      <c r="G289" s="51">
        <v>2285</v>
      </c>
      <c r="H289" s="52">
        <v>72.599999999999994</v>
      </c>
      <c r="I289" s="79"/>
      <c r="J289" s="79"/>
      <c r="K289" s="87"/>
      <c r="L289" s="87"/>
      <c r="M289" s="79"/>
      <c r="N289" s="80"/>
      <c r="O289" s="79"/>
      <c r="P289" s="79"/>
      <c r="Q289" s="79"/>
      <c r="R289" s="79"/>
      <c r="S289" s="79"/>
      <c r="T289" s="79"/>
      <c r="U289" s="79"/>
      <c r="W289" s="64" t="s">
        <v>238</v>
      </c>
      <c r="X289" s="69">
        <v>119.9</v>
      </c>
      <c r="Y289" s="69">
        <v>160</v>
      </c>
      <c r="Z289" s="73">
        <v>0.7</v>
      </c>
      <c r="AA289" s="73">
        <v>0.59</v>
      </c>
      <c r="AB289" s="69">
        <v>932</v>
      </c>
      <c r="AC289" s="70">
        <v>65869</v>
      </c>
      <c r="AD289" s="69">
        <v>118.4</v>
      </c>
      <c r="AE289" s="69">
        <v>120.8</v>
      </c>
      <c r="AF289" s="69">
        <v>118</v>
      </c>
      <c r="AG289" s="69" t="s">
        <v>567</v>
      </c>
      <c r="AH289" s="69">
        <v>841</v>
      </c>
      <c r="AI289" s="69" t="s">
        <v>567</v>
      </c>
      <c r="AJ289" s="69">
        <v>108</v>
      </c>
    </row>
    <row r="290" spans="7:37" ht="30">
      <c r="G290" s="53" t="s">
        <v>177</v>
      </c>
      <c r="H290" s="55">
        <v>3.34</v>
      </c>
      <c r="I290" s="82">
        <v>4.03</v>
      </c>
      <c r="J290" s="82">
        <v>326</v>
      </c>
      <c r="K290" s="88">
        <v>-0.02</v>
      </c>
      <c r="L290" s="88">
        <v>-0.49</v>
      </c>
      <c r="M290" s="82">
        <v>764</v>
      </c>
      <c r="N290" s="83">
        <v>492350</v>
      </c>
      <c r="O290" s="82">
        <v>4.0599999999999996</v>
      </c>
      <c r="P290" s="82">
        <v>4.0599999999999996</v>
      </c>
      <c r="Q290" s="82">
        <v>4.01</v>
      </c>
      <c r="R290" s="82" t="s">
        <v>567</v>
      </c>
      <c r="S290" s="82">
        <v>39</v>
      </c>
      <c r="T290" s="82" t="s">
        <v>567</v>
      </c>
      <c r="U290" s="83">
        <v>4099</v>
      </c>
      <c r="W290" s="65">
        <v>8230</v>
      </c>
      <c r="X290" s="69"/>
      <c r="Y290" s="69"/>
      <c r="Z290" s="73"/>
      <c r="AA290" s="73"/>
      <c r="AB290" s="69"/>
      <c r="AC290" s="70"/>
      <c r="AD290" s="69"/>
      <c r="AE290" s="69"/>
      <c r="AF290" s="69"/>
      <c r="AG290" s="69"/>
      <c r="AH290" s="69"/>
      <c r="AI290" s="69"/>
      <c r="AJ290" s="69"/>
    </row>
    <row r="291" spans="7:37">
      <c r="G291" s="54">
        <v>2286</v>
      </c>
      <c r="H291" s="55">
        <v>5.79</v>
      </c>
      <c r="I291" s="82"/>
      <c r="J291" s="82"/>
      <c r="K291" s="88"/>
      <c r="L291" s="88"/>
      <c r="M291" s="82"/>
      <c r="N291" s="83"/>
      <c r="O291" s="82"/>
      <c r="P291" s="82"/>
      <c r="Q291" s="82"/>
      <c r="R291" s="82"/>
      <c r="S291" s="82"/>
      <c r="T291" s="82"/>
      <c r="U291" s="83"/>
      <c r="W291" s="62" t="s">
        <v>239</v>
      </c>
      <c r="X291" s="66">
        <v>32.619999999999997</v>
      </c>
      <c r="Y291" s="66">
        <v>104</v>
      </c>
      <c r="Z291" s="74">
        <v>-0.16</v>
      </c>
      <c r="AA291" s="74">
        <v>-0.49</v>
      </c>
      <c r="AB291" s="66">
        <v>266</v>
      </c>
      <c r="AC291" s="67">
        <v>51372</v>
      </c>
      <c r="AD291" s="66">
        <v>33</v>
      </c>
      <c r="AE291" s="66">
        <v>33</v>
      </c>
      <c r="AF291" s="66">
        <v>32.4</v>
      </c>
      <c r="AG291" s="66">
        <v>32.96</v>
      </c>
      <c r="AH291" s="67">
        <v>1100</v>
      </c>
      <c r="AI291" s="66">
        <v>31.98</v>
      </c>
      <c r="AJ291" s="66">
        <v>55</v>
      </c>
    </row>
    <row r="292" spans="7:37">
      <c r="G292" s="50" t="s">
        <v>178</v>
      </c>
      <c r="H292" s="52">
        <v>38.5</v>
      </c>
      <c r="I292" s="79">
        <v>40.54</v>
      </c>
      <c r="J292" s="79">
        <v>3</v>
      </c>
      <c r="K292" s="84">
        <v>0.04</v>
      </c>
      <c r="L292" s="84">
        <v>0.1</v>
      </c>
      <c r="M292" s="79">
        <v>509</v>
      </c>
      <c r="N292" s="80">
        <v>59132</v>
      </c>
      <c r="O292" s="79">
        <v>40.520000000000003</v>
      </c>
      <c r="P292" s="79">
        <v>40.659999999999997</v>
      </c>
      <c r="Q292" s="79">
        <v>40.5</v>
      </c>
      <c r="R292" s="79">
        <v>41</v>
      </c>
      <c r="S292" s="79">
        <v>10</v>
      </c>
      <c r="T292" s="79">
        <v>40.5</v>
      </c>
      <c r="U292" s="79">
        <v>100</v>
      </c>
      <c r="W292" s="63">
        <v>8240</v>
      </c>
      <c r="X292" s="66"/>
      <c r="Y292" s="66"/>
      <c r="Z292" s="74"/>
      <c r="AA292" s="74"/>
      <c r="AB292" s="66"/>
      <c r="AC292" s="67"/>
      <c r="AD292" s="66"/>
      <c r="AE292" s="66"/>
      <c r="AF292" s="66"/>
      <c r="AG292" s="66"/>
      <c r="AH292" s="67"/>
      <c r="AI292" s="66"/>
      <c r="AJ292" s="66"/>
    </row>
    <row r="293" spans="7:37">
      <c r="G293" s="51">
        <v>2287</v>
      </c>
      <c r="H293" s="52">
        <v>72.8</v>
      </c>
      <c r="I293" s="79"/>
      <c r="J293" s="79"/>
      <c r="K293" s="84"/>
      <c r="L293" s="84"/>
      <c r="M293" s="79"/>
      <c r="N293" s="80"/>
      <c r="O293" s="79"/>
      <c r="P293" s="79"/>
      <c r="Q293" s="79"/>
      <c r="R293" s="79"/>
      <c r="S293" s="79"/>
      <c r="T293" s="79"/>
      <c r="U293" s="79"/>
      <c r="W293" s="64" t="s">
        <v>240</v>
      </c>
      <c r="X293" s="69">
        <v>24.89</v>
      </c>
      <c r="Y293" s="69">
        <v>1</v>
      </c>
      <c r="Z293" s="73">
        <v>7.0000000000000007E-2</v>
      </c>
      <c r="AA293" s="73">
        <v>0.28000000000000003</v>
      </c>
      <c r="AB293" s="69">
        <v>376</v>
      </c>
      <c r="AC293" s="70">
        <v>33695</v>
      </c>
      <c r="AD293" s="69">
        <v>24.76</v>
      </c>
      <c r="AE293" s="69">
        <v>24.94</v>
      </c>
      <c r="AF293" s="69">
        <v>24.7</v>
      </c>
      <c r="AG293" s="69" t="s">
        <v>567</v>
      </c>
      <c r="AH293" s="69">
        <v>62</v>
      </c>
      <c r="AI293" s="69" t="s">
        <v>567</v>
      </c>
      <c r="AJ293" s="69">
        <v>9</v>
      </c>
    </row>
    <row r="294" spans="7:37" ht="30">
      <c r="G294" s="53" t="s">
        <v>179</v>
      </c>
      <c r="H294" s="55">
        <v>9.3699999999999992</v>
      </c>
      <c r="I294" s="82">
        <v>10.57</v>
      </c>
      <c r="J294" s="82">
        <v>4</v>
      </c>
      <c r="K294" s="88">
        <v>-0.16</v>
      </c>
      <c r="L294" s="88">
        <v>-1.49</v>
      </c>
      <c r="M294" s="82">
        <v>748</v>
      </c>
      <c r="N294" s="83">
        <v>318787</v>
      </c>
      <c r="O294" s="82">
        <v>10.81</v>
      </c>
      <c r="P294" s="82">
        <v>10.81</v>
      </c>
      <c r="Q294" s="82">
        <v>10.52</v>
      </c>
      <c r="R294" s="82">
        <v>10.58</v>
      </c>
      <c r="S294" s="82">
        <v>1</v>
      </c>
      <c r="T294" s="82" t="s">
        <v>567</v>
      </c>
      <c r="U294" s="82">
        <v>19</v>
      </c>
      <c r="W294" s="65">
        <v>8250</v>
      </c>
      <c r="X294" s="69"/>
      <c r="Y294" s="69"/>
      <c r="Z294" s="73"/>
      <c r="AA294" s="73"/>
      <c r="AB294" s="69"/>
      <c r="AC294" s="70"/>
      <c r="AD294" s="69"/>
      <c r="AE294" s="69"/>
      <c r="AF294" s="69"/>
      <c r="AG294" s="69"/>
      <c r="AH294" s="69"/>
      <c r="AI294" s="69"/>
      <c r="AJ294" s="69"/>
    </row>
    <row r="295" spans="7:37" ht="30">
      <c r="G295" s="54">
        <v>4080</v>
      </c>
      <c r="H295" s="55">
        <v>16.100000000000001</v>
      </c>
      <c r="I295" s="82"/>
      <c r="J295" s="82"/>
      <c r="K295" s="88"/>
      <c r="L295" s="88"/>
      <c r="M295" s="82"/>
      <c r="N295" s="83"/>
      <c r="O295" s="82"/>
      <c r="P295" s="82"/>
      <c r="Q295" s="82"/>
      <c r="R295" s="82"/>
      <c r="S295" s="82"/>
      <c r="T295" s="82"/>
      <c r="U295" s="82"/>
      <c r="W295" s="62" t="s">
        <v>241</v>
      </c>
      <c r="X295" s="66">
        <v>4.95</v>
      </c>
      <c r="Y295" s="67">
        <v>2004</v>
      </c>
      <c r="Z295" s="74">
        <v>-0.05</v>
      </c>
      <c r="AA295" s="74">
        <v>-1</v>
      </c>
      <c r="AB295" s="66">
        <v>234</v>
      </c>
      <c r="AC295" s="67">
        <v>120516</v>
      </c>
      <c r="AD295" s="66">
        <v>5.03</v>
      </c>
      <c r="AE295" s="66">
        <v>5.07</v>
      </c>
      <c r="AF295" s="66">
        <v>4.95</v>
      </c>
      <c r="AG295" s="66">
        <v>4.95</v>
      </c>
      <c r="AH295" s="67">
        <v>2696</v>
      </c>
      <c r="AI295" s="66">
        <v>4.92</v>
      </c>
      <c r="AJ295" s="66">
        <v>400</v>
      </c>
    </row>
    <row r="296" spans="7:37">
      <c r="G296" s="50" t="s">
        <v>180</v>
      </c>
      <c r="H296" s="52">
        <v>37.1</v>
      </c>
      <c r="I296" s="79">
        <v>43.6</v>
      </c>
      <c r="J296" s="79">
        <v>66</v>
      </c>
      <c r="K296" s="87">
        <v>-0.4</v>
      </c>
      <c r="L296" s="87">
        <v>-0.91</v>
      </c>
      <c r="M296" s="79">
        <v>649</v>
      </c>
      <c r="N296" s="80">
        <v>59527</v>
      </c>
      <c r="O296" s="79">
        <v>43.98</v>
      </c>
      <c r="P296" s="79">
        <v>43.98</v>
      </c>
      <c r="Q296" s="79">
        <v>42.92</v>
      </c>
      <c r="R296" s="79" t="s">
        <v>567</v>
      </c>
      <c r="S296" s="79">
        <v>157</v>
      </c>
      <c r="T296" s="79" t="s">
        <v>567</v>
      </c>
      <c r="U296" s="79">
        <v>160</v>
      </c>
      <c r="W296" s="63">
        <v>8260</v>
      </c>
      <c r="X296" s="66"/>
      <c r="Y296" s="67"/>
      <c r="Z296" s="74"/>
      <c r="AA296" s="74"/>
      <c r="AB296" s="66"/>
      <c r="AC296" s="67"/>
      <c r="AD296" s="66"/>
      <c r="AE296" s="66"/>
      <c r="AF296" s="66"/>
      <c r="AG296" s="66"/>
      <c r="AH296" s="67"/>
      <c r="AI296" s="66"/>
      <c r="AJ296" s="66"/>
    </row>
    <row r="297" spans="7:37">
      <c r="G297" s="51">
        <v>6001</v>
      </c>
      <c r="H297" s="52">
        <v>69.400000000000006</v>
      </c>
      <c r="I297" s="79"/>
      <c r="J297" s="79"/>
      <c r="K297" s="87"/>
      <c r="L297" s="87"/>
      <c r="M297" s="79"/>
      <c r="N297" s="80"/>
      <c r="O297" s="79"/>
      <c r="P297" s="79"/>
      <c r="Q297" s="79"/>
      <c r="R297" s="79"/>
      <c r="S297" s="79"/>
      <c r="T297" s="79"/>
      <c r="U297" s="79"/>
      <c r="W297" s="64" t="s">
        <v>242</v>
      </c>
      <c r="X297" s="69">
        <v>17.190000000000001</v>
      </c>
      <c r="Y297" s="69">
        <v>5</v>
      </c>
      <c r="Z297" s="73">
        <v>0.13</v>
      </c>
      <c r="AA297" s="73">
        <v>0.76</v>
      </c>
      <c r="AB297" s="69">
        <v>135</v>
      </c>
      <c r="AC297" s="70">
        <v>19684</v>
      </c>
      <c r="AD297" s="69">
        <v>16.850000000000001</v>
      </c>
      <c r="AE297" s="69">
        <v>17.190000000000001</v>
      </c>
      <c r="AF297" s="69">
        <v>16.850000000000001</v>
      </c>
      <c r="AG297" s="69" t="s">
        <v>567</v>
      </c>
      <c r="AH297" s="69">
        <v>18</v>
      </c>
      <c r="AI297" s="69">
        <v>17.18</v>
      </c>
      <c r="AJ297" s="69">
        <v>77</v>
      </c>
    </row>
    <row r="298" spans="7:37">
      <c r="G298" s="53" t="s">
        <v>8</v>
      </c>
      <c r="H298" s="55">
        <v>18.2</v>
      </c>
      <c r="I298" s="82">
        <v>21.26</v>
      </c>
      <c r="J298" s="82">
        <v>30</v>
      </c>
      <c r="K298" s="88">
        <v>-0.03</v>
      </c>
      <c r="L298" s="88">
        <v>-0.14000000000000001</v>
      </c>
      <c r="M298" s="82">
        <v>996</v>
      </c>
      <c r="N298" s="83">
        <v>361282</v>
      </c>
      <c r="O298" s="82">
        <v>21.29</v>
      </c>
      <c r="P298" s="82">
        <v>21.32</v>
      </c>
      <c r="Q298" s="82">
        <v>21.1</v>
      </c>
      <c r="R298" s="82" t="s">
        <v>567</v>
      </c>
      <c r="S298" s="83">
        <v>1050</v>
      </c>
      <c r="T298" s="82" t="s">
        <v>567</v>
      </c>
      <c r="U298" s="82">
        <v>62</v>
      </c>
      <c r="W298" s="65">
        <v>8270</v>
      </c>
      <c r="X298" s="69"/>
      <c r="Y298" s="69"/>
      <c r="Z298" s="73"/>
      <c r="AA298" s="73"/>
      <c r="AB298" s="69"/>
      <c r="AC298" s="70"/>
      <c r="AD298" s="69"/>
      <c r="AE298" s="69"/>
      <c r="AF298" s="69"/>
      <c r="AG298" s="69"/>
      <c r="AH298" s="69"/>
      <c r="AI298" s="69"/>
      <c r="AJ298" s="69"/>
    </row>
    <row r="299" spans="7:37">
      <c r="G299" s="54">
        <v>6010</v>
      </c>
      <c r="H299" s="55">
        <v>29.4</v>
      </c>
      <c r="I299" s="82"/>
      <c r="J299" s="82"/>
      <c r="K299" s="88"/>
      <c r="L299" s="88"/>
      <c r="M299" s="82"/>
      <c r="N299" s="83"/>
      <c r="O299" s="82"/>
      <c r="P299" s="82"/>
      <c r="Q299" s="82"/>
      <c r="R299" s="82"/>
      <c r="S299" s="83"/>
      <c r="T299" s="82"/>
      <c r="U299" s="82"/>
      <c r="W299" s="62" t="s">
        <v>243</v>
      </c>
      <c r="X299" s="66">
        <v>12.35</v>
      </c>
      <c r="Y299" s="66">
        <v>8</v>
      </c>
      <c r="Z299" s="74">
        <v>-0.1</v>
      </c>
      <c r="AA299" s="74">
        <v>-0.8</v>
      </c>
      <c r="AB299" s="66">
        <v>189</v>
      </c>
      <c r="AC299" s="67">
        <v>39158</v>
      </c>
      <c r="AD299" s="66">
        <v>12.45</v>
      </c>
      <c r="AE299" s="66">
        <v>12.53</v>
      </c>
      <c r="AF299" s="66">
        <v>12.33</v>
      </c>
      <c r="AG299" s="66">
        <v>12.35</v>
      </c>
      <c r="AH299" s="66">
        <v>470</v>
      </c>
      <c r="AI299" s="66" t="s">
        <v>567</v>
      </c>
      <c r="AJ299" s="66">
        <v>44</v>
      </c>
    </row>
    <row r="300" spans="7:37">
      <c r="G300" s="50" t="s">
        <v>181</v>
      </c>
      <c r="H300" s="52">
        <v>15.12</v>
      </c>
      <c r="I300" s="79">
        <v>16</v>
      </c>
      <c r="J300" s="79">
        <v>1</v>
      </c>
      <c r="K300" s="87">
        <v>-0.03</v>
      </c>
      <c r="L300" s="87">
        <v>-0.19</v>
      </c>
      <c r="M300" s="79">
        <v>125</v>
      </c>
      <c r="N300" s="80">
        <v>15478</v>
      </c>
      <c r="O300" s="79">
        <v>16</v>
      </c>
      <c r="P300" s="79">
        <v>16.149999999999999</v>
      </c>
      <c r="Q300" s="79">
        <v>15.95</v>
      </c>
      <c r="R300" s="79">
        <v>15.99</v>
      </c>
      <c r="S300" s="79">
        <v>35</v>
      </c>
      <c r="T300" s="79">
        <v>15.68</v>
      </c>
      <c r="U300" s="79">
        <v>82</v>
      </c>
      <c r="W300" s="63">
        <v>8280</v>
      </c>
      <c r="X300" s="66"/>
      <c r="Y300" s="66"/>
      <c r="Z300" s="74"/>
      <c r="AA300" s="74"/>
      <c r="AB300" s="66"/>
      <c r="AC300" s="67"/>
      <c r="AD300" s="66"/>
      <c r="AE300" s="66"/>
      <c r="AF300" s="66"/>
      <c r="AG300" s="66"/>
      <c r="AH300" s="66"/>
      <c r="AI300" s="66"/>
      <c r="AJ300" s="66"/>
    </row>
    <row r="301" spans="7:37" ht="30">
      <c r="G301" s="51">
        <v>6020</v>
      </c>
      <c r="H301" s="52">
        <v>21.46</v>
      </c>
      <c r="I301" s="79"/>
      <c r="J301" s="79"/>
      <c r="K301" s="87"/>
      <c r="L301" s="87"/>
      <c r="M301" s="79"/>
      <c r="N301" s="80"/>
      <c r="O301" s="79"/>
      <c r="P301" s="79"/>
      <c r="Q301" s="79"/>
      <c r="R301" s="79"/>
      <c r="S301" s="79"/>
      <c r="T301" s="79"/>
      <c r="U301" s="79"/>
      <c r="W301" s="64" t="s">
        <v>244</v>
      </c>
      <c r="X301" s="69">
        <v>15.52</v>
      </c>
      <c r="Y301" s="69">
        <v>213</v>
      </c>
      <c r="Z301" s="75">
        <v>-0.15</v>
      </c>
      <c r="AA301" s="75">
        <v>-0.96</v>
      </c>
      <c r="AB301" s="69">
        <v>295</v>
      </c>
      <c r="AC301" s="70">
        <v>63784</v>
      </c>
      <c r="AD301" s="69">
        <v>15.84</v>
      </c>
      <c r="AE301" s="69">
        <v>15.84</v>
      </c>
      <c r="AF301" s="69">
        <v>15.44</v>
      </c>
      <c r="AG301" s="69">
        <v>15.51</v>
      </c>
      <c r="AH301" s="69">
        <v>735</v>
      </c>
      <c r="AI301" s="69" t="s">
        <v>567</v>
      </c>
      <c r="AJ301" s="70">
        <v>1300</v>
      </c>
    </row>
    <row r="302" spans="7:37">
      <c r="G302" s="53" t="s">
        <v>182</v>
      </c>
      <c r="H302" s="55">
        <v>9.4</v>
      </c>
      <c r="I302" s="82">
        <v>10.199999999999999</v>
      </c>
      <c r="J302" s="82">
        <v>130</v>
      </c>
      <c r="K302" s="86">
        <v>0.05</v>
      </c>
      <c r="L302" s="86">
        <v>0.49</v>
      </c>
      <c r="M302" s="82">
        <v>181</v>
      </c>
      <c r="N302" s="83">
        <v>35212</v>
      </c>
      <c r="O302" s="82">
        <v>10.28</v>
      </c>
      <c r="P302" s="82">
        <v>10.28</v>
      </c>
      <c r="Q302" s="82">
        <v>10.17</v>
      </c>
      <c r="R302" s="82">
        <v>10.4</v>
      </c>
      <c r="S302" s="82">
        <v>829</v>
      </c>
      <c r="T302" s="82" t="s">
        <v>567</v>
      </c>
      <c r="U302" s="82">
        <v>454</v>
      </c>
      <c r="W302" s="65">
        <v>8300</v>
      </c>
      <c r="X302" s="69"/>
      <c r="Y302" s="69"/>
      <c r="Z302" s="75"/>
      <c r="AA302" s="75"/>
      <c r="AB302" s="69"/>
      <c r="AC302" s="70"/>
      <c r="AD302" s="69"/>
      <c r="AE302" s="69"/>
      <c r="AF302" s="69"/>
      <c r="AG302" s="69"/>
      <c r="AH302" s="69"/>
      <c r="AI302" s="69"/>
      <c r="AJ302" s="70"/>
      <c r="AK302" s="76"/>
    </row>
    <row r="303" spans="7:37" ht="45">
      <c r="G303" s="54">
        <v>6040</v>
      </c>
      <c r="H303" s="55">
        <v>18.5</v>
      </c>
      <c r="I303" s="82"/>
      <c r="J303" s="82"/>
      <c r="K303" s="86"/>
      <c r="L303" s="86"/>
      <c r="M303" s="82"/>
      <c r="N303" s="83"/>
      <c r="O303" s="82"/>
      <c r="P303" s="82"/>
      <c r="Q303" s="82"/>
      <c r="R303" s="82"/>
      <c r="S303" s="82"/>
      <c r="T303" s="82"/>
      <c r="U303" s="82"/>
      <c r="W303" s="62" t="s">
        <v>245</v>
      </c>
      <c r="X303" s="66">
        <v>7.79</v>
      </c>
      <c r="Y303" s="66">
        <v>434</v>
      </c>
      <c r="Z303" s="74">
        <v>-7.0000000000000007E-2</v>
      </c>
      <c r="AA303" s="74">
        <v>-0.89</v>
      </c>
      <c r="AB303" s="66">
        <v>255</v>
      </c>
      <c r="AC303" s="67">
        <v>195536</v>
      </c>
      <c r="AD303" s="66">
        <v>7.85</v>
      </c>
      <c r="AE303" s="66">
        <v>7.9</v>
      </c>
      <c r="AF303" s="66">
        <v>7.79</v>
      </c>
      <c r="AG303" s="66">
        <v>7.79</v>
      </c>
      <c r="AH303" s="66">
        <v>479</v>
      </c>
      <c r="AI303" s="66">
        <v>7.64</v>
      </c>
      <c r="AJ303" s="67">
        <v>2111</v>
      </c>
    </row>
    <row r="304" spans="7:37">
      <c r="G304" s="50" t="s">
        <v>183</v>
      </c>
      <c r="H304" s="52">
        <v>83.2</v>
      </c>
      <c r="I304" s="79">
        <v>88.2</v>
      </c>
      <c r="J304" s="79">
        <v>46</v>
      </c>
      <c r="K304" s="87">
        <v>-1.1000000000000001</v>
      </c>
      <c r="L304" s="87">
        <v>-1.23</v>
      </c>
      <c r="M304" s="79">
        <v>301</v>
      </c>
      <c r="N304" s="80">
        <v>22093</v>
      </c>
      <c r="O304" s="79">
        <v>89.35</v>
      </c>
      <c r="P304" s="79">
        <v>89.65</v>
      </c>
      <c r="Q304" s="79">
        <v>87.95</v>
      </c>
      <c r="R304" s="79">
        <v>88.1</v>
      </c>
      <c r="S304" s="79">
        <v>127</v>
      </c>
      <c r="T304" s="79" t="s">
        <v>567</v>
      </c>
      <c r="U304" s="79">
        <v>10</v>
      </c>
      <c r="W304" s="63">
        <v>8310</v>
      </c>
      <c r="X304" s="66"/>
      <c r="Y304" s="66"/>
      <c r="Z304" s="74"/>
      <c r="AA304" s="74"/>
      <c r="AB304" s="66"/>
      <c r="AC304" s="67"/>
      <c r="AD304" s="66"/>
      <c r="AE304" s="66"/>
      <c r="AF304" s="66"/>
      <c r="AG304" s="66"/>
      <c r="AH304" s="66"/>
      <c r="AI304" s="66"/>
      <c r="AJ304" s="67"/>
      <c r="AK304" s="76"/>
    </row>
    <row r="305" spans="7:36">
      <c r="G305" s="51">
        <v>6050</v>
      </c>
      <c r="H305" s="52">
        <v>189.37</v>
      </c>
      <c r="I305" s="79"/>
      <c r="J305" s="79"/>
      <c r="K305" s="87"/>
      <c r="L305" s="87"/>
      <c r="M305" s="79"/>
      <c r="N305" s="80"/>
      <c r="O305" s="79"/>
      <c r="P305" s="79"/>
      <c r="Q305" s="79"/>
      <c r="R305" s="79"/>
      <c r="S305" s="79"/>
      <c r="T305" s="79"/>
      <c r="U305" s="79"/>
      <c r="W305" s="64" t="s">
        <v>246</v>
      </c>
      <c r="X305" s="69">
        <v>9.1999999999999993</v>
      </c>
      <c r="Y305" s="69">
        <v>604</v>
      </c>
      <c r="Z305" s="75">
        <v>-0.08</v>
      </c>
      <c r="AA305" s="75">
        <v>-0.86</v>
      </c>
      <c r="AB305" s="69">
        <v>194</v>
      </c>
      <c r="AC305" s="70">
        <v>68566</v>
      </c>
      <c r="AD305" s="69">
        <v>9.39</v>
      </c>
      <c r="AE305" s="69">
        <v>9.39</v>
      </c>
      <c r="AF305" s="69">
        <v>9.15</v>
      </c>
      <c r="AG305" s="69">
        <v>9.1999999999999993</v>
      </c>
      <c r="AH305" s="70">
        <v>8131</v>
      </c>
      <c r="AI305" s="69" t="s">
        <v>567</v>
      </c>
      <c r="AJ305" s="69">
        <v>10</v>
      </c>
    </row>
    <row r="306" spans="7:36" ht="30">
      <c r="G306" s="53" t="s">
        <v>184</v>
      </c>
      <c r="H306" s="55">
        <v>14.14</v>
      </c>
      <c r="I306" s="82">
        <v>16.45</v>
      </c>
      <c r="J306" s="82">
        <v>100</v>
      </c>
      <c r="K306" s="88">
        <v>-0.15</v>
      </c>
      <c r="L306" s="88">
        <v>-0.9</v>
      </c>
      <c r="M306" s="82">
        <v>487</v>
      </c>
      <c r="N306" s="83">
        <v>167001</v>
      </c>
      <c r="O306" s="82">
        <v>16.739999999999998</v>
      </c>
      <c r="P306" s="82">
        <v>16.739999999999998</v>
      </c>
      <c r="Q306" s="82">
        <v>16.399999999999999</v>
      </c>
      <c r="R306" s="82" t="s">
        <v>567</v>
      </c>
      <c r="S306" s="82">
        <v>1</v>
      </c>
      <c r="T306" s="82" t="s">
        <v>567</v>
      </c>
      <c r="U306" s="82">
        <v>1</v>
      </c>
      <c r="W306" s="65">
        <v>8311</v>
      </c>
      <c r="X306" s="69"/>
      <c r="Y306" s="69"/>
      <c r="Z306" s="75"/>
      <c r="AA306" s="75"/>
      <c r="AB306" s="69"/>
      <c r="AC306" s="70"/>
      <c r="AD306" s="69"/>
      <c r="AE306" s="69"/>
      <c r="AF306" s="69"/>
      <c r="AG306" s="69"/>
      <c r="AH306" s="70"/>
      <c r="AI306" s="69"/>
      <c r="AJ306" s="69"/>
    </row>
    <row r="307" spans="7:36">
      <c r="G307" s="54">
        <v>6060</v>
      </c>
      <c r="H307" s="55">
        <v>23.76</v>
      </c>
      <c r="I307" s="82"/>
      <c r="J307" s="82"/>
      <c r="K307" s="88"/>
      <c r="L307" s="88"/>
      <c r="M307" s="82"/>
      <c r="N307" s="83"/>
      <c r="O307" s="82"/>
      <c r="P307" s="82"/>
      <c r="Q307" s="82"/>
      <c r="R307" s="82"/>
      <c r="S307" s="82"/>
      <c r="T307" s="82"/>
      <c r="U307" s="82"/>
      <c r="W307" s="62" t="s">
        <v>247</v>
      </c>
      <c r="X307" s="66">
        <v>96.3</v>
      </c>
      <c r="Y307" s="66">
        <v>1</v>
      </c>
      <c r="Z307" s="71">
        <v>2.75</v>
      </c>
      <c r="AA307" s="71">
        <v>2.94</v>
      </c>
      <c r="AB307" s="67">
        <v>5013</v>
      </c>
      <c r="AC307" s="67">
        <v>607578</v>
      </c>
      <c r="AD307" s="66">
        <v>93.5</v>
      </c>
      <c r="AE307" s="66">
        <v>97</v>
      </c>
      <c r="AF307" s="66">
        <v>92.9</v>
      </c>
      <c r="AG307" s="66" t="s">
        <v>567</v>
      </c>
      <c r="AH307" s="67">
        <v>3148</v>
      </c>
      <c r="AI307" s="66" t="s">
        <v>567</v>
      </c>
      <c r="AJ307" s="67">
        <v>2213</v>
      </c>
    </row>
    <row r="308" spans="7:36">
      <c r="G308" s="50" t="s">
        <v>185</v>
      </c>
      <c r="H308" s="52">
        <v>40.65</v>
      </c>
      <c r="I308" s="79">
        <v>44.78</v>
      </c>
      <c r="J308" s="79">
        <v>4</v>
      </c>
      <c r="K308" s="84">
        <v>0.36</v>
      </c>
      <c r="L308" s="84">
        <v>0.81</v>
      </c>
      <c r="M308" s="79">
        <v>494</v>
      </c>
      <c r="N308" s="80">
        <v>36089</v>
      </c>
      <c r="O308" s="79">
        <v>44.26</v>
      </c>
      <c r="P308" s="79">
        <v>44.94</v>
      </c>
      <c r="Q308" s="79">
        <v>44.26</v>
      </c>
      <c r="R308" s="79" t="s">
        <v>567</v>
      </c>
      <c r="S308" s="79">
        <v>667</v>
      </c>
      <c r="T308" s="79" t="s">
        <v>567</v>
      </c>
      <c r="U308" s="79">
        <v>4</v>
      </c>
      <c r="W308" s="63">
        <v>8313</v>
      </c>
      <c r="X308" s="66"/>
      <c r="Y308" s="66"/>
      <c r="Z308" s="71"/>
      <c r="AA308" s="71"/>
      <c r="AB308" s="67"/>
      <c r="AC308" s="67"/>
      <c r="AD308" s="66"/>
      <c r="AE308" s="66"/>
      <c r="AF308" s="66"/>
      <c r="AG308" s="66"/>
      <c r="AH308" s="67"/>
      <c r="AI308" s="66"/>
      <c r="AJ308" s="67"/>
    </row>
    <row r="309" spans="7:36">
      <c r="G309" s="51">
        <v>6070</v>
      </c>
      <c r="H309" s="52">
        <v>69.900000000000006</v>
      </c>
      <c r="I309" s="79"/>
      <c r="J309" s="79"/>
      <c r="K309" s="84"/>
      <c r="L309" s="84"/>
      <c r="M309" s="79"/>
      <c r="N309" s="80"/>
      <c r="O309" s="79"/>
      <c r="P309" s="79"/>
      <c r="Q309" s="79"/>
      <c r="R309" s="79"/>
      <c r="S309" s="79"/>
      <c r="T309" s="79"/>
      <c r="U309" s="79"/>
      <c r="W309" s="64" t="s">
        <v>249</v>
      </c>
      <c r="X309" s="69">
        <v>133.80000000000001</v>
      </c>
      <c r="Y309" s="69">
        <v>32</v>
      </c>
      <c r="Z309" s="73">
        <v>0.8</v>
      </c>
      <c r="AA309" s="73">
        <v>0.6</v>
      </c>
      <c r="AB309" s="69">
        <v>673</v>
      </c>
      <c r="AC309" s="70">
        <v>22590</v>
      </c>
      <c r="AD309" s="69">
        <v>133</v>
      </c>
      <c r="AE309" s="69">
        <v>133.9</v>
      </c>
      <c r="AF309" s="69">
        <v>131.80000000000001</v>
      </c>
      <c r="AG309" s="69" t="s">
        <v>567</v>
      </c>
      <c r="AH309" s="69">
        <v>1</v>
      </c>
      <c r="AI309" s="69" t="s">
        <v>567</v>
      </c>
      <c r="AJ309" s="69">
        <v>158</v>
      </c>
    </row>
    <row r="310" spans="7:36">
      <c r="G310" s="53" t="s">
        <v>186</v>
      </c>
      <c r="H310" s="55">
        <v>9.15</v>
      </c>
      <c r="I310" s="82">
        <v>10.6</v>
      </c>
      <c r="J310" s="82">
        <v>591</v>
      </c>
      <c r="K310" s="88">
        <v>-0.01</v>
      </c>
      <c r="L310" s="88">
        <v>-0.09</v>
      </c>
      <c r="M310" s="82">
        <v>167</v>
      </c>
      <c r="N310" s="83">
        <v>34340</v>
      </c>
      <c r="O310" s="82">
        <v>10.7</v>
      </c>
      <c r="P310" s="82">
        <v>10.74</v>
      </c>
      <c r="Q310" s="82">
        <v>10.56</v>
      </c>
      <c r="R310" s="82" t="s">
        <v>567</v>
      </c>
      <c r="S310" s="82">
        <v>17</v>
      </c>
      <c r="T310" s="82">
        <v>10.6</v>
      </c>
      <c r="U310" s="82">
        <v>434</v>
      </c>
      <c r="W310" s="65">
        <v>7200</v>
      </c>
      <c r="X310" s="69"/>
      <c r="Y310" s="69"/>
      <c r="Z310" s="73"/>
      <c r="AA310" s="73"/>
      <c r="AB310" s="69"/>
      <c r="AC310" s="70"/>
      <c r="AD310" s="69"/>
      <c r="AE310" s="69"/>
      <c r="AF310" s="69"/>
      <c r="AG310" s="69"/>
      <c r="AH310" s="69"/>
      <c r="AI310" s="69"/>
      <c r="AJ310" s="69"/>
    </row>
    <row r="311" spans="7:36" ht="30">
      <c r="G311" s="54">
        <v>6090</v>
      </c>
      <c r="H311" s="55">
        <v>14.36</v>
      </c>
      <c r="I311" s="82"/>
      <c r="J311" s="82"/>
      <c r="K311" s="88"/>
      <c r="L311" s="88"/>
      <c r="M311" s="82"/>
      <c r="N311" s="83"/>
      <c r="O311" s="82"/>
      <c r="P311" s="82"/>
      <c r="Q311" s="82"/>
      <c r="R311" s="82"/>
      <c r="S311" s="82"/>
      <c r="T311" s="82"/>
      <c r="U311" s="82"/>
      <c r="W311" s="62" t="s">
        <v>250</v>
      </c>
      <c r="X311" s="66">
        <v>5.27</v>
      </c>
      <c r="Y311" s="66">
        <v>574</v>
      </c>
      <c r="Z311" s="74">
        <v>-0.05</v>
      </c>
      <c r="AA311" s="74">
        <v>-0.94</v>
      </c>
      <c r="AB311" s="66">
        <v>895</v>
      </c>
      <c r="AC311" s="67">
        <v>611244</v>
      </c>
      <c r="AD311" s="66">
        <v>5.38</v>
      </c>
      <c r="AE311" s="66">
        <v>5.4</v>
      </c>
      <c r="AF311" s="66">
        <v>5.27</v>
      </c>
      <c r="AG311" s="66">
        <v>5.85</v>
      </c>
      <c r="AH311" s="67">
        <v>1301</v>
      </c>
      <c r="AI311" s="66" t="s">
        <v>567</v>
      </c>
      <c r="AJ311" s="66">
        <v>30</v>
      </c>
    </row>
    <row r="312" spans="7:36" ht="15" customHeight="1">
      <c r="G312" s="89" t="s">
        <v>187</v>
      </c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90"/>
      <c r="W312" s="66">
        <v>7201</v>
      </c>
      <c r="X312" s="66"/>
      <c r="Y312" s="66"/>
      <c r="Z312" s="74"/>
      <c r="AA312" s="74"/>
      <c r="AB312" s="66"/>
      <c r="AC312" s="67"/>
      <c r="AD312" s="66"/>
      <c r="AE312" s="66"/>
      <c r="AF312" s="66"/>
      <c r="AG312" s="66"/>
      <c r="AH312" s="67"/>
      <c r="AI312" s="66"/>
      <c r="AJ312" s="66"/>
    </row>
    <row r="313" spans="7:36" ht="30">
      <c r="G313" s="50" t="s">
        <v>188</v>
      </c>
      <c r="H313" s="52">
        <v>103.4</v>
      </c>
      <c r="I313" s="79">
        <v>121.2</v>
      </c>
      <c r="J313" s="79">
        <v>1</v>
      </c>
      <c r="K313" s="87">
        <v>-0.3</v>
      </c>
      <c r="L313" s="87">
        <v>-0.25</v>
      </c>
      <c r="M313" s="79">
        <v>407</v>
      </c>
      <c r="N313" s="80">
        <v>45147</v>
      </c>
      <c r="O313" s="79">
        <v>121.6</v>
      </c>
      <c r="P313" s="79">
        <v>121.8</v>
      </c>
      <c r="Q313" s="79">
        <v>120.8</v>
      </c>
      <c r="R313" s="79" t="s">
        <v>567</v>
      </c>
      <c r="S313" s="79">
        <v>16</v>
      </c>
      <c r="T313" s="79">
        <v>115.2</v>
      </c>
      <c r="U313" s="79">
        <v>1</v>
      </c>
      <c r="W313" s="64" t="s">
        <v>251</v>
      </c>
      <c r="X313" s="69">
        <v>244.8</v>
      </c>
      <c r="Y313" s="69">
        <v>21</v>
      </c>
      <c r="Z313" s="73">
        <v>3.1</v>
      </c>
      <c r="AA313" s="73">
        <v>1.28</v>
      </c>
      <c r="AB313" s="70">
        <v>8947</v>
      </c>
      <c r="AC313" s="70">
        <v>87399</v>
      </c>
      <c r="AD313" s="69">
        <v>242</v>
      </c>
      <c r="AE313" s="69">
        <v>246</v>
      </c>
      <c r="AF313" s="69">
        <v>242</v>
      </c>
      <c r="AG313" s="69" t="s">
        <v>567</v>
      </c>
      <c r="AH313" s="70">
        <v>2279</v>
      </c>
      <c r="AI313" s="69" t="s">
        <v>567</v>
      </c>
      <c r="AJ313" s="69">
        <v>166</v>
      </c>
    </row>
    <row r="314" spans="7:36">
      <c r="G314" s="51">
        <v>4165</v>
      </c>
      <c r="H314" s="52">
        <v>198.8</v>
      </c>
      <c r="I314" s="79"/>
      <c r="J314" s="79"/>
      <c r="K314" s="87"/>
      <c r="L314" s="87"/>
      <c r="M314" s="79"/>
      <c r="N314" s="80"/>
      <c r="O314" s="79"/>
      <c r="P314" s="79"/>
      <c r="Q314" s="79"/>
      <c r="R314" s="79"/>
      <c r="S314" s="79"/>
      <c r="T314" s="79"/>
      <c r="U314" s="79"/>
      <c r="W314" s="65">
        <v>7202</v>
      </c>
      <c r="X314" s="69"/>
      <c r="Y314" s="69"/>
      <c r="Z314" s="73"/>
      <c r="AA314" s="73"/>
      <c r="AB314" s="70"/>
      <c r="AC314" s="70"/>
      <c r="AD314" s="69"/>
      <c r="AE314" s="69"/>
      <c r="AF314" s="69"/>
      <c r="AG314" s="69"/>
      <c r="AH314" s="70"/>
      <c r="AI314" s="69"/>
      <c r="AJ314" s="69"/>
    </row>
    <row r="315" spans="7:36" ht="45" customHeight="1">
      <c r="G315" s="89" t="s">
        <v>189</v>
      </c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90"/>
      <c r="W315" s="62" t="s">
        <v>252</v>
      </c>
      <c r="X315" s="66">
        <v>855.5</v>
      </c>
      <c r="Y315" s="66">
        <v>1</v>
      </c>
      <c r="Z315" s="71">
        <v>10.5</v>
      </c>
      <c r="AA315" s="71">
        <v>1.24</v>
      </c>
      <c r="AB315" s="67">
        <v>3695</v>
      </c>
      <c r="AC315" s="67">
        <v>60441</v>
      </c>
      <c r="AD315" s="66">
        <v>845</v>
      </c>
      <c r="AE315" s="66">
        <v>856</v>
      </c>
      <c r="AF315" s="66">
        <v>838</v>
      </c>
      <c r="AG315" s="66" t="s">
        <v>567</v>
      </c>
      <c r="AH315" s="66">
        <v>786</v>
      </c>
      <c r="AI315" s="66" t="s">
        <v>567</v>
      </c>
      <c r="AJ315" s="66">
        <v>687</v>
      </c>
    </row>
    <row r="316" spans="7:36">
      <c r="G316" s="53" t="s">
        <v>190</v>
      </c>
      <c r="H316" s="55">
        <v>11.4</v>
      </c>
      <c r="I316" s="82">
        <v>12.33</v>
      </c>
      <c r="J316" s="82">
        <v>716</v>
      </c>
      <c r="K316" s="88">
        <v>-0.08</v>
      </c>
      <c r="L316" s="88">
        <v>-0.64</v>
      </c>
      <c r="M316" s="82">
        <v>400</v>
      </c>
      <c r="N316" s="83">
        <v>121377</v>
      </c>
      <c r="O316" s="82">
        <v>12.41</v>
      </c>
      <c r="P316" s="82">
        <v>12.49</v>
      </c>
      <c r="Q316" s="82">
        <v>12.32</v>
      </c>
      <c r="R316" s="82" t="s">
        <v>567</v>
      </c>
      <c r="S316" s="82">
        <v>2</v>
      </c>
      <c r="T316" s="82" t="s">
        <v>567</v>
      </c>
      <c r="U316" s="82">
        <v>253</v>
      </c>
      <c r="W316" s="63">
        <v>7203</v>
      </c>
      <c r="X316" s="66"/>
      <c r="Y316" s="66"/>
      <c r="Z316" s="71"/>
      <c r="AA316" s="71"/>
      <c r="AB316" s="67"/>
      <c r="AC316" s="67"/>
      <c r="AD316" s="66"/>
      <c r="AE316" s="66"/>
      <c r="AF316" s="66"/>
      <c r="AG316" s="66"/>
      <c r="AH316" s="66"/>
      <c r="AI316" s="66"/>
      <c r="AJ316" s="66"/>
    </row>
    <row r="317" spans="7:36">
      <c r="G317" s="54">
        <v>2140</v>
      </c>
      <c r="H317" s="55">
        <v>18.16</v>
      </c>
      <c r="I317" s="82"/>
      <c r="J317" s="82"/>
      <c r="K317" s="88"/>
      <c r="L317" s="88"/>
      <c r="M317" s="82"/>
      <c r="N317" s="83"/>
      <c r="O317" s="82"/>
      <c r="P317" s="82"/>
      <c r="Q317" s="82"/>
      <c r="R317" s="82"/>
      <c r="S317" s="82"/>
      <c r="T317" s="82"/>
      <c r="U317" s="82"/>
      <c r="W317" s="64" t="s">
        <v>253</v>
      </c>
      <c r="X317" s="69">
        <v>10.66</v>
      </c>
      <c r="Y317" s="69">
        <v>153</v>
      </c>
      <c r="Z317" s="73">
        <v>0.01</v>
      </c>
      <c r="AA317" s="73">
        <v>0.09</v>
      </c>
      <c r="AB317" s="69">
        <v>838</v>
      </c>
      <c r="AC317" s="70">
        <v>255806</v>
      </c>
      <c r="AD317" s="69">
        <v>10.75</v>
      </c>
      <c r="AE317" s="69">
        <v>10.75</v>
      </c>
      <c r="AF317" s="69">
        <v>10.58</v>
      </c>
      <c r="AG317" s="69">
        <v>10.65</v>
      </c>
      <c r="AH317" s="69">
        <v>2</v>
      </c>
      <c r="AI317" s="69" t="s">
        <v>567</v>
      </c>
      <c r="AJ317" s="69">
        <v>9</v>
      </c>
    </row>
    <row r="318" spans="7:36" ht="30">
      <c r="G318" s="50" t="s">
        <v>44</v>
      </c>
      <c r="H318" s="52">
        <v>6.2</v>
      </c>
      <c r="I318" s="79">
        <v>6.99</v>
      </c>
      <c r="J318" s="80">
        <v>1000</v>
      </c>
      <c r="K318" s="84">
        <v>0.15</v>
      </c>
      <c r="L318" s="84">
        <v>2.19</v>
      </c>
      <c r="M318" s="80">
        <v>7465</v>
      </c>
      <c r="N318" s="80">
        <v>5954775</v>
      </c>
      <c r="O318" s="79">
        <v>6.85</v>
      </c>
      <c r="P318" s="79">
        <v>7.04</v>
      </c>
      <c r="Q318" s="79">
        <v>6.8</v>
      </c>
      <c r="R318" s="79" t="s">
        <v>567</v>
      </c>
      <c r="S318" s="80">
        <v>1665</v>
      </c>
      <c r="T318" s="79" t="s">
        <v>567</v>
      </c>
      <c r="U318" s="80">
        <v>2924</v>
      </c>
      <c r="W318" s="65">
        <v>7204</v>
      </c>
      <c r="X318" s="69"/>
      <c r="Y318" s="69"/>
      <c r="Z318" s="73"/>
      <c r="AA318" s="73"/>
      <c r="AB318" s="69"/>
      <c r="AC318" s="70"/>
      <c r="AD318" s="69"/>
      <c r="AE318" s="69"/>
      <c r="AF318" s="69"/>
      <c r="AG318" s="69"/>
      <c r="AH318" s="69"/>
      <c r="AI318" s="69"/>
      <c r="AJ318" s="69"/>
    </row>
    <row r="319" spans="7:36">
      <c r="G319" s="51">
        <v>2230</v>
      </c>
      <c r="H319" s="52">
        <v>12.24</v>
      </c>
      <c r="I319" s="79"/>
      <c r="J319" s="80"/>
      <c r="K319" s="84"/>
      <c r="L319" s="84"/>
      <c r="M319" s="80"/>
      <c r="N319" s="80"/>
      <c r="O319" s="79"/>
      <c r="P319" s="79"/>
      <c r="Q319" s="79"/>
      <c r="R319" s="79"/>
      <c r="S319" s="80"/>
      <c r="T319" s="79"/>
      <c r="U319" s="80"/>
      <c r="W319" s="62" t="s">
        <v>254</v>
      </c>
      <c r="X319" s="66">
        <v>26.42</v>
      </c>
      <c r="Y319" s="66">
        <v>75</v>
      </c>
      <c r="Z319" s="74">
        <v>-0.14000000000000001</v>
      </c>
      <c r="AA319" s="74">
        <v>-0.53</v>
      </c>
      <c r="AB319" s="66">
        <v>550</v>
      </c>
      <c r="AC319" s="67">
        <v>91793</v>
      </c>
      <c r="AD319" s="66">
        <v>26.56</v>
      </c>
      <c r="AE319" s="66">
        <v>26.7</v>
      </c>
      <c r="AF319" s="66">
        <v>26.08</v>
      </c>
      <c r="AG319" s="66" t="s">
        <v>567</v>
      </c>
      <c r="AH319" s="66">
        <v>119</v>
      </c>
      <c r="AI319" s="66">
        <v>26.5</v>
      </c>
      <c r="AJ319" s="67">
        <v>2578</v>
      </c>
    </row>
    <row r="320" spans="7:36" ht="30">
      <c r="G320" s="53" t="s">
        <v>191</v>
      </c>
      <c r="H320" s="55">
        <v>65.599999999999994</v>
      </c>
      <c r="I320" s="82">
        <v>74.150000000000006</v>
      </c>
      <c r="J320" s="82">
        <v>11</v>
      </c>
      <c r="K320" s="86">
        <v>0.65</v>
      </c>
      <c r="L320" s="86">
        <v>0.88</v>
      </c>
      <c r="M320" s="83">
        <v>1435</v>
      </c>
      <c r="N320" s="83">
        <v>151406</v>
      </c>
      <c r="O320" s="82">
        <v>73.7</v>
      </c>
      <c r="P320" s="82">
        <v>74.45</v>
      </c>
      <c r="Q320" s="82">
        <v>73.45</v>
      </c>
      <c r="R320" s="82" t="s">
        <v>567</v>
      </c>
      <c r="S320" s="83">
        <v>4317</v>
      </c>
      <c r="T320" s="82" t="s">
        <v>567</v>
      </c>
      <c r="U320" s="83">
        <v>2113</v>
      </c>
      <c r="W320" s="63">
        <v>7211</v>
      </c>
      <c r="X320" s="66"/>
      <c r="Y320" s="66"/>
      <c r="Z320" s="74"/>
      <c r="AA320" s="74"/>
      <c r="AB320" s="66"/>
      <c r="AC320" s="67"/>
      <c r="AD320" s="66"/>
      <c r="AE320" s="66"/>
      <c r="AF320" s="66"/>
      <c r="AG320" s="66"/>
      <c r="AH320" s="66"/>
      <c r="AI320" s="66"/>
      <c r="AJ320" s="67"/>
    </row>
    <row r="321" spans="7:37">
      <c r="G321" s="54">
        <v>4002</v>
      </c>
      <c r="H321" s="55">
        <v>108.4</v>
      </c>
      <c r="I321" s="82"/>
      <c r="J321" s="82"/>
      <c r="K321" s="86"/>
      <c r="L321" s="86"/>
      <c r="M321" s="83"/>
      <c r="N321" s="83"/>
      <c r="O321" s="82"/>
      <c r="P321" s="82"/>
      <c r="Q321" s="82"/>
      <c r="R321" s="82"/>
      <c r="S321" s="83"/>
      <c r="T321" s="82"/>
      <c r="U321" s="83"/>
      <c r="W321" s="64" t="s">
        <v>40</v>
      </c>
      <c r="X321" s="69">
        <v>42.4</v>
      </c>
      <c r="Y321" s="69">
        <v>1</v>
      </c>
      <c r="Z321" s="75">
        <v>-0.4</v>
      </c>
      <c r="AA321" s="75">
        <v>-0.93</v>
      </c>
      <c r="AB321" s="70">
        <v>8350</v>
      </c>
      <c r="AC321" s="70">
        <v>2979403</v>
      </c>
      <c r="AD321" s="69">
        <v>42.8</v>
      </c>
      <c r="AE321" s="69">
        <v>42.9</v>
      </c>
      <c r="AF321" s="69">
        <v>42.34</v>
      </c>
      <c r="AG321" s="69" t="s">
        <v>567</v>
      </c>
      <c r="AH321" s="70">
        <v>81269</v>
      </c>
      <c r="AI321" s="69" t="s">
        <v>567</v>
      </c>
      <c r="AJ321" s="70">
        <v>55080</v>
      </c>
    </row>
    <row r="322" spans="7:37" ht="30">
      <c r="G322" s="50" t="s">
        <v>192</v>
      </c>
      <c r="H322" s="52">
        <v>109</v>
      </c>
      <c r="I322" s="79">
        <v>132.1</v>
      </c>
      <c r="J322" s="79">
        <v>14</v>
      </c>
      <c r="K322" s="84">
        <v>2.4</v>
      </c>
      <c r="L322" s="84">
        <v>1.85</v>
      </c>
      <c r="M322" s="80">
        <v>1605</v>
      </c>
      <c r="N322" s="80">
        <v>99533</v>
      </c>
      <c r="O322" s="79">
        <v>129.9</v>
      </c>
      <c r="P322" s="79">
        <v>133.5</v>
      </c>
      <c r="Q322" s="79">
        <v>128.69999999999999</v>
      </c>
      <c r="R322" s="79" t="s">
        <v>567</v>
      </c>
      <c r="S322" s="79">
        <v>975</v>
      </c>
      <c r="T322" s="79" t="s">
        <v>567</v>
      </c>
      <c r="U322" s="79">
        <v>842</v>
      </c>
      <c r="W322" s="65">
        <v>7010</v>
      </c>
      <c r="X322" s="69"/>
      <c r="Y322" s="69"/>
      <c r="Z322" s="75"/>
      <c r="AA322" s="75"/>
      <c r="AB322" s="70"/>
      <c r="AC322" s="70"/>
      <c r="AD322" s="69"/>
      <c r="AE322" s="69"/>
      <c r="AF322" s="69"/>
      <c r="AG322" s="69"/>
      <c r="AH322" s="70"/>
      <c r="AI322" s="69"/>
      <c r="AJ322" s="70"/>
    </row>
    <row r="323" spans="7:37" ht="30">
      <c r="G323" s="51">
        <v>4004</v>
      </c>
      <c r="H323" s="52">
        <v>169.2</v>
      </c>
      <c r="I323" s="79"/>
      <c r="J323" s="79"/>
      <c r="K323" s="84"/>
      <c r="L323" s="84"/>
      <c r="M323" s="80"/>
      <c r="N323" s="80"/>
      <c r="O323" s="79"/>
      <c r="P323" s="79"/>
      <c r="Q323" s="79"/>
      <c r="R323" s="79"/>
      <c r="S323" s="79"/>
      <c r="T323" s="79"/>
      <c r="U323" s="79"/>
      <c r="W323" s="62" t="s">
        <v>256</v>
      </c>
      <c r="X323" s="66">
        <v>64.900000000000006</v>
      </c>
      <c r="Y323" s="66">
        <v>57</v>
      </c>
      <c r="Z323" s="71">
        <v>0.45</v>
      </c>
      <c r="AA323" s="71">
        <v>0.7</v>
      </c>
      <c r="AB323" s="67">
        <v>3032</v>
      </c>
      <c r="AC323" s="67">
        <v>693939</v>
      </c>
      <c r="AD323" s="66">
        <v>64.45</v>
      </c>
      <c r="AE323" s="66">
        <v>65.2</v>
      </c>
      <c r="AF323" s="66">
        <v>64.400000000000006</v>
      </c>
      <c r="AG323" s="66" t="s">
        <v>567</v>
      </c>
      <c r="AH323" s="67">
        <v>21574</v>
      </c>
      <c r="AI323" s="66" t="s">
        <v>567</v>
      </c>
      <c r="AJ323" s="67">
        <v>13750</v>
      </c>
    </row>
    <row r="324" spans="7:37">
      <c r="G324" s="53" t="s">
        <v>193</v>
      </c>
      <c r="H324" s="55">
        <v>139.19999999999999</v>
      </c>
      <c r="I324" s="82">
        <v>173.1</v>
      </c>
      <c r="J324" s="82">
        <v>43</v>
      </c>
      <c r="K324" s="82" t="s">
        <v>297</v>
      </c>
      <c r="L324" s="85" t="s">
        <v>297</v>
      </c>
      <c r="M324" s="82">
        <v>816</v>
      </c>
      <c r="N324" s="83">
        <v>62222</v>
      </c>
      <c r="O324" s="82">
        <v>173.1</v>
      </c>
      <c r="P324" s="82">
        <v>175.5</v>
      </c>
      <c r="Q324" s="82">
        <v>171.4</v>
      </c>
      <c r="R324" s="82">
        <v>172.7</v>
      </c>
      <c r="S324" s="82">
        <v>115</v>
      </c>
      <c r="T324" s="82" t="s">
        <v>567</v>
      </c>
      <c r="U324" s="82">
        <v>227</v>
      </c>
      <c r="W324" s="66">
        <v>7020</v>
      </c>
      <c r="X324" s="66"/>
      <c r="Y324" s="66"/>
      <c r="Z324" s="71"/>
      <c r="AA324" s="71"/>
      <c r="AB324" s="67"/>
      <c r="AC324" s="67"/>
      <c r="AD324" s="66"/>
      <c r="AE324" s="66"/>
      <c r="AF324" s="66"/>
      <c r="AG324" s="66"/>
      <c r="AH324" s="67"/>
      <c r="AI324" s="66"/>
      <c r="AJ324" s="67"/>
    </row>
    <row r="325" spans="7:37">
      <c r="G325" s="54">
        <v>4005</v>
      </c>
      <c r="H325" s="55">
        <v>220.6</v>
      </c>
      <c r="I325" s="82"/>
      <c r="J325" s="82"/>
      <c r="K325" s="82"/>
      <c r="L325" s="85"/>
      <c r="M325" s="82"/>
      <c r="N325" s="83"/>
      <c r="O325" s="82"/>
      <c r="P325" s="82"/>
      <c r="Q325" s="82"/>
      <c r="R325" s="82"/>
      <c r="S325" s="82"/>
      <c r="T325" s="82"/>
      <c r="U325" s="82"/>
      <c r="W325" s="64" t="s">
        <v>257</v>
      </c>
      <c r="X325" s="69">
        <v>10.67</v>
      </c>
      <c r="Y325" s="69">
        <v>1</v>
      </c>
      <c r="Z325" s="75">
        <v>-0.18</v>
      </c>
      <c r="AA325" s="75">
        <v>-1.66</v>
      </c>
      <c r="AB325" s="70">
        <v>3015</v>
      </c>
      <c r="AC325" s="70">
        <v>2674013</v>
      </c>
      <c r="AD325" s="69">
        <v>10.85</v>
      </c>
      <c r="AE325" s="69">
        <v>10.85</v>
      </c>
      <c r="AF325" s="69">
        <v>10.63</v>
      </c>
      <c r="AG325" s="69" t="s">
        <v>567</v>
      </c>
      <c r="AH325" s="70">
        <v>9648</v>
      </c>
      <c r="AI325" s="69" t="s">
        <v>567</v>
      </c>
      <c r="AJ325" s="69">
        <v>200</v>
      </c>
    </row>
    <row r="326" spans="7:37" ht="30">
      <c r="G326" s="50" t="s">
        <v>194</v>
      </c>
      <c r="H326" s="52">
        <v>33.200000000000003</v>
      </c>
      <c r="I326" s="79">
        <v>33.94</v>
      </c>
      <c r="J326" s="79">
        <v>102</v>
      </c>
      <c r="K326" s="87">
        <v>-0.14000000000000001</v>
      </c>
      <c r="L326" s="87">
        <v>-0.41</v>
      </c>
      <c r="M326" s="80">
        <v>1177</v>
      </c>
      <c r="N326" s="80">
        <v>272328</v>
      </c>
      <c r="O326" s="79">
        <v>34.1</v>
      </c>
      <c r="P326" s="79">
        <v>34.18</v>
      </c>
      <c r="Q326" s="79">
        <v>33.840000000000003</v>
      </c>
      <c r="R326" s="79" t="s">
        <v>567</v>
      </c>
      <c r="S326" s="80">
        <v>1133</v>
      </c>
      <c r="T326" s="79">
        <v>32.26</v>
      </c>
      <c r="U326" s="79">
        <v>262</v>
      </c>
      <c r="W326" s="65">
        <v>7030</v>
      </c>
      <c r="X326" s="69"/>
      <c r="Y326" s="69"/>
      <c r="Z326" s="75"/>
      <c r="AA326" s="75"/>
      <c r="AB326" s="70"/>
      <c r="AC326" s="70"/>
      <c r="AD326" s="69"/>
      <c r="AE326" s="69"/>
      <c r="AF326" s="69"/>
      <c r="AG326" s="69"/>
      <c r="AH326" s="70"/>
      <c r="AI326" s="69"/>
      <c r="AJ326" s="69"/>
    </row>
    <row r="327" spans="7:37" ht="30">
      <c r="G327" s="51">
        <v>4007</v>
      </c>
      <c r="H327" s="52">
        <v>47.15</v>
      </c>
      <c r="I327" s="79"/>
      <c r="J327" s="79"/>
      <c r="K327" s="87"/>
      <c r="L327" s="87"/>
      <c r="M327" s="80"/>
      <c r="N327" s="80"/>
      <c r="O327" s="79"/>
      <c r="P327" s="79"/>
      <c r="Q327" s="79"/>
      <c r="R327" s="79"/>
      <c r="S327" s="80"/>
      <c r="T327" s="79"/>
      <c r="U327" s="79"/>
      <c r="W327" s="62" t="s">
        <v>258</v>
      </c>
      <c r="X327" s="66">
        <v>101.4</v>
      </c>
      <c r="Y327" s="66">
        <v>2</v>
      </c>
      <c r="Z327" s="71">
        <v>1</v>
      </c>
      <c r="AA327" s="71">
        <v>1</v>
      </c>
      <c r="AB327" s="67">
        <v>1758</v>
      </c>
      <c r="AC327" s="67">
        <v>211887</v>
      </c>
      <c r="AD327" s="66">
        <v>101</v>
      </c>
      <c r="AE327" s="66">
        <v>101.7</v>
      </c>
      <c r="AF327" s="66">
        <v>99.9</v>
      </c>
      <c r="AG327" s="66">
        <v>101.4</v>
      </c>
      <c r="AH327" s="66">
        <v>21</v>
      </c>
      <c r="AI327" s="66" t="s">
        <v>567</v>
      </c>
      <c r="AJ327" s="66">
        <v>208</v>
      </c>
    </row>
    <row r="328" spans="7:37" ht="45">
      <c r="G328" s="53" t="s">
        <v>195</v>
      </c>
      <c r="H328" s="55">
        <v>49.7</v>
      </c>
      <c r="I328" s="82">
        <v>57.75</v>
      </c>
      <c r="J328" s="82">
        <v>126</v>
      </c>
      <c r="K328" s="86">
        <v>0.7</v>
      </c>
      <c r="L328" s="86">
        <v>1.23</v>
      </c>
      <c r="M328" s="82">
        <v>801</v>
      </c>
      <c r="N328" s="83">
        <v>95320</v>
      </c>
      <c r="O328" s="82">
        <v>57.05</v>
      </c>
      <c r="P328" s="82">
        <v>57.9</v>
      </c>
      <c r="Q328" s="82">
        <v>56.4</v>
      </c>
      <c r="R328" s="82" t="s">
        <v>567</v>
      </c>
      <c r="S328" s="82">
        <v>729</v>
      </c>
      <c r="T328" s="82" t="s">
        <v>567</v>
      </c>
      <c r="U328" s="82">
        <v>541</v>
      </c>
      <c r="W328" s="63">
        <v>7040</v>
      </c>
      <c r="X328" s="66"/>
      <c r="Y328" s="66"/>
      <c r="Z328" s="71"/>
      <c r="AA328" s="71"/>
      <c r="AB328" s="67"/>
      <c r="AC328" s="67"/>
      <c r="AD328" s="66"/>
      <c r="AE328" s="66"/>
      <c r="AF328" s="66"/>
      <c r="AG328" s="66"/>
      <c r="AH328" s="66"/>
      <c r="AI328" s="66"/>
      <c r="AJ328" s="66"/>
      <c r="AK328" s="76"/>
    </row>
    <row r="329" spans="7:37">
      <c r="G329" s="54">
        <v>4009</v>
      </c>
      <c r="H329" s="55">
        <v>84.8</v>
      </c>
      <c r="I329" s="82"/>
      <c r="J329" s="82"/>
      <c r="K329" s="86"/>
      <c r="L329" s="86"/>
      <c r="M329" s="82"/>
      <c r="N329" s="83"/>
      <c r="O329" s="82"/>
      <c r="P329" s="82"/>
      <c r="Q329" s="82"/>
      <c r="R329" s="82"/>
      <c r="S329" s="82"/>
      <c r="T329" s="82"/>
      <c r="U329" s="82"/>
      <c r="W329" s="64" t="s">
        <v>260</v>
      </c>
      <c r="X329" s="69">
        <v>75.75</v>
      </c>
      <c r="Y329" s="69">
        <v>2</v>
      </c>
      <c r="Z329" s="69" t="s">
        <v>297</v>
      </c>
      <c r="AA329" s="72" t="s">
        <v>297</v>
      </c>
      <c r="AB329" s="69">
        <v>634</v>
      </c>
      <c r="AC329" s="70">
        <v>39559</v>
      </c>
      <c r="AD329" s="69">
        <v>75.75</v>
      </c>
      <c r="AE329" s="69">
        <v>76.8</v>
      </c>
      <c r="AF329" s="69">
        <v>75.25</v>
      </c>
      <c r="AG329" s="69" t="s">
        <v>567</v>
      </c>
      <c r="AH329" s="69">
        <v>1</v>
      </c>
      <c r="AI329" s="69" t="s">
        <v>567</v>
      </c>
      <c r="AJ329" s="69">
        <v>893</v>
      </c>
    </row>
    <row r="330" spans="7:37" ht="45">
      <c r="G330" s="50" t="s">
        <v>196</v>
      </c>
      <c r="H330" s="52">
        <v>240</v>
      </c>
      <c r="I330" s="79">
        <v>244.1</v>
      </c>
      <c r="J330" s="79">
        <v>3</v>
      </c>
      <c r="K330" s="87">
        <v>-3.7</v>
      </c>
      <c r="L330" s="87">
        <v>-1.49</v>
      </c>
      <c r="M330" s="80">
        <v>3888</v>
      </c>
      <c r="N330" s="80">
        <v>158094</v>
      </c>
      <c r="O330" s="79">
        <v>247.8</v>
      </c>
      <c r="P330" s="79">
        <v>248.6</v>
      </c>
      <c r="Q330" s="79">
        <v>243.4</v>
      </c>
      <c r="R330" s="79" t="s">
        <v>567</v>
      </c>
      <c r="S330" s="80">
        <v>3615</v>
      </c>
      <c r="T330" s="79" t="s">
        <v>567</v>
      </c>
      <c r="U330" s="80">
        <v>1084</v>
      </c>
      <c r="W330" s="65">
        <v>2080</v>
      </c>
      <c r="X330" s="69"/>
      <c r="Y330" s="69"/>
      <c r="Z330" s="69"/>
      <c r="AA330" s="72"/>
      <c r="AB330" s="69"/>
      <c r="AC330" s="70"/>
      <c r="AD330" s="69"/>
      <c r="AE330" s="69"/>
      <c r="AF330" s="69"/>
      <c r="AG330" s="69"/>
      <c r="AH330" s="69"/>
      <c r="AI330" s="69"/>
      <c r="AJ330" s="69"/>
    </row>
    <row r="331" spans="7:37">
      <c r="G331" s="51">
        <v>4013</v>
      </c>
      <c r="H331" s="52">
        <v>310.39999999999998</v>
      </c>
      <c r="I331" s="79"/>
      <c r="J331" s="79"/>
      <c r="K331" s="87"/>
      <c r="L331" s="87"/>
      <c r="M331" s="80"/>
      <c r="N331" s="80"/>
      <c r="O331" s="79"/>
      <c r="P331" s="79"/>
      <c r="Q331" s="79"/>
      <c r="R331" s="79"/>
      <c r="S331" s="80"/>
      <c r="T331" s="79"/>
      <c r="U331" s="80"/>
      <c r="W331" s="62" t="s">
        <v>261</v>
      </c>
      <c r="X331" s="66">
        <v>128.30000000000001</v>
      </c>
      <c r="Y331" s="66">
        <v>19</v>
      </c>
      <c r="Z331" s="74">
        <v>-1.5</v>
      </c>
      <c r="AA331" s="74">
        <v>-1.1599999999999999</v>
      </c>
      <c r="AB331" s="66">
        <v>503</v>
      </c>
      <c r="AC331" s="67">
        <v>22791</v>
      </c>
      <c r="AD331" s="66">
        <v>130.19999999999999</v>
      </c>
      <c r="AE331" s="66">
        <v>130.19999999999999</v>
      </c>
      <c r="AF331" s="66">
        <v>128.1</v>
      </c>
      <c r="AG331" s="66" t="s">
        <v>567</v>
      </c>
      <c r="AH331" s="66">
        <v>11</v>
      </c>
      <c r="AI331" s="66" t="s">
        <v>567</v>
      </c>
      <c r="AJ331" s="66">
        <v>285</v>
      </c>
    </row>
    <row r="332" spans="7:37" ht="45">
      <c r="G332" s="53" t="s">
        <v>197</v>
      </c>
      <c r="H332" s="55">
        <v>32.4</v>
      </c>
      <c r="I332" s="82">
        <v>37.880000000000003</v>
      </c>
      <c r="J332" s="82">
        <v>2</v>
      </c>
      <c r="K332" s="88">
        <v>-0.42</v>
      </c>
      <c r="L332" s="88">
        <v>-1.1000000000000001</v>
      </c>
      <c r="M332" s="82">
        <v>456</v>
      </c>
      <c r="N332" s="83">
        <v>57043</v>
      </c>
      <c r="O332" s="82">
        <v>38.4</v>
      </c>
      <c r="P332" s="82">
        <v>38.4</v>
      </c>
      <c r="Q332" s="82">
        <v>37.700000000000003</v>
      </c>
      <c r="R332" s="82" t="s">
        <v>567</v>
      </c>
      <c r="S332" s="82">
        <v>1</v>
      </c>
      <c r="T332" s="82" t="s">
        <v>567</v>
      </c>
      <c r="U332" s="82">
        <v>164</v>
      </c>
      <c r="W332" s="66">
        <v>2081</v>
      </c>
      <c r="X332" s="66"/>
      <c r="Y332" s="66"/>
      <c r="Z332" s="74"/>
      <c r="AA332" s="74"/>
      <c r="AB332" s="66"/>
      <c r="AC332" s="67"/>
      <c r="AD332" s="66"/>
      <c r="AE332" s="66"/>
      <c r="AF332" s="66"/>
      <c r="AG332" s="66"/>
      <c r="AH332" s="66"/>
      <c r="AI332" s="66"/>
      <c r="AJ332" s="66"/>
    </row>
    <row r="333" spans="7:37" ht="30">
      <c r="G333" s="54">
        <v>4014</v>
      </c>
      <c r="H333" s="55">
        <v>59.4</v>
      </c>
      <c r="I333" s="82"/>
      <c r="J333" s="82"/>
      <c r="K333" s="88"/>
      <c r="L333" s="88"/>
      <c r="M333" s="82"/>
      <c r="N333" s="83"/>
      <c r="O333" s="82"/>
      <c r="P333" s="82"/>
      <c r="Q333" s="82"/>
      <c r="R333" s="82"/>
      <c r="S333" s="82"/>
      <c r="T333" s="82"/>
      <c r="U333" s="82"/>
      <c r="W333" s="64" t="s">
        <v>262</v>
      </c>
      <c r="X333" s="69">
        <v>225.9</v>
      </c>
      <c r="Y333" s="69">
        <v>1</v>
      </c>
      <c r="Z333" s="75">
        <v>-4</v>
      </c>
      <c r="AA333" s="75">
        <v>-1.74</v>
      </c>
      <c r="AB333" s="70">
        <v>3129</v>
      </c>
      <c r="AC333" s="70">
        <v>156667</v>
      </c>
      <c r="AD333" s="69">
        <v>229.5</v>
      </c>
      <c r="AE333" s="69">
        <v>230.3</v>
      </c>
      <c r="AF333" s="69">
        <v>225.6</v>
      </c>
      <c r="AG333" s="69" t="s">
        <v>567</v>
      </c>
      <c r="AH333" s="70">
        <v>3904</v>
      </c>
      <c r="AI333" s="69" t="s">
        <v>567</v>
      </c>
      <c r="AJ333" s="70">
        <v>2352</v>
      </c>
    </row>
    <row r="334" spans="7:37" ht="30">
      <c r="G334" s="50" t="s">
        <v>198</v>
      </c>
      <c r="H334" s="52">
        <v>37.1</v>
      </c>
      <c r="I334" s="79">
        <v>39.299999999999997</v>
      </c>
      <c r="J334" s="79">
        <v>18</v>
      </c>
      <c r="K334" s="87">
        <v>-0.5</v>
      </c>
      <c r="L334" s="87">
        <v>-1.26</v>
      </c>
      <c r="M334" s="80">
        <v>1804</v>
      </c>
      <c r="N334" s="80">
        <v>261469</v>
      </c>
      <c r="O334" s="79">
        <v>39.840000000000003</v>
      </c>
      <c r="P334" s="79">
        <v>39.840000000000003</v>
      </c>
      <c r="Q334" s="79">
        <v>39.04</v>
      </c>
      <c r="R334" s="79" t="s">
        <v>567</v>
      </c>
      <c r="S334" s="79">
        <v>895</v>
      </c>
      <c r="T334" s="79" t="s">
        <v>567</v>
      </c>
      <c r="U334" s="79">
        <v>463</v>
      </c>
      <c r="W334" s="65">
        <v>2082</v>
      </c>
      <c r="X334" s="69"/>
      <c r="Y334" s="69"/>
      <c r="Z334" s="75"/>
      <c r="AA334" s="75"/>
      <c r="AB334" s="70"/>
      <c r="AC334" s="70"/>
      <c r="AD334" s="69"/>
      <c r="AE334" s="69"/>
      <c r="AF334" s="69"/>
      <c r="AG334" s="69"/>
      <c r="AH334" s="70"/>
      <c r="AI334" s="69"/>
      <c r="AJ334" s="70"/>
      <c r="AK334" s="76"/>
    </row>
    <row r="335" spans="7:37" ht="30">
      <c r="G335" s="51">
        <v>4017</v>
      </c>
      <c r="H335" s="52">
        <v>72.900000000000006</v>
      </c>
      <c r="I335" s="79"/>
      <c r="J335" s="79"/>
      <c r="K335" s="87"/>
      <c r="L335" s="87"/>
      <c r="M335" s="80"/>
      <c r="N335" s="80"/>
      <c r="O335" s="79"/>
      <c r="P335" s="79"/>
      <c r="Q335" s="79"/>
      <c r="R335" s="79"/>
      <c r="S335" s="79"/>
      <c r="T335" s="79"/>
      <c r="U335" s="79"/>
      <c r="W335" s="62" t="s">
        <v>263</v>
      </c>
      <c r="X335" s="66">
        <v>40.840000000000003</v>
      </c>
      <c r="Y335" s="66">
        <v>151</v>
      </c>
      <c r="Z335" s="74">
        <v>-0.94</v>
      </c>
      <c r="AA335" s="74">
        <v>-2.25</v>
      </c>
      <c r="AB335" s="67">
        <v>2620</v>
      </c>
      <c r="AC335" s="67">
        <v>352810</v>
      </c>
      <c r="AD335" s="66">
        <v>41.78</v>
      </c>
      <c r="AE335" s="66">
        <v>42.28</v>
      </c>
      <c r="AF335" s="66">
        <v>40.799999999999997</v>
      </c>
      <c r="AG335" s="66" t="s">
        <v>567</v>
      </c>
      <c r="AH335" s="67">
        <v>1942</v>
      </c>
      <c r="AI335" s="66" t="s">
        <v>567</v>
      </c>
      <c r="AJ335" s="67">
        <v>5905</v>
      </c>
    </row>
    <row r="336" spans="7:37" ht="30">
      <c r="G336" s="53" t="s">
        <v>199</v>
      </c>
      <c r="H336" s="55">
        <v>126.6</v>
      </c>
      <c r="I336" s="82">
        <v>170.1</v>
      </c>
      <c r="J336" s="82">
        <v>9</v>
      </c>
      <c r="K336" s="86">
        <v>1.9</v>
      </c>
      <c r="L336" s="86">
        <v>1.1299999999999999</v>
      </c>
      <c r="M336" s="83">
        <v>1187</v>
      </c>
      <c r="N336" s="83">
        <v>35829</v>
      </c>
      <c r="O336" s="82">
        <v>168.5</v>
      </c>
      <c r="P336" s="82">
        <v>173</v>
      </c>
      <c r="Q336" s="82">
        <v>168.4</v>
      </c>
      <c r="R336" s="82" t="s">
        <v>567</v>
      </c>
      <c r="S336" s="82">
        <v>28</v>
      </c>
      <c r="T336" s="82" t="s">
        <v>567</v>
      </c>
      <c r="U336" s="82">
        <v>2</v>
      </c>
      <c r="W336" s="63">
        <v>2083</v>
      </c>
      <c r="X336" s="66"/>
      <c r="Y336" s="66"/>
      <c r="Z336" s="74"/>
      <c r="AA336" s="74"/>
      <c r="AB336" s="67"/>
      <c r="AC336" s="67"/>
      <c r="AD336" s="66"/>
      <c r="AE336" s="66"/>
      <c r="AF336" s="66"/>
      <c r="AG336" s="66"/>
      <c r="AH336" s="67"/>
      <c r="AI336" s="66"/>
      <c r="AJ336" s="67"/>
    </row>
    <row r="337" spans="7:36" ht="30">
      <c r="G337" s="54">
        <v>4018</v>
      </c>
      <c r="H337" s="55">
        <v>184</v>
      </c>
      <c r="I337" s="82"/>
      <c r="J337" s="82"/>
      <c r="K337" s="86"/>
      <c r="L337" s="86"/>
      <c r="M337" s="83"/>
      <c r="N337" s="83"/>
      <c r="O337" s="82"/>
      <c r="P337" s="82"/>
      <c r="Q337" s="82"/>
      <c r="R337" s="82"/>
      <c r="S337" s="82"/>
      <c r="T337" s="82"/>
      <c r="U337" s="82"/>
      <c r="W337" s="64" t="s">
        <v>264</v>
      </c>
      <c r="X337" s="69">
        <v>25.98</v>
      </c>
      <c r="Y337" s="69">
        <v>500</v>
      </c>
      <c r="Z337" s="75">
        <v>-0.22</v>
      </c>
      <c r="AA337" s="75">
        <v>-0.84</v>
      </c>
      <c r="AB337" s="70">
        <v>2619</v>
      </c>
      <c r="AC337" s="70">
        <v>803804</v>
      </c>
      <c r="AD337" s="69">
        <v>26.2</v>
      </c>
      <c r="AE337" s="69">
        <v>26.36</v>
      </c>
      <c r="AF337" s="69">
        <v>25.68</v>
      </c>
      <c r="AG337" s="69">
        <v>26.06</v>
      </c>
      <c r="AH337" s="69">
        <v>192</v>
      </c>
      <c r="AI337" s="69" t="s">
        <v>567</v>
      </c>
      <c r="AJ337" s="70">
        <v>1313</v>
      </c>
    </row>
    <row r="338" spans="7:36" ht="45">
      <c r="G338" s="50" t="s">
        <v>200</v>
      </c>
      <c r="H338" s="52">
        <v>19.05</v>
      </c>
      <c r="I338" s="79">
        <v>20.05</v>
      </c>
      <c r="J338" s="79">
        <v>1</v>
      </c>
      <c r="K338" s="87">
        <v>-0.13</v>
      </c>
      <c r="L338" s="87">
        <v>-0.64</v>
      </c>
      <c r="M338" s="80">
        <v>1495</v>
      </c>
      <c r="N338" s="80">
        <v>695652</v>
      </c>
      <c r="O338" s="79">
        <v>20.18</v>
      </c>
      <c r="P338" s="79">
        <v>20.18</v>
      </c>
      <c r="Q338" s="79">
        <v>19.98</v>
      </c>
      <c r="R338" s="79">
        <v>20.05</v>
      </c>
      <c r="S338" s="79">
        <v>50</v>
      </c>
      <c r="T338" s="79" t="s">
        <v>567</v>
      </c>
      <c r="U338" s="79">
        <v>324</v>
      </c>
      <c r="W338" s="65">
        <v>2084</v>
      </c>
      <c r="X338" s="69"/>
      <c r="Y338" s="69"/>
      <c r="Z338" s="75"/>
      <c r="AA338" s="75"/>
      <c r="AB338" s="70"/>
      <c r="AC338" s="70"/>
      <c r="AD338" s="69"/>
      <c r="AE338" s="69"/>
      <c r="AF338" s="69"/>
      <c r="AG338" s="69"/>
      <c r="AH338" s="69"/>
      <c r="AI338" s="69"/>
      <c r="AJ338" s="70"/>
    </row>
    <row r="339" spans="7:36" ht="45">
      <c r="G339" s="51">
        <v>4019</v>
      </c>
      <c r="H339" s="52">
        <v>25</v>
      </c>
      <c r="I339" s="79"/>
      <c r="J339" s="79"/>
      <c r="K339" s="87"/>
      <c r="L339" s="87"/>
      <c r="M339" s="80"/>
      <c r="N339" s="80"/>
      <c r="O339" s="79"/>
      <c r="P339" s="79"/>
      <c r="Q339" s="79"/>
      <c r="R339" s="79"/>
      <c r="S339" s="79"/>
      <c r="T339" s="79"/>
      <c r="U339" s="79"/>
      <c r="W339" s="62" t="s">
        <v>11</v>
      </c>
      <c r="X339" s="66">
        <v>14.63</v>
      </c>
      <c r="Y339" s="66">
        <v>113</v>
      </c>
      <c r="Z339" s="74">
        <v>-0.03</v>
      </c>
      <c r="AA339" s="74">
        <v>-0.2</v>
      </c>
      <c r="AB339" s="67">
        <v>1515</v>
      </c>
      <c r="AC339" s="67">
        <v>1027741</v>
      </c>
      <c r="AD339" s="66">
        <v>14.66</v>
      </c>
      <c r="AE339" s="66">
        <v>14.73</v>
      </c>
      <c r="AF339" s="66">
        <v>14.54</v>
      </c>
      <c r="AG339" s="66" t="s">
        <v>567</v>
      </c>
      <c r="AH339" s="67">
        <v>20187</v>
      </c>
      <c r="AI339" s="66" t="s">
        <v>567</v>
      </c>
      <c r="AJ339" s="67">
        <v>16166</v>
      </c>
    </row>
    <row r="340" spans="7:36" ht="15" customHeight="1">
      <c r="G340" s="89" t="s">
        <v>201</v>
      </c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90"/>
      <c r="W340" s="63">
        <v>5110</v>
      </c>
      <c r="X340" s="66"/>
      <c r="Y340" s="66"/>
      <c r="Z340" s="74"/>
      <c r="AA340" s="74"/>
      <c r="AB340" s="67"/>
      <c r="AC340" s="67"/>
      <c r="AD340" s="66"/>
      <c r="AE340" s="66"/>
      <c r="AF340" s="66"/>
      <c r="AG340" s="66"/>
      <c r="AH340" s="67"/>
      <c r="AI340" s="66"/>
      <c r="AJ340" s="67"/>
    </row>
    <row r="341" spans="7:36" ht="30">
      <c r="G341" s="53" t="s">
        <v>29</v>
      </c>
      <c r="H341" s="55">
        <v>20.94</v>
      </c>
      <c r="I341" s="82">
        <v>27.22</v>
      </c>
      <c r="J341" s="82">
        <v>2</v>
      </c>
      <c r="K341" s="88">
        <v>-0.18</v>
      </c>
      <c r="L341" s="88">
        <v>-0.66</v>
      </c>
      <c r="M341" s="83">
        <v>1171</v>
      </c>
      <c r="N341" s="83">
        <v>301740</v>
      </c>
      <c r="O341" s="82">
        <v>27.4</v>
      </c>
      <c r="P341" s="82">
        <v>27.66</v>
      </c>
      <c r="Q341" s="82">
        <v>27</v>
      </c>
      <c r="R341" s="82" t="s">
        <v>567</v>
      </c>
      <c r="S341" s="82">
        <v>170</v>
      </c>
      <c r="T341" s="82" t="s">
        <v>567</v>
      </c>
      <c r="U341" s="82">
        <v>20</v>
      </c>
      <c r="W341" s="64" t="s">
        <v>266</v>
      </c>
      <c r="X341" s="69">
        <v>5.37</v>
      </c>
      <c r="Y341" s="69">
        <v>536</v>
      </c>
      <c r="Z341" s="73">
        <v>0.05</v>
      </c>
      <c r="AA341" s="73">
        <v>0.94</v>
      </c>
      <c r="AB341" s="70">
        <v>1164</v>
      </c>
      <c r="AC341" s="70">
        <v>379292</v>
      </c>
      <c r="AD341" s="69">
        <v>5.33</v>
      </c>
      <c r="AE341" s="69">
        <v>5.4</v>
      </c>
      <c r="AF341" s="69">
        <v>5.31</v>
      </c>
      <c r="AG341" s="69" t="s">
        <v>567</v>
      </c>
      <c r="AH341" s="69">
        <v>5</v>
      </c>
      <c r="AI341" s="69" t="s">
        <v>567</v>
      </c>
      <c r="AJ341" s="69">
        <v>483</v>
      </c>
    </row>
    <row r="342" spans="7:36">
      <c r="G342" s="54">
        <v>2070</v>
      </c>
      <c r="H342" s="55">
        <v>35.799999999999997</v>
      </c>
      <c r="I342" s="82"/>
      <c r="J342" s="82"/>
      <c r="K342" s="88"/>
      <c r="L342" s="88"/>
      <c r="M342" s="83"/>
      <c r="N342" s="83"/>
      <c r="O342" s="82"/>
      <c r="P342" s="82"/>
      <c r="Q342" s="82"/>
      <c r="R342" s="82"/>
      <c r="S342" s="82"/>
      <c r="T342" s="82"/>
      <c r="U342" s="82"/>
      <c r="W342" s="65">
        <v>4330</v>
      </c>
      <c r="X342" s="69"/>
      <c r="Y342" s="69"/>
      <c r="Z342" s="73"/>
      <c r="AA342" s="73"/>
      <c r="AB342" s="70"/>
      <c r="AC342" s="70"/>
      <c r="AD342" s="69"/>
      <c r="AE342" s="69"/>
      <c r="AF342" s="69"/>
      <c r="AG342" s="69"/>
      <c r="AH342" s="69"/>
      <c r="AI342" s="69"/>
      <c r="AJ342" s="69"/>
    </row>
    <row r="343" spans="7:36" ht="45">
      <c r="G343" s="50" t="s">
        <v>202</v>
      </c>
      <c r="H343" s="52">
        <v>134</v>
      </c>
      <c r="I343" s="79">
        <v>157.5</v>
      </c>
      <c r="J343" s="79">
        <v>4</v>
      </c>
      <c r="K343" s="87">
        <v>-0.7</v>
      </c>
      <c r="L343" s="87">
        <v>-0.44</v>
      </c>
      <c r="M343" s="79">
        <v>825</v>
      </c>
      <c r="N343" s="80">
        <v>26580</v>
      </c>
      <c r="O343" s="79">
        <v>158.5</v>
      </c>
      <c r="P343" s="79">
        <v>159.69999999999999</v>
      </c>
      <c r="Q343" s="79">
        <v>156.9</v>
      </c>
      <c r="R343" s="79" t="s">
        <v>567</v>
      </c>
      <c r="S343" s="79">
        <v>730</v>
      </c>
      <c r="T343" s="79" t="s">
        <v>567</v>
      </c>
      <c r="U343" s="79">
        <v>859</v>
      </c>
      <c r="W343" s="62" t="s">
        <v>267</v>
      </c>
      <c r="X343" s="66">
        <v>13.4</v>
      </c>
      <c r="Y343" s="66">
        <v>8</v>
      </c>
      <c r="Z343" s="74">
        <v>-0.03</v>
      </c>
      <c r="AA343" s="74">
        <v>-0.22</v>
      </c>
      <c r="AB343" s="66">
        <v>286</v>
      </c>
      <c r="AC343" s="67">
        <v>27349</v>
      </c>
      <c r="AD343" s="66">
        <v>13.44</v>
      </c>
      <c r="AE343" s="66">
        <v>13.48</v>
      </c>
      <c r="AF343" s="66">
        <v>13.36</v>
      </c>
      <c r="AG343" s="66">
        <v>13.68</v>
      </c>
      <c r="AH343" s="66">
        <v>585</v>
      </c>
      <c r="AI343" s="66">
        <v>13.42</v>
      </c>
      <c r="AJ343" s="66">
        <v>190</v>
      </c>
    </row>
    <row r="344" spans="7:36">
      <c r="G344" s="51">
        <v>4015</v>
      </c>
      <c r="H344" s="52">
        <v>202.4</v>
      </c>
      <c r="I344" s="79"/>
      <c r="J344" s="79"/>
      <c r="K344" s="87"/>
      <c r="L344" s="87"/>
      <c r="M344" s="79"/>
      <c r="N344" s="80"/>
      <c r="O344" s="79"/>
      <c r="P344" s="79"/>
      <c r="Q344" s="79"/>
      <c r="R344" s="79"/>
      <c r="S344" s="79"/>
      <c r="T344" s="79"/>
      <c r="U344" s="79"/>
      <c r="W344" s="66">
        <v>4331</v>
      </c>
      <c r="X344" s="66"/>
      <c r="Y344" s="66"/>
      <c r="Z344" s="74"/>
      <c r="AA344" s="74"/>
      <c r="AB344" s="66"/>
      <c r="AC344" s="67"/>
      <c r="AD344" s="66"/>
      <c r="AE344" s="66"/>
      <c r="AF344" s="66"/>
      <c r="AG344" s="66"/>
      <c r="AH344" s="66"/>
      <c r="AI344" s="66"/>
      <c r="AJ344" s="66"/>
    </row>
    <row r="345" spans="7:36" ht="60">
      <c r="G345" s="53" t="s">
        <v>203</v>
      </c>
      <c r="H345" s="55">
        <v>108</v>
      </c>
      <c r="I345" s="82">
        <v>128</v>
      </c>
      <c r="J345" s="82">
        <v>2</v>
      </c>
      <c r="K345" s="88">
        <v>-0.1</v>
      </c>
      <c r="L345" s="88">
        <v>-0.08</v>
      </c>
      <c r="M345" s="82">
        <v>411</v>
      </c>
      <c r="N345" s="83">
        <v>31030</v>
      </c>
      <c r="O345" s="82">
        <v>127.4</v>
      </c>
      <c r="P345" s="82">
        <v>128.6</v>
      </c>
      <c r="Q345" s="82">
        <v>127.4</v>
      </c>
      <c r="R345" s="82">
        <v>128</v>
      </c>
      <c r="S345" s="83">
        <v>9428</v>
      </c>
      <c r="T345" s="82" t="s">
        <v>567</v>
      </c>
      <c r="U345" s="82">
        <v>109</v>
      </c>
      <c r="W345" s="64" t="s">
        <v>268</v>
      </c>
      <c r="X345" s="69">
        <v>5.22</v>
      </c>
      <c r="Y345" s="69">
        <v>221</v>
      </c>
      <c r="Z345" s="73">
        <v>0.03</v>
      </c>
      <c r="AA345" s="73">
        <v>0.57999999999999996</v>
      </c>
      <c r="AB345" s="69">
        <v>186</v>
      </c>
      <c r="AC345" s="70">
        <v>36405</v>
      </c>
      <c r="AD345" s="69">
        <v>5.23</v>
      </c>
      <c r="AE345" s="69">
        <v>5.23</v>
      </c>
      <c r="AF345" s="69">
        <v>5.19</v>
      </c>
      <c r="AG345" s="69">
        <v>5.22</v>
      </c>
      <c r="AH345" s="69">
        <v>444</v>
      </c>
      <c r="AI345" s="69">
        <v>5.21</v>
      </c>
      <c r="AJ345" s="69">
        <v>20</v>
      </c>
    </row>
    <row r="346" spans="7:36">
      <c r="G346" s="54">
        <v>4016</v>
      </c>
      <c r="H346" s="55">
        <v>144.6</v>
      </c>
      <c r="I346" s="82"/>
      <c r="J346" s="82"/>
      <c r="K346" s="88"/>
      <c r="L346" s="88"/>
      <c r="M346" s="82"/>
      <c r="N346" s="83"/>
      <c r="O346" s="82"/>
      <c r="P346" s="82"/>
      <c r="Q346" s="82"/>
      <c r="R346" s="82"/>
      <c r="S346" s="83"/>
      <c r="T346" s="82"/>
      <c r="U346" s="82"/>
      <c r="W346" s="65">
        <v>4332</v>
      </c>
      <c r="X346" s="69"/>
      <c r="Y346" s="69"/>
      <c r="Z346" s="73"/>
      <c r="AA346" s="73"/>
      <c r="AB346" s="69"/>
      <c r="AC346" s="70"/>
      <c r="AD346" s="69"/>
      <c r="AE346" s="69"/>
      <c r="AF346" s="69"/>
      <c r="AG346" s="69"/>
      <c r="AH346" s="69"/>
      <c r="AI346" s="69"/>
      <c r="AJ346" s="69"/>
    </row>
    <row r="347" spans="7:36" ht="30">
      <c r="G347" s="89" t="s">
        <v>204</v>
      </c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90"/>
      <c r="W347" s="62" t="s">
        <v>269</v>
      </c>
      <c r="X347" s="66">
        <v>9.84</v>
      </c>
      <c r="Y347" s="66">
        <v>2</v>
      </c>
      <c r="Z347" s="74">
        <v>-0.05</v>
      </c>
      <c r="AA347" s="74">
        <v>-0.51</v>
      </c>
      <c r="AB347" s="66">
        <v>497</v>
      </c>
      <c r="AC347" s="67">
        <v>36310</v>
      </c>
      <c r="AD347" s="66">
        <v>9.8800000000000008</v>
      </c>
      <c r="AE347" s="66">
        <v>9.9</v>
      </c>
      <c r="AF347" s="66">
        <v>9.8000000000000007</v>
      </c>
      <c r="AG347" s="66">
        <v>9.84</v>
      </c>
      <c r="AH347" s="66">
        <v>200</v>
      </c>
      <c r="AI347" s="66">
        <v>9.83</v>
      </c>
      <c r="AJ347" s="66">
        <v>90</v>
      </c>
    </row>
    <row r="348" spans="7:36">
      <c r="G348" s="50" t="s">
        <v>205</v>
      </c>
      <c r="H348" s="52">
        <v>23.88</v>
      </c>
      <c r="I348" s="79">
        <v>26.98</v>
      </c>
      <c r="J348" s="79">
        <v>50</v>
      </c>
      <c r="K348" s="87">
        <v>-0.06</v>
      </c>
      <c r="L348" s="87">
        <v>-0.22</v>
      </c>
      <c r="M348" s="80">
        <v>1974</v>
      </c>
      <c r="N348" s="80">
        <v>1088361</v>
      </c>
      <c r="O348" s="79">
        <v>27.08</v>
      </c>
      <c r="P348" s="79">
        <v>27.08</v>
      </c>
      <c r="Q348" s="79">
        <v>26.84</v>
      </c>
      <c r="R348" s="79" t="s">
        <v>567</v>
      </c>
      <c r="S348" s="80">
        <v>58674</v>
      </c>
      <c r="T348" s="79" t="s">
        <v>567</v>
      </c>
      <c r="U348" s="80">
        <v>37894</v>
      </c>
      <c r="W348" s="63">
        <v>4333</v>
      </c>
      <c r="X348" s="66"/>
      <c r="Y348" s="66"/>
      <c r="Z348" s="74"/>
      <c r="AA348" s="74"/>
      <c r="AB348" s="66"/>
      <c r="AC348" s="67"/>
      <c r="AD348" s="66"/>
      <c r="AE348" s="66"/>
      <c r="AF348" s="66"/>
      <c r="AG348" s="66"/>
      <c r="AH348" s="66"/>
      <c r="AI348" s="66"/>
      <c r="AJ348" s="66"/>
    </row>
    <row r="349" spans="7:36" ht="45">
      <c r="G349" s="51">
        <v>1010</v>
      </c>
      <c r="H349" s="52">
        <v>33.200000000000003</v>
      </c>
      <c r="I349" s="79"/>
      <c r="J349" s="79"/>
      <c r="K349" s="87"/>
      <c r="L349" s="87"/>
      <c r="M349" s="80"/>
      <c r="N349" s="80"/>
      <c r="O349" s="79"/>
      <c r="P349" s="79"/>
      <c r="Q349" s="79"/>
      <c r="R349" s="79"/>
      <c r="S349" s="80"/>
      <c r="T349" s="79"/>
      <c r="U349" s="80"/>
      <c r="W349" s="64" t="s">
        <v>270</v>
      </c>
      <c r="X349" s="69">
        <v>9</v>
      </c>
      <c r="Y349" s="69">
        <v>1</v>
      </c>
      <c r="Z349" s="73">
        <v>0.01</v>
      </c>
      <c r="AA349" s="73">
        <v>0.11</v>
      </c>
      <c r="AB349" s="69">
        <v>167</v>
      </c>
      <c r="AC349" s="70">
        <v>24725</v>
      </c>
      <c r="AD349" s="69">
        <v>8.99</v>
      </c>
      <c r="AE349" s="69">
        <v>9.0399999999999991</v>
      </c>
      <c r="AF349" s="69">
        <v>8.99</v>
      </c>
      <c r="AG349" s="69" t="s">
        <v>567</v>
      </c>
      <c r="AH349" s="69">
        <v>3</v>
      </c>
      <c r="AI349" s="69" t="s">
        <v>567</v>
      </c>
      <c r="AJ349" s="69">
        <v>23</v>
      </c>
    </row>
    <row r="350" spans="7:36">
      <c r="G350" s="53" t="s">
        <v>21</v>
      </c>
      <c r="H350" s="55">
        <v>12</v>
      </c>
      <c r="I350" s="82">
        <v>12.52</v>
      </c>
      <c r="J350" s="82">
        <v>1</v>
      </c>
      <c r="K350" s="88">
        <v>-0.06</v>
      </c>
      <c r="L350" s="88">
        <v>-0.48</v>
      </c>
      <c r="M350" s="83">
        <v>3656</v>
      </c>
      <c r="N350" s="83">
        <v>2833403</v>
      </c>
      <c r="O350" s="82">
        <v>12.59</v>
      </c>
      <c r="P350" s="82">
        <v>12.73</v>
      </c>
      <c r="Q350" s="82">
        <v>12.49</v>
      </c>
      <c r="R350" s="82" t="s">
        <v>567</v>
      </c>
      <c r="S350" s="83">
        <v>28300</v>
      </c>
      <c r="T350" s="82" t="s">
        <v>567</v>
      </c>
      <c r="U350" s="83">
        <v>9309</v>
      </c>
      <c r="W350" s="65">
        <v>4334</v>
      </c>
      <c r="X350" s="69"/>
      <c r="Y350" s="69"/>
      <c r="Z350" s="73"/>
      <c r="AA350" s="73"/>
      <c r="AB350" s="69"/>
      <c r="AC350" s="70"/>
      <c r="AD350" s="69"/>
      <c r="AE350" s="69"/>
      <c r="AF350" s="69"/>
      <c r="AG350" s="69"/>
      <c r="AH350" s="69"/>
      <c r="AI350" s="69"/>
      <c r="AJ350" s="69"/>
    </row>
    <row r="351" spans="7:36" ht="30">
      <c r="G351" s="54">
        <v>1020</v>
      </c>
      <c r="H351" s="55">
        <v>15.43</v>
      </c>
      <c r="I351" s="82"/>
      <c r="J351" s="82"/>
      <c r="K351" s="88"/>
      <c r="L351" s="88"/>
      <c r="M351" s="83"/>
      <c r="N351" s="83"/>
      <c r="O351" s="82"/>
      <c r="P351" s="82"/>
      <c r="Q351" s="82"/>
      <c r="R351" s="82"/>
      <c r="S351" s="83"/>
      <c r="T351" s="82"/>
      <c r="U351" s="83"/>
      <c r="W351" s="62" t="s">
        <v>271</v>
      </c>
      <c r="X351" s="66">
        <v>4.2699999999999996</v>
      </c>
      <c r="Y351" s="67">
        <v>1848</v>
      </c>
      <c r="Z351" s="71">
        <v>0.04</v>
      </c>
      <c r="AA351" s="71">
        <v>0.95</v>
      </c>
      <c r="AB351" s="66">
        <v>336</v>
      </c>
      <c r="AC351" s="67">
        <v>191755</v>
      </c>
      <c r="AD351" s="66">
        <v>4.2300000000000004</v>
      </c>
      <c r="AE351" s="66">
        <v>4.34</v>
      </c>
      <c r="AF351" s="66">
        <v>4.2300000000000004</v>
      </c>
      <c r="AG351" s="66">
        <v>4.25</v>
      </c>
      <c r="AH351" s="66">
        <v>634</v>
      </c>
      <c r="AI351" s="66" t="s">
        <v>567</v>
      </c>
      <c r="AJ351" s="66">
        <v>162</v>
      </c>
    </row>
    <row r="352" spans="7:36">
      <c r="G352" s="50" t="s">
        <v>206</v>
      </c>
      <c r="H352" s="52">
        <v>12.52</v>
      </c>
      <c r="I352" s="79">
        <v>14.04</v>
      </c>
      <c r="J352" s="79">
        <v>3</v>
      </c>
      <c r="K352" s="87">
        <v>-0.12</v>
      </c>
      <c r="L352" s="87">
        <v>-0.85</v>
      </c>
      <c r="M352" s="80">
        <v>2088</v>
      </c>
      <c r="N352" s="80">
        <v>248412</v>
      </c>
      <c r="O352" s="79">
        <v>14.16</v>
      </c>
      <c r="P352" s="79">
        <v>14.2</v>
      </c>
      <c r="Q352" s="79">
        <v>14.01</v>
      </c>
      <c r="R352" s="79" t="s">
        <v>567</v>
      </c>
      <c r="S352" s="80">
        <v>23725</v>
      </c>
      <c r="T352" s="79" t="s">
        <v>567</v>
      </c>
      <c r="U352" s="80">
        <v>16677</v>
      </c>
      <c r="W352" s="63">
        <v>4335</v>
      </c>
      <c r="X352" s="66"/>
      <c r="Y352" s="67"/>
      <c r="Z352" s="71"/>
      <c r="AA352" s="71"/>
      <c r="AB352" s="66"/>
      <c r="AC352" s="67"/>
      <c r="AD352" s="66"/>
      <c r="AE352" s="66"/>
      <c r="AF352" s="66"/>
      <c r="AG352" s="66"/>
      <c r="AH352" s="66"/>
      <c r="AI352" s="66"/>
      <c r="AJ352" s="66"/>
    </row>
    <row r="353" spans="7:37" ht="30">
      <c r="G353" s="51">
        <v>1030</v>
      </c>
      <c r="H353" s="52">
        <v>15.58</v>
      </c>
      <c r="I353" s="79"/>
      <c r="J353" s="79"/>
      <c r="K353" s="87"/>
      <c r="L353" s="87"/>
      <c r="M353" s="80"/>
      <c r="N353" s="80"/>
      <c r="O353" s="79"/>
      <c r="P353" s="79"/>
      <c r="Q353" s="79"/>
      <c r="R353" s="79"/>
      <c r="S353" s="80"/>
      <c r="T353" s="79"/>
      <c r="U353" s="80"/>
      <c r="W353" s="64" t="s">
        <v>272</v>
      </c>
      <c r="X353" s="69">
        <v>4.7</v>
      </c>
      <c r="Y353" s="69">
        <v>114</v>
      </c>
      <c r="Z353" s="69" t="s">
        <v>297</v>
      </c>
      <c r="AA353" s="72" t="s">
        <v>297</v>
      </c>
      <c r="AB353" s="69">
        <v>246</v>
      </c>
      <c r="AC353" s="70">
        <v>155795</v>
      </c>
      <c r="AD353" s="69">
        <v>4.72</v>
      </c>
      <c r="AE353" s="69">
        <v>4.7300000000000004</v>
      </c>
      <c r="AF353" s="69">
        <v>4.67</v>
      </c>
      <c r="AG353" s="69">
        <v>4.79</v>
      </c>
      <c r="AH353" s="69">
        <v>15</v>
      </c>
      <c r="AI353" s="69">
        <v>4.6900000000000004</v>
      </c>
      <c r="AJ353" s="70">
        <v>3045</v>
      </c>
    </row>
    <row r="354" spans="7:37">
      <c r="G354" s="53" t="s">
        <v>207</v>
      </c>
      <c r="H354" s="55">
        <v>14.57</v>
      </c>
      <c r="I354" s="82">
        <v>16.86</v>
      </c>
      <c r="J354" s="82">
        <v>1</v>
      </c>
      <c r="K354" s="86">
        <v>0.1</v>
      </c>
      <c r="L354" s="86">
        <v>0.6</v>
      </c>
      <c r="M354" s="83">
        <v>2398</v>
      </c>
      <c r="N354" s="83">
        <v>1593327</v>
      </c>
      <c r="O354" s="82">
        <v>16.760000000000002</v>
      </c>
      <c r="P354" s="82">
        <v>17.05</v>
      </c>
      <c r="Q354" s="82">
        <v>16.75</v>
      </c>
      <c r="R354" s="82" t="s">
        <v>567</v>
      </c>
      <c r="S354" s="83">
        <v>118703</v>
      </c>
      <c r="T354" s="82" t="s">
        <v>567</v>
      </c>
      <c r="U354" s="83">
        <v>26884</v>
      </c>
      <c r="W354" s="65">
        <v>4336</v>
      </c>
      <c r="X354" s="69"/>
      <c r="Y354" s="69"/>
      <c r="Z354" s="69"/>
      <c r="AA354" s="72"/>
      <c r="AB354" s="69"/>
      <c r="AC354" s="70"/>
      <c r="AD354" s="69"/>
      <c r="AE354" s="69"/>
      <c r="AF354" s="69"/>
      <c r="AG354" s="69"/>
      <c r="AH354" s="69"/>
      <c r="AI354" s="69"/>
      <c r="AJ354" s="70"/>
      <c r="AK354" s="76"/>
    </row>
    <row r="355" spans="7:37" ht="45">
      <c r="G355" s="54">
        <v>1050</v>
      </c>
      <c r="H355" s="55">
        <v>18.940000000000001</v>
      </c>
      <c r="I355" s="82"/>
      <c r="J355" s="82"/>
      <c r="K355" s="86"/>
      <c r="L355" s="86"/>
      <c r="M355" s="83"/>
      <c r="N355" s="83"/>
      <c r="O355" s="82"/>
      <c r="P355" s="82"/>
      <c r="Q355" s="82"/>
      <c r="R355" s="82"/>
      <c r="S355" s="83"/>
      <c r="T355" s="82"/>
      <c r="U355" s="83"/>
      <c r="W355" s="62" t="s">
        <v>273</v>
      </c>
      <c r="X355" s="66">
        <v>4.1900000000000004</v>
      </c>
      <c r="Y355" s="66">
        <v>2</v>
      </c>
      <c r="Z355" s="74">
        <v>-0.04</v>
      </c>
      <c r="AA355" s="74">
        <v>-0.95</v>
      </c>
      <c r="AB355" s="66">
        <v>210</v>
      </c>
      <c r="AC355" s="67">
        <v>78425</v>
      </c>
      <c r="AD355" s="66">
        <v>4.22</v>
      </c>
      <c r="AE355" s="66">
        <v>4.24</v>
      </c>
      <c r="AF355" s="66">
        <v>4.1900000000000004</v>
      </c>
      <c r="AG355" s="66">
        <v>4.1900000000000004</v>
      </c>
      <c r="AH355" s="66">
        <v>201</v>
      </c>
      <c r="AI355" s="66">
        <v>4.21</v>
      </c>
      <c r="AJ355" s="66">
        <v>415</v>
      </c>
    </row>
    <row r="356" spans="7:37">
      <c r="G356" s="50" t="s">
        <v>208</v>
      </c>
      <c r="H356" s="52">
        <v>30.55</v>
      </c>
      <c r="I356" s="79">
        <v>31</v>
      </c>
      <c r="J356" s="79">
        <v>1</v>
      </c>
      <c r="K356" s="84">
        <v>0.1</v>
      </c>
      <c r="L356" s="84">
        <v>0.32</v>
      </c>
      <c r="M356" s="80">
        <v>2903</v>
      </c>
      <c r="N356" s="80">
        <v>2375963</v>
      </c>
      <c r="O356" s="79">
        <v>30.98</v>
      </c>
      <c r="P356" s="79">
        <v>31.42</v>
      </c>
      <c r="Q356" s="79">
        <v>30.88</v>
      </c>
      <c r="R356" s="79" t="s">
        <v>567</v>
      </c>
      <c r="S356" s="80">
        <v>48424</v>
      </c>
      <c r="T356" s="79" t="s">
        <v>567</v>
      </c>
      <c r="U356" s="80">
        <v>129325</v>
      </c>
      <c r="W356" s="63">
        <v>4337</v>
      </c>
      <c r="X356" s="66"/>
      <c r="Y356" s="66"/>
      <c r="Z356" s="74"/>
      <c r="AA356" s="74"/>
      <c r="AB356" s="66"/>
      <c r="AC356" s="67"/>
      <c r="AD356" s="66"/>
      <c r="AE356" s="66"/>
      <c r="AF356" s="66"/>
      <c r="AG356" s="66"/>
      <c r="AH356" s="66"/>
      <c r="AI356" s="66"/>
      <c r="AJ356" s="66"/>
    </row>
    <row r="357" spans="7:37" ht="30">
      <c r="G357" s="51">
        <v>1060</v>
      </c>
      <c r="H357" s="52">
        <v>38</v>
      </c>
      <c r="I357" s="79"/>
      <c r="J357" s="79"/>
      <c r="K357" s="84"/>
      <c r="L357" s="84"/>
      <c r="M357" s="80"/>
      <c r="N357" s="80"/>
      <c r="O357" s="79"/>
      <c r="P357" s="79"/>
      <c r="Q357" s="79"/>
      <c r="R357" s="79"/>
      <c r="S357" s="80"/>
      <c r="T357" s="79"/>
      <c r="U357" s="80"/>
      <c r="W357" s="64" t="s">
        <v>20</v>
      </c>
      <c r="X357" s="69">
        <v>6.99</v>
      </c>
      <c r="Y357" s="69">
        <v>274</v>
      </c>
      <c r="Z357" s="75">
        <v>-0.02</v>
      </c>
      <c r="AA357" s="75">
        <v>-0.28999999999999998</v>
      </c>
      <c r="AB357" s="69">
        <v>172</v>
      </c>
      <c r="AC357" s="70">
        <v>25005</v>
      </c>
      <c r="AD357" s="69">
        <v>7</v>
      </c>
      <c r="AE357" s="69">
        <v>7.02</v>
      </c>
      <c r="AF357" s="69">
        <v>6.99</v>
      </c>
      <c r="AG357" s="69" t="s">
        <v>567</v>
      </c>
      <c r="AH357" s="69">
        <v>24</v>
      </c>
      <c r="AI357" s="69">
        <v>7</v>
      </c>
      <c r="AJ357" s="69">
        <v>458</v>
      </c>
    </row>
    <row r="358" spans="7:37">
      <c r="G358" s="53" t="s">
        <v>209</v>
      </c>
      <c r="H358" s="55">
        <v>18.32</v>
      </c>
      <c r="I358" s="82">
        <v>22.3</v>
      </c>
      <c r="J358" s="82">
        <v>546</v>
      </c>
      <c r="K358" s="88">
        <v>-0.08</v>
      </c>
      <c r="L358" s="88">
        <v>-0.36</v>
      </c>
      <c r="M358" s="83">
        <v>2256</v>
      </c>
      <c r="N358" s="83">
        <v>1345447</v>
      </c>
      <c r="O358" s="82">
        <v>22.38</v>
      </c>
      <c r="P358" s="82">
        <v>22.7</v>
      </c>
      <c r="Q358" s="82">
        <v>22.26</v>
      </c>
      <c r="R358" s="82" t="s">
        <v>567</v>
      </c>
      <c r="S358" s="83">
        <v>34252</v>
      </c>
      <c r="T358" s="82" t="s">
        <v>567</v>
      </c>
      <c r="U358" s="83">
        <v>19602</v>
      </c>
      <c r="W358" s="65">
        <v>4338</v>
      </c>
      <c r="X358" s="69"/>
      <c r="Y358" s="69"/>
      <c r="Z358" s="75"/>
      <c r="AA358" s="75"/>
      <c r="AB358" s="69"/>
      <c r="AC358" s="70"/>
      <c r="AD358" s="69"/>
      <c r="AE358" s="69"/>
      <c r="AF358" s="69"/>
      <c r="AG358" s="69"/>
      <c r="AH358" s="69"/>
      <c r="AI358" s="69"/>
      <c r="AJ358" s="69"/>
    </row>
    <row r="359" spans="7:37" ht="30">
      <c r="G359" s="54">
        <v>1080</v>
      </c>
      <c r="H359" s="55">
        <v>23.48</v>
      </c>
      <c r="I359" s="82"/>
      <c r="J359" s="82"/>
      <c r="K359" s="88"/>
      <c r="L359" s="88"/>
      <c r="M359" s="83"/>
      <c r="N359" s="83"/>
      <c r="O359" s="82"/>
      <c r="P359" s="82"/>
      <c r="Q359" s="82"/>
      <c r="R359" s="82"/>
      <c r="S359" s="83"/>
      <c r="T359" s="82"/>
      <c r="U359" s="83"/>
      <c r="W359" s="62" t="s">
        <v>274</v>
      </c>
      <c r="X359" s="66">
        <v>5.51</v>
      </c>
      <c r="Y359" s="66">
        <v>472</v>
      </c>
      <c r="Z359" s="74">
        <v>-7.0000000000000007E-2</v>
      </c>
      <c r="AA359" s="74">
        <v>-1.25</v>
      </c>
      <c r="AB359" s="66">
        <v>427</v>
      </c>
      <c r="AC359" s="67">
        <v>85539</v>
      </c>
      <c r="AD359" s="66">
        <v>5.58</v>
      </c>
      <c r="AE359" s="66">
        <v>5.58</v>
      </c>
      <c r="AF359" s="66">
        <v>5.5</v>
      </c>
      <c r="AG359" s="66" t="s">
        <v>567</v>
      </c>
      <c r="AH359" s="66">
        <v>64</v>
      </c>
      <c r="AI359" s="66" t="s">
        <v>567</v>
      </c>
      <c r="AJ359" s="67">
        <v>1253</v>
      </c>
    </row>
    <row r="360" spans="7:37">
      <c r="G360" s="50" t="s">
        <v>210</v>
      </c>
      <c r="H360" s="52">
        <v>80.099999999999994</v>
      </c>
      <c r="I360" s="79">
        <v>96.9</v>
      </c>
      <c r="J360" s="79">
        <v>227</v>
      </c>
      <c r="K360" s="84">
        <v>0.8</v>
      </c>
      <c r="L360" s="84">
        <v>0.83</v>
      </c>
      <c r="M360" s="80">
        <v>5928</v>
      </c>
      <c r="N360" s="80">
        <v>1621358</v>
      </c>
      <c r="O360" s="79">
        <v>96.1</v>
      </c>
      <c r="P360" s="79">
        <v>96.9</v>
      </c>
      <c r="Q360" s="79">
        <v>96.05</v>
      </c>
      <c r="R360" s="79" t="s">
        <v>567</v>
      </c>
      <c r="S360" s="80">
        <v>176499</v>
      </c>
      <c r="T360" s="79" t="s">
        <v>567</v>
      </c>
      <c r="U360" s="80">
        <v>56159</v>
      </c>
      <c r="W360" s="63">
        <v>4339</v>
      </c>
      <c r="X360" s="66"/>
      <c r="Y360" s="66"/>
      <c r="Z360" s="74"/>
      <c r="AA360" s="74"/>
      <c r="AB360" s="66"/>
      <c r="AC360" s="67"/>
      <c r="AD360" s="66"/>
      <c r="AE360" s="66"/>
      <c r="AF360" s="66"/>
      <c r="AG360" s="66"/>
      <c r="AH360" s="66"/>
      <c r="AI360" s="66"/>
      <c r="AJ360" s="67"/>
    </row>
    <row r="361" spans="7:37" ht="30">
      <c r="G361" s="51">
        <v>1120</v>
      </c>
      <c r="H361" s="52">
        <v>104</v>
      </c>
      <c r="I361" s="79"/>
      <c r="J361" s="79"/>
      <c r="K361" s="84"/>
      <c r="L361" s="84"/>
      <c r="M361" s="80"/>
      <c r="N361" s="80"/>
      <c r="O361" s="79"/>
      <c r="P361" s="79"/>
      <c r="Q361" s="79"/>
      <c r="R361" s="79"/>
      <c r="S361" s="80"/>
      <c r="T361" s="79"/>
      <c r="U361" s="80"/>
      <c r="W361" s="64" t="s">
        <v>275</v>
      </c>
      <c r="X361" s="69">
        <v>8.19</v>
      </c>
      <c r="Y361" s="69">
        <v>39</v>
      </c>
      <c r="Z361" s="73">
        <v>0.02</v>
      </c>
      <c r="AA361" s="73">
        <v>0.24</v>
      </c>
      <c r="AB361" s="69">
        <v>973</v>
      </c>
      <c r="AC361" s="70">
        <v>102818</v>
      </c>
      <c r="AD361" s="69">
        <v>8.17</v>
      </c>
      <c r="AE361" s="69">
        <v>8.1999999999999993</v>
      </c>
      <c r="AF361" s="69">
        <v>8.15</v>
      </c>
      <c r="AG361" s="69" t="s">
        <v>567</v>
      </c>
      <c r="AH361" s="69">
        <v>744</v>
      </c>
      <c r="AI361" s="69" t="s">
        <v>567</v>
      </c>
      <c r="AJ361" s="69">
        <v>35</v>
      </c>
    </row>
    <row r="362" spans="7:37">
      <c r="G362" s="53" t="s">
        <v>10</v>
      </c>
      <c r="H362" s="55">
        <v>23.38</v>
      </c>
      <c r="I362" s="82">
        <v>26.98</v>
      </c>
      <c r="J362" s="82">
        <v>1</v>
      </c>
      <c r="K362" s="86">
        <v>0.44</v>
      </c>
      <c r="L362" s="86">
        <v>1.66</v>
      </c>
      <c r="M362" s="83">
        <v>5411</v>
      </c>
      <c r="N362" s="83">
        <v>2082975</v>
      </c>
      <c r="O362" s="82">
        <v>26.54</v>
      </c>
      <c r="P362" s="82">
        <v>27.1</v>
      </c>
      <c r="Q362" s="82">
        <v>26.54</v>
      </c>
      <c r="R362" s="82" t="s">
        <v>567</v>
      </c>
      <c r="S362" s="83">
        <v>42031</v>
      </c>
      <c r="T362" s="82" t="s">
        <v>567</v>
      </c>
      <c r="U362" s="83">
        <v>12728</v>
      </c>
      <c r="W362" s="65">
        <v>4340</v>
      </c>
      <c r="X362" s="69"/>
      <c r="Y362" s="69"/>
      <c r="Z362" s="73"/>
      <c r="AA362" s="73"/>
      <c r="AB362" s="69"/>
      <c r="AC362" s="70"/>
      <c r="AD362" s="69"/>
      <c r="AE362" s="69"/>
      <c r="AF362" s="69"/>
      <c r="AG362" s="69"/>
      <c r="AH362" s="69"/>
      <c r="AI362" s="69"/>
      <c r="AJ362" s="69"/>
    </row>
    <row r="363" spans="7:37" ht="45">
      <c r="G363" s="54">
        <v>1140</v>
      </c>
      <c r="H363" s="55">
        <v>33.880000000000003</v>
      </c>
      <c r="I363" s="82"/>
      <c r="J363" s="82"/>
      <c r="K363" s="86"/>
      <c r="L363" s="86"/>
      <c r="M363" s="83"/>
      <c r="N363" s="83"/>
      <c r="O363" s="82"/>
      <c r="P363" s="82"/>
      <c r="Q363" s="82"/>
      <c r="R363" s="82"/>
      <c r="S363" s="83"/>
      <c r="T363" s="82"/>
      <c r="U363" s="83"/>
      <c r="W363" s="62" t="s">
        <v>276</v>
      </c>
      <c r="X363" s="66">
        <v>10.39</v>
      </c>
      <c r="Y363" s="66">
        <v>200</v>
      </c>
      <c r="Z363" s="74">
        <v>-0.03</v>
      </c>
      <c r="AA363" s="74">
        <v>-0.28999999999999998</v>
      </c>
      <c r="AB363" s="66">
        <v>304</v>
      </c>
      <c r="AC363" s="67">
        <v>190753</v>
      </c>
      <c r="AD363" s="66">
        <v>10.41</v>
      </c>
      <c r="AE363" s="66">
        <v>10.41</v>
      </c>
      <c r="AF363" s="66">
        <v>10.34</v>
      </c>
      <c r="AG363" s="66" t="s">
        <v>567</v>
      </c>
      <c r="AH363" s="66">
        <v>433</v>
      </c>
      <c r="AI363" s="66">
        <v>10.36</v>
      </c>
      <c r="AJ363" s="66">
        <v>212</v>
      </c>
    </row>
    <row r="364" spans="7:37">
      <c r="G364" s="50" t="s">
        <v>5</v>
      </c>
      <c r="H364" s="52">
        <v>24.52</v>
      </c>
      <c r="I364" s="79">
        <v>25.82</v>
      </c>
      <c r="J364" s="79">
        <v>230</v>
      </c>
      <c r="K364" s="84">
        <v>0.02</v>
      </c>
      <c r="L364" s="84">
        <v>0.08</v>
      </c>
      <c r="M364" s="80">
        <v>10560</v>
      </c>
      <c r="N364" s="80">
        <v>4634290</v>
      </c>
      <c r="O364" s="79">
        <v>25.8</v>
      </c>
      <c r="P364" s="79">
        <v>26</v>
      </c>
      <c r="Q364" s="79">
        <v>25.78</v>
      </c>
      <c r="R364" s="79" t="s">
        <v>567</v>
      </c>
      <c r="S364" s="80">
        <v>39831</v>
      </c>
      <c r="T364" s="79" t="s">
        <v>567</v>
      </c>
      <c r="U364" s="80">
        <v>35420</v>
      </c>
      <c r="W364" s="63">
        <v>4342</v>
      </c>
      <c r="X364" s="66"/>
      <c r="Y364" s="66"/>
      <c r="Z364" s="74"/>
      <c r="AA364" s="74"/>
      <c r="AB364" s="66"/>
      <c r="AC364" s="67"/>
      <c r="AD364" s="66"/>
      <c r="AE364" s="66"/>
      <c r="AF364" s="66"/>
      <c r="AG364" s="66"/>
      <c r="AH364" s="66"/>
      <c r="AI364" s="66"/>
      <c r="AJ364" s="66"/>
    </row>
    <row r="365" spans="7:37" ht="45">
      <c r="G365" s="51">
        <v>1150</v>
      </c>
      <c r="H365" s="52">
        <v>32.450000000000003</v>
      </c>
      <c r="I365" s="79"/>
      <c r="J365" s="79"/>
      <c r="K365" s="84"/>
      <c r="L365" s="84"/>
      <c r="M365" s="80"/>
      <c r="N365" s="80"/>
      <c r="O365" s="79"/>
      <c r="P365" s="79"/>
      <c r="Q365" s="79"/>
      <c r="R365" s="79"/>
      <c r="S365" s="80"/>
      <c r="T365" s="79"/>
      <c r="U365" s="80"/>
      <c r="W365" s="64" t="s">
        <v>277</v>
      </c>
      <c r="X365" s="69">
        <v>6.8</v>
      </c>
      <c r="Y365" s="70">
        <v>1000</v>
      </c>
      <c r="Z365" s="73">
        <v>0.02</v>
      </c>
      <c r="AA365" s="73">
        <v>0.3</v>
      </c>
      <c r="AB365" s="69">
        <v>347</v>
      </c>
      <c r="AC365" s="70">
        <v>56471</v>
      </c>
      <c r="AD365" s="69">
        <v>6.81</v>
      </c>
      <c r="AE365" s="69">
        <v>6.81</v>
      </c>
      <c r="AF365" s="69">
        <v>6.76</v>
      </c>
      <c r="AG365" s="69" t="s">
        <v>567</v>
      </c>
      <c r="AH365" s="69">
        <v>45</v>
      </c>
      <c r="AI365" s="69" t="s">
        <v>567</v>
      </c>
      <c r="AJ365" s="69">
        <v>23</v>
      </c>
    </row>
    <row r="366" spans="7:37">
      <c r="G366" s="53" t="s">
        <v>211</v>
      </c>
      <c r="H366" s="55">
        <v>31.55</v>
      </c>
      <c r="I366" s="82">
        <v>35.86</v>
      </c>
      <c r="J366" s="82">
        <v>2</v>
      </c>
      <c r="K366" s="88">
        <v>-0.12</v>
      </c>
      <c r="L366" s="88">
        <v>-0.33</v>
      </c>
      <c r="M366" s="83">
        <v>2686</v>
      </c>
      <c r="N366" s="83">
        <v>1914561</v>
      </c>
      <c r="O366" s="82">
        <v>35.880000000000003</v>
      </c>
      <c r="P366" s="82">
        <v>36.119999999999997</v>
      </c>
      <c r="Q366" s="82">
        <v>35.74</v>
      </c>
      <c r="R366" s="82" t="s">
        <v>567</v>
      </c>
      <c r="S366" s="83">
        <v>128402</v>
      </c>
      <c r="T366" s="82" t="s">
        <v>567</v>
      </c>
      <c r="U366" s="83">
        <v>55097</v>
      </c>
      <c r="W366" s="65">
        <v>4344</v>
      </c>
      <c r="X366" s="69"/>
      <c r="Y366" s="70"/>
      <c r="Z366" s="73"/>
      <c r="AA366" s="73"/>
      <c r="AB366" s="69"/>
      <c r="AC366" s="70"/>
      <c r="AD366" s="69"/>
      <c r="AE366" s="69"/>
      <c r="AF366" s="69"/>
      <c r="AG366" s="69"/>
      <c r="AH366" s="69"/>
      <c r="AI366" s="69"/>
      <c r="AJ366" s="69"/>
    </row>
    <row r="367" spans="7:37" ht="45">
      <c r="G367" s="54">
        <v>1180</v>
      </c>
      <c r="H367" s="55">
        <v>37.72</v>
      </c>
      <c r="I367" s="82"/>
      <c r="J367" s="82"/>
      <c r="K367" s="88"/>
      <c r="L367" s="88"/>
      <c r="M367" s="83"/>
      <c r="N367" s="83"/>
      <c r="O367" s="82"/>
      <c r="P367" s="82"/>
      <c r="Q367" s="82"/>
      <c r="R367" s="82"/>
      <c r="S367" s="83"/>
      <c r="T367" s="82"/>
      <c r="U367" s="83"/>
      <c r="W367" s="62" t="s">
        <v>278</v>
      </c>
      <c r="X367" s="66">
        <v>4.53</v>
      </c>
      <c r="Y367" s="66">
        <v>875</v>
      </c>
      <c r="Z367" s="74">
        <v>-0.02</v>
      </c>
      <c r="AA367" s="74">
        <v>-0.44</v>
      </c>
      <c r="AB367" s="66">
        <v>320</v>
      </c>
      <c r="AC367" s="67">
        <v>269932</v>
      </c>
      <c r="AD367" s="66">
        <v>4.55</v>
      </c>
      <c r="AE367" s="66">
        <v>4.5599999999999996</v>
      </c>
      <c r="AF367" s="66">
        <v>4.51</v>
      </c>
      <c r="AG367" s="66">
        <v>4.62</v>
      </c>
      <c r="AH367" s="66">
        <v>165</v>
      </c>
      <c r="AI367" s="66">
        <v>4.53</v>
      </c>
      <c r="AJ367" s="67">
        <v>2745</v>
      </c>
    </row>
    <row r="368" spans="7:37" ht="15" customHeight="1">
      <c r="G368" s="89" t="s">
        <v>212</v>
      </c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90"/>
      <c r="W368" s="63">
        <v>4345</v>
      </c>
      <c r="X368" s="66"/>
      <c r="Y368" s="66"/>
      <c r="Z368" s="74"/>
      <c r="AA368" s="74"/>
      <c r="AB368" s="66"/>
      <c r="AC368" s="67"/>
      <c r="AD368" s="66"/>
      <c r="AE368" s="66"/>
      <c r="AF368" s="66"/>
      <c r="AG368" s="66"/>
      <c r="AH368" s="66"/>
      <c r="AI368" s="66"/>
      <c r="AJ368" s="67"/>
    </row>
    <row r="369" spans="7:37" ht="30">
      <c r="G369" s="50" t="s">
        <v>213</v>
      </c>
      <c r="H369" s="52">
        <v>160</v>
      </c>
      <c r="I369" s="79">
        <v>174.9</v>
      </c>
      <c r="J369" s="79">
        <v>27</v>
      </c>
      <c r="K369" s="84">
        <v>1.7</v>
      </c>
      <c r="L369" s="84">
        <v>0.98</v>
      </c>
      <c r="M369" s="80">
        <v>2187</v>
      </c>
      <c r="N369" s="80">
        <v>55567</v>
      </c>
      <c r="O369" s="79">
        <v>173.2</v>
      </c>
      <c r="P369" s="79">
        <v>175</v>
      </c>
      <c r="Q369" s="79">
        <v>172.1</v>
      </c>
      <c r="R369" s="79" t="s">
        <v>567</v>
      </c>
      <c r="S369" s="80">
        <v>2435</v>
      </c>
      <c r="T369" s="79" t="s">
        <v>567</v>
      </c>
      <c r="U369" s="79">
        <v>672</v>
      </c>
      <c r="W369" s="64" t="s">
        <v>279</v>
      </c>
      <c r="X369" s="69">
        <v>3.68</v>
      </c>
      <c r="Y369" s="70">
        <v>1190</v>
      </c>
      <c r="Z369" s="75">
        <v>-0.03</v>
      </c>
      <c r="AA369" s="75">
        <v>-0.81</v>
      </c>
      <c r="AB369" s="69">
        <v>172</v>
      </c>
      <c r="AC369" s="70">
        <v>62692</v>
      </c>
      <c r="AD369" s="69">
        <v>3.72</v>
      </c>
      <c r="AE369" s="69">
        <v>3.73</v>
      </c>
      <c r="AF369" s="69">
        <v>3.67</v>
      </c>
      <c r="AG369" s="69">
        <v>3.7</v>
      </c>
      <c r="AH369" s="69">
        <v>5</v>
      </c>
      <c r="AI369" s="69" t="s">
        <v>567</v>
      </c>
      <c r="AJ369" s="70">
        <v>3740</v>
      </c>
    </row>
    <row r="370" spans="7:37">
      <c r="G370" s="51">
        <v>1111</v>
      </c>
      <c r="H370" s="52">
        <v>250.6</v>
      </c>
      <c r="I370" s="79"/>
      <c r="J370" s="79"/>
      <c r="K370" s="84"/>
      <c r="L370" s="84"/>
      <c r="M370" s="80"/>
      <c r="N370" s="80"/>
      <c r="O370" s="79"/>
      <c r="P370" s="79"/>
      <c r="Q370" s="79"/>
      <c r="R370" s="79"/>
      <c r="S370" s="80"/>
      <c r="T370" s="79"/>
      <c r="U370" s="79"/>
      <c r="W370" s="65">
        <v>4346</v>
      </c>
      <c r="X370" s="69"/>
      <c r="Y370" s="70"/>
      <c r="Z370" s="75"/>
      <c r="AA370" s="75"/>
      <c r="AB370" s="69"/>
      <c r="AC370" s="70"/>
      <c r="AD370" s="69"/>
      <c r="AE370" s="69"/>
      <c r="AF370" s="69"/>
      <c r="AG370" s="69"/>
      <c r="AH370" s="69"/>
      <c r="AI370" s="69"/>
      <c r="AJ370" s="70"/>
    </row>
    <row r="371" spans="7:37" ht="30">
      <c r="G371" s="53" t="s">
        <v>214</v>
      </c>
      <c r="H371" s="55">
        <v>9.3000000000000007</v>
      </c>
      <c r="I371" s="82">
        <v>12.93</v>
      </c>
      <c r="J371" s="82">
        <v>848</v>
      </c>
      <c r="K371" s="86">
        <v>0.13</v>
      </c>
      <c r="L371" s="86">
        <v>1.02</v>
      </c>
      <c r="M371" s="82">
        <v>922</v>
      </c>
      <c r="N371" s="83">
        <v>356257</v>
      </c>
      <c r="O371" s="82">
        <v>12.8</v>
      </c>
      <c r="P371" s="82">
        <v>12.94</v>
      </c>
      <c r="Q371" s="82">
        <v>12.59</v>
      </c>
      <c r="R371" s="82" t="s">
        <v>567</v>
      </c>
      <c r="S371" s="83">
        <v>1202</v>
      </c>
      <c r="T371" s="82" t="s">
        <v>567</v>
      </c>
      <c r="U371" s="82">
        <v>4</v>
      </c>
      <c r="W371" s="62" t="s">
        <v>280</v>
      </c>
      <c r="X371" s="66">
        <v>9.1999999999999993</v>
      </c>
      <c r="Y371" s="66">
        <v>606</v>
      </c>
      <c r="Z371" s="71">
        <v>0.04</v>
      </c>
      <c r="AA371" s="71">
        <v>0.44</v>
      </c>
      <c r="AB371" s="66">
        <v>126</v>
      </c>
      <c r="AC371" s="67">
        <v>44137</v>
      </c>
      <c r="AD371" s="66">
        <v>9.19</v>
      </c>
      <c r="AE371" s="66">
        <v>9.1999999999999993</v>
      </c>
      <c r="AF371" s="66">
        <v>9.15</v>
      </c>
      <c r="AG371" s="66">
        <v>9.36</v>
      </c>
      <c r="AH371" s="66">
        <v>50</v>
      </c>
      <c r="AI371" s="66">
        <v>9.1999999999999993</v>
      </c>
      <c r="AJ371" s="67">
        <v>2335</v>
      </c>
    </row>
    <row r="372" spans="7:37">
      <c r="G372" s="54">
        <v>1182</v>
      </c>
      <c r="H372" s="55">
        <v>14.22</v>
      </c>
      <c r="I372" s="82"/>
      <c r="J372" s="82"/>
      <c r="K372" s="86"/>
      <c r="L372" s="86"/>
      <c r="M372" s="82"/>
      <c r="N372" s="83"/>
      <c r="O372" s="82"/>
      <c r="P372" s="82"/>
      <c r="Q372" s="82"/>
      <c r="R372" s="82"/>
      <c r="S372" s="83"/>
      <c r="T372" s="82"/>
      <c r="U372" s="82"/>
      <c r="W372" s="63">
        <v>4347</v>
      </c>
      <c r="X372" s="66"/>
      <c r="Y372" s="66"/>
      <c r="Z372" s="71"/>
      <c r="AA372" s="71"/>
      <c r="AB372" s="66"/>
      <c r="AC372" s="67"/>
      <c r="AD372" s="66"/>
      <c r="AE372" s="66"/>
      <c r="AF372" s="66"/>
      <c r="AG372" s="66"/>
      <c r="AH372" s="66"/>
      <c r="AI372" s="66"/>
      <c r="AJ372" s="67"/>
    </row>
    <row r="373" spans="7:37" ht="30">
      <c r="G373" s="50" t="s">
        <v>215</v>
      </c>
      <c r="H373" s="52">
        <v>15.28</v>
      </c>
      <c r="I373" s="79">
        <v>22.14</v>
      </c>
      <c r="J373" s="79">
        <v>12</v>
      </c>
      <c r="K373" s="84">
        <v>7.0000000000000007E-2</v>
      </c>
      <c r="L373" s="84">
        <v>0.32</v>
      </c>
      <c r="M373" s="80">
        <v>3588</v>
      </c>
      <c r="N373" s="80">
        <v>596316</v>
      </c>
      <c r="O373" s="79">
        <v>21.91</v>
      </c>
      <c r="P373" s="79">
        <v>23.1</v>
      </c>
      <c r="Q373" s="79">
        <v>21.91</v>
      </c>
      <c r="R373" s="79" t="s">
        <v>567</v>
      </c>
      <c r="S373" s="79">
        <v>51</v>
      </c>
      <c r="T373" s="79" t="s">
        <v>567</v>
      </c>
      <c r="U373" s="79">
        <v>200</v>
      </c>
      <c r="W373" s="64" t="s">
        <v>281</v>
      </c>
      <c r="X373" s="69">
        <v>5.71</v>
      </c>
      <c r="Y373" s="70">
        <v>1209</v>
      </c>
      <c r="Z373" s="73">
        <v>0.01</v>
      </c>
      <c r="AA373" s="73">
        <v>0.18</v>
      </c>
      <c r="AB373" s="69">
        <v>274</v>
      </c>
      <c r="AC373" s="70">
        <v>97858</v>
      </c>
      <c r="AD373" s="69">
        <v>5.71</v>
      </c>
      <c r="AE373" s="69">
        <v>5.72</v>
      </c>
      <c r="AF373" s="69">
        <v>5.69</v>
      </c>
      <c r="AG373" s="69">
        <v>5.71</v>
      </c>
      <c r="AH373" s="69">
        <v>2</v>
      </c>
      <c r="AI373" s="69" t="s">
        <v>567</v>
      </c>
      <c r="AJ373" s="69">
        <v>32</v>
      </c>
    </row>
    <row r="374" spans="7:37">
      <c r="G374" s="51">
        <v>1183</v>
      </c>
      <c r="H374" s="52">
        <v>24.9</v>
      </c>
      <c r="I374" s="79"/>
      <c r="J374" s="79"/>
      <c r="K374" s="84"/>
      <c r="L374" s="84"/>
      <c r="M374" s="80"/>
      <c r="N374" s="80"/>
      <c r="O374" s="79"/>
      <c r="P374" s="79"/>
      <c r="Q374" s="79"/>
      <c r="R374" s="79"/>
      <c r="S374" s="79"/>
      <c r="T374" s="79"/>
      <c r="U374" s="79"/>
      <c r="W374" s="65">
        <v>4348</v>
      </c>
      <c r="X374" s="69"/>
      <c r="Y374" s="70"/>
      <c r="Z374" s="73"/>
      <c r="AA374" s="73"/>
      <c r="AB374" s="69"/>
      <c r="AC374" s="70"/>
      <c r="AD374" s="69"/>
      <c r="AE374" s="69"/>
      <c r="AF374" s="69"/>
      <c r="AG374" s="69"/>
      <c r="AH374" s="69"/>
      <c r="AI374" s="69"/>
      <c r="AJ374" s="69"/>
      <c r="AK374" s="76"/>
    </row>
    <row r="375" spans="7:37" ht="45">
      <c r="G375" s="53" t="s">
        <v>216</v>
      </c>
      <c r="H375" s="55">
        <v>22.7</v>
      </c>
      <c r="I375" s="82">
        <v>24.4</v>
      </c>
      <c r="J375" s="82">
        <v>1</v>
      </c>
      <c r="K375" s="88">
        <v>-0.1</v>
      </c>
      <c r="L375" s="88">
        <v>-0.41</v>
      </c>
      <c r="M375" s="82">
        <v>544</v>
      </c>
      <c r="N375" s="83">
        <v>115500</v>
      </c>
      <c r="O375" s="82">
        <v>24.4</v>
      </c>
      <c r="P375" s="82">
        <v>24.53</v>
      </c>
      <c r="Q375" s="82">
        <v>24.18</v>
      </c>
      <c r="R375" s="82">
        <v>26.26</v>
      </c>
      <c r="S375" s="83">
        <v>5444</v>
      </c>
      <c r="T375" s="82" t="s">
        <v>567</v>
      </c>
      <c r="U375" s="82">
        <v>94</v>
      </c>
      <c r="W375" s="62" t="s">
        <v>282</v>
      </c>
      <c r="X375" s="66">
        <v>8.1300000000000008</v>
      </c>
      <c r="Y375" s="66">
        <v>556</v>
      </c>
      <c r="Z375" s="74">
        <v>-0.02</v>
      </c>
      <c r="AA375" s="74">
        <v>-0.25</v>
      </c>
      <c r="AB375" s="66">
        <v>172</v>
      </c>
      <c r="AC375" s="67">
        <v>41272</v>
      </c>
      <c r="AD375" s="66">
        <v>8.1300000000000008</v>
      </c>
      <c r="AE375" s="66">
        <v>8.16</v>
      </c>
      <c r="AF375" s="66">
        <v>8.1300000000000008</v>
      </c>
      <c r="AG375" s="66" t="s">
        <v>567</v>
      </c>
      <c r="AH375" s="66">
        <v>3</v>
      </c>
      <c r="AI375" s="66" t="s">
        <v>567</v>
      </c>
      <c r="AJ375" s="66">
        <v>880</v>
      </c>
    </row>
    <row r="376" spans="7:37">
      <c r="G376" s="54">
        <v>2120</v>
      </c>
      <c r="H376" s="55">
        <v>40.450000000000003</v>
      </c>
      <c r="I376" s="82"/>
      <c r="J376" s="82"/>
      <c r="K376" s="88"/>
      <c r="L376" s="88"/>
      <c r="M376" s="82"/>
      <c r="N376" s="83"/>
      <c r="O376" s="82"/>
      <c r="P376" s="82"/>
      <c r="Q376" s="82"/>
      <c r="R376" s="82"/>
      <c r="S376" s="83"/>
      <c r="T376" s="82"/>
      <c r="U376" s="82"/>
      <c r="W376" s="63">
        <v>4349</v>
      </c>
      <c r="X376" s="66"/>
      <c r="Y376" s="66"/>
      <c r="Z376" s="74"/>
      <c r="AA376" s="74"/>
      <c r="AB376" s="66"/>
      <c r="AC376" s="67"/>
      <c r="AD376" s="66"/>
      <c r="AE376" s="66"/>
      <c r="AF376" s="66"/>
      <c r="AG376" s="66"/>
      <c r="AH376" s="66"/>
      <c r="AI376" s="66"/>
      <c r="AJ376" s="66"/>
    </row>
    <row r="377" spans="7:37" ht="45">
      <c r="G377" s="50" t="s">
        <v>217</v>
      </c>
      <c r="H377" s="52">
        <v>11.54</v>
      </c>
      <c r="I377" s="79">
        <v>12.95</v>
      </c>
      <c r="J377" s="79">
        <v>367</v>
      </c>
      <c r="K377" s="87">
        <v>-0.02</v>
      </c>
      <c r="L377" s="87">
        <v>-0.15</v>
      </c>
      <c r="M377" s="80">
        <v>1399</v>
      </c>
      <c r="N377" s="80">
        <v>386527</v>
      </c>
      <c r="O377" s="79">
        <v>12.97</v>
      </c>
      <c r="P377" s="79">
        <v>13.11</v>
      </c>
      <c r="Q377" s="79">
        <v>12.91</v>
      </c>
      <c r="R377" s="79" t="s">
        <v>567</v>
      </c>
      <c r="S377" s="79">
        <v>1</v>
      </c>
      <c r="T377" s="79" t="s">
        <v>567</v>
      </c>
      <c r="U377" s="79">
        <v>272</v>
      </c>
      <c r="W377" s="64" t="s">
        <v>283</v>
      </c>
      <c r="X377" s="69">
        <v>8.25</v>
      </c>
      <c r="Y377" s="69">
        <v>72</v>
      </c>
      <c r="Z377" s="69" t="s">
        <v>297</v>
      </c>
      <c r="AA377" s="72" t="s">
        <v>297</v>
      </c>
      <c r="AB377" s="70">
        <v>1415</v>
      </c>
      <c r="AC377" s="70">
        <v>740098</v>
      </c>
      <c r="AD377" s="69">
        <v>8.25</v>
      </c>
      <c r="AE377" s="69">
        <v>8.5</v>
      </c>
      <c r="AF377" s="69">
        <v>8.08</v>
      </c>
      <c r="AG377" s="69">
        <v>9.07</v>
      </c>
      <c r="AH377" s="69">
        <v>1</v>
      </c>
      <c r="AI377" s="69" t="s">
        <v>567</v>
      </c>
      <c r="AJ377" s="70">
        <v>8477</v>
      </c>
    </row>
    <row r="378" spans="7:37">
      <c r="G378" s="51">
        <v>4081</v>
      </c>
      <c r="H378" s="52">
        <v>16.32</v>
      </c>
      <c r="I378" s="79"/>
      <c r="J378" s="79"/>
      <c r="K378" s="87"/>
      <c r="L378" s="87"/>
      <c r="M378" s="80"/>
      <c r="N378" s="80"/>
      <c r="O378" s="79"/>
      <c r="P378" s="79"/>
      <c r="Q378" s="79"/>
      <c r="R378" s="79"/>
      <c r="S378" s="79"/>
      <c r="T378" s="79"/>
      <c r="U378" s="79"/>
      <c r="W378" s="65">
        <v>4350</v>
      </c>
      <c r="X378" s="69"/>
      <c r="Y378" s="69"/>
      <c r="Z378" s="69"/>
      <c r="AA378" s="72"/>
      <c r="AB378" s="70"/>
      <c r="AC378" s="70"/>
      <c r="AD378" s="69"/>
      <c r="AE378" s="69"/>
      <c r="AF378" s="69"/>
      <c r="AG378" s="69"/>
      <c r="AH378" s="69"/>
      <c r="AI378" s="69"/>
      <c r="AJ378" s="70"/>
    </row>
    <row r="379" spans="7:37" ht="30">
      <c r="G379" s="53" t="s">
        <v>218</v>
      </c>
      <c r="H379" s="55">
        <v>10.42</v>
      </c>
      <c r="I379" s="82">
        <v>11.6</v>
      </c>
      <c r="J379" s="82">
        <v>767</v>
      </c>
      <c r="K379" s="88">
        <v>-0.03</v>
      </c>
      <c r="L379" s="88">
        <v>-0.26</v>
      </c>
      <c r="M379" s="82">
        <v>629</v>
      </c>
      <c r="N379" s="83">
        <v>199495</v>
      </c>
      <c r="O379" s="82">
        <v>11.64</v>
      </c>
      <c r="P379" s="82">
        <v>11.8</v>
      </c>
      <c r="Q379" s="82">
        <v>11.4</v>
      </c>
      <c r="R379" s="82">
        <v>11.73</v>
      </c>
      <c r="S379" s="82">
        <v>779</v>
      </c>
      <c r="T379" s="82" t="s">
        <v>567</v>
      </c>
      <c r="U379" s="83">
        <v>4727</v>
      </c>
      <c r="W379" s="62" t="s">
        <v>285</v>
      </c>
      <c r="X379" s="66">
        <v>17.579999999999998</v>
      </c>
      <c r="Y379" s="66">
        <v>214</v>
      </c>
      <c r="Z379" s="74">
        <v>-0.21</v>
      </c>
      <c r="AA379" s="74">
        <v>-1.18</v>
      </c>
      <c r="AB379" s="67">
        <v>1853</v>
      </c>
      <c r="AC379" s="67">
        <v>706593</v>
      </c>
      <c r="AD379" s="66">
        <v>17.78</v>
      </c>
      <c r="AE379" s="66">
        <v>17.78</v>
      </c>
      <c r="AF379" s="66">
        <v>17.55</v>
      </c>
      <c r="AG379" s="66" t="s">
        <v>567</v>
      </c>
      <c r="AH379" s="67">
        <v>2661</v>
      </c>
      <c r="AI379" s="66" t="s">
        <v>567</v>
      </c>
      <c r="AJ379" s="67">
        <v>1968</v>
      </c>
    </row>
    <row r="380" spans="7:37">
      <c r="G380" s="54">
        <v>4082</v>
      </c>
      <c r="H380" s="55">
        <v>12.73</v>
      </c>
      <c r="I380" s="82"/>
      <c r="J380" s="82"/>
      <c r="K380" s="88"/>
      <c r="L380" s="88"/>
      <c r="M380" s="82"/>
      <c r="N380" s="83"/>
      <c r="O380" s="82"/>
      <c r="P380" s="82"/>
      <c r="Q380" s="82"/>
      <c r="R380" s="82"/>
      <c r="S380" s="82"/>
      <c r="T380" s="82"/>
      <c r="U380" s="83"/>
      <c r="W380" s="63">
        <v>4020</v>
      </c>
      <c r="X380" s="66"/>
      <c r="Y380" s="66"/>
      <c r="Z380" s="74"/>
      <c r="AA380" s="74"/>
      <c r="AB380" s="67"/>
      <c r="AC380" s="67"/>
      <c r="AD380" s="66"/>
      <c r="AE380" s="66"/>
      <c r="AF380" s="66"/>
      <c r="AG380" s="66"/>
      <c r="AH380" s="67"/>
      <c r="AI380" s="66"/>
      <c r="AJ380" s="67"/>
    </row>
    <row r="381" spans="7:37">
      <c r="G381" s="50" t="s">
        <v>219</v>
      </c>
      <c r="H381" s="52">
        <v>145.19999999999999</v>
      </c>
      <c r="I381" s="79">
        <v>157.4</v>
      </c>
      <c r="J381" s="79">
        <v>237</v>
      </c>
      <c r="K381" s="87">
        <v>-2.6</v>
      </c>
      <c r="L381" s="87">
        <v>-1.62</v>
      </c>
      <c r="M381" s="79">
        <v>242</v>
      </c>
      <c r="N381" s="80">
        <v>13629</v>
      </c>
      <c r="O381" s="79">
        <v>160.30000000000001</v>
      </c>
      <c r="P381" s="79">
        <v>160.5</v>
      </c>
      <c r="Q381" s="79">
        <v>156.9</v>
      </c>
      <c r="R381" s="79" t="s">
        <v>567</v>
      </c>
      <c r="S381" s="79">
        <v>1</v>
      </c>
      <c r="T381" s="79" t="s">
        <v>567</v>
      </c>
      <c r="U381" s="79">
        <v>64</v>
      </c>
      <c r="W381" s="64" t="s">
        <v>286</v>
      </c>
      <c r="X381" s="69">
        <v>37.6</v>
      </c>
      <c r="Y381" s="69">
        <v>1</v>
      </c>
      <c r="Z381" s="73">
        <v>0.34</v>
      </c>
      <c r="AA381" s="73">
        <v>0.91</v>
      </c>
      <c r="AB381" s="70">
        <v>2681</v>
      </c>
      <c r="AC381" s="70">
        <v>382126</v>
      </c>
      <c r="AD381" s="69">
        <v>37.479999999999997</v>
      </c>
      <c r="AE381" s="69">
        <v>38</v>
      </c>
      <c r="AF381" s="69">
        <v>37.299999999999997</v>
      </c>
      <c r="AG381" s="69" t="s">
        <v>567</v>
      </c>
      <c r="AH381" s="70">
        <v>2895</v>
      </c>
      <c r="AI381" s="69" t="s">
        <v>567</v>
      </c>
      <c r="AJ381" s="70">
        <v>1309</v>
      </c>
    </row>
    <row r="382" spans="7:37">
      <c r="G382" s="51">
        <v>4083</v>
      </c>
      <c r="H382" s="52">
        <v>200</v>
      </c>
      <c r="I382" s="79"/>
      <c r="J382" s="79"/>
      <c r="K382" s="87"/>
      <c r="L382" s="87"/>
      <c r="M382" s="79"/>
      <c r="N382" s="80"/>
      <c r="O382" s="79"/>
      <c r="P382" s="79"/>
      <c r="Q382" s="79"/>
      <c r="R382" s="79"/>
      <c r="S382" s="79"/>
      <c r="T382" s="79"/>
      <c r="U382" s="79"/>
      <c r="W382" s="69">
        <v>4090</v>
      </c>
      <c r="X382" s="69"/>
      <c r="Y382" s="69"/>
      <c r="Z382" s="73"/>
      <c r="AA382" s="73"/>
      <c r="AB382" s="70"/>
      <c r="AC382" s="70"/>
      <c r="AD382" s="69"/>
      <c r="AE382" s="69"/>
      <c r="AF382" s="69"/>
      <c r="AG382" s="69"/>
      <c r="AH382" s="70"/>
      <c r="AI382" s="69"/>
      <c r="AJ382" s="70"/>
    </row>
    <row r="383" spans="7:37" ht="30">
      <c r="G383" s="53" t="s">
        <v>32</v>
      </c>
      <c r="H383" s="55">
        <v>23.04</v>
      </c>
      <c r="I383" s="82">
        <v>28.04</v>
      </c>
      <c r="J383" s="82">
        <v>99</v>
      </c>
      <c r="K383" s="86">
        <v>0.5</v>
      </c>
      <c r="L383" s="86">
        <v>1.82</v>
      </c>
      <c r="M383" s="83">
        <v>2494</v>
      </c>
      <c r="N383" s="83">
        <v>511585</v>
      </c>
      <c r="O383" s="82">
        <v>27.58</v>
      </c>
      <c r="P383" s="82">
        <v>28.2</v>
      </c>
      <c r="Q383" s="82">
        <v>27.3</v>
      </c>
      <c r="R383" s="82" t="s">
        <v>567</v>
      </c>
      <c r="S383" s="83">
        <v>1505</v>
      </c>
      <c r="T383" s="82" t="s">
        <v>567</v>
      </c>
      <c r="U383" s="82">
        <v>699</v>
      </c>
      <c r="W383" s="62" t="s">
        <v>287</v>
      </c>
      <c r="X383" s="66">
        <v>75.650000000000006</v>
      </c>
      <c r="Y383" s="66">
        <v>2</v>
      </c>
      <c r="Z383" s="71">
        <v>0.35</v>
      </c>
      <c r="AA383" s="71">
        <v>0.46</v>
      </c>
      <c r="AB383" s="67">
        <v>1351</v>
      </c>
      <c r="AC383" s="67">
        <v>89999</v>
      </c>
      <c r="AD383" s="66">
        <v>75.3</v>
      </c>
      <c r="AE383" s="66">
        <v>75.75</v>
      </c>
      <c r="AF383" s="66">
        <v>75.05</v>
      </c>
      <c r="AG383" s="66" t="s">
        <v>567</v>
      </c>
      <c r="AH383" s="67">
        <v>3273</v>
      </c>
      <c r="AI383" s="66" t="s">
        <v>567</v>
      </c>
      <c r="AJ383" s="67">
        <v>1611</v>
      </c>
    </row>
    <row r="384" spans="7:37">
      <c r="G384" s="54">
        <v>4084</v>
      </c>
      <c r="H384" s="55">
        <v>43.9</v>
      </c>
      <c r="I384" s="82"/>
      <c r="J384" s="82"/>
      <c r="K384" s="86"/>
      <c r="L384" s="86"/>
      <c r="M384" s="83"/>
      <c r="N384" s="83"/>
      <c r="O384" s="82"/>
      <c r="P384" s="82"/>
      <c r="Q384" s="82"/>
      <c r="R384" s="82"/>
      <c r="S384" s="83"/>
      <c r="T384" s="82"/>
      <c r="U384" s="82"/>
      <c r="W384" s="63">
        <v>4100</v>
      </c>
      <c r="X384" s="66"/>
      <c r="Y384" s="66"/>
      <c r="Z384" s="71"/>
      <c r="AA384" s="71"/>
      <c r="AB384" s="67"/>
      <c r="AC384" s="67"/>
      <c r="AD384" s="66"/>
      <c r="AE384" s="66"/>
      <c r="AF384" s="66"/>
      <c r="AG384" s="66"/>
      <c r="AH384" s="67"/>
      <c r="AI384" s="66"/>
      <c r="AJ384" s="67"/>
    </row>
    <row r="385" spans="7:36" ht="30">
      <c r="G385" s="50" t="s">
        <v>27</v>
      </c>
      <c r="H385" s="52">
        <v>1.6</v>
      </c>
      <c r="I385" s="79">
        <v>3.04</v>
      </c>
      <c r="J385" s="79">
        <v>961</v>
      </c>
      <c r="K385" s="87">
        <v>-0.02</v>
      </c>
      <c r="L385" s="87">
        <v>-0.65</v>
      </c>
      <c r="M385" s="80">
        <v>1820</v>
      </c>
      <c r="N385" s="80">
        <v>1530511</v>
      </c>
      <c r="O385" s="79">
        <v>3.07</v>
      </c>
      <c r="P385" s="79">
        <v>3.08</v>
      </c>
      <c r="Q385" s="79">
        <v>3.04</v>
      </c>
      <c r="R385" s="79" t="s">
        <v>567</v>
      </c>
      <c r="S385" s="79">
        <v>700</v>
      </c>
      <c r="T385" s="79" t="s">
        <v>567</v>
      </c>
      <c r="U385" s="80">
        <v>3646</v>
      </c>
      <c r="W385" s="64" t="s">
        <v>288</v>
      </c>
      <c r="X385" s="69">
        <v>32.799999999999997</v>
      </c>
      <c r="Y385" s="69">
        <v>3</v>
      </c>
      <c r="Z385" s="73">
        <v>0.1</v>
      </c>
      <c r="AA385" s="73">
        <v>0.31</v>
      </c>
      <c r="AB385" s="69">
        <v>505</v>
      </c>
      <c r="AC385" s="70">
        <v>48494</v>
      </c>
      <c r="AD385" s="69">
        <v>32.700000000000003</v>
      </c>
      <c r="AE385" s="69">
        <v>33.1</v>
      </c>
      <c r="AF385" s="69">
        <v>32.700000000000003</v>
      </c>
      <c r="AG385" s="69" t="s">
        <v>567</v>
      </c>
      <c r="AH385" s="69">
        <v>292</v>
      </c>
      <c r="AI385" s="69" t="s">
        <v>567</v>
      </c>
      <c r="AJ385" s="69">
        <v>417</v>
      </c>
    </row>
    <row r="386" spans="7:36">
      <c r="G386" s="51">
        <v>4130</v>
      </c>
      <c r="H386" s="52">
        <v>6.3</v>
      </c>
      <c r="I386" s="79"/>
      <c r="J386" s="79"/>
      <c r="K386" s="87"/>
      <c r="L386" s="87"/>
      <c r="M386" s="80"/>
      <c r="N386" s="80"/>
      <c r="O386" s="79"/>
      <c r="P386" s="79"/>
      <c r="Q386" s="79"/>
      <c r="R386" s="79"/>
      <c r="S386" s="79"/>
      <c r="T386" s="79"/>
      <c r="U386" s="80"/>
      <c r="W386" s="65">
        <v>4150</v>
      </c>
      <c r="X386" s="69"/>
      <c r="Y386" s="69"/>
      <c r="Z386" s="73"/>
      <c r="AA386" s="73"/>
      <c r="AB386" s="69"/>
      <c r="AC386" s="70"/>
      <c r="AD386" s="69"/>
      <c r="AE386" s="69"/>
      <c r="AF386" s="69"/>
      <c r="AG386" s="69"/>
      <c r="AH386" s="69"/>
      <c r="AI386" s="69"/>
      <c r="AJ386" s="69"/>
    </row>
    <row r="387" spans="7:36" ht="30">
      <c r="G387" s="53" t="s">
        <v>220</v>
      </c>
      <c r="H387" s="55">
        <v>7.34</v>
      </c>
      <c r="I387" s="82">
        <v>7.74</v>
      </c>
      <c r="J387" s="82">
        <v>1</v>
      </c>
      <c r="K387" s="86">
        <v>0.01</v>
      </c>
      <c r="L387" s="86">
        <v>0.13</v>
      </c>
      <c r="M387" s="82">
        <v>775</v>
      </c>
      <c r="N387" s="83">
        <v>402875</v>
      </c>
      <c r="O387" s="82">
        <v>7.77</v>
      </c>
      <c r="P387" s="82">
        <v>7.94</v>
      </c>
      <c r="Q387" s="82">
        <v>7.72</v>
      </c>
      <c r="R387" s="82">
        <v>7.8</v>
      </c>
      <c r="S387" s="82">
        <v>2</v>
      </c>
      <c r="T387" s="82" t="s">
        <v>567</v>
      </c>
      <c r="U387" s="83">
        <v>1034</v>
      </c>
      <c r="W387" s="62" t="s">
        <v>289</v>
      </c>
      <c r="X387" s="66">
        <v>13.32</v>
      </c>
      <c r="Y387" s="66">
        <v>5</v>
      </c>
      <c r="Z387" s="74">
        <v>-0.28000000000000003</v>
      </c>
      <c r="AA387" s="74">
        <v>-2.06</v>
      </c>
      <c r="AB387" s="67">
        <v>2159</v>
      </c>
      <c r="AC387" s="67">
        <v>550021</v>
      </c>
      <c r="AD387" s="66">
        <v>13.6</v>
      </c>
      <c r="AE387" s="66">
        <v>13.6</v>
      </c>
      <c r="AF387" s="66">
        <v>13.15</v>
      </c>
      <c r="AG387" s="66" t="s">
        <v>567</v>
      </c>
      <c r="AH387" s="67">
        <v>3410</v>
      </c>
      <c r="AI387" s="66" t="s">
        <v>567</v>
      </c>
      <c r="AJ387" s="67">
        <v>1391</v>
      </c>
    </row>
    <row r="388" spans="7:36">
      <c r="G388" s="54">
        <v>4280</v>
      </c>
      <c r="H388" s="55">
        <v>11.78</v>
      </c>
      <c r="I388" s="82"/>
      <c r="J388" s="82"/>
      <c r="K388" s="86"/>
      <c r="L388" s="86"/>
      <c r="M388" s="82"/>
      <c r="N388" s="83"/>
      <c r="O388" s="82"/>
      <c r="P388" s="82"/>
      <c r="Q388" s="82"/>
      <c r="R388" s="82"/>
      <c r="S388" s="82"/>
      <c r="T388" s="82"/>
      <c r="U388" s="83"/>
      <c r="W388" s="63">
        <v>4220</v>
      </c>
      <c r="X388" s="66"/>
      <c r="Y388" s="66"/>
      <c r="Z388" s="74"/>
      <c r="AA388" s="74"/>
      <c r="AB388" s="67"/>
      <c r="AC388" s="67"/>
      <c r="AD388" s="66"/>
      <c r="AE388" s="66"/>
      <c r="AF388" s="66"/>
      <c r="AG388" s="66"/>
      <c r="AH388" s="67"/>
      <c r="AI388" s="66"/>
      <c r="AJ388" s="67"/>
    </row>
    <row r="389" spans="7:36" ht="27">
      <c r="G389" s="89" t="s">
        <v>221</v>
      </c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90"/>
      <c r="W389" s="64" t="s">
        <v>290</v>
      </c>
      <c r="X389" s="69">
        <v>44.68</v>
      </c>
      <c r="Y389" s="69">
        <v>50</v>
      </c>
      <c r="Z389" s="75">
        <v>-1.1200000000000001</v>
      </c>
      <c r="AA389" s="75">
        <v>-2.4500000000000002</v>
      </c>
      <c r="AB389" s="70">
        <v>4219</v>
      </c>
      <c r="AC389" s="70">
        <v>671291</v>
      </c>
      <c r="AD389" s="69">
        <v>45.96</v>
      </c>
      <c r="AE389" s="69">
        <v>46.28</v>
      </c>
      <c r="AF389" s="69">
        <v>44.38</v>
      </c>
      <c r="AG389" s="69" t="s">
        <v>567</v>
      </c>
      <c r="AH389" s="69">
        <v>300</v>
      </c>
      <c r="AI389" s="69" t="s">
        <v>567</v>
      </c>
      <c r="AJ389" s="70">
        <v>1929</v>
      </c>
    </row>
    <row r="390" spans="7:36" ht="30">
      <c r="G390" s="50" t="s">
        <v>222</v>
      </c>
      <c r="H390" s="52">
        <v>119</v>
      </c>
      <c r="I390" s="79">
        <v>121.1</v>
      </c>
      <c r="J390" s="79">
        <v>308</v>
      </c>
      <c r="K390" s="87">
        <v>-2.1</v>
      </c>
      <c r="L390" s="87">
        <v>-1.7</v>
      </c>
      <c r="M390" s="80">
        <v>5881</v>
      </c>
      <c r="N390" s="80">
        <v>812105</v>
      </c>
      <c r="O390" s="79">
        <v>123</v>
      </c>
      <c r="P390" s="79">
        <v>123.1</v>
      </c>
      <c r="Q390" s="79">
        <v>120.8</v>
      </c>
      <c r="R390" s="79" t="s">
        <v>567</v>
      </c>
      <c r="S390" s="80">
        <v>2598</v>
      </c>
      <c r="T390" s="79" t="s">
        <v>567</v>
      </c>
      <c r="U390" s="80">
        <v>1220</v>
      </c>
      <c r="W390" s="65">
        <v>4230</v>
      </c>
      <c r="X390" s="69"/>
      <c r="Y390" s="69"/>
      <c r="Z390" s="75"/>
      <c r="AA390" s="75"/>
      <c r="AB390" s="70"/>
      <c r="AC390" s="70"/>
      <c r="AD390" s="69"/>
      <c r="AE390" s="69"/>
      <c r="AF390" s="69"/>
      <c r="AG390" s="69"/>
      <c r="AH390" s="69"/>
      <c r="AI390" s="69"/>
      <c r="AJ390" s="70"/>
    </row>
    <row r="391" spans="7:36" ht="30">
      <c r="G391" s="51">
        <v>8010</v>
      </c>
      <c r="H391" s="52">
        <v>167</v>
      </c>
      <c r="I391" s="79"/>
      <c r="J391" s="79"/>
      <c r="K391" s="87"/>
      <c r="L391" s="87"/>
      <c r="M391" s="80"/>
      <c r="N391" s="80"/>
      <c r="O391" s="79"/>
      <c r="P391" s="79"/>
      <c r="Q391" s="79"/>
      <c r="R391" s="79"/>
      <c r="S391" s="80"/>
      <c r="T391" s="79"/>
      <c r="U391" s="80"/>
      <c r="W391" s="62" t="s">
        <v>291</v>
      </c>
      <c r="X391" s="66">
        <v>19.100000000000001</v>
      </c>
      <c r="Y391" s="66">
        <v>8</v>
      </c>
      <c r="Z391" s="71">
        <v>0.05</v>
      </c>
      <c r="AA391" s="71">
        <v>0.26</v>
      </c>
      <c r="AB391" s="67">
        <v>2292</v>
      </c>
      <c r="AC391" s="67">
        <v>1284550</v>
      </c>
      <c r="AD391" s="66">
        <v>19.100000000000001</v>
      </c>
      <c r="AE391" s="66">
        <v>19.22</v>
      </c>
      <c r="AF391" s="66">
        <v>19.05</v>
      </c>
      <c r="AG391" s="66" t="s">
        <v>567</v>
      </c>
      <c r="AH391" s="67">
        <v>13528</v>
      </c>
      <c r="AI391" s="66" t="s">
        <v>567</v>
      </c>
      <c r="AJ391" s="67">
        <v>32581</v>
      </c>
    </row>
    <row r="392" spans="7:36" ht="30">
      <c r="G392" s="53" t="s">
        <v>223</v>
      </c>
      <c r="H392" s="55">
        <v>11.94</v>
      </c>
      <c r="I392" s="82">
        <v>12.6</v>
      </c>
      <c r="J392" s="82">
        <v>5</v>
      </c>
      <c r="K392" s="88">
        <v>-0.1</v>
      </c>
      <c r="L392" s="88">
        <v>-0.79</v>
      </c>
      <c r="M392" s="82">
        <v>335</v>
      </c>
      <c r="N392" s="83">
        <v>41541</v>
      </c>
      <c r="O392" s="82">
        <v>12.75</v>
      </c>
      <c r="P392" s="82">
        <v>12.78</v>
      </c>
      <c r="Q392" s="82">
        <v>12.55</v>
      </c>
      <c r="R392" s="82">
        <v>12.55</v>
      </c>
      <c r="S392" s="82">
        <v>300</v>
      </c>
      <c r="T392" s="82" t="s">
        <v>567</v>
      </c>
      <c r="U392" s="83">
        <v>4170</v>
      </c>
      <c r="W392" s="63">
        <v>4250</v>
      </c>
      <c r="X392" s="66"/>
      <c r="Y392" s="66"/>
      <c r="Z392" s="71"/>
      <c r="AA392" s="71"/>
      <c r="AB392" s="67"/>
      <c r="AC392" s="67"/>
      <c r="AD392" s="66"/>
      <c r="AE392" s="66"/>
      <c r="AF392" s="66"/>
      <c r="AG392" s="66"/>
      <c r="AH392" s="67"/>
      <c r="AI392" s="66"/>
      <c r="AJ392" s="67"/>
    </row>
    <row r="393" spans="7:36" ht="45">
      <c r="G393" s="54">
        <v>8012</v>
      </c>
      <c r="H393" s="55">
        <v>18.02</v>
      </c>
      <c r="I393" s="82"/>
      <c r="J393" s="82"/>
      <c r="K393" s="88"/>
      <c r="L393" s="88"/>
      <c r="M393" s="82"/>
      <c r="N393" s="83"/>
      <c r="O393" s="82"/>
      <c r="P393" s="82"/>
      <c r="Q393" s="82"/>
      <c r="R393" s="82"/>
      <c r="S393" s="82"/>
      <c r="T393" s="82"/>
      <c r="U393" s="83"/>
      <c r="W393" s="64" t="s">
        <v>292</v>
      </c>
      <c r="X393" s="69">
        <v>19.89</v>
      </c>
      <c r="Y393" s="69">
        <v>285</v>
      </c>
      <c r="Z393" s="73">
        <v>0.12</v>
      </c>
      <c r="AA393" s="73">
        <v>0.61</v>
      </c>
      <c r="AB393" s="70">
        <v>1663</v>
      </c>
      <c r="AC393" s="70">
        <v>612108</v>
      </c>
      <c r="AD393" s="69">
        <v>19.77</v>
      </c>
      <c r="AE393" s="69">
        <v>19.96</v>
      </c>
      <c r="AF393" s="69">
        <v>19.649999999999999</v>
      </c>
      <c r="AG393" s="69" t="s">
        <v>567</v>
      </c>
      <c r="AH393" s="70">
        <v>24652</v>
      </c>
      <c r="AI393" s="69" t="s">
        <v>567</v>
      </c>
      <c r="AJ393" s="70">
        <v>13852</v>
      </c>
    </row>
    <row r="394" spans="7:36" ht="45">
      <c r="G394" s="50" t="s">
        <v>224</v>
      </c>
      <c r="H394" s="52">
        <v>11.58</v>
      </c>
      <c r="I394" s="79">
        <v>13.32</v>
      </c>
      <c r="J394" s="79">
        <v>176</v>
      </c>
      <c r="K394" s="84">
        <v>0.01</v>
      </c>
      <c r="L394" s="84">
        <v>0.08</v>
      </c>
      <c r="M394" s="79">
        <v>279</v>
      </c>
      <c r="N394" s="80">
        <v>115586</v>
      </c>
      <c r="O394" s="79">
        <v>13.33</v>
      </c>
      <c r="P394" s="79">
        <v>13.55</v>
      </c>
      <c r="Q394" s="79">
        <v>13.3</v>
      </c>
      <c r="R394" s="79" t="s">
        <v>567</v>
      </c>
      <c r="S394" s="79">
        <v>1</v>
      </c>
      <c r="T394" s="79">
        <v>13.39</v>
      </c>
      <c r="U394" s="79">
        <v>334</v>
      </c>
      <c r="W394" s="65">
        <v>4300</v>
      </c>
      <c r="X394" s="69"/>
      <c r="Y394" s="69"/>
      <c r="Z394" s="73"/>
      <c r="AA394" s="73"/>
      <c r="AB394" s="70"/>
      <c r="AC394" s="70"/>
      <c r="AD394" s="69"/>
      <c r="AE394" s="69"/>
      <c r="AF394" s="69"/>
      <c r="AG394" s="69"/>
      <c r="AH394" s="70"/>
      <c r="AI394" s="69"/>
      <c r="AJ394" s="70"/>
    </row>
    <row r="395" spans="7:36">
      <c r="G395" s="51">
        <v>8020</v>
      </c>
      <c r="H395" s="52">
        <v>18.84</v>
      </c>
      <c r="I395" s="79"/>
      <c r="J395" s="79"/>
      <c r="K395" s="84"/>
      <c r="L395" s="84"/>
      <c r="M395" s="79"/>
      <c r="N395" s="80"/>
      <c r="O395" s="79"/>
      <c r="P395" s="79"/>
      <c r="Q395" s="79"/>
      <c r="R395" s="79"/>
      <c r="S395" s="79"/>
      <c r="T395" s="79"/>
      <c r="U395" s="79"/>
      <c r="W395" s="62" t="s">
        <v>293</v>
      </c>
      <c r="X395" s="66">
        <v>12.8</v>
      </c>
      <c r="Y395" s="66">
        <v>163</v>
      </c>
      <c r="Z395" s="74">
        <v>-0.15</v>
      </c>
      <c r="AA395" s="74">
        <v>-1.1599999999999999</v>
      </c>
      <c r="AB395" s="66">
        <v>524</v>
      </c>
      <c r="AC395" s="67">
        <v>200518</v>
      </c>
      <c r="AD395" s="66">
        <v>13</v>
      </c>
      <c r="AE395" s="66">
        <v>13</v>
      </c>
      <c r="AF395" s="66">
        <v>12.77</v>
      </c>
      <c r="AG395" s="66">
        <v>12.87</v>
      </c>
      <c r="AH395" s="67">
        <v>1200</v>
      </c>
      <c r="AI395" s="66">
        <v>12.84</v>
      </c>
      <c r="AJ395" s="66">
        <v>252</v>
      </c>
    </row>
    <row r="396" spans="7:36" ht="30">
      <c r="G396" s="53" t="s">
        <v>225</v>
      </c>
      <c r="H396" s="55">
        <v>15.15</v>
      </c>
      <c r="I396" s="82">
        <v>16.559999999999999</v>
      </c>
      <c r="J396" s="82">
        <v>5</v>
      </c>
      <c r="K396" s="88">
        <v>-0.17</v>
      </c>
      <c r="L396" s="88">
        <v>-1.02</v>
      </c>
      <c r="M396" s="83">
        <v>1641</v>
      </c>
      <c r="N396" s="83">
        <v>519106</v>
      </c>
      <c r="O396" s="82">
        <v>16.73</v>
      </c>
      <c r="P396" s="82">
        <v>16.739999999999998</v>
      </c>
      <c r="Q396" s="82">
        <v>16.53</v>
      </c>
      <c r="R396" s="82">
        <v>16.91</v>
      </c>
      <c r="S396" s="82">
        <v>933</v>
      </c>
      <c r="T396" s="82" t="s">
        <v>567</v>
      </c>
      <c r="U396" s="83">
        <v>3122</v>
      </c>
      <c r="W396" s="63">
        <v>4310</v>
      </c>
      <c r="X396" s="66"/>
      <c r="Y396" s="66"/>
      <c r="Z396" s="74"/>
      <c r="AA396" s="74"/>
      <c r="AB396" s="66"/>
      <c r="AC396" s="67"/>
      <c r="AD396" s="66"/>
      <c r="AE396" s="66"/>
      <c r="AF396" s="66"/>
      <c r="AG396" s="66"/>
      <c r="AH396" s="67"/>
      <c r="AI396" s="66"/>
      <c r="AJ396" s="66"/>
    </row>
    <row r="397" spans="7:36" ht="30">
      <c r="G397" s="54">
        <v>8030</v>
      </c>
      <c r="H397" s="55">
        <v>29.65</v>
      </c>
      <c r="I397" s="82"/>
      <c r="J397" s="82"/>
      <c r="K397" s="88"/>
      <c r="L397" s="88"/>
      <c r="M397" s="83"/>
      <c r="N397" s="83"/>
      <c r="O397" s="82"/>
      <c r="P397" s="82"/>
      <c r="Q397" s="82"/>
      <c r="R397" s="82"/>
      <c r="S397" s="82"/>
      <c r="T397" s="82"/>
      <c r="U397" s="83"/>
      <c r="W397" s="64" t="s">
        <v>294</v>
      </c>
      <c r="X397" s="69">
        <v>19.46</v>
      </c>
      <c r="Y397" s="69">
        <v>325</v>
      </c>
      <c r="Z397" s="73">
        <v>0.45</v>
      </c>
      <c r="AA397" s="73">
        <v>2.37</v>
      </c>
      <c r="AB397" s="69">
        <v>470</v>
      </c>
      <c r="AC397" s="70">
        <v>74686</v>
      </c>
      <c r="AD397" s="69">
        <v>18.95</v>
      </c>
      <c r="AE397" s="69">
        <v>19.68</v>
      </c>
      <c r="AF397" s="69">
        <v>18.91</v>
      </c>
      <c r="AG397" s="69">
        <v>19.309999999999999</v>
      </c>
      <c r="AH397" s="69">
        <v>849</v>
      </c>
      <c r="AI397" s="69" t="s">
        <v>567</v>
      </c>
      <c r="AJ397" s="69">
        <v>9</v>
      </c>
    </row>
    <row r="398" spans="7:36" ht="30">
      <c r="G398" s="50" t="s">
        <v>226</v>
      </c>
      <c r="H398" s="52">
        <v>13.3</v>
      </c>
      <c r="I398" s="79">
        <v>14.09</v>
      </c>
      <c r="J398" s="79">
        <v>34</v>
      </c>
      <c r="K398" s="84">
        <v>0.06</v>
      </c>
      <c r="L398" s="84">
        <v>0.43</v>
      </c>
      <c r="M398" s="79">
        <v>206</v>
      </c>
      <c r="N398" s="80">
        <v>56436</v>
      </c>
      <c r="O398" s="79">
        <v>14.18</v>
      </c>
      <c r="P398" s="79">
        <v>14.18</v>
      </c>
      <c r="Q398" s="79">
        <v>14</v>
      </c>
      <c r="R398" s="79" t="s">
        <v>567</v>
      </c>
      <c r="S398" s="79">
        <v>33</v>
      </c>
      <c r="T398" s="79" t="s">
        <v>567</v>
      </c>
      <c r="U398" s="79">
        <v>400</v>
      </c>
      <c r="W398" s="65">
        <v>4320</v>
      </c>
      <c r="X398" s="69"/>
      <c r="Y398" s="69"/>
      <c r="Z398" s="73"/>
      <c r="AA398" s="73"/>
      <c r="AB398" s="69"/>
      <c r="AC398" s="70"/>
      <c r="AD398" s="69"/>
      <c r="AE398" s="69"/>
      <c r="AF398" s="69"/>
      <c r="AG398" s="69"/>
      <c r="AH398" s="69"/>
      <c r="AI398" s="69"/>
      <c r="AJ398" s="69"/>
    </row>
    <row r="399" spans="7:36" ht="30">
      <c r="G399" s="51">
        <v>8040</v>
      </c>
      <c r="H399" s="52">
        <v>20.38</v>
      </c>
      <c r="I399" s="79"/>
      <c r="J399" s="79"/>
      <c r="K399" s="84"/>
      <c r="L399" s="84"/>
      <c r="M399" s="79"/>
      <c r="N399" s="80"/>
      <c r="O399" s="79"/>
      <c r="P399" s="79"/>
      <c r="Q399" s="79"/>
      <c r="R399" s="79"/>
      <c r="S399" s="79"/>
      <c r="T399" s="79"/>
      <c r="U399" s="79"/>
      <c r="W399" s="62" t="s">
        <v>295</v>
      </c>
      <c r="X399" s="66">
        <v>21.01</v>
      </c>
      <c r="Y399" s="66">
        <v>242</v>
      </c>
      <c r="Z399" s="71">
        <v>0.2</v>
      </c>
      <c r="AA399" s="71">
        <v>0.96</v>
      </c>
      <c r="AB399" s="67">
        <v>2469</v>
      </c>
      <c r="AC399" s="67">
        <v>1380229</v>
      </c>
      <c r="AD399" s="66">
        <v>20.84</v>
      </c>
      <c r="AE399" s="66">
        <v>21.05</v>
      </c>
      <c r="AF399" s="66">
        <v>20.7</v>
      </c>
      <c r="AG399" s="66" t="s">
        <v>567</v>
      </c>
      <c r="AH399" s="67">
        <v>11633</v>
      </c>
      <c r="AI399" s="66" t="s">
        <v>567</v>
      </c>
      <c r="AJ399" s="67">
        <v>2015</v>
      </c>
    </row>
    <row r="400" spans="7:36">
      <c r="G400" s="53" t="s">
        <v>227</v>
      </c>
      <c r="H400" s="55">
        <v>10.84</v>
      </c>
      <c r="I400" s="82">
        <v>12.24</v>
      </c>
      <c r="J400" s="82">
        <v>3</v>
      </c>
      <c r="K400" s="88">
        <v>-0.01</v>
      </c>
      <c r="L400" s="88">
        <v>-0.08</v>
      </c>
      <c r="M400" s="82">
        <v>301</v>
      </c>
      <c r="N400" s="83">
        <v>55185</v>
      </c>
      <c r="O400" s="82">
        <v>12.31</v>
      </c>
      <c r="P400" s="82">
        <v>12.31</v>
      </c>
      <c r="Q400" s="82">
        <v>12.16</v>
      </c>
      <c r="R400" s="82" t="s">
        <v>567</v>
      </c>
      <c r="S400" s="82">
        <v>7</v>
      </c>
      <c r="T400" s="82" t="s">
        <v>567</v>
      </c>
      <c r="U400" s="82">
        <v>1</v>
      </c>
      <c r="W400" s="63">
        <v>4321</v>
      </c>
      <c r="X400" s="66"/>
      <c r="Y400" s="66"/>
      <c r="Z400" s="71"/>
      <c r="AA400" s="71"/>
      <c r="AB400" s="67"/>
      <c r="AC400" s="67"/>
      <c r="AD400" s="66"/>
      <c r="AE400" s="66"/>
      <c r="AF400" s="66"/>
      <c r="AG400" s="66"/>
      <c r="AH400" s="67"/>
      <c r="AI400" s="66"/>
      <c r="AJ400" s="67"/>
    </row>
    <row r="401" spans="7:36">
      <c r="G401" s="54">
        <v>8050</v>
      </c>
      <c r="H401" s="55">
        <v>24.08</v>
      </c>
      <c r="I401" s="82"/>
      <c r="J401" s="82"/>
      <c r="K401" s="88"/>
      <c r="L401" s="88"/>
      <c r="M401" s="82"/>
      <c r="N401" s="83"/>
      <c r="O401" s="82"/>
      <c r="P401" s="82"/>
      <c r="Q401" s="82"/>
      <c r="R401" s="82"/>
      <c r="S401" s="82"/>
      <c r="T401" s="82"/>
      <c r="U401" s="82"/>
      <c r="W401" s="64" t="s">
        <v>14</v>
      </c>
      <c r="X401" s="69">
        <v>12.86</v>
      </c>
      <c r="Y401" s="69">
        <v>213</v>
      </c>
      <c r="Z401" s="73">
        <v>0.4</v>
      </c>
      <c r="AA401" s="73">
        <v>3.21</v>
      </c>
      <c r="AB401" s="70">
        <v>3825</v>
      </c>
      <c r="AC401" s="70">
        <v>1503347</v>
      </c>
      <c r="AD401" s="69">
        <v>12.49</v>
      </c>
      <c r="AE401" s="69">
        <v>12.97</v>
      </c>
      <c r="AF401" s="69">
        <v>12.32</v>
      </c>
      <c r="AG401" s="69" t="s">
        <v>567</v>
      </c>
      <c r="AH401" s="70">
        <v>3099</v>
      </c>
      <c r="AI401" s="69" t="s">
        <v>567</v>
      </c>
      <c r="AJ401" s="70">
        <v>12525</v>
      </c>
    </row>
    <row r="402" spans="7:36">
      <c r="G402" s="50" t="s">
        <v>228</v>
      </c>
      <c r="H402" s="52">
        <v>12.15</v>
      </c>
      <c r="I402" s="79">
        <v>12.35</v>
      </c>
      <c r="J402" s="79">
        <v>57</v>
      </c>
      <c r="K402" s="84">
        <v>0.03</v>
      </c>
      <c r="L402" s="84">
        <v>0.24</v>
      </c>
      <c r="M402" s="79">
        <v>660</v>
      </c>
      <c r="N402" s="80">
        <v>284080</v>
      </c>
      <c r="O402" s="79">
        <v>12.39</v>
      </c>
      <c r="P402" s="79">
        <v>12.41</v>
      </c>
      <c r="Q402" s="79">
        <v>12.3</v>
      </c>
      <c r="R402" s="79" t="s">
        <v>567</v>
      </c>
      <c r="S402" s="79">
        <v>75</v>
      </c>
      <c r="T402" s="79" t="s">
        <v>567</v>
      </c>
      <c r="U402" s="80">
        <v>1635</v>
      </c>
      <c r="W402" s="65">
        <v>4322</v>
      </c>
      <c r="X402" s="69"/>
      <c r="Y402" s="69"/>
      <c r="Z402" s="73"/>
      <c r="AA402" s="73"/>
      <c r="AB402" s="70"/>
      <c r="AC402" s="70"/>
      <c r="AD402" s="69"/>
      <c r="AE402" s="69"/>
      <c r="AF402" s="69"/>
      <c r="AG402" s="69"/>
      <c r="AH402" s="70"/>
      <c r="AI402" s="69"/>
      <c r="AJ402" s="70"/>
    </row>
    <row r="403" spans="7:36">
      <c r="G403" s="51">
        <v>8060</v>
      </c>
      <c r="H403" s="52">
        <v>25.2</v>
      </c>
      <c r="I403" s="79"/>
      <c r="J403" s="79"/>
      <c r="K403" s="84"/>
      <c r="L403" s="84"/>
      <c r="M403" s="79"/>
      <c r="N403" s="80"/>
      <c r="O403" s="79"/>
      <c r="P403" s="79"/>
      <c r="Q403" s="79"/>
      <c r="R403" s="79"/>
      <c r="S403" s="79"/>
      <c r="T403" s="79"/>
      <c r="U403" s="80"/>
      <c r="W403" s="62" t="s">
        <v>9</v>
      </c>
      <c r="X403" s="66">
        <v>39.619999999999997</v>
      </c>
      <c r="Y403" s="66">
        <v>106</v>
      </c>
      <c r="Z403" s="71">
        <v>0.24</v>
      </c>
      <c r="AA403" s="71">
        <v>0.61</v>
      </c>
      <c r="AB403" s="67">
        <v>1630</v>
      </c>
      <c r="AC403" s="67">
        <v>274229</v>
      </c>
      <c r="AD403" s="66">
        <v>39.380000000000003</v>
      </c>
      <c r="AE403" s="66">
        <v>40.94</v>
      </c>
      <c r="AF403" s="66">
        <v>39.22</v>
      </c>
      <c r="AG403" s="66">
        <v>39.619999999999997</v>
      </c>
      <c r="AH403" s="66">
        <v>809</v>
      </c>
      <c r="AI403" s="66" t="s">
        <v>567</v>
      </c>
      <c r="AJ403" s="66">
        <v>20</v>
      </c>
    </row>
    <row r="404" spans="7:36" ht="30">
      <c r="G404" s="53" t="s">
        <v>229</v>
      </c>
      <c r="H404" s="55">
        <v>13.12</v>
      </c>
      <c r="I404" s="82">
        <v>13.75</v>
      </c>
      <c r="J404" s="82">
        <v>2</v>
      </c>
      <c r="K404" s="88">
        <v>-0.15</v>
      </c>
      <c r="L404" s="88">
        <v>-1.08</v>
      </c>
      <c r="M404" s="82">
        <v>279</v>
      </c>
      <c r="N404" s="83">
        <v>82182</v>
      </c>
      <c r="O404" s="82">
        <v>13.96</v>
      </c>
      <c r="P404" s="82">
        <v>13.96</v>
      </c>
      <c r="Q404" s="82">
        <v>13.66</v>
      </c>
      <c r="R404" s="82" t="s">
        <v>567</v>
      </c>
      <c r="S404" s="83">
        <v>1000</v>
      </c>
      <c r="T404" s="82">
        <v>13.75</v>
      </c>
      <c r="U404" s="82">
        <v>598</v>
      </c>
      <c r="W404" s="63">
        <v>4323</v>
      </c>
      <c r="X404" s="66"/>
      <c r="Y404" s="66"/>
      <c r="Z404" s="71"/>
      <c r="AA404" s="71"/>
      <c r="AB404" s="67"/>
      <c r="AC404" s="67"/>
      <c r="AD404" s="66"/>
      <c r="AE404" s="66"/>
      <c r="AF404" s="66"/>
      <c r="AG404" s="66"/>
      <c r="AH404" s="66"/>
      <c r="AI404" s="66"/>
      <c r="AJ404" s="66"/>
    </row>
    <row r="405" spans="7:36">
      <c r="G405" s="54">
        <v>8070</v>
      </c>
      <c r="H405" s="55">
        <v>21.86</v>
      </c>
      <c r="I405" s="82"/>
      <c r="J405" s="82"/>
      <c r="K405" s="88"/>
      <c r="L405" s="88"/>
      <c r="M405" s="82"/>
      <c r="N405" s="83"/>
      <c r="O405" s="82"/>
      <c r="P405" s="82"/>
      <c r="Q405" s="82"/>
      <c r="R405" s="82"/>
      <c r="S405" s="83"/>
      <c r="T405" s="82"/>
      <c r="U405" s="82"/>
      <c r="W405" s="64" t="s">
        <v>296</v>
      </c>
      <c r="X405" s="69">
        <v>4.8099999999999996</v>
      </c>
      <c r="Y405" s="69">
        <v>2</v>
      </c>
      <c r="Z405" s="69" t="s">
        <v>297</v>
      </c>
      <c r="AA405" s="72" t="s">
        <v>297</v>
      </c>
      <c r="AB405" s="69">
        <v>328</v>
      </c>
      <c r="AC405" s="70">
        <v>117935</v>
      </c>
      <c r="AD405" s="69">
        <v>4.79</v>
      </c>
      <c r="AE405" s="69">
        <v>4.8099999999999996</v>
      </c>
      <c r="AF405" s="69">
        <v>4.74</v>
      </c>
      <c r="AG405" s="69">
        <v>4.8</v>
      </c>
      <c r="AH405" s="70">
        <v>1500</v>
      </c>
      <c r="AI405" s="69">
        <v>4.8099999999999996</v>
      </c>
      <c r="AJ405" s="70">
        <v>8765</v>
      </c>
    </row>
    <row r="406" spans="7:36">
      <c r="G406" s="50" t="s">
        <v>230</v>
      </c>
      <c r="H406" s="52">
        <v>12.98</v>
      </c>
      <c r="I406" s="79">
        <v>14</v>
      </c>
      <c r="J406" s="79">
        <v>126</v>
      </c>
      <c r="K406" s="87">
        <v>-0.21</v>
      </c>
      <c r="L406" s="87">
        <v>-1.48</v>
      </c>
      <c r="M406" s="79">
        <v>318</v>
      </c>
      <c r="N406" s="80">
        <v>162158</v>
      </c>
      <c r="O406" s="79">
        <v>14.15</v>
      </c>
      <c r="P406" s="79">
        <v>14.3</v>
      </c>
      <c r="Q406" s="79">
        <v>13</v>
      </c>
      <c r="R406" s="79" t="s">
        <v>567</v>
      </c>
      <c r="S406" s="79">
        <v>3</v>
      </c>
      <c r="T406" s="79" t="s">
        <v>567</v>
      </c>
      <c r="U406" s="79">
        <v>790</v>
      </c>
      <c r="W406" s="65">
        <v>4324</v>
      </c>
      <c r="X406" s="69"/>
      <c r="Y406" s="69"/>
      <c r="Z406" s="69"/>
      <c r="AA406" s="72"/>
      <c r="AB406" s="69"/>
      <c r="AC406" s="70"/>
      <c r="AD406" s="69"/>
      <c r="AE406" s="69"/>
      <c r="AF406" s="69"/>
      <c r="AG406" s="69"/>
      <c r="AH406" s="70"/>
      <c r="AI406" s="69"/>
      <c r="AJ406" s="70"/>
    </row>
    <row r="407" spans="7:36">
      <c r="G407" s="51">
        <v>8100</v>
      </c>
      <c r="H407" s="52">
        <v>19.86</v>
      </c>
      <c r="I407" s="79"/>
      <c r="J407" s="79"/>
      <c r="K407" s="87"/>
      <c r="L407" s="87"/>
      <c r="M407" s="79"/>
      <c r="N407" s="80"/>
      <c r="O407" s="79"/>
      <c r="P407" s="79"/>
      <c r="Q407" s="79"/>
      <c r="R407" s="79"/>
      <c r="S407" s="79"/>
      <c r="T407" s="79"/>
      <c r="U407" s="79"/>
      <c r="W407" s="62" t="s">
        <v>33</v>
      </c>
      <c r="X407" s="66">
        <v>22.55</v>
      </c>
      <c r="Y407" s="66">
        <v>183</v>
      </c>
      <c r="Z407" s="71">
        <v>0.57999999999999996</v>
      </c>
      <c r="AA407" s="71">
        <v>2.64</v>
      </c>
      <c r="AB407" s="67">
        <v>5649</v>
      </c>
      <c r="AC407" s="67">
        <v>2650284</v>
      </c>
      <c r="AD407" s="66">
        <v>22</v>
      </c>
      <c r="AE407" s="66">
        <v>22.6</v>
      </c>
      <c r="AF407" s="66">
        <v>22</v>
      </c>
      <c r="AG407" s="66" t="s">
        <v>567</v>
      </c>
      <c r="AH407" s="67">
        <v>7191</v>
      </c>
      <c r="AI407" s="66" t="s">
        <v>567</v>
      </c>
      <c r="AJ407" s="67">
        <v>5457</v>
      </c>
    </row>
    <row r="408" spans="7:36" ht="45">
      <c r="G408" s="53" t="s">
        <v>231</v>
      </c>
      <c r="H408" s="55">
        <v>12.3</v>
      </c>
      <c r="I408" s="82">
        <v>13.05</v>
      </c>
      <c r="J408" s="82">
        <v>60</v>
      </c>
      <c r="K408" s="86">
        <v>0.15</v>
      </c>
      <c r="L408" s="86">
        <v>1.1599999999999999</v>
      </c>
      <c r="M408" s="82">
        <v>314</v>
      </c>
      <c r="N408" s="83">
        <v>74398</v>
      </c>
      <c r="O408" s="82">
        <v>12.9</v>
      </c>
      <c r="P408" s="82">
        <v>13.18</v>
      </c>
      <c r="Q408" s="82">
        <v>12.81</v>
      </c>
      <c r="R408" s="82">
        <v>13.35</v>
      </c>
      <c r="S408" s="83">
        <v>1166</v>
      </c>
      <c r="T408" s="82" t="s">
        <v>567</v>
      </c>
      <c r="U408" s="82">
        <v>42</v>
      </c>
      <c r="W408" s="63">
        <v>4325</v>
      </c>
      <c r="X408" s="66"/>
      <c r="Y408" s="66"/>
      <c r="Z408" s="71"/>
      <c r="AA408" s="71"/>
      <c r="AB408" s="67"/>
      <c r="AC408" s="67"/>
      <c r="AD408" s="66"/>
      <c r="AE408" s="66"/>
      <c r="AF408" s="66"/>
      <c r="AG408" s="66"/>
      <c r="AH408" s="67"/>
      <c r="AI408" s="66"/>
      <c r="AJ408" s="67"/>
    </row>
    <row r="409" spans="7:36">
      <c r="G409" s="54">
        <v>8120</v>
      </c>
      <c r="H409" s="55">
        <v>17.940000000000001</v>
      </c>
      <c r="I409" s="82"/>
      <c r="J409" s="82"/>
      <c r="K409" s="86"/>
      <c r="L409" s="86"/>
      <c r="M409" s="82"/>
      <c r="N409" s="83"/>
      <c r="O409" s="82"/>
      <c r="P409" s="82"/>
      <c r="Q409" s="82"/>
      <c r="R409" s="82"/>
      <c r="S409" s="83"/>
      <c r="T409" s="82"/>
      <c r="U409" s="82"/>
      <c r="W409" s="56"/>
    </row>
    <row r="410" spans="7:36">
      <c r="G410" s="50" t="s">
        <v>7</v>
      </c>
      <c r="H410" s="52">
        <v>10.6</v>
      </c>
      <c r="I410" s="79">
        <v>10.94</v>
      </c>
      <c r="J410" s="79">
        <v>200</v>
      </c>
      <c r="K410" s="87">
        <v>-7.0000000000000007E-2</v>
      </c>
      <c r="L410" s="87">
        <v>-0.64</v>
      </c>
      <c r="M410" s="79">
        <v>368</v>
      </c>
      <c r="N410" s="80">
        <v>203475</v>
      </c>
      <c r="O410" s="79">
        <v>11.02</v>
      </c>
      <c r="P410" s="79">
        <v>11.03</v>
      </c>
      <c r="Q410" s="79">
        <v>10.91</v>
      </c>
      <c r="R410" s="79">
        <v>10.96</v>
      </c>
      <c r="S410" s="79">
        <v>20</v>
      </c>
      <c r="T410" s="79" t="s">
        <v>567</v>
      </c>
      <c r="U410" s="79">
        <v>100</v>
      </c>
      <c r="W410" s="57"/>
    </row>
    <row r="411" spans="7:36">
      <c r="G411" s="51">
        <v>8150</v>
      </c>
      <c r="H411" s="52">
        <v>19</v>
      </c>
      <c r="I411" s="79"/>
      <c r="J411" s="79"/>
      <c r="K411" s="87"/>
      <c r="L411" s="87"/>
      <c r="M411" s="79"/>
      <c r="N411" s="80"/>
      <c r="O411" s="79"/>
      <c r="P411" s="79"/>
      <c r="Q411" s="79"/>
      <c r="R411" s="79"/>
      <c r="S411" s="79"/>
      <c r="T411" s="79"/>
      <c r="U411" s="79"/>
    </row>
    <row r="412" spans="7:36">
      <c r="G412" s="53" t="s">
        <v>232</v>
      </c>
      <c r="H412" s="55">
        <v>10.43</v>
      </c>
      <c r="I412" s="82">
        <v>10.65</v>
      </c>
      <c r="J412" s="82">
        <v>75</v>
      </c>
      <c r="K412" s="88">
        <v>-0.08</v>
      </c>
      <c r="L412" s="88">
        <v>-0.75</v>
      </c>
      <c r="M412" s="82">
        <v>237</v>
      </c>
      <c r="N412" s="83">
        <v>52407</v>
      </c>
      <c r="O412" s="82">
        <v>10.73</v>
      </c>
      <c r="P412" s="82">
        <v>10.73</v>
      </c>
      <c r="Q412" s="82">
        <v>10.6</v>
      </c>
      <c r="R412" s="82">
        <v>10.65</v>
      </c>
      <c r="S412" s="83">
        <v>7000</v>
      </c>
      <c r="T412" s="82" t="s">
        <v>567</v>
      </c>
      <c r="U412" s="83">
        <v>20000</v>
      </c>
    </row>
    <row r="413" spans="7:36">
      <c r="G413" s="54">
        <v>8160</v>
      </c>
      <c r="H413" s="55">
        <v>15.32</v>
      </c>
      <c r="I413" s="82"/>
      <c r="J413" s="82"/>
      <c r="K413" s="88"/>
      <c r="L413" s="88"/>
      <c r="M413" s="82"/>
      <c r="N413" s="83"/>
      <c r="O413" s="82"/>
      <c r="P413" s="82"/>
      <c r="Q413" s="82"/>
      <c r="R413" s="82"/>
      <c r="S413" s="83"/>
      <c r="T413" s="82"/>
      <c r="U413" s="83"/>
    </row>
    <row r="414" spans="7:36" ht="30">
      <c r="G414" s="50" t="s">
        <v>233</v>
      </c>
      <c r="H414" s="52">
        <v>10.94</v>
      </c>
      <c r="I414" s="79">
        <v>11.21</v>
      </c>
      <c r="J414" s="79">
        <v>150</v>
      </c>
      <c r="K414" s="87">
        <v>-0.02</v>
      </c>
      <c r="L414" s="87">
        <v>-0.18</v>
      </c>
      <c r="M414" s="79">
        <v>200</v>
      </c>
      <c r="N414" s="80">
        <v>38104</v>
      </c>
      <c r="O414" s="79">
        <v>11.23</v>
      </c>
      <c r="P414" s="79">
        <v>11.26</v>
      </c>
      <c r="Q414" s="79">
        <v>11.07</v>
      </c>
      <c r="R414" s="79">
        <v>11.48</v>
      </c>
      <c r="S414" s="79">
        <v>9</v>
      </c>
      <c r="T414" s="79" t="s">
        <v>567</v>
      </c>
      <c r="U414" s="79">
        <v>99</v>
      </c>
    </row>
    <row r="415" spans="7:36">
      <c r="G415" s="51">
        <v>8170</v>
      </c>
      <c r="H415" s="52">
        <v>23.2</v>
      </c>
      <c r="I415" s="79"/>
      <c r="J415" s="79"/>
      <c r="K415" s="87"/>
      <c r="L415" s="87"/>
      <c r="M415" s="79"/>
      <c r="N415" s="80"/>
      <c r="O415" s="79"/>
      <c r="P415" s="79"/>
      <c r="Q415" s="79"/>
      <c r="R415" s="79"/>
      <c r="S415" s="79"/>
      <c r="T415" s="79"/>
      <c r="U415" s="79"/>
    </row>
    <row r="416" spans="7:36" ht="45">
      <c r="G416" s="53" t="s">
        <v>234</v>
      </c>
      <c r="H416" s="55">
        <v>11</v>
      </c>
      <c r="I416" s="82">
        <v>13.42</v>
      </c>
      <c r="J416" s="82">
        <v>315</v>
      </c>
      <c r="K416" s="88">
        <v>-0.22</v>
      </c>
      <c r="L416" s="88">
        <v>-1.61</v>
      </c>
      <c r="M416" s="82">
        <v>568</v>
      </c>
      <c r="N416" s="83">
        <v>179694</v>
      </c>
      <c r="O416" s="82">
        <v>13.65</v>
      </c>
      <c r="P416" s="82">
        <v>13.66</v>
      </c>
      <c r="Q416" s="82">
        <v>13.39</v>
      </c>
      <c r="R416" s="82" t="s">
        <v>567</v>
      </c>
      <c r="S416" s="82">
        <v>85</v>
      </c>
      <c r="T416" s="82" t="s">
        <v>567</v>
      </c>
      <c r="U416" s="82">
        <v>916</v>
      </c>
    </row>
    <row r="417" spans="7:37">
      <c r="G417" s="54">
        <v>8180</v>
      </c>
      <c r="H417" s="55">
        <v>20.94</v>
      </c>
      <c r="I417" s="82"/>
      <c r="J417" s="82"/>
      <c r="K417" s="88"/>
      <c r="L417" s="88"/>
      <c r="M417" s="82"/>
      <c r="N417" s="83"/>
      <c r="O417" s="82"/>
      <c r="P417" s="82"/>
      <c r="Q417" s="82"/>
      <c r="R417" s="82"/>
      <c r="S417" s="82"/>
      <c r="T417" s="82"/>
      <c r="U417" s="82"/>
    </row>
    <row r="418" spans="7:37">
      <c r="G418" s="50" t="s">
        <v>235</v>
      </c>
      <c r="H418" s="52">
        <v>5.25</v>
      </c>
      <c r="I418" s="79">
        <v>5.35</v>
      </c>
      <c r="J418" s="79">
        <v>61</v>
      </c>
      <c r="K418" s="87">
        <v>-0.1</v>
      </c>
      <c r="L418" s="87">
        <v>-1.83</v>
      </c>
      <c r="M418" s="79">
        <v>382</v>
      </c>
      <c r="N418" s="80">
        <v>172057</v>
      </c>
      <c r="O418" s="79">
        <v>5.43</v>
      </c>
      <c r="P418" s="79">
        <v>5.46</v>
      </c>
      <c r="Q418" s="79">
        <v>5.34</v>
      </c>
      <c r="R418" s="79" t="s">
        <v>567</v>
      </c>
      <c r="S418" s="79">
        <v>10</v>
      </c>
      <c r="T418" s="79">
        <v>5.35</v>
      </c>
      <c r="U418" s="80">
        <v>1555</v>
      </c>
    </row>
    <row r="419" spans="7:37">
      <c r="G419" s="51">
        <v>8190</v>
      </c>
      <c r="H419" s="52">
        <v>11.9</v>
      </c>
      <c r="I419" s="79"/>
      <c r="J419" s="79"/>
      <c r="K419" s="87"/>
      <c r="L419" s="87"/>
      <c r="M419" s="79"/>
      <c r="N419" s="80"/>
      <c r="O419" s="79"/>
      <c r="P419" s="79"/>
      <c r="Q419" s="79"/>
      <c r="R419" s="79"/>
      <c r="S419" s="79"/>
      <c r="T419" s="79"/>
      <c r="U419" s="80"/>
    </row>
    <row r="420" spans="7:37">
      <c r="G420" s="53" t="s">
        <v>236</v>
      </c>
      <c r="H420" s="55">
        <v>34</v>
      </c>
      <c r="I420" s="82">
        <v>45.74</v>
      </c>
      <c r="J420" s="82">
        <v>83</v>
      </c>
      <c r="K420" s="86">
        <v>0.24</v>
      </c>
      <c r="L420" s="86">
        <v>0.53</v>
      </c>
      <c r="M420" s="83">
        <v>1961</v>
      </c>
      <c r="N420" s="83">
        <v>443653</v>
      </c>
      <c r="O420" s="82">
        <v>45.28</v>
      </c>
      <c r="P420" s="82">
        <v>46</v>
      </c>
      <c r="Q420" s="82">
        <v>45.02</v>
      </c>
      <c r="R420" s="82" t="s">
        <v>567</v>
      </c>
      <c r="S420" s="82">
        <v>240</v>
      </c>
      <c r="T420" s="82" t="s">
        <v>567</v>
      </c>
      <c r="U420" s="82">
        <v>388</v>
      </c>
    </row>
    <row r="421" spans="7:37">
      <c r="G421" s="54">
        <v>8200</v>
      </c>
      <c r="H421" s="55">
        <v>64.900000000000006</v>
      </c>
      <c r="I421" s="82"/>
      <c r="J421" s="82"/>
      <c r="K421" s="86"/>
      <c r="L421" s="86"/>
      <c r="M421" s="83"/>
      <c r="N421" s="83"/>
      <c r="O421" s="82"/>
      <c r="P421" s="82"/>
      <c r="Q421" s="82"/>
      <c r="R421" s="82"/>
      <c r="S421" s="82"/>
      <c r="T421" s="82"/>
      <c r="U421" s="82"/>
    </row>
    <row r="422" spans="7:37" ht="30">
      <c r="G422" s="50" t="s">
        <v>237</v>
      </c>
      <c r="H422" s="52">
        <v>149</v>
      </c>
      <c r="I422" s="79">
        <v>151.69999999999999</v>
      </c>
      <c r="J422" s="79">
        <v>3</v>
      </c>
      <c r="K422" s="84">
        <v>2.5</v>
      </c>
      <c r="L422" s="84">
        <v>1.68</v>
      </c>
      <c r="M422" s="80">
        <v>1796</v>
      </c>
      <c r="N422" s="80">
        <v>96365</v>
      </c>
      <c r="O422" s="79">
        <v>149.80000000000001</v>
      </c>
      <c r="P422" s="79">
        <v>152.9</v>
      </c>
      <c r="Q422" s="79">
        <v>148.69999999999999</v>
      </c>
      <c r="R422" s="79" t="s">
        <v>567</v>
      </c>
      <c r="S422" s="80">
        <v>2066</v>
      </c>
      <c r="T422" s="79" t="s">
        <v>567</v>
      </c>
      <c r="U422" s="80">
        <v>2200</v>
      </c>
    </row>
    <row r="423" spans="7:37">
      <c r="G423" s="51">
        <v>8210</v>
      </c>
      <c r="H423" s="52">
        <v>237</v>
      </c>
      <c r="I423" s="79"/>
      <c r="J423" s="79"/>
      <c r="K423" s="84"/>
      <c r="L423" s="84"/>
      <c r="M423" s="80"/>
      <c r="N423" s="80"/>
      <c r="O423" s="79"/>
      <c r="P423" s="79"/>
      <c r="Q423" s="79"/>
      <c r="R423" s="79"/>
      <c r="S423" s="80"/>
      <c r="T423" s="79"/>
      <c r="U423" s="80"/>
    </row>
    <row r="424" spans="7:37" ht="30">
      <c r="G424" s="53" t="s">
        <v>238</v>
      </c>
      <c r="H424" s="55">
        <v>102</v>
      </c>
      <c r="I424" s="82">
        <v>119.9</v>
      </c>
      <c r="J424" s="82">
        <v>160</v>
      </c>
      <c r="K424" s="86">
        <v>0.7</v>
      </c>
      <c r="L424" s="86">
        <v>0.59</v>
      </c>
      <c r="M424" s="82">
        <v>932</v>
      </c>
      <c r="N424" s="83">
        <v>65869</v>
      </c>
      <c r="O424" s="82">
        <v>118.4</v>
      </c>
      <c r="P424" s="82">
        <v>120.8</v>
      </c>
      <c r="Q424" s="82">
        <v>118</v>
      </c>
      <c r="R424" s="82" t="s">
        <v>567</v>
      </c>
      <c r="S424" s="82">
        <v>841</v>
      </c>
      <c r="T424" s="82" t="s">
        <v>567</v>
      </c>
      <c r="U424" s="82">
        <v>108</v>
      </c>
    </row>
    <row r="425" spans="7:37">
      <c r="G425" s="54">
        <v>8230</v>
      </c>
      <c r="H425" s="55">
        <v>219</v>
      </c>
      <c r="I425" s="82"/>
      <c r="J425" s="82"/>
      <c r="K425" s="86"/>
      <c r="L425" s="86"/>
      <c r="M425" s="82"/>
      <c r="N425" s="83"/>
      <c r="O425" s="82"/>
      <c r="P425" s="82"/>
      <c r="Q425" s="82"/>
      <c r="R425" s="82"/>
      <c r="S425" s="82"/>
      <c r="T425" s="82"/>
      <c r="U425" s="82"/>
    </row>
    <row r="426" spans="7:37">
      <c r="G426" s="50" t="s">
        <v>239</v>
      </c>
      <c r="H426" s="52">
        <v>29.3</v>
      </c>
      <c r="I426" s="79">
        <v>32.619999999999997</v>
      </c>
      <c r="J426" s="79">
        <v>104</v>
      </c>
      <c r="K426" s="87">
        <v>-0.16</v>
      </c>
      <c r="L426" s="87">
        <v>-0.49</v>
      </c>
      <c r="M426" s="79">
        <v>266</v>
      </c>
      <c r="N426" s="80">
        <v>51372</v>
      </c>
      <c r="O426" s="79">
        <v>33</v>
      </c>
      <c r="P426" s="79">
        <v>33</v>
      </c>
      <c r="Q426" s="79">
        <v>32.4</v>
      </c>
      <c r="R426" s="79">
        <v>32.96</v>
      </c>
      <c r="S426" s="80">
        <v>1100</v>
      </c>
      <c r="T426" s="79">
        <v>31.98</v>
      </c>
      <c r="U426" s="79">
        <v>55</v>
      </c>
    </row>
    <row r="427" spans="7:37">
      <c r="G427" s="51">
        <v>8240</v>
      </c>
      <c r="H427" s="52">
        <v>59.6</v>
      </c>
      <c r="I427" s="79"/>
      <c r="J427" s="79"/>
      <c r="K427" s="87"/>
      <c r="L427" s="87"/>
      <c r="M427" s="79"/>
      <c r="N427" s="80"/>
      <c r="O427" s="79"/>
      <c r="P427" s="79"/>
      <c r="Q427" s="79"/>
      <c r="R427" s="79"/>
      <c r="S427" s="80"/>
      <c r="T427" s="79"/>
      <c r="U427" s="79"/>
    </row>
    <row r="428" spans="7:37">
      <c r="G428" s="53" t="s">
        <v>240</v>
      </c>
      <c r="H428" s="55">
        <v>22.92</v>
      </c>
      <c r="I428" s="82">
        <v>24.89</v>
      </c>
      <c r="J428" s="82">
        <v>1</v>
      </c>
      <c r="K428" s="86">
        <v>7.0000000000000007E-2</v>
      </c>
      <c r="L428" s="86">
        <v>0.28000000000000003</v>
      </c>
      <c r="M428" s="82">
        <v>376</v>
      </c>
      <c r="N428" s="83">
        <v>33695</v>
      </c>
      <c r="O428" s="82">
        <v>24.76</v>
      </c>
      <c r="P428" s="82">
        <v>24.94</v>
      </c>
      <c r="Q428" s="82">
        <v>24.7</v>
      </c>
      <c r="R428" s="82" t="s">
        <v>567</v>
      </c>
      <c r="S428" s="82">
        <v>62</v>
      </c>
      <c r="T428" s="82" t="s">
        <v>567</v>
      </c>
      <c r="U428" s="82">
        <v>9</v>
      </c>
      <c r="AK428" s="76"/>
    </row>
    <row r="429" spans="7:37">
      <c r="G429" s="54">
        <v>8250</v>
      </c>
      <c r="H429" s="55">
        <v>35.200000000000003</v>
      </c>
      <c r="I429" s="82"/>
      <c r="J429" s="82"/>
      <c r="K429" s="86"/>
      <c r="L429" s="86"/>
      <c r="M429" s="82"/>
      <c r="N429" s="83"/>
      <c r="O429" s="82"/>
      <c r="P429" s="82"/>
      <c r="Q429" s="82"/>
      <c r="R429" s="82"/>
      <c r="S429" s="82"/>
      <c r="T429" s="82"/>
      <c r="U429" s="82"/>
    </row>
    <row r="430" spans="7:37" ht="30">
      <c r="G430" s="50" t="s">
        <v>241</v>
      </c>
      <c r="H430" s="52">
        <v>4.82</v>
      </c>
      <c r="I430" s="79">
        <v>4.95</v>
      </c>
      <c r="J430" s="80">
        <v>2004</v>
      </c>
      <c r="K430" s="87">
        <v>-0.05</v>
      </c>
      <c r="L430" s="87">
        <v>-1</v>
      </c>
      <c r="M430" s="79">
        <v>234</v>
      </c>
      <c r="N430" s="80">
        <v>120516</v>
      </c>
      <c r="O430" s="79">
        <v>5.03</v>
      </c>
      <c r="P430" s="79">
        <v>5.07</v>
      </c>
      <c r="Q430" s="79">
        <v>4.95</v>
      </c>
      <c r="R430" s="79">
        <v>4.95</v>
      </c>
      <c r="S430" s="80">
        <v>2696</v>
      </c>
      <c r="T430" s="79">
        <v>4.92</v>
      </c>
      <c r="U430" s="79">
        <v>400</v>
      </c>
    </row>
    <row r="431" spans="7:37">
      <c r="G431" s="51">
        <v>8260</v>
      </c>
      <c r="H431" s="52">
        <v>13.64</v>
      </c>
      <c r="I431" s="79"/>
      <c r="J431" s="80"/>
      <c r="K431" s="87"/>
      <c r="L431" s="87"/>
      <c r="M431" s="79"/>
      <c r="N431" s="80"/>
      <c r="O431" s="79"/>
      <c r="P431" s="79"/>
      <c r="Q431" s="79"/>
      <c r="R431" s="79"/>
      <c r="S431" s="80"/>
      <c r="T431" s="79"/>
      <c r="U431" s="79"/>
    </row>
    <row r="432" spans="7:37">
      <c r="G432" s="53" t="s">
        <v>242</v>
      </c>
      <c r="H432" s="55">
        <v>14.62</v>
      </c>
      <c r="I432" s="82">
        <v>17.190000000000001</v>
      </c>
      <c r="J432" s="82">
        <v>5</v>
      </c>
      <c r="K432" s="86">
        <v>0.13</v>
      </c>
      <c r="L432" s="86">
        <v>0.76</v>
      </c>
      <c r="M432" s="82">
        <v>135</v>
      </c>
      <c r="N432" s="83">
        <v>19684</v>
      </c>
      <c r="O432" s="82">
        <v>16.850000000000001</v>
      </c>
      <c r="P432" s="82">
        <v>17.190000000000001</v>
      </c>
      <c r="Q432" s="82">
        <v>16.850000000000001</v>
      </c>
      <c r="R432" s="82" t="s">
        <v>567</v>
      </c>
      <c r="S432" s="82">
        <v>18</v>
      </c>
      <c r="T432" s="82">
        <v>17.18</v>
      </c>
      <c r="U432" s="82">
        <v>77</v>
      </c>
    </row>
    <row r="433" spans="7:37">
      <c r="G433" s="54">
        <v>8270</v>
      </c>
      <c r="H433" s="55">
        <v>24.08</v>
      </c>
      <c r="I433" s="82"/>
      <c r="J433" s="82"/>
      <c r="K433" s="86"/>
      <c r="L433" s="86"/>
      <c r="M433" s="82"/>
      <c r="N433" s="83"/>
      <c r="O433" s="82"/>
      <c r="P433" s="82"/>
      <c r="Q433" s="82"/>
      <c r="R433" s="82"/>
      <c r="S433" s="82"/>
      <c r="T433" s="82"/>
      <c r="U433" s="82"/>
    </row>
    <row r="434" spans="7:37">
      <c r="G434" s="50" t="s">
        <v>243</v>
      </c>
      <c r="H434" s="52">
        <v>10.9</v>
      </c>
      <c r="I434" s="79">
        <v>12.35</v>
      </c>
      <c r="J434" s="79">
        <v>8</v>
      </c>
      <c r="K434" s="87">
        <v>-0.1</v>
      </c>
      <c r="L434" s="87">
        <v>-0.8</v>
      </c>
      <c r="M434" s="79">
        <v>189</v>
      </c>
      <c r="N434" s="80">
        <v>39158</v>
      </c>
      <c r="O434" s="79">
        <v>12.45</v>
      </c>
      <c r="P434" s="79">
        <v>12.53</v>
      </c>
      <c r="Q434" s="79">
        <v>12.33</v>
      </c>
      <c r="R434" s="79">
        <v>12.35</v>
      </c>
      <c r="S434" s="79">
        <v>470</v>
      </c>
      <c r="T434" s="79" t="s">
        <v>567</v>
      </c>
      <c r="U434" s="79">
        <v>44</v>
      </c>
    </row>
    <row r="435" spans="7:37">
      <c r="G435" s="51">
        <v>8280</v>
      </c>
      <c r="H435" s="52">
        <v>19.579999999999998</v>
      </c>
      <c r="I435" s="79"/>
      <c r="J435" s="79"/>
      <c r="K435" s="87"/>
      <c r="L435" s="87"/>
      <c r="M435" s="79"/>
      <c r="N435" s="80"/>
      <c r="O435" s="79"/>
      <c r="P435" s="79"/>
      <c r="Q435" s="79"/>
      <c r="R435" s="79"/>
      <c r="S435" s="79"/>
      <c r="T435" s="79"/>
      <c r="U435" s="79"/>
    </row>
    <row r="436" spans="7:37" ht="30">
      <c r="G436" s="53" t="s">
        <v>244</v>
      </c>
      <c r="H436" s="55">
        <v>14.68</v>
      </c>
      <c r="I436" s="82">
        <v>15.52</v>
      </c>
      <c r="J436" s="82">
        <v>213</v>
      </c>
      <c r="K436" s="88">
        <v>-0.15</v>
      </c>
      <c r="L436" s="88">
        <v>-0.96</v>
      </c>
      <c r="M436" s="82">
        <v>295</v>
      </c>
      <c r="N436" s="83">
        <v>63784</v>
      </c>
      <c r="O436" s="82">
        <v>15.84</v>
      </c>
      <c r="P436" s="82">
        <v>15.84</v>
      </c>
      <c r="Q436" s="82">
        <v>15.44</v>
      </c>
      <c r="R436" s="82">
        <v>15.51</v>
      </c>
      <c r="S436" s="82">
        <v>735</v>
      </c>
      <c r="T436" s="82" t="s">
        <v>567</v>
      </c>
      <c r="U436" s="83">
        <v>1300</v>
      </c>
    </row>
    <row r="437" spans="7:37">
      <c r="G437" s="54">
        <v>8300</v>
      </c>
      <c r="H437" s="55">
        <v>32.700000000000003</v>
      </c>
      <c r="I437" s="82"/>
      <c r="J437" s="82"/>
      <c r="K437" s="88"/>
      <c r="L437" s="88"/>
      <c r="M437" s="82"/>
      <c r="N437" s="83"/>
      <c r="O437" s="82"/>
      <c r="P437" s="82"/>
      <c r="Q437" s="82"/>
      <c r="R437" s="82"/>
      <c r="S437" s="82"/>
      <c r="T437" s="82"/>
      <c r="U437" s="83"/>
    </row>
    <row r="438" spans="7:37" ht="45">
      <c r="G438" s="50" t="s">
        <v>245</v>
      </c>
      <c r="H438" s="52">
        <v>7.2</v>
      </c>
      <c r="I438" s="79">
        <v>7.79</v>
      </c>
      <c r="J438" s="79">
        <v>434</v>
      </c>
      <c r="K438" s="87">
        <v>-7.0000000000000007E-2</v>
      </c>
      <c r="L438" s="87">
        <v>-0.89</v>
      </c>
      <c r="M438" s="79">
        <v>255</v>
      </c>
      <c r="N438" s="80">
        <v>195536</v>
      </c>
      <c r="O438" s="79">
        <v>7.85</v>
      </c>
      <c r="P438" s="79">
        <v>7.9</v>
      </c>
      <c r="Q438" s="79">
        <v>7.79</v>
      </c>
      <c r="R438" s="79">
        <v>7.79</v>
      </c>
      <c r="S438" s="79">
        <v>479</v>
      </c>
      <c r="T438" s="79">
        <v>7.64</v>
      </c>
      <c r="U438" s="80">
        <v>2111</v>
      </c>
    </row>
    <row r="439" spans="7:37">
      <c r="G439" s="51">
        <v>8310</v>
      </c>
      <c r="H439" s="52">
        <v>13.8</v>
      </c>
      <c r="I439" s="79"/>
      <c r="J439" s="79"/>
      <c r="K439" s="87"/>
      <c r="L439" s="87"/>
      <c r="M439" s="79"/>
      <c r="N439" s="80"/>
      <c r="O439" s="79"/>
      <c r="P439" s="79"/>
      <c r="Q439" s="79"/>
      <c r="R439" s="79"/>
      <c r="S439" s="79"/>
      <c r="T439" s="79"/>
      <c r="U439" s="80"/>
    </row>
    <row r="440" spans="7:37">
      <c r="G440" s="53" t="s">
        <v>246</v>
      </c>
      <c r="H440" s="55">
        <v>8.11</v>
      </c>
      <c r="I440" s="82">
        <v>9.1999999999999993</v>
      </c>
      <c r="J440" s="82">
        <v>604</v>
      </c>
      <c r="K440" s="88">
        <v>-0.08</v>
      </c>
      <c r="L440" s="88">
        <v>-0.86</v>
      </c>
      <c r="M440" s="82">
        <v>194</v>
      </c>
      <c r="N440" s="83">
        <v>68566</v>
      </c>
      <c r="O440" s="82">
        <v>9.39</v>
      </c>
      <c r="P440" s="82">
        <v>9.39</v>
      </c>
      <c r="Q440" s="82">
        <v>9.15</v>
      </c>
      <c r="R440" s="82">
        <v>9.1999999999999993</v>
      </c>
      <c r="S440" s="83">
        <v>8131</v>
      </c>
      <c r="T440" s="82" t="s">
        <v>567</v>
      </c>
      <c r="U440" s="82">
        <v>10</v>
      </c>
      <c r="AK440" s="76"/>
    </row>
    <row r="441" spans="7:37">
      <c r="G441" s="54">
        <v>8311</v>
      </c>
      <c r="H441" s="55">
        <v>19.399999999999999</v>
      </c>
      <c r="I441" s="82"/>
      <c r="J441" s="82"/>
      <c r="K441" s="88"/>
      <c r="L441" s="88"/>
      <c r="M441" s="82"/>
      <c r="N441" s="83"/>
      <c r="O441" s="82"/>
      <c r="P441" s="82"/>
      <c r="Q441" s="82"/>
      <c r="R441" s="82"/>
      <c r="S441" s="83"/>
      <c r="T441" s="82"/>
      <c r="U441" s="82"/>
    </row>
    <row r="442" spans="7:37">
      <c r="G442" s="50" t="s">
        <v>247</v>
      </c>
      <c r="H442" s="52">
        <v>51.06</v>
      </c>
      <c r="I442" s="79">
        <v>96.3</v>
      </c>
      <c r="J442" s="79">
        <v>1</v>
      </c>
      <c r="K442" s="84">
        <v>2.75</v>
      </c>
      <c r="L442" s="84">
        <v>2.94</v>
      </c>
      <c r="M442" s="80">
        <v>5013</v>
      </c>
      <c r="N442" s="80">
        <v>607578</v>
      </c>
      <c r="O442" s="79">
        <v>93.5</v>
      </c>
      <c r="P442" s="79">
        <v>97</v>
      </c>
      <c r="Q442" s="79">
        <v>92.9</v>
      </c>
      <c r="R442" s="79" t="s">
        <v>567</v>
      </c>
      <c r="S442" s="80">
        <v>3148</v>
      </c>
      <c r="T442" s="79" t="s">
        <v>567</v>
      </c>
      <c r="U442" s="80">
        <v>2213</v>
      </c>
    </row>
    <row r="443" spans="7:37">
      <c r="G443" s="51">
        <v>8313</v>
      </c>
      <c r="H443" s="52">
        <v>98.75</v>
      </c>
      <c r="I443" s="79"/>
      <c r="J443" s="79"/>
      <c r="K443" s="84"/>
      <c r="L443" s="84"/>
      <c r="M443" s="80"/>
      <c r="N443" s="80"/>
      <c r="O443" s="79"/>
      <c r="P443" s="79"/>
      <c r="Q443" s="79"/>
      <c r="R443" s="79"/>
      <c r="S443" s="80"/>
      <c r="T443" s="79"/>
      <c r="U443" s="80"/>
    </row>
    <row r="444" spans="7:37" ht="15" customHeight="1">
      <c r="G444" s="89" t="s">
        <v>248</v>
      </c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90"/>
    </row>
    <row r="445" spans="7:37">
      <c r="G445" s="53" t="s">
        <v>249</v>
      </c>
      <c r="H445" s="55">
        <v>118</v>
      </c>
      <c r="I445" s="82">
        <v>133.80000000000001</v>
      </c>
      <c r="J445" s="82">
        <v>32</v>
      </c>
      <c r="K445" s="86">
        <v>0.8</v>
      </c>
      <c r="L445" s="86">
        <v>0.6</v>
      </c>
      <c r="M445" s="82">
        <v>673</v>
      </c>
      <c r="N445" s="83">
        <v>22590</v>
      </c>
      <c r="O445" s="82">
        <v>133</v>
      </c>
      <c r="P445" s="82">
        <v>133.9</v>
      </c>
      <c r="Q445" s="82">
        <v>131.80000000000001</v>
      </c>
      <c r="R445" s="82" t="s">
        <v>567</v>
      </c>
      <c r="S445" s="82">
        <v>1</v>
      </c>
      <c r="T445" s="82" t="s">
        <v>567</v>
      </c>
      <c r="U445" s="82">
        <v>158</v>
      </c>
    </row>
    <row r="446" spans="7:37">
      <c r="G446" s="54">
        <v>7200</v>
      </c>
      <c r="H446" s="55">
        <v>207</v>
      </c>
      <c r="I446" s="82"/>
      <c r="J446" s="82"/>
      <c r="K446" s="86"/>
      <c r="L446" s="86"/>
      <c r="M446" s="82"/>
      <c r="N446" s="83"/>
      <c r="O446" s="82"/>
      <c r="P446" s="82"/>
      <c r="Q446" s="82"/>
      <c r="R446" s="82"/>
      <c r="S446" s="82"/>
      <c r="T446" s="82"/>
      <c r="U446" s="82"/>
    </row>
    <row r="447" spans="7:37" ht="30">
      <c r="G447" s="50" t="s">
        <v>250</v>
      </c>
      <c r="H447" s="52">
        <v>4.67</v>
      </c>
      <c r="I447" s="79">
        <v>5.27</v>
      </c>
      <c r="J447" s="79">
        <v>574</v>
      </c>
      <c r="K447" s="87">
        <v>-0.05</v>
      </c>
      <c r="L447" s="87">
        <v>-0.94</v>
      </c>
      <c r="M447" s="79">
        <v>895</v>
      </c>
      <c r="N447" s="80">
        <v>611244</v>
      </c>
      <c r="O447" s="79">
        <v>5.38</v>
      </c>
      <c r="P447" s="79">
        <v>5.4</v>
      </c>
      <c r="Q447" s="79">
        <v>5.27</v>
      </c>
      <c r="R447" s="79">
        <v>5.85</v>
      </c>
      <c r="S447" s="80">
        <v>1301</v>
      </c>
      <c r="T447" s="79" t="s">
        <v>567</v>
      </c>
      <c r="U447" s="79">
        <v>30</v>
      </c>
    </row>
    <row r="448" spans="7:37">
      <c r="G448" s="51">
        <v>7201</v>
      </c>
      <c r="H448" s="52">
        <v>8.08</v>
      </c>
      <c r="I448" s="79"/>
      <c r="J448" s="79"/>
      <c r="K448" s="87"/>
      <c r="L448" s="87"/>
      <c r="M448" s="79"/>
      <c r="N448" s="80"/>
      <c r="O448" s="79"/>
      <c r="P448" s="79"/>
      <c r="Q448" s="79"/>
      <c r="R448" s="79"/>
      <c r="S448" s="80"/>
      <c r="T448" s="79"/>
      <c r="U448" s="79"/>
      <c r="AK448" s="76"/>
    </row>
    <row r="449" spans="7:37" ht="30">
      <c r="G449" s="53" t="s">
        <v>251</v>
      </c>
      <c r="H449" s="55">
        <v>234.2</v>
      </c>
      <c r="I449" s="82">
        <v>244.8</v>
      </c>
      <c r="J449" s="82">
        <v>21</v>
      </c>
      <c r="K449" s="86">
        <v>3.1</v>
      </c>
      <c r="L449" s="86">
        <v>1.28</v>
      </c>
      <c r="M449" s="83">
        <v>8947</v>
      </c>
      <c r="N449" s="83">
        <v>87399</v>
      </c>
      <c r="O449" s="82">
        <v>242</v>
      </c>
      <c r="P449" s="82">
        <v>246</v>
      </c>
      <c r="Q449" s="82">
        <v>242</v>
      </c>
      <c r="R449" s="82" t="s">
        <v>567</v>
      </c>
      <c r="S449" s="83">
        <v>2279</v>
      </c>
      <c r="T449" s="82" t="s">
        <v>567</v>
      </c>
      <c r="U449" s="82">
        <v>166</v>
      </c>
    </row>
    <row r="450" spans="7:37">
      <c r="G450" s="54">
        <v>7202</v>
      </c>
      <c r="H450" s="55">
        <v>340</v>
      </c>
      <c r="I450" s="82"/>
      <c r="J450" s="82"/>
      <c r="K450" s="86"/>
      <c r="L450" s="86"/>
      <c r="M450" s="83"/>
      <c r="N450" s="83"/>
      <c r="O450" s="82"/>
      <c r="P450" s="82"/>
      <c r="Q450" s="82"/>
      <c r="R450" s="82"/>
      <c r="S450" s="83"/>
      <c r="T450" s="82"/>
      <c r="U450" s="82"/>
    </row>
    <row r="451" spans="7:37">
      <c r="G451" s="50" t="s">
        <v>252</v>
      </c>
      <c r="H451" s="52">
        <v>823.6</v>
      </c>
      <c r="I451" s="79">
        <v>855.5</v>
      </c>
      <c r="J451" s="79">
        <v>1</v>
      </c>
      <c r="K451" s="84">
        <v>10.5</v>
      </c>
      <c r="L451" s="84">
        <v>1.24</v>
      </c>
      <c r="M451" s="80">
        <v>3695</v>
      </c>
      <c r="N451" s="80">
        <v>60441</v>
      </c>
      <c r="O451" s="79">
        <v>845</v>
      </c>
      <c r="P451" s="79">
        <v>856</v>
      </c>
      <c r="Q451" s="79">
        <v>838</v>
      </c>
      <c r="R451" s="79" t="s">
        <v>567</v>
      </c>
      <c r="S451" s="79">
        <v>786</v>
      </c>
      <c r="T451" s="79" t="s">
        <v>567</v>
      </c>
      <c r="U451" s="79">
        <v>687</v>
      </c>
    </row>
    <row r="452" spans="7:37">
      <c r="G452" s="51">
        <v>7203</v>
      </c>
      <c r="H452" s="52">
        <v>1289</v>
      </c>
      <c r="I452" s="79"/>
      <c r="J452" s="79"/>
      <c r="K452" s="84"/>
      <c r="L452" s="84"/>
      <c r="M452" s="80"/>
      <c r="N452" s="80"/>
      <c r="O452" s="79"/>
      <c r="P452" s="79"/>
      <c r="Q452" s="79"/>
      <c r="R452" s="79"/>
      <c r="S452" s="79"/>
      <c r="T452" s="79"/>
      <c r="U452" s="79"/>
    </row>
    <row r="453" spans="7:37">
      <c r="G453" s="53" t="s">
        <v>253</v>
      </c>
      <c r="H453" s="55">
        <v>9.8000000000000007</v>
      </c>
      <c r="I453" s="82">
        <v>10.66</v>
      </c>
      <c r="J453" s="82">
        <v>153</v>
      </c>
      <c r="K453" s="86">
        <v>0.01</v>
      </c>
      <c r="L453" s="86">
        <v>0.09</v>
      </c>
      <c r="M453" s="82">
        <v>838</v>
      </c>
      <c r="N453" s="83">
        <v>255806</v>
      </c>
      <c r="O453" s="82">
        <v>10.75</v>
      </c>
      <c r="P453" s="82">
        <v>10.75</v>
      </c>
      <c r="Q453" s="82">
        <v>10.58</v>
      </c>
      <c r="R453" s="82">
        <v>10.65</v>
      </c>
      <c r="S453" s="82">
        <v>2</v>
      </c>
      <c r="T453" s="82" t="s">
        <v>567</v>
      </c>
      <c r="U453" s="82">
        <v>9</v>
      </c>
    </row>
    <row r="454" spans="7:37">
      <c r="G454" s="54">
        <v>7204</v>
      </c>
      <c r="H454" s="55">
        <v>16.5</v>
      </c>
      <c r="I454" s="82"/>
      <c r="J454" s="82"/>
      <c r="K454" s="86"/>
      <c r="L454" s="86"/>
      <c r="M454" s="82"/>
      <c r="N454" s="83"/>
      <c r="O454" s="82"/>
      <c r="P454" s="82"/>
      <c r="Q454" s="82"/>
      <c r="R454" s="82"/>
      <c r="S454" s="82"/>
      <c r="T454" s="82"/>
      <c r="U454" s="82"/>
    </row>
    <row r="455" spans="7:37">
      <c r="G455" s="50" t="s">
        <v>254</v>
      </c>
      <c r="H455" s="52">
        <v>25.8</v>
      </c>
      <c r="I455" s="79">
        <v>26.42</v>
      </c>
      <c r="J455" s="79">
        <v>75</v>
      </c>
      <c r="K455" s="87">
        <v>-0.14000000000000001</v>
      </c>
      <c r="L455" s="87">
        <v>-0.53</v>
      </c>
      <c r="M455" s="79">
        <v>550</v>
      </c>
      <c r="N455" s="80">
        <v>91793</v>
      </c>
      <c r="O455" s="79">
        <v>26.56</v>
      </c>
      <c r="P455" s="79">
        <v>26.7</v>
      </c>
      <c r="Q455" s="79">
        <v>26.08</v>
      </c>
      <c r="R455" s="79" t="s">
        <v>567</v>
      </c>
      <c r="S455" s="79">
        <v>119</v>
      </c>
      <c r="T455" s="79">
        <v>26.5</v>
      </c>
      <c r="U455" s="80">
        <v>2578</v>
      </c>
    </row>
    <row r="456" spans="7:37">
      <c r="G456" s="51">
        <v>7211</v>
      </c>
      <c r="H456" s="52">
        <v>31.7</v>
      </c>
      <c r="I456" s="79"/>
      <c r="J456" s="79"/>
      <c r="K456" s="87"/>
      <c r="L456" s="87"/>
      <c r="M456" s="79"/>
      <c r="N456" s="80"/>
      <c r="O456" s="79"/>
      <c r="P456" s="79"/>
      <c r="Q456" s="79"/>
      <c r="R456" s="79"/>
      <c r="S456" s="79"/>
      <c r="T456" s="79"/>
      <c r="U456" s="80"/>
    </row>
    <row r="457" spans="7:37" ht="30" customHeight="1">
      <c r="G457" s="89" t="s">
        <v>255</v>
      </c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90"/>
    </row>
    <row r="458" spans="7:37">
      <c r="G458" s="53" t="s">
        <v>40</v>
      </c>
      <c r="H458" s="55">
        <v>39.35</v>
      </c>
      <c r="I458" s="82">
        <v>42.4</v>
      </c>
      <c r="J458" s="82">
        <v>1</v>
      </c>
      <c r="K458" s="88">
        <v>-0.4</v>
      </c>
      <c r="L458" s="88">
        <v>-0.93</v>
      </c>
      <c r="M458" s="83">
        <v>8350</v>
      </c>
      <c r="N458" s="83">
        <v>2979403</v>
      </c>
      <c r="O458" s="82">
        <v>42.8</v>
      </c>
      <c r="P458" s="82">
        <v>42.9</v>
      </c>
      <c r="Q458" s="82">
        <v>42.34</v>
      </c>
      <c r="R458" s="82" t="s">
        <v>567</v>
      </c>
      <c r="S458" s="83">
        <v>81269</v>
      </c>
      <c r="T458" s="82" t="s">
        <v>567</v>
      </c>
      <c r="U458" s="83">
        <v>55080</v>
      </c>
    </row>
    <row r="459" spans="7:37">
      <c r="G459" s="54">
        <v>7010</v>
      </c>
      <c r="H459" s="55">
        <v>48.3</v>
      </c>
      <c r="I459" s="82"/>
      <c r="J459" s="82"/>
      <c r="K459" s="88"/>
      <c r="L459" s="88"/>
      <c r="M459" s="83"/>
      <c r="N459" s="83"/>
      <c r="O459" s="82"/>
      <c r="P459" s="82"/>
      <c r="Q459" s="82"/>
      <c r="R459" s="82"/>
      <c r="S459" s="83"/>
      <c r="T459" s="82"/>
      <c r="U459" s="83"/>
    </row>
    <row r="460" spans="7:37" ht="30">
      <c r="G460" s="50" t="s">
        <v>256</v>
      </c>
      <c r="H460" s="52">
        <v>48.8</v>
      </c>
      <c r="I460" s="79">
        <v>64.900000000000006</v>
      </c>
      <c r="J460" s="79">
        <v>57</v>
      </c>
      <c r="K460" s="84">
        <v>0.45</v>
      </c>
      <c r="L460" s="84">
        <v>0.7</v>
      </c>
      <c r="M460" s="80">
        <v>3032</v>
      </c>
      <c r="N460" s="80">
        <v>693939</v>
      </c>
      <c r="O460" s="79">
        <v>64.45</v>
      </c>
      <c r="P460" s="79">
        <v>65.2</v>
      </c>
      <c r="Q460" s="79">
        <v>64.400000000000006</v>
      </c>
      <c r="R460" s="79" t="s">
        <v>567</v>
      </c>
      <c r="S460" s="80">
        <v>21574</v>
      </c>
      <c r="T460" s="79" t="s">
        <v>567</v>
      </c>
      <c r="U460" s="80">
        <v>13750</v>
      </c>
      <c r="AK460" s="76"/>
    </row>
    <row r="461" spans="7:37">
      <c r="G461" s="51">
        <v>7020</v>
      </c>
      <c r="H461" s="52">
        <v>65.849999999999994</v>
      </c>
      <c r="I461" s="79"/>
      <c r="J461" s="79"/>
      <c r="K461" s="84"/>
      <c r="L461" s="84"/>
      <c r="M461" s="80"/>
      <c r="N461" s="80"/>
      <c r="O461" s="79"/>
      <c r="P461" s="79"/>
      <c r="Q461" s="79"/>
      <c r="R461" s="79"/>
      <c r="S461" s="80"/>
      <c r="T461" s="79"/>
      <c r="U461" s="80"/>
    </row>
    <row r="462" spans="7:37">
      <c r="G462" s="53" t="s">
        <v>257</v>
      </c>
      <c r="H462" s="55">
        <v>10.02</v>
      </c>
      <c r="I462" s="82">
        <v>10.67</v>
      </c>
      <c r="J462" s="82">
        <v>1</v>
      </c>
      <c r="K462" s="88">
        <v>-0.18</v>
      </c>
      <c r="L462" s="88">
        <v>-1.66</v>
      </c>
      <c r="M462" s="83">
        <v>3015</v>
      </c>
      <c r="N462" s="83">
        <v>2674013</v>
      </c>
      <c r="O462" s="82">
        <v>10.85</v>
      </c>
      <c r="P462" s="82">
        <v>10.85</v>
      </c>
      <c r="Q462" s="82">
        <v>10.63</v>
      </c>
      <c r="R462" s="82" t="s">
        <v>567</v>
      </c>
      <c r="S462" s="83">
        <v>9648</v>
      </c>
      <c r="T462" s="82" t="s">
        <v>567</v>
      </c>
      <c r="U462" s="82">
        <v>200</v>
      </c>
    </row>
    <row r="463" spans="7:37">
      <c r="G463" s="54">
        <v>7030</v>
      </c>
      <c r="H463" s="55">
        <v>13.36</v>
      </c>
      <c r="I463" s="82"/>
      <c r="J463" s="82"/>
      <c r="K463" s="88"/>
      <c r="L463" s="88"/>
      <c r="M463" s="83"/>
      <c r="N463" s="83"/>
      <c r="O463" s="82"/>
      <c r="P463" s="82"/>
      <c r="Q463" s="82"/>
      <c r="R463" s="82"/>
      <c r="S463" s="83"/>
      <c r="T463" s="82"/>
      <c r="U463" s="82"/>
    </row>
    <row r="464" spans="7:37" ht="30">
      <c r="G464" s="50" t="s">
        <v>258</v>
      </c>
      <c r="H464" s="52">
        <v>80</v>
      </c>
      <c r="I464" s="79">
        <v>101.4</v>
      </c>
      <c r="J464" s="79">
        <v>2</v>
      </c>
      <c r="K464" s="84">
        <v>1</v>
      </c>
      <c r="L464" s="84">
        <v>1</v>
      </c>
      <c r="M464" s="80">
        <v>1758</v>
      </c>
      <c r="N464" s="80">
        <v>211887</v>
      </c>
      <c r="O464" s="79">
        <v>101</v>
      </c>
      <c r="P464" s="79">
        <v>101.7</v>
      </c>
      <c r="Q464" s="79">
        <v>99.9</v>
      </c>
      <c r="R464" s="79">
        <v>101.4</v>
      </c>
      <c r="S464" s="79">
        <v>21</v>
      </c>
      <c r="T464" s="79" t="s">
        <v>567</v>
      </c>
      <c r="U464" s="79">
        <v>208</v>
      </c>
    </row>
    <row r="465" spans="7:21">
      <c r="G465" s="51">
        <v>7040</v>
      </c>
      <c r="H465" s="52">
        <v>121.6</v>
      </c>
      <c r="I465" s="79"/>
      <c r="J465" s="79"/>
      <c r="K465" s="84"/>
      <c r="L465" s="84"/>
      <c r="M465" s="80"/>
      <c r="N465" s="80"/>
      <c r="O465" s="79"/>
      <c r="P465" s="79"/>
      <c r="Q465" s="79"/>
      <c r="R465" s="79"/>
      <c r="S465" s="79"/>
      <c r="T465" s="79"/>
      <c r="U465" s="79"/>
    </row>
    <row r="466" spans="7:21" ht="15" customHeight="1">
      <c r="G466" s="89" t="s">
        <v>259</v>
      </c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90"/>
    </row>
    <row r="467" spans="7:21">
      <c r="G467" s="53" t="s">
        <v>260</v>
      </c>
      <c r="H467" s="55">
        <v>65.8</v>
      </c>
      <c r="I467" s="82">
        <v>75.75</v>
      </c>
      <c r="J467" s="82">
        <v>2</v>
      </c>
      <c r="K467" s="82" t="s">
        <v>297</v>
      </c>
      <c r="L467" s="85" t="s">
        <v>297</v>
      </c>
      <c r="M467" s="82">
        <v>634</v>
      </c>
      <c r="N467" s="83">
        <v>39559</v>
      </c>
      <c r="O467" s="82">
        <v>75.75</v>
      </c>
      <c r="P467" s="82">
        <v>76.8</v>
      </c>
      <c r="Q467" s="82">
        <v>75.25</v>
      </c>
      <c r="R467" s="82" t="s">
        <v>567</v>
      </c>
      <c r="S467" s="82">
        <v>1</v>
      </c>
      <c r="T467" s="82" t="s">
        <v>567</v>
      </c>
      <c r="U467" s="82">
        <v>893</v>
      </c>
    </row>
    <row r="468" spans="7:21">
      <c r="G468" s="54">
        <v>2080</v>
      </c>
      <c r="H468" s="55">
        <v>117.2</v>
      </c>
      <c r="I468" s="82"/>
      <c r="J468" s="82"/>
      <c r="K468" s="82"/>
      <c r="L468" s="85"/>
      <c r="M468" s="82"/>
      <c r="N468" s="83"/>
      <c r="O468" s="82"/>
      <c r="P468" s="82"/>
      <c r="Q468" s="82"/>
      <c r="R468" s="82"/>
      <c r="S468" s="82"/>
      <c r="T468" s="82"/>
      <c r="U468" s="82"/>
    </row>
    <row r="469" spans="7:21">
      <c r="G469" s="50" t="s">
        <v>261</v>
      </c>
      <c r="H469" s="52">
        <v>125</v>
      </c>
      <c r="I469" s="79">
        <v>128.30000000000001</v>
      </c>
      <c r="J469" s="79">
        <v>19</v>
      </c>
      <c r="K469" s="87">
        <v>-1.5</v>
      </c>
      <c r="L469" s="87">
        <v>-1.1599999999999999</v>
      </c>
      <c r="M469" s="79">
        <v>503</v>
      </c>
      <c r="N469" s="80">
        <v>22791</v>
      </c>
      <c r="O469" s="79">
        <v>130.19999999999999</v>
      </c>
      <c r="P469" s="79">
        <v>130.19999999999999</v>
      </c>
      <c r="Q469" s="79">
        <v>128.1</v>
      </c>
      <c r="R469" s="79" t="s">
        <v>567</v>
      </c>
      <c r="S469" s="79">
        <v>11</v>
      </c>
      <c r="T469" s="79" t="s">
        <v>567</v>
      </c>
      <c r="U469" s="79">
        <v>285</v>
      </c>
    </row>
    <row r="470" spans="7:21">
      <c r="G470" s="51">
        <v>2081</v>
      </c>
      <c r="H470" s="52">
        <v>184.8</v>
      </c>
      <c r="I470" s="79"/>
      <c r="J470" s="79"/>
      <c r="K470" s="87"/>
      <c r="L470" s="87"/>
      <c r="M470" s="79"/>
      <c r="N470" s="80"/>
      <c r="O470" s="79"/>
      <c r="P470" s="79"/>
      <c r="Q470" s="79"/>
      <c r="R470" s="79"/>
      <c r="S470" s="79"/>
      <c r="T470" s="79"/>
      <c r="U470" s="79"/>
    </row>
    <row r="471" spans="7:21" ht="30">
      <c r="G471" s="53" t="s">
        <v>262</v>
      </c>
      <c r="H471" s="55">
        <v>208.2</v>
      </c>
      <c r="I471" s="82">
        <v>225.9</v>
      </c>
      <c r="J471" s="82">
        <v>1</v>
      </c>
      <c r="K471" s="88">
        <v>-4</v>
      </c>
      <c r="L471" s="88">
        <v>-1.74</v>
      </c>
      <c r="M471" s="83">
        <v>3129</v>
      </c>
      <c r="N471" s="83">
        <v>156667</v>
      </c>
      <c r="O471" s="82">
        <v>229.5</v>
      </c>
      <c r="P471" s="82">
        <v>230.3</v>
      </c>
      <c r="Q471" s="82">
        <v>225.6</v>
      </c>
      <c r="R471" s="82" t="s">
        <v>567</v>
      </c>
      <c r="S471" s="83">
        <v>3904</v>
      </c>
      <c r="T471" s="82" t="s">
        <v>567</v>
      </c>
      <c r="U471" s="83">
        <v>2352</v>
      </c>
    </row>
    <row r="472" spans="7:21">
      <c r="G472" s="54">
        <v>2082</v>
      </c>
      <c r="H472" s="55">
        <v>496.87</v>
      </c>
      <c r="I472" s="82"/>
      <c r="J472" s="82"/>
      <c r="K472" s="88"/>
      <c r="L472" s="88"/>
      <c r="M472" s="83"/>
      <c r="N472" s="83"/>
      <c r="O472" s="82"/>
      <c r="P472" s="82"/>
      <c r="Q472" s="82"/>
      <c r="R472" s="82"/>
      <c r="S472" s="83"/>
      <c r="T472" s="82"/>
      <c r="U472" s="83"/>
    </row>
    <row r="473" spans="7:21" ht="30">
      <c r="G473" s="50" t="s">
        <v>263</v>
      </c>
      <c r="H473" s="52">
        <v>38.75</v>
      </c>
      <c r="I473" s="79">
        <v>40.840000000000003</v>
      </c>
      <c r="J473" s="79">
        <v>151</v>
      </c>
      <c r="K473" s="87">
        <v>-0.94</v>
      </c>
      <c r="L473" s="87">
        <v>-2.25</v>
      </c>
      <c r="M473" s="80">
        <v>2620</v>
      </c>
      <c r="N473" s="80">
        <v>352810</v>
      </c>
      <c r="O473" s="79">
        <v>41.78</v>
      </c>
      <c r="P473" s="79">
        <v>42.28</v>
      </c>
      <c r="Q473" s="79">
        <v>40.799999999999997</v>
      </c>
      <c r="R473" s="79" t="s">
        <v>567</v>
      </c>
      <c r="S473" s="80">
        <v>1942</v>
      </c>
      <c r="T473" s="79" t="s">
        <v>567</v>
      </c>
      <c r="U473" s="80">
        <v>5905</v>
      </c>
    </row>
    <row r="474" spans="7:21">
      <c r="G474" s="51">
        <v>2083</v>
      </c>
      <c r="H474" s="52">
        <v>63</v>
      </c>
      <c r="I474" s="79"/>
      <c r="J474" s="79"/>
      <c r="K474" s="87"/>
      <c r="L474" s="87"/>
      <c r="M474" s="80"/>
      <c r="N474" s="80"/>
      <c r="O474" s="79"/>
      <c r="P474" s="79"/>
      <c r="Q474" s="79"/>
      <c r="R474" s="79"/>
      <c r="S474" s="80"/>
      <c r="T474" s="79"/>
      <c r="U474" s="80"/>
    </row>
    <row r="475" spans="7:21" ht="30">
      <c r="G475" s="53" t="s">
        <v>264</v>
      </c>
      <c r="H475" s="55">
        <v>16.62</v>
      </c>
      <c r="I475" s="82">
        <v>25.98</v>
      </c>
      <c r="J475" s="82">
        <v>500</v>
      </c>
      <c r="K475" s="88">
        <v>-0.22</v>
      </c>
      <c r="L475" s="88">
        <v>-0.84</v>
      </c>
      <c r="M475" s="83">
        <v>2619</v>
      </c>
      <c r="N475" s="83">
        <v>803804</v>
      </c>
      <c r="O475" s="82">
        <v>26.2</v>
      </c>
      <c r="P475" s="82">
        <v>26.36</v>
      </c>
      <c r="Q475" s="82">
        <v>25.68</v>
      </c>
      <c r="R475" s="82">
        <v>26.06</v>
      </c>
      <c r="S475" s="82">
        <v>192</v>
      </c>
      <c r="T475" s="82" t="s">
        <v>567</v>
      </c>
      <c r="U475" s="83">
        <v>1313</v>
      </c>
    </row>
    <row r="476" spans="7:21">
      <c r="G476" s="54">
        <v>2084</v>
      </c>
      <c r="H476" s="55">
        <v>33.75</v>
      </c>
      <c r="I476" s="82"/>
      <c r="J476" s="82"/>
      <c r="K476" s="88"/>
      <c r="L476" s="88"/>
      <c r="M476" s="83"/>
      <c r="N476" s="83"/>
      <c r="O476" s="82"/>
      <c r="P476" s="82"/>
      <c r="Q476" s="82"/>
      <c r="R476" s="82"/>
      <c r="S476" s="82"/>
      <c r="T476" s="82"/>
      <c r="U476" s="83"/>
    </row>
    <row r="477" spans="7:21" ht="45">
      <c r="G477" s="50" t="s">
        <v>11</v>
      </c>
      <c r="H477" s="52">
        <v>13.72</v>
      </c>
      <c r="I477" s="79">
        <v>14.63</v>
      </c>
      <c r="J477" s="79">
        <v>113</v>
      </c>
      <c r="K477" s="87">
        <v>-0.03</v>
      </c>
      <c r="L477" s="87">
        <v>-0.2</v>
      </c>
      <c r="M477" s="80">
        <v>1515</v>
      </c>
      <c r="N477" s="80">
        <v>1027741</v>
      </c>
      <c r="O477" s="79">
        <v>14.66</v>
      </c>
      <c r="P477" s="79">
        <v>14.73</v>
      </c>
      <c r="Q477" s="79">
        <v>14.54</v>
      </c>
      <c r="R477" s="79" t="s">
        <v>567</v>
      </c>
      <c r="S477" s="80">
        <v>20187</v>
      </c>
      <c r="T477" s="79" t="s">
        <v>567</v>
      </c>
      <c r="U477" s="80">
        <v>16166</v>
      </c>
    </row>
    <row r="478" spans="7:21">
      <c r="G478" s="51">
        <v>5110</v>
      </c>
      <c r="H478" s="52">
        <v>17.940000000000001</v>
      </c>
      <c r="I478" s="79"/>
      <c r="J478" s="79"/>
      <c r="K478" s="87"/>
      <c r="L478" s="87"/>
      <c r="M478" s="80"/>
      <c r="N478" s="80"/>
      <c r="O478" s="79"/>
      <c r="P478" s="79"/>
      <c r="Q478" s="79"/>
      <c r="R478" s="79"/>
      <c r="S478" s="80"/>
      <c r="T478" s="79"/>
      <c r="U478" s="80"/>
    </row>
    <row r="479" spans="7:21">
      <c r="G479" s="89" t="s">
        <v>265</v>
      </c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90"/>
    </row>
    <row r="480" spans="7:21" ht="30">
      <c r="G480" s="53" t="s">
        <v>266</v>
      </c>
      <c r="H480" s="55">
        <v>5.03</v>
      </c>
      <c r="I480" s="82">
        <v>5.37</v>
      </c>
      <c r="J480" s="82">
        <v>536</v>
      </c>
      <c r="K480" s="86">
        <v>0.05</v>
      </c>
      <c r="L480" s="86">
        <v>0.94</v>
      </c>
      <c r="M480" s="83">
        <v>1164</v>
      </c>
      <c r="N480" s="83">
        <v>379292</v>
      </c>
      <c r="O480" s="82">
        <v>5.33</v>
      </c>
      <c r="P480" s="82">
        <v>5.4</v>
      </c>
      <c r="Q480" s="82">
        <v>5.31</v>
      </c>
      <c r="R480" s="82" t="s">
        <v>567</v>
      </c>
      <c r="S480" s="82">
        <v>5</v>
      </c>
      <c r="T480" s="82" t="s">
        <v>567</v>
      </c>
      <c r="U480" s="82">
        <v>483</v>
      </c>
    </row>
    <row r="481" spans="7:21">
      <c r="G481" s="54">
        <v>4330</v>
      </c>
      <c r="H481" s="55">
        <v>7.35</v>
      </c>
      <c r="I481" s="82"/>
      <c r="J481" s="82"/>
      <c r="K481" s="86"/>
      <c r="L481" s="86"/>
      <c r="M481" s="83"/>
      <c r="N481" s="83"/>
      <c r="O481" s="82"/>
      <c r="P481" s="82"/>
      <c r="Q481" s="82"/>
      <c r="R481" s="82"/>
      <c r="S481" s="82"/>
      <c r="T481" s="82"/>
      <c r="U481" s="82"/>
    </row>
    <row r="482" spans="7:21" ht="30">
      <c r="G482" s="50" t="s">
        <v>267</v>
      </c>
      <c r="H482" s="52">
        <v>11.92</v>
      </c>
      <c r="I482" s="79">
        <v>13.4</v>
      </c>
      <c r="J482" s="79">
        <v>8</v>
      </c>
      <c r="K482" s="87">
        <v>-0.03</v>
      </c>
      <c r="L482" s="87">
        <v>-0.22</v>
      </c>
      <c r="M482" s="79">
        <v>286</v>
      </c>
      <c r="N482" s="80">
        <v>27349</v>
      </c>
      <c r="O482" s="79">
        <v>13.44</v>
      </c>
      <c r="P482" s="79">
        <v>13.48</v>
      </c>
      <c r="Q482" s="79">
        <v>13.36</v>
      </c>
      <c r="R482" s="79">
        <v>13.68</v>
      </c>
      <c r="S482" s="79">
        <v>585</v>
      </c>
      <c r="T482" s="79">
        <v>13.42</v>
      </c>
      <c r="U482" s="79">
        <v>190</v>
      </c>
    </row>
    <row r="483" spans="7:21">
      <c r="G483" s="51">
        <v>4331</v>
      </c>
      <c r="H483" s="52">
        <v>18.38</v>
      </c>
      <c r="I483" s="79"/>
      <c r="J483" s="79"/>
      <c r="K483" s="87"/>
      <c r="L483" s="87"/>
      <c r="M483" s="79"/>
      <c r="N483" s="80"/>
      <c r="O483" s="79"/>
      <c r="P483" s="79"/>
      <c r="Q483" s="79"/>
      <c r="R483" s="79"/>
      <c r="S483" s="79"/>
      <c r="T483" s="79"/>
      <c r="U483" s="79"/>
    </row>
    <row r="484" spans="7:21" ht="60">
      <c r="G484" s="53" t="s">
        <v>268</v>
      </c>
      <c r="H484" s="55">
        <v>5.15</v>
      </c>
      <c r="I484" s="82">
        <v>5.22</v>
      </c>
      <c r="J484" s="82">
        <v>221</v>
      </c>
      <c r="K484" s="86">
        <v>0.03</v>
      </c>
      <c r="L484" s="86">
        <v>0.57999999999999996</v>
      </c>
      <c r="M484" s="82">
        <v>186</v>
      </c>
      <c r="N484" s="83">
        <v>36405</v>
      </c>
      <c r="O484" s="82">
        <v>5.23</v>
      </c>
      <c r="P484" s="82">
        <v>5.23</v>
      </c>
      <c r="Q484" s="82">
        <v>5.19</v>
      </c>
      <c r="R484" s="82">
        <v>5.22</v>
      </c>
      <c r="S484" s="82">
        <v>444</v>
      </c>
      <c r="T484" s="82">
        <v>5.21</v>
      </c>
      <c r="U484" s="82">
        <v>20</v>
      </c>
    </row>
    <row r="485" spans="7:21">
      <c r="G485" s="54">
        <v>4332</v>
      </c>
      <c r="H485" s="55">
        <v>6.83</v>
      </c>
      <c r="I485" s="82"/>
      <c r="J485" s="82"/>
      <c r="K485" s="86"/>
      <c r="L485" s="86"/>
      <c r="M485" s="82"/>
      <c r="N485" s="83"/>
      <c r="O485" s="82"/>
      <c r="P485" s="82"/>
      <c r="Q485" s="82"/>
      <c r="R485" s="82"/>
      <c r="S485" s="82"/>
      <c r="T485" s="82"/>
      <c r="U485" s="82"/>
    </row>
    <row r="486" spans="7:21" ht="30">
      <c r="G486" s="50" t="s">
        <v>269</v>
      </c>
      <c r="H486" s="52">
        <v>9.2100000000000009</v>
      </c>
      <c r="I486" s="79">
        <v>9.84</v>
      </c>
      <c r="J486" s="79">
        <v>2</v>
      </c>
      <c r="K486" s="87">
        <v>-0.05</v>
      </c>
      <c r="L486" s="87">
        <v>-0.51</v>
      </c>
      <c r="M486" s="79">
        <v>497</v>
      </c>
      <c r="N486" s="80">
        <v>36310</v>
      </c>
      <c r="O486" s="79">
        <v>9.8800000000000008</v>
      </c>
      <c r="P486" s="79">
        <v>9.9</v>
      </c>
      <c r="Q486" s="79">
        <v>9.8000000000000007</v>
      </c>
      <c r="R486" s="79">
        <v>9.84</v>
      </c>
      <c r="S486" s="79">
        <v>200</v>
      </c>
      <c r="T486" s="79">
        <v>9.83</v>
      </c>
      <c r="U486" s="79">
        <v>90</v>
      </c>
    </row>
    <row r="487" spans="7:21">
      <c r="G487" s="51">
        <v>4333</v>
      </c>
      <c r="H487" s="52">
        <v>11.92</v>
      </c>
      <c r="I487" s="79"/>
      <c r="J487" s="79"/>
      <c r="K487" s="87"/>
      <c r="L487" s="87"/>
      <c r="M487" s="79"/>
      <c r="N487" s="80"/>
      <c r="O487" s="79"/>
      <c r="P487" s="79"/>
      <c r="Q487" s="79"/>
      <c r="R487" s="79"/>
      <c r="S487" s="79"/>
      <c r="T487" s="79"/>
      <c r="U487" s="79"/>
    </row>
    <row r="488" spans="7:21" ht="45">
      <c r="G488" s="53" t="s">
        <v>270</v>
      </c>
      <c r="H488" s="55">
        <v>8.77</v>
      </c>
      <c r="I488" s="82">
        <v>9</v>
      </c>
      <c r="J488" s="82">
        <v>1</v>
      </c>
      <c r="K488" s="86">
        <v>0.01</v>
      </c>
      <c r="L488" s="86">
        <v>0.11</v>
      </c>
      <c r="M488" s="82">
        <v>167</v>
      </c>
      <c r="N488" s="83">
        <v>24725</v>
      </c>
      <c r="O488" s="82">
        <v>8.99</v>
      </c>
      <c r="P488" s="82">
        <v>9.0399999999999991</v>
      </c>
      <c r="Q488" s="82">
        <v>8.99</v>
      </c>
      <c r="R488" s="82" t="s">
        <v>567</v>
      </c>
      <c r="S488" s="82">
        <v>3</v>
      </c>
      <c r="T488" s="82" t="s">
        <v>567</v>
      </c>
      <c r="U488" s="82">
        <v>23</v>
      </c>
    </row>
    <row r="489" spans="7:21">
      <c r="G489" s="54">
        <v>4334</v>
      </c>
      <c r="H489" s="55">
        <v>10.1</v>
      </c>
      <c r="I489" s="82"/>
      <c r="J489" s="82"/>
      <c r="K489" s="86"/>
      <c r="L489" s="86"/>
      <c r="M489" s="82"/>
      <c r="N489" s="83"/>
      <c r="O489" s="82"/>
      <c r="P489" s="82"/>
      <c r="Q489" s="82"/>
      <c r="R489" s="82"/>
      <c r="S489" s="82"/>
      <c r="T489" s="82"/>
      <c r="U489" s="82"/>
    </row>
    <row r="490" spans="7:21" ht="30">
      <c r="G490" s="50" t="s">
        <v>271</v>
      </c>
      <c r="H490" s="52">
        <v>3.99</v>
      </c>
      <c r="I490" s="79">
        <v>4.2699999999999996</v>
      </c>
      <c r="J490" s="80">
        <v>1848</v>
      </c>
      <c r="K490" s="84">
        <v>0.04</v>
      </c>
      <c r="L490" s="84">
        <v>0.95</v>
      </c>
      <c r="M490" s="79">
        <v>336</v>
      </c>
      <c r="N490" s="80">
        <v>191755</v>
      </c>
      <c r="O490" s="79">
        <v>4.2300000000000004</v>
      </c>
      <c r="P490" s="79">
        <v>4.34</v>
      </c>
      <c r="Q490" s="79">
        <v>4.2300000000000004</v>
      </c>
      <c r="R490" s="79">
        <v>4.25</v>
      </c>
      <c r="S490" s="79">
        <v>634</v>
      </c>
      <c r="T490" s="79" t="s">
        <v>567</v>
      </c>
      <c r="U490" s="79">
        <v>162</v>
      </c>
    </row>
    <row r="491" spans="7:21">
      <c r="G491" s="51">
        <v>4335</v>
      </c>
      <c r="H491" s="52">
        <v>5.29</v>
      </c>
      <c r="I491" s="79"/>
      <c r="J491" s="80"/>
      <c r="K491" s="84"/>
      <c r="L491" s="84"/>
      <c r="M491" s="79"/>
      <c r="N491" s="80"/>
      <c r="O491" s="79"/>
      <c r="P491" s="79"/>
      <c r="Q491" s="79"/>
      <c r="R491" s="79"/>
      <c r="S491" s="79"/>
      <c r="T491" s="79"/>
      <c r="U491" s="79"/>
    </row>
    <row r="492" spans="7:21" ht="30">
      <c r="G492" s="53" t="s">
        <v>272</v>
      </c>
      <c r="H492" s="55">
        <v>4.45</v>
      </c>
      <c r="I492" s="82">
        <v>4.7</v>
      </c>
      <c r="J492" s="82">
        <v>114</v>
      </c>
      <c r="K492" s="82" t="s">
        <v>297</v>
      </c>
      <c r="L492" s="85" t="s">
        <v>297</v>
      </c>
      <c r="M492" s="82">
        <v>246</v>
      </c>
      <c r="N492" s="83">
        <v>155795</v>
      </c>
      <c r="O492" s="82">
        <v>4.72</v>
      </c>
      <c r="P492" s="82">
        <v>4.7300000000000004</v>
      </c>
      <c r="Q492" s="82">
        <v>4.67</v>
      </c>
      <c r="R492" s="82">
        <v>4.79</v>
      </c>
      <c r="S492" s="82">
        <v>15</v>
      </c>
      <c r="T492" s="82">
        <v>4.6900000000000004</v>
      </c>
      <c r="U492" s="83">
        <v>3045</v>
      </c>
    </row>
    <row r="493" spans="7:21">
      <c r="G493" s="54">
        <v>4336</v>
      </c>
      <c r="H493" s="55">
        <v>5.79</v>
      </c>
      <c r="I493" s="82"/>
      <c r="J493" s="82"/>
      <c r="K493" s="82"/>
      <c r="L493" s="85"/>
      <c r="M493" s="82"/>
      <c r="N493" s="83"/>
      <c r="O493" s="82"/>
      <c r="P493" s="82"/>
      <c r="Q493" s="82"/>
      <c r="R493" s="82"/>
      <c r="S493" s="82"/>
      <c r="T493" s="82"/>
      <c r="U493" s="83"/>
    </row>
    <row r="494" spans="7:21" ht="45">
      <c r="G494" s="50" t="s">
        <v>273</v>
      </c>
      <c r="H494" s="52">
        <v>3.48</v>
      </c>
      <c r="I494" s="79">
        <v>4.1900000000000004</v>
      </c>
      <c r="J494" s="79">
        <v>2</v>
      </c>
      <c r="K494" s="87">
        <v>-0.04</v>
      </c>
      <c r="L494" s="87">
        <v>-0.95</v>
      </c>
      <c r="M494" s="79">
        <v>210</v>
      </c>
      <c r="N494" s="80">
        <v>78425</v>
      </c>
      <c r="O494" s="79">
        <v>4.22</v>
      </c>
      <c r="P494" s="79">
        <v>4.24</v>
      </c>
      <c r="Q494" s="79">
        <v>4.1900000000000004</v>
      </c>
      <c r="R494" s="79">
        <v>4.1900000000000004</v>
      </c>
      <c r="S494" s="79">
        <v>201</v>
      </c>
      <c r="T494" s="79">
        <v>4.21</v>
      </c>
      <c r="U494" s="79">
        <v>415</v>
      </c>
    </row>
    <row r="495" spans="7:21">
      <c r="G495" s="51">
        <v>4337</v>
      </c>
      <c r="H495" s="52">
        <v>4.78</v>
      </c>
      <c r="I495" s="79"/>
      <c r="J495" s="79"/>
      <c r="K495" s="87"/>
      <c r="L495" s="87"/>
      <c r="M495" s="79"/>
      <c r="N495" s="80"/>
      <c r="O495" s="79"/>
      <c r="P495" s="79"/>
      <c r="Q495" s="79"/>
      <c r="R495" s="79"/>
      <c r="S495" s="79"/>
      <c r="T495" s="79"/>
      <c r="U495" s="79"/>
    </row>
    <row r="496" spans="7:21" ht="30">
      <c r="G496" s="53" t="s">
        <v>20</v>
      </c>
      <c r="H496" s="55">
        <v>6.7</v>
      </c>
      <c r="I496" s="82">
        <v>6.99</v>
      </c>
      <c r="J496" s="82">
        <v>274</v>
      </c>
      <c r="K496" s="88">
        <v>-0.02</v>
      </c>
      <c r="L496" s="88">
        <v>-0.28999999999999998</v>
      </c>
      <c r="M496" s="82">
        <v>172</v>
      </c>
      <c r="N496" s="83">
        <v>25005</v>
      </c>
      <c r="O496" s="82">
        <v>7</v>
      </c>
      <c r="P496" s="82">
        <v>7.02</v>
      </c>
      <c r="Q496" s="82">
        <v>6.99</v>
      </c>
      <c r="R496" s="82" t="s">
        <v>567</v>
      </c>
      <c r="S496" s="82">
        <v>24</v>
      </c>
      <c r="T496" s="82">
        <v>7</v>
      </c>
      <c r="U496" s="82">
        <v>458</v>
      </c>
    </row>
    <row r="497" spans="7:37">
      <c r="G497" s="54">
        <v>4338</v>
      </c>
      <c r="H497" s="55">
        <v>8.19</v>
      </c>
      <c r="I497" s="82"/>
      <c r="J497" s="82"/>
      <c r="K497" s="88"/>
      <c r="L497" s="88"/>
      <c r="M497" s="82"/>
      <c r="N497" s="83"/>
      <c r="O497" s="82"/>
      <c r="P497" s="82"/>
      <c r="Q497" s="82"/>
      <c r="R497" s="82"/>
      <c r="S497" s="82"/>
      <c r="T497" s="82"/>
      <c r="U497" s="82"/>
    </row>
    <row r="498" spans="7:37" ht="30">
      <c r="G498" s="50" t="s">
        <v>274</v>
      </c>
      <c r="H498" s="52">
        <v>5.04</v>
      </c>
      <c r="I498" s="79">
        <v>5.51</v>
      </c>
      <c r="J498" s="79">
        <v>472</v>
      </c>
      <c r="K498" s="87">
        <v>-7.0000000000000007E-2</v>
      </c>
      <c r="L498" s="87">
        <v>-1.25</v>
      </c>
      <c r="M498" s="79">
        <v>427</v>
      </c>
      <c r="N498" s="80">
        <v>85539</v>
      </c>
      <c r="O498" s="79">
        <v>5.58</v>
      </c>
      <c r="P498" s="79">
        <v>5.58</v>
      </c>
      <c r="Q498" s="79">
        <v>5.5</v>
      </c>
      <c r="R498" s="79" t="s">
        <v>567</v>
      </c>
      <c r="S498" s="79">
        <v>64</v>
      </c>
      <c r="T498" s="79" t="s">
        <v>567</v>
      </c>
      <c r="U498" s="80">
        <v>1253</v>
      </c>
      <c r="AK498" s="76"/>
    </row>
    <row r="499" spans="7:37">
      <c r="G499" s="51">
        <v>4339</v>
      </c>
      <c r="H499" s="52">
        <v>6.88</v>
      </c>
      <c r="I499" s="79"/>
      <c r="J499" s="79"/>
      <c r="K499" s="87"/>
      <c r="L499" s="87"/>
      <c r="M499" s="79"/>
      <c r="N499" s="80"/>
      <c r="O499" s="79"/>
      <c r="P499" s="79"/>
      <c r="Q499" s="79"/>
      <c r="R499" s="79"/>
      <c r="S499" s="79"/>
      <c r="T499" s="79"/>
      <c r="U499" s="80"/>
    </row>
    <row r="500" spans="7:37" ht="30">
      <c r="G500" s="53" t="s">
        <v>275</v>
      </c>
      <c r="H500" s="55">
        <v>8.0299999999999994</v>
      </c>
      <c r="I500" s="82">
        <v>8.19</v>
      </c>
      <c r="J500" s="82">
        <v>39</v>
      </c>
      <c r="K500" s="86">
        <v>0.02</v>
      </c>
      <c r="L500" s="86">
        <v>0.24</v>
      </c>
      <c r="M500" s="82">
        <v>973</v>
      </c>
      <c r="N500" s="83">
        <v>102818</v>
      </c>
      <c r="O500" s="82">
        <v>8.17</v>
      </c>
      <c r="P500" s="82">
        <v>8.1999999999999993</v>
      </c>
      <c r="Q500" s="82">
        <v>8.15</v>
      </c>
      <c r="R500" s="82" t="s">
        <v>567</v>
      </c>
      <c r="S500" s="82">
        <v>744</v>
      </c>
      <c r="T500" s="82" t="s">
        <v>567</v>
      </c>
      <c r="U500" s="82">
        <v>35</v>
      </c>
    </row>
    <row r="501" spans="7:37">
      <c r="G501" s="54">
        <v>4340</v>
      </c>
      <c r="H501" s="55">
        <v>8.8000000000000007</v>
      </c>
      <c r="I501" s="82"/>
      <c r="J501" s="82"/>
      <c r="K501" s="86"/>
      <c r="L501" s="86"/>
      <c r="M501" s="82"/>
      <c r="N501" s="83"/>
      <c r="O501" s="82"/>
      <c r="P501" s="82"/>
      <c r="Q501" s="82"/>
      <c r="R501" s="82"/>
      <c r="S501" s="82"/>
      <c r="T501" s="82"/>
      <c r="U501" s="82"/>
    </row>
    <row r="502" spans="7:37" ht="45">
      <c r="G502" s="50" t="s">
        <v>276</v>
      </c>
      <c r="H502" s="52">
        <v>9.6999999999999993</v>
      </c>
      <c r="I502" s="79">
        <v>10.39</v>
      </c>
      <c r="J502" s="79">
        <v>200</v>
      </c>
      <c r="K502" s="87">
        <v>-0.03</v>
      </c>
      <c r="L502" s="87">
        <v>-0.28999999999999998</v>
      </c>
      <c r="M502" s="79">
        <v>304</v>
      </c>
      <c r="N502" s="80">
        <v>190753</v>
      </c>
      <c r="O502" s="79">
        <v>10.41</v>
      </c>
      <c r="P502" s="79">
        <v>10.41</v>
      </c>
      <c r="Q502" s="79">
        <v>10.34</v>
      </c>
      <c r="R502" s="79" t="s">
        <v>567</v>
      </c>
      <c r="S502" s="79">
        <v>433</v>
      </c>
      <c r="T502" s="79">
        <v>10.36</v>
      </c>
      <c r="U502" s="79">
        <v>212</v>
      </c>
    </row>
    <row r="503" spans="7:37">
      <c r="G503" s="51">
        <v>4342</v>
      </c>
      <c r="H503" s="52">
        <v>11.96</v>
      </c>
      <c r="I503" s="79"/>
      <c r="J503" s="79"/>
      <c r="K503" s="87"/>
      <c r="L503" s="87"/>
      <c r="M503" s="79"/>
      <c r="N503" s="80"/>
      <c r="O503" s="79"/>
      <c r="P503" s="79"/>
      <c r="Q503" s="79"/>
      <c r="R503" s="79"/>
      <c r="S503" s="79"/>
      <c r="T503" s="79"/>
      <c r="U503" s="79"/>
    </row>
    <row r="504" spans="7:37" ht="45">
      <c r="G504" s="53" t="s">
        <v>277</v>
      </c>
      <c r="H504" s="55">
        <v>6.48</v>
      </c>
      <c r="I504" s="82">
        <v>6.8</v>
      </c>
      <c r="J504" s="83">
        <v>1000</v>
      </c>
      <c r="K504" s="86">
        <v>0.02</v>
      </c>
      <c r="L504" s="86">
        <v>0.3</v>
      </c>
      <c r="M504" s="82">
        <v>347</v>
      </c>
      <c r="N504" s="83">
        <v>56471</v>
      </c>
      <c r="O504" s="82">
        <v>6.81</v>
      </c>
      <c r="P504" s="82">
        <v>6.81</v>
      </c>
      <c r="Q504" s="82">
        <v>6.76</v>
      </c>
      <c r="R504" s="82" t="s">
        <v>567</v>
      </c>
      <c r="S504" s="82">
        <v>45</v>
      </c>
      <c r="T504" s="82" t="s">
        <v>567</v>
      </c>
      <c r="U504" s="82">
        <v>23</v>
      </c>
    </row>
    <row r="505" spans="7:37">
      <c r="G505" s="54">
        <v>4344</v>
      </c>
      <c r="H505" s="55">
        <v>8.6</v>
      </c>
      <c r="I505" s="82"/>
      <c r="J505" s="83"/>
      <c r="K505" s="86"/>
      <c r="L505" s="86"/>
      <c r="M505" s="82"/>
      <c r="N505" s="83"/>
      <c r="O505" s="82"/>
      <c r="P505" s="82"/>
      <c r="Q505" s="82"/>
      <c r="R505" s="82"/>
      <c r="S505" s="82"/>
      <c r="T505" s="82"/>
      <c r="U505" s="82"/>
    </row>
    <row r="506" spans="7:37" ht="45">
      <c r="G506" s="50" t="s">
        <v>278</v>
      </c>
      <c r="H506" s="52">
        <v>4.3099999999999996</v>
      </c>
      <c r="I506" s="79">
        <v>4.53</v>
      </c>
      <c r="J506" s="79">
        <v>875</v>
      </c>
      <c r="K506" s="87">
        <v>-0.02</v>
      </c>
      <c r="L506" s="87">
        <v>-0.44</v>
      </c>
      <c r="M506" s="79">
        <v>320</v>
      </c>
      <c r="N506" s="80">
        <v>269932</v>
      </c>
      <c r="O506" s="79">
        <v>4.55</v>
      </c>
      <c r="P506" s="79">
        <v>4.5599999999999996</v>
      </c>
      <c r="Q506" s="79">
        <v>4.51</v>
      </c>
      <c r="R506" s="79">
        <v>4.62</v>
      </c>
      <c r="S506" s="79">
        <v>165</v>
      </c>
      <c r="T506" s="79">
        <v>4.53</v>
      </c>
      <c r="U506" s="80">
        <v>2745</v>
      </c>
    </row>
    <row r="507" spans="7:37">
      <c r="G507" s="51">
        <v>4345</v>
      </c>
      <c r="H507" s="52">
        <v>5.0199999999999996</v>
      </c>
      <c r="I507" s="79"/>
      <c r="J507" s="79"/>
      <c r="K507" s="87"/>
      <c r="L507" s="87"/>
      <c r="M507" s="79"/>
      <c r="N507" s="80"/>
      <c r="O507" s="79"/>
      <c r="P507" s="79"/>
      <c r="Q507" s="79"/>
      <c r="R507" s="79"/>
      <c r="S507" s="79"/>
      <c r="T507" s="79"/>
      <c r="U507" s="80"/>
    </row>
    <row r="508" spans="7:37" ht="30">
      <c r="G508" s="53" t="s">
        <v>279</v>
      </c>
      <c r="H508" s="55">
        <v>3.53</v>
      </c>
      <c r="I508" s="82">
        <v>3.68</v>
      </c>
      <c r="J508" s="83">
        <v>1190</v>
      </c>
      <c r="K508" s="88">
        <v>-0.03</v>
      </c>
      <c r="L508" s="88">
        <v>-0.81</v>
      </c>
      <c r="M508" s="82">
        <v>172</v>
      </c>
      <c r="N508" s="83">
        <v>62692</v>
      </c>
      <c r="O508" s="82">
        <v>3.72</v>
      </c>
      <c r="P508" s="82">
        <v>3.73</v>
      </c>
      <c r="Q508" s="82">
        <v>3.67</v>
      </c>
      <c r="R508" s="82">
        <v>3.7</v>
      </c>
      <c r="S508" s="82">
        <v>5</v>
      </c>
      <c r="T508" s="82" t="s">
        <v>567</v>
      </c>
      <c r="U508" s="83">
        <v>3740</v>
      </c>
    </row>
    <row r="509" spans="7:37">
      <c r="G509" s="54">
        <v>4346</v>
      </c>
      <c r="H509" s="55">
        <v>4.4000000000000004</v>
      </c>
      <c r="I509" s="82"/>
      <c r="J509" s="83"/>
      <c r="K509" s="88"/>
      <c r="L509" s="88"/>
      <c r="M509" s="82"/>
      <c r="N509" s="83"/>
      <c r="O509" s="82"/>
      <c r="P509" s="82"/>
      <c r="Q509" s="82"/>
      <c r="R509" s="82"/>
      <c r="S509" s="82"/>
      <c r="T509" s="82"/>
      <c r="U509" s="83"/>
    </row>
    <row r="510" spans="7:37" ht="30">
      <c r="G510" s="50" t="s">
        <v>280</v>
      </c>
      <c r="H510" s="52">
        <v>8.8800000000000008</v>
      </c>
      <c r="I510" s="79">
        <v>9.1999999999999993</v>
      </c>
      <c r="J510" s="79">
        <v>606</v>
      </c>
      <c r="K510" s="84">
        <v>0.04</v>
      </c>
      <c r="L510" s="84">
        <v>0.44</v>
      </c>
      <c r="M510" s="79">
        <v>126</v>
      </c>
      <c r="N510" s="80">
        <v>44137</v>
      </c>
      <c r="O510" s="79">
        <v>9.19</v>
      </c>
      <c r="P510" s="79">
        <v>9.1999999999999993</v>
      </c>
      <c r="Q510" s="79">
        <v>9.15</v>
      </c>
      <c r="R510" s="79">
        <v>9.36</v>
      </c>
      <c r="S510" s="79">
        <v>50</v>
      </c>
      <c r="T510" s="79">
        <v>9.1999999999999993</v>
      </c>
      <c r="U510" s="80">
        <v>2335</v>
      </c>
    </row>
    <row r="511" spans="7:37">
      <c r="G511" s="51">
        <v>4347</v>
      </c>
      <c r="H511" s="52">
        <v>9.92</v>
      </c>
      <c r="I511" s="79"/>
      <c r="J511" s="79"/>
      <c r="K511" s="84"/>
      <c r="L511" s="84"/>
      <c r="M511" s="79"/>
      <c r="N511" s="80"/>
      <c r="O511" s="79"/>
      <c r="P511" s="79"/>
      <c r="Q511" s="79"/>
      <c r="R511" s="79"/>
      <c r="S511" s="79"/>
      <c r="T511" s="79"/>
      <c r="U511" s="80"/>
    </row>
    <row r="512" spans="7:37" ht="30">
      <c r="G512" s="53" t="s">
        <v>281</v>
      </c>
      <c r="H512" s="55">
        <v>5.51</v>
      </c>
      <c r="I512" s="82">
        <v>5.71</v>
      </c>
      <c r="J512" s="83">
        <v>1209</v>
      </c>
      <c r="K512" s="86">
        <v>0.01</v>
      </c>
      <c r="L512" s="86">
        <v>0.18</v>
      </c>
      <c r="M512" s="82">
        <v>274</v>
      </c>
      <c r="N512" s="83">
        <v>97858</v>
      </c>
      <c r="O512" s="82">
        <v>5.71</v>
      </c>
      <c r="P512" s="82">
        <v>5.72</v>
      </c>
      <c r="Q512" s="82">
        <v>5.69</v>
      </c>
      <c r="R512" s="82">
        <v>5.71</v>
      </c>
      <c r="S512" s="82">
        <v>2</v>
      </c>
      <c r="T512" s="82" t="s">
        <v>567</v>
      </c>
      <c r="U512" s="82">
        <v>32</v>
      </c>
    </row>
    <row r="513" spans="7:21">
      <c r="G513" s="54">
        <v>4348</v>
      </c>
      <c r="H513" s="55">
        <v>6.31</v>
      </c>
      <c r="I513" s="82"/>
      <c r="J513" s="83"/>
      <c r="K513" s="86"/>
      <c r="L513" s="86"/>
      <c r="M513" s="82"/>
      <c r="N513" s="83"/>
      <c r="O513" s="82"/>
      <c r="P513" s="82"/>
      <c r="Q513" s="82"/>
      <c r="R513" s="82"/>
      <c r="S513" s="82"/>
      <c r="T513" s="82"/>
      <c r="U513" s="82"/>
    </row>
    <row r="514" spans="7:21" ht="45">
      <c r="G514" s="50" t="s">
        <v>282</v>
      </c>
      <c r="H514" s="52">
        <v>7.8</v>
      </c>
      <c r="I514" s="79">
        <v>8.1300000000000008</v>
      </c>
      <c r="J514" s="79">
        <v>556</v>
      </c>
      <c r="K514" s="87">
        <v>-0.02</v>
      </c>
      <c r="L514" s="87">
        <v>-0.25</v>
      </c>
      <c r="M514" s="79">
        <v>172</v>
      </c>
      <c r="N514" s="80">
        <v>41272</v>
      </c>
      <c r="O514" s="79">
        <v>8.1300000000000008</v>
      </c>
      <c r="P514" s="79">
        <v>8.16</v>
      </c>
      <c r="Q514" s="79">
        <v>8.1300000000000008</v>
      </c>
      <c r="R514" s="79" t="s">
        <v>567</v>
      </c>
      <c r="S514" s="79">
        <v>3</v>
      </c>
      <c r="T514" s="79" t="s">
        <v>567</v>
      </c>
      <c r="U514" s="79">
        <v>880</v>
      </c>
    </row>
    <row r="515" spans="7:21">
      <c r="G515" s="51">
        <v>4349</v>
      </c>
      <c r="H515" s="52">
        <v>8.6999999999999993</v>
      </c>
      <c r="I515" s="79"/>
      <c r="J515" s="79"/>
      <c r="K515" s="87"/>
      <c r="L515" s="87"/>
      <c r="M515" s="79"/>
      <c r="N515" s="80"/>
      <c r="O515" s="79"/>
      <c r="P515" s="79"/>
      <c r="Q515" s="79"/>
      <c r="R515" s="79"/>
      <c r="S515" s="79"/>
      <c r="T515" s="79"/>
      <c r="U515" s="79"/>
    </row>
    <row r="516" spans="7:21" ht="45">
      <c r="G516" s="53" t="s">
        <v>283</v>
      </c>
      <c r="H516" s="55">
        <v>5.71</v>
      </c>
      <c r="I516" s="82">
        <v>8.25</v>
      </c>
      <c r="J516" s="82">
        <v>72</v>
      </c>
      <c r="K516" s="82" t="s">
        <v>297</v>
      </c>
      <c r="L516" s="85" t="s">
        <v>297</v>
      </c>
      <c r="M516" s="83">
        <v>1415</v>
      </c>
      <c r="N516" s="83">
        <v>740098</v>
      </c>
      <c r="O516" s="82">
        <v>8.25</v>
      </c>
      <c r="P516" s="82">
        <v>8.5</v>
      </c>
      <c r="Q516" s="82">
        <v>8.08</v>
      </c>
      <c r="R516" s="82">
        <v>9.07</v>
      </c>
      <c r="S516" s="82">
        <v>1</v>
      </c>
      <c r="T516" s="82" t="s">
        <v>567</v>
      </c>
      <c r="U516" s="83">
        <v>8477</v>
      </c>
    </row>
    <row r="517" spans="7:21">
      <c r="G517" s="54">
        <v>4350</v>
      </c>
      <c r="H517" s="55">
        <v>11.88</v>
      </c>
      <c r="I517" s="82"/>
      <c r="J517" s="82"/>
      <c r="K517" s="82"/>
      <c r="L517" s="85"/>
      <c r="M517" s="83"/>
      <c r="N517" s="83"/>
      <c r="O517" s="82"/>
      <c r="P517" s="82"/>
      <c r="Q517" s="82"/>
      <c r="R517" s="82"/>
      <c r="S517" s="82"/>
      <c r="T517" s="82"/>
      <c r="U517" s="83"/>
    </row>
    <row r="518" spans="7:21" ht="15" customHeight="1">
      <c r="G518" s="89" t="s">
        <v>284</v>
      </c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90"/>
    </row>
    <row r="519" spans="7:21" ht="30">
      <c r="G519" s="50" t="s">
        <v>285</v>
      </c>
      <c r="H519" s="52">
        <v>17.38</v>
      </c>
      <c r="I519" s="79">
        <v>17.579999999999998</v>
      </c>
      <c r="J519" s="79">
        <v>214</v>
      </c>
      <c r="K519" s="87">
        <v>-0.21</v>
      </c>
      <c r="L519" s="87">
        <v>-1.18</v>
      </c>
      <c r="M519" s="80">
        <v>1853</v>
      </c>
      <c r="N519" s="80">
        <v>706593</v>
      </c>
      <c r="O519" s="79">
        <v>17.78</v>
      </c>
      <c r="P519" s="79">
        <v>17.78</v>
      </c>
      <c r="Q519" s="79">
        <v>17.55</v>
      </c>
      <c r="R519" s="79" t="s">
        <v>567</v>
      </c>
      <c r="S519" s="80">
        <v>2661</v>
      </c>
      <c r="T519" s="79" t="s">
        <v>567</v>
      </c>
      <c r="U519" s="80">
        <v>1968</v>
      </c>
    </row>
    <row r="520" spans="7:21">
      <c r="G520" s="51">
        <v>4020</v>
      </c>
      <c r="H520" s="52">
        <v>29.95</v>
      </c>
      <c r="I520" s="79"/>
      <c r="J520" s="79"/>
      <c r="K520" s="87"/>
      <c r="L520" s="87"/>
      <c r="M520" s="80"/>
      <c r="N520" s="80"/>
      <c r="O520" s="79"/>
      <c r="P520" s="79"/>
      <c r="Q520" s="79"/>
      <c r="R520" s="79"/>
      <c r="S520" s="80"/>
      <c r="T520" s="79"/>
      <c r="U520" s="80"/>
    </row>
    <row r="521" spans="7:21">
      <c r="G521" s="53" t="s">
        <v>286</v>
      </c>
      <c r="H521" s="55">
        <v>32.85</v>
      </c>
      <c r="I521" s="82">
        <v>37.6</v>
      </c>
      <c r="J521" s="82">
        <v>1</v>
      </c>
      <c r="K521" s="86">
        <v>0.34</v>
      </c>
      <c r="L521" s="86">
        <v>0.91</v>
      </c>
      <c r="M521" s="83">
        <v>2681</v>
      </c>
      <c r="N521" s="83">
        <v>382126</v>
      </c>
      <c r="O521" s="82">
        <v>37.479999999999997</v>
      </c>
      <c r="P521" s="82">
        <v>38</v>
      </c>
      <c r="Q521" s="82">
        <v>37.299999999999997</v>
      </c>
      <c r="R521" s="82" t="s">
        <v>567</v>
      </c>
      <c r="S521" s="83">
        <v>2895</v>
      </c>
      <c r="T521" s="82" t="s">
        <v>567</v>
      </c>
      <c r="U521" s="83">
        <v>1309</v>
      </c>
    </row>
    <row r="522" spans="7:21">
      <c r="G522" s="54">
        <v>4090</v>
      </c>
      <c r="H522" s="55">
        <v>53.8</v>
      </c>
      <c r="I522" s="82"/>
      <c r="J522" s="82"/>
      <c r="K522" s="86"/>
      <c r="L522" s="86"/>
      <c r="M522" s="83"/>
      <c r="N522" s="83"/>
      <c r="O522" s="82"/>
      <c r="P522" s="82"/>
      <c r="Q522" s="82"/>
      <c r="R522" s="82"/>
      <c r="S522" s="83"/>
      <c r="T522" s="82"/>
      <c r="U522" s="83"/>
    </row>
    <row r="523" spans="7:21">
      <c r="G523" s="50" t="s">
        <v>287</v>
      </c>
      <c r="H523" s="52">
        <v>75.05</v>
      </c>
      <c r="I523" s="79">
        <v>75.650000000000006</v>
      </c>
      <c r="J523" s="79">
        <v>2</v>
      </c>
      <c r="K523" s="84">
        <v>0.35</v>
      </c>
      <c r="L523" s="84">
        <v>0.46</v>
      </c>
      <c r="M523" s="80">
        <v>1351</v>
      </c>
      <c r="N523" s="80">
        <v>89999</v>
      </c>
      <c r="O523" s="79">
        <v>75.3</v>
      </c>
      <c r="P523" s="79">
        <v>75.75</v>
      </c>
      <c r="Q523" s="79">
        <v>75.05</v>
      </c>
      <c r="R523" s="79" t="s">
        <v>567</v>
      </c>
      <c r="S523" s="80">
        <v>3273</v>
      </c>
      <c r="T523" s="79" t="s">
        <v>567</v>
      </c>
      <c r="U523" s="80">
        <v>1611</v>
      </c>
    </row>
    <row r="524" spans="7:21">
      <c r="G524" s="51">
        <v>4100</v>
      </c>
      <c r="H524" s="52">
        <v>114.6</v>
      </c>
      <c r="I524" s="79"/>
      <c r="J524" s="79"/>
      <c r="K524" s="84"/>
      <c r="L524" s="84"/>
      <c r="M524" s="80"/>
      <c r="N524" s="80"/>
      <c r="O524" s="79"/>
      <c r="P524" s="79"/>
      <c r="Q524" s="79"/>
      <c r="R524" s="79"/>
      <c r="S524" s="80"/>
      <c r="T524" s="79"/>
      <c r="U524" s="80"/>
    </row>
    <row r="525" spans="7:21">
      <c r="G525" s="53" t="s">
        <v>288</v>
      </c>
      <c r="H525" s="55">
        <v>24.86</v>
      </c>
      <c r="I525" s="82">
        <v>32.799999999999997</v>
      </c>
      <c r="J525" s="82">
        <v>3</v>
      </c>
      <c r="K525" s="86">
        <v>0.1</v>
      </c>
      <c r="L525" s="86">
        <v>0.31</v>
      </c>
      <c r="M525" s="82">
        <v>505</v>
      </c>
      <c r="N525" s="83">
        <v>48494</v>
      </c>
      <c r="O525" s="82">
        <v>32.700000000000003</v>
      </c>
      <c r="P525" s="82">
        <v>33.1</v>
      </c>
      <c r="Q525" s="82">
        <v>32.700000000000003</v>
      </c>
      <c r="R525" s="82" t="s">
        <v>567</v>
      </c>
      <c r="S525" s="82">
        <v>292</v>
      </c>
      <c r="T525" s="82" t="s">
        <v>567</v>
      </c>
      <c r="U525" s="82">
        <v>417</v>
      </c>
    </row>
    <row r="526" spans="7:21">
      <c r="G526" s="54">
        <v>4150</v>
      </c>
      <c r="H526" s="55">
        <v>38.4</v>
      </c>
      <c r="I526" s="82"/>
      <c r="J526" s="82"/>
      <c r="K526" s="86"/>
      <c r="L526" s="86"/>
      <c r="M526" s="82"/>
      <c r="N526" s="83"/>
      <c r="O526" s="82"/>
      <c r="P526" s="82"/>
      <c r="Q526" s="82"/>
      <c r="R526" s="82"/>
      <c r="S526" s="82"/>
      <c r="T526" s="82"/>
      <c r="U526" s="82"/>
    </row>
    <row r="527" spans="7:21" ht="30">
      <c r="G527" s="50" t="s">
        <v>289</v>
      </c>
      <c r="H527" s="52">
        <v>11.72</v>
      </c>
      <c r="I527" s="79">
        <v>13.32</v>
      </c>
      <c r="J527" s="79">
        <v>5</v>
      </c>
      <c r="K527" s="87">
        <v>-0.28000000000000003</v>
      </c>
      <c r="L527" s="87">
        <v>-2.06</v>
      </c>
      <c r="M527" s="80">
        <v>2159</v>
      </c>
      <c r="N527" s="80">
        <v>550021</v>
      </c>
      <c r="O527" s="79">
        <v>13.6</v>
      </c>
      <c r="P527" s="79">
        <v>13.6</v>
      </c>
      <c r="Q527" s="79">
        <v>13.15</v>
      </c>
      <c r="R527" s="79" t="s">
        <v>567</v>
      </c>
      <c r="S527" s="80">
        <v>3410</v>
      </c>
      <c r="T527" s="79" t="s">
        <v>567</v>
      </c>
      <c r="U527" s="80">
        <v>1391</v>
      </c>
    </row>
    <row r="528" spans="7:21">
      <c r="G528" s="51">
        <v>4220</v>
      </c>
      <c r="H528" s="52">
        <v>20.65</v>
      </c>
      <c r="I528" s="79"/>
      <c r="J528" s="79"/>
      <c r="K528" s="87"/>
      <c r="L528" s="87"/>
      <c r="M528" s="80"/>
      <c r="N528" s="80"/>
      <c r="O528" s="79"/>
      <c r="P528" s="79"/>
      <c r="Q528" s="79"/>
      <c r="R528" s="79"/>
      <c r="S528" s="80"/>
      <c r="T528" s="79"/>
      <c r="U528" s="80"/>
    </row>
    <row r="529" spans="7:21">
      <c r="G529" s="53" t="s">
        <v>290</v>
      </c>
      <c r="H529" s="55">
        <v>32.1</v>
      </c>
      <c r="I529" s="82">
        <v>44.68</v>
      </c>
      <c r="J529" s="82">
        <v>50</v>
      </c>
      <c r="K529" s="88">
        <v>-1.1200000000000001</v>
      </c>
      <c r="L529" s="88">
        <v>-2.4500000000000002</v>
      </c>
      <c r="M529" s="83">
        <v>4219</v>
      </c>
      <c r="N529" s="83">
        <v>671291</v>
      </c>
      <c r="O529" s="82">
        <v>45.96</v>
      </c>
      <c r="P529" s="82">
        <v>46.28</v>
      </c>
      <c r="Q529" s="82">
        <v>44.38</v>
      </c>
      <c r="R529" s="82" t="s">
        <v>567</v>
      </c>
      <c r="S529" s="82">
        <v>300</v>
      </c>
      <c r="T529" s="82" t="s">
        <v>567</v>
      </c>
      <c r="U529" s="83">
        <v>1929</v>
      </c>
    </row>
    <row r="530" spans="7:21">
      <c r="G530" s="54">
        <v>4230</v>
      </c>
      <c r="H530" s="55">
        <v>80</v>
      </c>
      <c r="I530" s="82"/>
      <c r="J530" s="82"/>
      <c r="K530" s="88"/>
      <c r="L530" s="88"/>
      <c r="M530" s="83"/>
      <c r="N530" s="83"/>
      <c r="O530" s="82"/>
      <c r="P530" s="82"/>
      <c r="Q530" s="82"/>
      <c r="R530" s="82"/>
      <c r="S530" s="82"/>
      <c r="T530" s="82"/>
      <c r="U530" s="83"/>
    </row>
    <row r="531" spans="7:21" ht="30">
      <c r="G531" s="50" t="s">
        <v>291</v>
      </c>
      <c r="H531" s="52">
        <v>18.010000000000002</v>
      </c>
      <c r="I531" s="79">
        <v>19.100000000000001</v>
      </c>
      <c r="J531" s="79">
        <v>8</v>
      </c>
      <c r="K531" s="84">
        <v>0.05</v>
      </c>
      <c r="L531" s="84">
        <v>0.26</v>
      </c>
      <c r="M531" s="80">
        <v>2292</v>
      </c>
      <c r="N531" s="80">
        <v>1284550</v>
      </c>
      <c r="O531" s="79">
        <v>19.100000000000001</v>
      </c>
      <c r="P531" s="79">
        <v>19.22</v>
      </c>
      <c r="Q531" s="79">
        <v>19.05</v>
      </c>
      <c r="R531" s="79" t="s">
        <v>567</v>
      </c>
      <c r="S531" s="80">
        <v>13528</v>
      </c>
      <c r="T531" s="79" t="s">
        <v>567</v>
      </c>
      <c r="U531" s="80">
        <v>32581</v>
      </c>
    </row>
    <row r="532" spans="7:21">
      <c r="G532" s="51">
        <v>4250</v>
      </c>
      <c r="H532" s="52">
        <v>28.4</v>
      </c>
      <c r="I532" s="79"/>
      <c r="J532" s="79"/>
      <c r="K532" s="84"/>
      <c r="L532" s="84"/>
      <c r="M532" s="80"/>
      <c r="N532" s="80"/>
      <c r="O532" s="79"/>
      <c r="P532" s="79"/>
      <c r="Q532" s="79"/>
      <c r="R532" s="79"/>
      <c r="S532" s="80"/>
      <c r="T532" s="79"/>
      <c r="U532" s="80"/>
    </row>
    <row r="533" spans="7:21" ht="45">
      <c r="G533" s="53" t="s">
        <v>292</v>
      </c>
      <c r="H533" s="55">
        <v>13.6</v>
      </c>
      <c r="I533" s="82">
        <v>19.89</v>
      </c>
      <c r="J533" s="82">
        <v>285</v>
      </c>
      <c r="K533" s="86">
        <v>0.12</v>
      </c>
      <c r="L533" s="86">
        <v>0.61</v>
      </c>
      <c r="M533" s="83">
        <v>1663</v>
      </c>
      <c r="N533" s="83">
        <v>612108</v>
      </c>
      <c r="O533" s="82">
        <v>19.77</v>
      </c>
      <c r="P533" s="82">
        <v>19.96</v>
      </c>
      <c r="Q533" s="82">
        <v>19.649999999999999</v>
      </c>
      <c r="R533" s="82" t="s">
        <v>567</v>
      </c>
      <c r="S533" s="83">
        <v>24652</v>
      </c>
      <c r="T533" s="82" t="s">
        <v>567</v>
      </c>
      <c r="U533" s="83">
        <v>13852</v>
      </c>
    </row>
    <row r="534" spans="7:21">
      <c r="G534" s="54">
        <v>4300</v>
      </c>
      <c r="H534" s="55">
        <v>23.94</v>
      </c>
      <c r="I534" s="82"/>
      <c r="J534" s="82"/>
      <c r="K534" s="86"/>
      <c r="L534" s="86"/>
      <c r="M534" s="83"/>
      <c r="N534" s="83"/>
      <c r="O534" s="82"/>
      <c r="P534" s="82"/>
      <c r="Q534" s="82"/>
      <c r="R534" s="82"/>
      <c r="S534" s="83"/>
      <c r="T534" s="82"/>
      <c r="U534" s="83"/>
    </row>
    <row r="535" spans="7:21">
      <c r="G535" s="50" t="s">
        <v>293</v>
      </c>
      <c r="H535" s="52">
        <v>11.62</v>
      </c>
      <c r="I535" s="79">
        <v>12.8</v>
      </c>
      <c r="J535" s="79">
        <v>163</v>
      </c>
      <c r="K535" s="87">
        <v>-0.15</v>
      </c>
      <c r="L535" s="87">
        <v>-1.1599999999999999</v>
      </c>
      <c r="M535" s="79">
        <v>524</v>
      </c>
      <c r="N535" s="80">
        <v>200518</v>
      </c>
      <c r="O535" s="79">
        <v>13</v>
      </c>
      <c r="P535" s="79">
        <v>13</v>
      </c>
      <c r="Q535" s="79">
        <v>12.77</v>
      </c>
      <c r="R535" s="79">
        <v>12.87</v>
      </c>
      <c r="S535" s="80">
        <v>1200</v>
      </c>
      <c r="T535" s="79">
        <v>12.84</v>
      </c>
      <c r="U535" s="79">
        <v>252</v>
      </c>
    </row>
    <row r="536" spans="7:21">
      <c r="G536" s="51">
        <v>4310</v>
      </c>
      <c r="H536" s="52">
        <v>17.7</v>
      </c>
      <c r="I536" s="79"/>
      <c r="J536" s="79"/>
      <c r="K536" s="87"/>
      <c r="L536" s="87"/>
      <c r="M536" s="79"/>
      <c r="N536" s="80"/>
      <c r="O536" s="79"/>
      <c r="P536" s="79"/>
      <c r="Q536" s="79"/>
      <c r="R536" s="79"/>
      <c r="S536" s="80"/>
      <c r="T536" s="79"/>
      <c r="U536" s="79"/>
    </row>
    <row r="537" spans="7:21" ht="30">
      <c r="G537" s="53" t="s">
        <v>294</v>
      </c>
      <c r="H537" s="55">
        <v>17.75</v>
      </c>
      <c r="I537" s="82">
        <v>19.46</v>
      </c>
      <c r="J537" s="82">
        <v>325</v>
      </c>
      <c r="K537" s="86">
        <v>0.45</v>
      </c>
      <c r="L537" s="86">
        <v>2.37</v>
      </c>
      <c r="M537" s="82">
        <v>470</v>
      </c>
      <c r="N537" s="83">
        <v>74686</v>
      </c>
      <c r="O537" s="82">
        <v>18.95</v>
      </c>
      <c r="P537" s="82">
        <v>19.68</v>
      </c>
      <c r="Q537" s="82">
        <v>18.91</v>
      </c>
      <c r="R537" s="82">
        <v>19.309999999999999</v>
      </c>
      <c r="S537" s="82">
        <v>849</v>
      </c>
      <c r="T537" s="82" t="s">
        <v>567</v>
      </c>
      <c r="U537" s="82">
        <v>9</v>
      </c>
    </row>
    <row r="538" spans="7:21">
      <c r="G538" s="54">
        <v>4320</v>
      </c>
      <c r="H538" s="55">
        <v>26.8</v>
      </c>
      <c r="I538" s="82"/>
      <c r="J538" s="82"/>
      <c r="K538" s="86"/>
      <c r="L538" s="86"/>
      <c r="M538" s="82"/>
      <c r="N538" s="83"/>
      <c r="O538" s="82"/>
      <c r="P538" s="82"/>
      <c r="Q538" s="82"/>
      <c r="R538" s="82"/>
      <c r="S538" s="82"/>
      <c r="T538" s="82"/>
      <c r="U538" s="82"/>
    </row>
    <row r="539" spans="7:21" ht="30">
      <c r="G539" s="50" t="s">
        <v>295</v>
      </c>
      <c r="H539" s="52">
        <v>18.32</v>
      </c>
      <c r="I539" s="79">
        <v>21.01</v>
      </c>
      <c r="J539" s="79">
        <v>242</v>
      </c>
      <c r="K539" s="84">
        <v>0.2</v>
      </c>
      <c r="L539" s="84">
        <v>0.96</v>
      </c>
      <c r="M539" s="80">
        <v>2469</v>
      </c>
      <c r="N539" s="80">
        <v>1380229</v>
      </c>
      <c r="O539" s="79">
        <v>20.84</v>
      </c>
      <c r="P539" s="79">
        <v>21.05</v>
      </c>
      <c r="Q539" s="79">
        <v>20.7</v>
      </c>
      <c r="R539" s="79" t="s">
        <v>567</v>
      </c>
      <c r="S539" s="80">
        <v>11633</v>
      </c>
      <c r="T539" s="79" t="s">
        <v>567</v>
      </c>
      <c r="U539" s="80">
        <v>2015</v>
      </c>
    </row>
    <row r="540" spans="7:21">
      <c r="G540" s="51">
        <v>4321</v>
      </c>
      <c r="H540" s="52">
        <v>23.08</v>
      </c>
      <c r="I540" s="79"/>
      <c r="J540" s="79"/>
      <c r="K540" s="84"/>
      <c r="L540" s="84"/>
      <c r="M540" s="80"/>
      <c r="N540" s="80"/>
      <c r="O540" s="79"/>
      <c r="P540" s="79"/>
      <c r="Q540" s="79"/>
      <c r="R540" s="79"/>
      <c r="S540" s="80"/>
      <c r="T540" s="79"/>
      <c r="U540" s="80"/>
    </row>
    <row r="541" spans="7:21">
      <c r="G541" s="53" t="s">
        <v>14</v>
      </c>
      <c r="H541" s="55">
        <v>12.42</v>
      </c>
      <c r="I541" s="82">
        <v>12.86</v>
      </c>
      <c r="J541" s="82">
        <v>213</v>
      </c>
      <c r="K541" s="86">
        <v>0.4</v>
      </c>
      <c r="L541" s="86">
        <v>3.21</v>
      </c>
      <c r="M541" s="83">
        <v>3825</v>
      </c>
      <c r="N541" s="83">
        <v>1503347</v>
      </c>
      <c r="O541" s="82">
        <v>12.49</v>
      </c>
      <c r="P541" s="82">
        <v>12.97</v>
      </c>
      <c r="Q541" s="82">
        <v>12.32</v>
      </c>
      <c r="R541" s="82" t="s">
        <v>567</v>
      </c>
      <c r="S541" s="83">
        <v>3099</v>
      </c>
      <c r="T541" s="82" t="s">
        <v>567</v>
      </c>
      <c r="U541" s="83">
        <v>12525</v>
      </c>
    </row>
    <row r="542" spans="7:21">
      <c r="G542" s="54">
        <v>4322</v>
      </c>
      <c r="H542" s="55">
        <v>18.239999999999998</v>
      </c>
      <c r="I542" s="82"/>
      <c r="J542" s="82"/>
      <c r="K542" s="86"/>
      <c r="L542" s="86"/>
      <c r="M542" s="83"/>
      <c r="N542" s="83"/>
      <c r="O542" s="82"/>
      <c r="P542" s="82"/>
      <c r="Q542" s="82"/>
      <c r="R542" s="82"/>
      <c r="S542" s="83"/>
      <c r="T542" s="82"/>
      <c r="U542" s="83"/>
    </row>
    <row r="543" spans="7:21">
      <c r="G543" s="50" t="s">
        <v>9</v>
      </c>
      <c r="H543" s="52">
        <v>34.75</v>
      </c>
      <c r="I543" s="79">
        <v>39.619999999999997</v>
      </c>
      <c r="J543" s="79">
        <v>106</v>
      </c>
      <c r="K543" s="84">
        <v>0.24</v>
      </c>
      <c r="L543" s="84">
        <v>0.61</v>
      </c>
      <c r="M543" s="80">
        <v>1630</v>
      </c>
      <c r="N543" s="80">
        <v>274229</v>
      </c>
      <c r="O543" s="79">
        <v>39.380000000000003</v>
      </c>
      <c r="P543" s="79">
        <v>40.94</v>
      </c>
      <c r="Q543" s="79">
        <v>39.22</v>
      </c>
      <c r="R543" s="79">
        <v>39.619999999999997</v>
      </c>
      <c r="S543" s="79">
        <v>809</v>
      </c>
      <c r="T543" s="79" t="s">
        <v>567</v>
      </c>
      <c r="U543" s="79">
        <v>20</v>
      </c>
    </row>
    <row r="544" spans="7:21">
      <c r="G544" s="51">
        <v>4323</v>
      </c>
      <c r="H544" s="52">
        <v>55.4</v>
      </c>
      <c r="I544" s="79"/>
      <c r="J544" s="79"/>
      <c r="K544" s="84"/>
      <c r="L544" s="84"/>
      <c r="M544" s="80"/>
      <c r="N544" s="80"/>
      <c r="O544" s="79"/>
      <c r="P544" s="79"/>
      <c r="Q544" s="79"/>
      <c r="R544" s="79"/>
      <c r="S544" s="79"/>
      <c r="T544" s="79"/>
      <c r="U544" s="79"/>
    </row>
    <row r="545" spans="7:21">
      <c r="G545" s="53" t="s">
        <v>296</v>
      </c>
      <c r="H545" s="55">
        <v>4.04</v>
      </c>
      <c r="I545" s="82">
        <v>4.8099999999999996</v>
      </c>
      <c r="J545" s="82">
        <v>2</v>
      </c>
      <c r="K545" s="82" t="s">
        <v>297</v>
      </c>
      <c r="L545" s="85" t="s">
        <v>297</v>
      </c>
      <c r="M545" s="82">
        <v>328</v>
      </c>
      <c r="N545" s="83">
        <v>117935</v>
      </c>
      <c r="O545" s="82">
        <v>4.79</v>
      </c>
      <c r="P545" s="82">
        <v>4.8099999999999996</v>
      </c>
      <c r="Q545" s="82">
        <v>4.74</v>
      </c>
      <c r="R545" s="82">
        <v>4.8</v>
      </c>
      <c r="S545" s="83">
        <v>1500</v>
      </c>
      <c r="T545" s="82">
        <v>4.8099999999999996</v>
      </c>
      <c r="U545" s="83">
        <v>8765</v>
      </c>
    </row>
    <row r="546" spans="7:21">
      <c r="G546" s="54">
        <v>4324</v>
      </c>
      <c r="H546" s="55">
        <v>9.0500000000000007</v>
      </c>
      <c r="I546" s="82"/>
      <c r="J546" s="82"/>
      <c r="K546" s="82"/>
      <c r="L546" s="85"/>
      <c r="M546" s="82"/>
      <c r="N546" s="83"/>
      <c r="O546" s="82"/>
      <c r="P546" s="82"/>
      <c r="Q546" s="82"/>
      <c r="R546" s="82"/>
      <c r="S546" s="83"/>
      <c r="T546" s="82"/>
      <c r="U546" s="83"/>
    </row>
    <row r="547" spans="7:21">
      <c r="G547" s="50" t="s">
        <v>33</v>
      </c>
      <c r="H547" s="52">
        <v>16.5</v>
      </c>
      <c r="I547" s="79">
        <v>22.55</v>
      </c>
      <c r="J547" s="79">
        <v>183</v>
      </c>
      <c r="K547" s="84">
        <v>0.57999999999999996</v>
      </c>
      <c r="L547" s="84">
        <v>2.64</v>
      </c>
      <c r="M547" s="80">
        <v>5649</v>
      </c>
      <c r="N547" s="80">
        <v>2650284</v>
      </c>
      <c r="O547" s="79">
        <v>22</v>
      </c>
      <c r="P547" s="79">
        <v>22.6</v>
      </c>
      <c r="Q547" s="79">
        <v>22</v>
      </c>
      <c r="R547" s="79" t="s">
        <v>567</v>
      </c>
      <c r="S547" s="80">
        <v>7191</v>
      </c>
      <c r="T547" s="79" t="s">
        <v>567</v>
      </c>
      <c r="U547" s="80">
        <v>5457</v>
      </c>
    </row>
    <row r="548" spans="7:21">
      <c r="G548" s="51">
        <v>4325</v>
      </c>
      <c r="H548" s="52">
        <v>26.98</v>
      </c>
      <c r="I548" s="79"/>
      <c r="J548" s="79"/>
      <c r="K548" s="84"/>
      <c r="L548" s="84"/>
      <c r="M548" s="80"/>
      <c r="N548" s="80"/>
      <c r="O548" s="79"/>
      <c r="P548" s="79"/>
      <c r="Q548" s="79"/>
      <c r="R548" s="79"/>
      <c r="S548" s="80"/>
      <c r="T548" s="79"/>
      <c r="U548" s="80"/>
    </row>
    <row r="549" spans="7:21">
      <c r="G549" s="56"/>
    </row>
    <row r="550" spans="7:21" ht="75">
      <c r="G550" s="57" t="s">
        <v>568</v>
      </c>
    </row>
  </sheetData>
  <autoFilter ref="W5:AJ408" xr:uid="{CFEBB829-B9FB-4AB9-847F-99D120C56AE0}"/>
  <hyperlinks>
    <hyperlink ref="G10" r:id="rId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Mw/?locale=en" xr:uid="{1524702D-2D49-45B2-B576-1633D2FD5D7E}"/>
    <hyperlink ref="G12" r:id="rId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Iy/?locale=en" xr:uid="{7354CEB9-4B8A-43C7-A25E-092DB2BE57A1}"/>
    <hyperlink ref="G14" r:id="rId3" tooltip="Companies with accumulated losses of 35% to less than 50%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gw/?locale=en" xr:uid="{9100F810-3B3D-4958-9851-152413AAC637}"/>
    <hyperlink ref="G16" r:id="rId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gx/?locale=en" xr:uid="{BFBED1A3-2565-4AEC-8834-8E8F2B342829}"/>
    <hyperlink ref="G18" r:id="rId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gy/?locale=en" xr:uid="{FA416D73-6E7A-4DDD-823A-9E433C522A66}"/>
    <hyperlink ref="G20" r:id="rId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Mw/?locale=en" xr:uid="{6BFEB711-F974-4550-9FB3-1A32225FAC6D}"/>
    <hyperlink ref="G22" r:id="rId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Aw/?locale=en" xr:uid="{DEE35B8D-3A74-4ABF-8829-E54C044F5617}"/>
    <hyperlink ref="G25" r:id="rId8" tooltip="Companies with accumulated losses of 35% to less than 50%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jAx/?locale=en" xr:uid="{272AA932-C82E-4828-AE68-B81B09CA3383}"/>
    <hyperlink ref="G27" r:id="rId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jAy/?locale=en" xr:uid="{9E77D8B7-CC4E-4D9C-97F5-A504290CEE3C}"/>
    <hyperlink ref="G29" r:id="rId1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jEw/?locale=en" xr:uid="{A09DF37D-D5A2-4FCA-A2B1-A83C2AAB41C8}"/>
    <hyperlink ref="G31" r:id="rId1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jEx/?locale=en" xr:uid="{D57DB810-9BC2-4854-8791-3CFF3D7ADDC5}"/>
    <hyperlink ref="G33" r:id="rId1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zAx/?locale=en" xr:uid="{7CB068B6-6A5D-4783-902F-62FF51E064E0}"/>
    <hyperlink ref="G35" r:id="rId1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zA0/?locale=en" xr:uid="{87655A2A-262E-4FD1-9DBD-A37B971F198D}"/>
    <hyperlink ref="G37" r:id="rId1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zIw/?locale=en" xr:uid="{FE28FA95-75D0-4371-9241-8A84CADE6C3D}"/>
    <hyperlink ref="G39" r:id="rId1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zIx/?locale=en" xr:uid="{A2320A2A-0775-4833-9F03-6F1FD359C86B}"/>
    <hyperlink ref="G41" r:id="rId1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zIy/?locale=en" xr:uid="{9D12F0F1-7D9E-44C7-973D-2643E0C63BE5}"/>
    <hyperlink ref="G43" r:id="rId1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zIz/?locale=en" xr:uid="{E7020505-7809-42D7-B6B6-2B296A143301}"/>
    <hyperlink ref="G45" r:id="rId18" tooltip="Companies with accumulated losses reaching 50% or more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Ax/?locale=en" xr:uid="{5D6CE2BB-8D6C-4AE0-BD13-832BB07C5A27}"/>
    <hyperlink ref="G47" r:id="rId1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Ew/?locale=en" xr:uid="{F3F76D8F-9AA4-40BC-9BCC-7396DA9C808A}"/>
    <hyperlink ref="G49" r:id="rId2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Iw/?locale=en" xr:uid="{3DF42105-1FD5-4DE9-8767-6046A464FECC}"/>
    <hyperlink ref="G51" r:id="rId2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Yw/?locale=en" xr:uid="{65DB55F7-0D17-4E56-8D4A-DC94B1CCB9C0}"/>
    <hyperlink ref="G53" r:id="rId22" tooltip="Companies with accumulated losses of 20% to less than 35%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kw/?locale=en" xr:uid="{3C444AD1-66D4-4028-B47E-4B46B60305F2}"/>
    <hyperlink ref="G55" r:id="rId2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Uw/?locale=en" xr:uid="{92E38D40-312D-4CD3-A8CD-DC88E6331D70}"/>
    <hyperlink ref="G57" r:id="rId2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cw/?locale=en" xr:uid="{E6033AC0-FE04-4C29-903A-DB3D9A31E485}"/>
    <hyperlink ref="G59" r:id="rId2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gw/?locale=en" xr:uid="{D0866F80-3E4E-43CD-96A8-420F18457BCF}"/>
    <hyperlink ref="G61" r:id="rId2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Aw/?locale=en" xr:uid="{7B7FE22C-68E5-4C41-B37C-BC53530C70B9}"/>
    <hyperlink ref="G63" r:id="rId2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Ew/?locale=en" xr:uid="{0043ECCC-92C2-41EF-968A-BC392FBFFE00}"/>
    <hyperlink ref="G65" r:id="rId28" tooltip="Companies with accumulated losses of 20% to less than 35%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Iw/?locale=en" xr:uid="{54000777-8DF3-48EB-893D-EDCE17149EED}"/>
    <hyperlink ref="G67" r:id="rId2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Iz/?locale=en" xr:uid="{C7B7F9D0-C40D-44CE-9B95-8A3EBBFD6813}"/>
    <hyperlink ref="G69" r:id="rId3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Qw/?locale=en" xr:uid="{04003382-62BD-480E-A36F-A16DD5980968}"/>
    <hyperlink ref="G71" r:id="rId3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Uw/?locale=en" xr:uid="{99193008-D27E-4D72-977F-7FB2FF81064F}"/>
    <hyperlink ref="G73" r:id="rId3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kw/?locale=en" xr:uid="{EF9953C2-0928-454C-8853-1CEFF487E795}"/>
    <hyperlink ref="G75" r:id="rId3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Aw/?locale=en" xr:uid="{19B8B896-BA6F-4612-8D42-62C81901EE37}"/>
    <hyperlink ref="G77" r:id="rId3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Ew/?locale=en" xr:uid="{8A4D6FE7-4C12-443A-9954-4A91D5960363}"/>
    <hyperlink ref="G79" r:id="rId3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Mw/?locale=en" xr:uid="{6008201C-BC3B-40FA-BBDB-F7819AD021A0}"/>
    <hyperlink ref="G81" r:id="rId36" tooltip="Companies with accumulated losses of 35% to less than 50%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Uw/?locale=en" xr:uid="{BCA76391-EA09-4D92-9614-A954915DF65D}"/>
    <hyperlink ref="G83" r:id="rId37" tooltip="Companies with accumulated losses of 35% to less than 50%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Yw/?locale=en" xr:uid="{2E83607F-3A52-469D-8807-EECCA79A7562}"/>
    <hyperlink ref="G85" r:id="rId3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Ay/?locale=en" xr:uid="{7C7ECE85-39DA-46CE-80D8-E910FC151785}"/>
    <hyperlink ref="G87" r:id="rId3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Az/?locale=en" xr:uid="{BE49B827-F0A9-49EA-B332-3B7D65EF46DF}"/>
    <hyperlink ref="G89" r:id="rId4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A0/?locale=en" xr:uid="{5828ECC7-88FF-449A-A54A-75D5D34EDB5C}"/>
    <hyperlink ref="G91" r:id="rId4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A1/?locale=en" xr:uid="{B21C8E21-9EE3-4A72-BE70-9CA9D50CD72B}"/>
    <hyperlink ref="G93" r:id="rId4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A3/?locale=en" xr:uid="{F994640D-15D3-4D3B-92B7-69A015F9FEF6}"/>
    <hyperlink ref="G95" r:id="rId4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A4/?locale=en" xr:uid="{7517A54E-8C11-4477-BFF5-A85B3B496B61}"/>
    <hyperlink ref="G97" r:id="rId4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Ew/?locale=en" xr:uid="{C61829B4-F100-4DDA-9BF9-239F50E3CFEA}"/>
    <hyperlink ref="G99" r:id="rId4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Iw/?locale=en" xr:uid="{6D8ED89F-73E5-4853-8C81-64AD3EE2960F}"/>
    <hyperlink ref="G101" r:id="rId4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Mw/?locale=en" xr:uid="{06CB12AA-4F66-46FD-AF19-A9243BCE1FAD}"/>
    <hyperlink ref="G103" r:id="rId4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Qw/?locale=en" xr:uid="{BEC39AAF-F072-4429-92F6-0AA69F004503}"/>
    <hyperlink ref="G105" r:id="rId4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Uw/?locale=en" xr:uid="{7EB63BB7-3FA5-4F4C-87B4-C6C752E86D28}"/>
    <hyperlink ref="G107" r:id="rId4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Yw/?locale=en" xr:uid="{CC86C1F0-4544-48BB-9D28-D2336675F53B}"/>
    <hyperlink ref="G109" r:id="rId5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gw/?locale=en" xr:uid="{334B6772-A281-4B62-B5E6-9F059E5B2C0E}"/>
    <hyperlink ref="G111" r:id="rId5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kw/?locale=en" xr:uid="{BAAFB860-E6B3-4AED-86F4-F5214940F5A6}"/>
    <hyperlink ref="G113" r:id="rId5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kx/?locale=en" xr:uid="{743E2F80-435C-4CAE-BAB2-A7C3E09CF975}"/>
    <hyperlink ref="G115" r:id="rId5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ky/?locale=en" xr:uid="{8A853004-0A07-46F1-9A12-757B5677E690}"/>
    <hyperlink ref="G118" r:id="rId5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jEy/?locale=en" xr:uid="{36CAF6ED-F4F3-4F05-BEF3-94D67D8B3E1F}"/>
    <hyperlink ref="G120" r:id="rId5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jE0/?locale=en" xr:uid="{1340DB15-A6A2-4D61-88BB-58CB97E5B15E}"/>
    <hyperlink ref="G122" r:id="rId5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zAy/?locale=en" xr:uid="{61A80D37-74A5-4768-AF29-A9E0FB3F3A31}"/>
    <hyperlink ref="G124" r:id="rId5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zAz/?locale=en" xr:uid="{140CD848-C0AA-44A4-A450-7F7275BDED05}"/>
    <hyperlink ref="G126" r:id="rId5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Qw/?locale=en" xr:uid="{4DC064BA-A91A-462F-9EFB-B232EE98C7F5}"/>
    <hyperlink ref="G128" r:id="rId59" tooltip="Companies with accumulated losses reaching 50% or more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Ew/?locale=en" xr:uid="{BE2EDAA9-8F39-4ED1-A2FB-02F3EF08AF05}"/>
    <hyperlink ref="G130" r:id="rId6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Yw/?locale=en" xr:uid="{1816A3A0-2A03-4BFB-A8FF-5BF7856C1EAE}"/>
    <hyperlink ref="G132" r:id="rId6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Iw/?locale=en" xr:uid="{ADCFCFB1-44FD-4422-98DE-A36F90BF464C}"/>
    <hyperlink ref="G134" r:id="rId6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cw/?locale=en" xr:uid="{F812FCA6-4769-4B68-AF19-13C322DEC097}"/>
    <hyperlink ref="G136" r:id="rId6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Ew/?locale=en" xr:uid="{A9046DDD-C077-43B3-BBE0-5EAF5F3EC57D}"/>
    <hyperlink ref="G138" r:id="rId64" tooltip="Companies with accumulated losses of 35% to less than 50%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Qw/?locale=en" xr:uid="{74301F8F-F8F0-41A8-9D59-7E4425FF1BC3}"/>
    <hyperlink ref="G140" r:id="rId6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Qx/?locale=en" xr:uid="{3FC4CF24-007F-4B6C-80F0-ADBECA49AFD0}"/>
    <hyperlink ref="G142" r:id="rId6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Qy/?locale=en" xr:uid="{E4D11B09-FDF6-4AC8-AAFC-CC1846DA3DA1}"/>
    <hyperlink ref="G144" r:id="rId6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Qz/?locale=en" xr:uid="{9756EE1D-94E0-4BC8-97AC-92B7BFD0122C}"/>
    <hyperlink ref="G146" r:id="rId6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Q0/?locale=en" xr:uid="{36B05105-EB1E-4355-BDF8-B677B9272BAD}"/>
    <hyperlink ref="G148" r:id="rId6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Q1/?locale=en" xr:uid="{53729727-5DA9-4E13-BCD5-813ECF4B549D}"/>
    <hyperlink ref="G151" r:id="rId7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ODMx/?locale=en" xr:uid="{C55E2BEE-019F-47FE-BEAC-F7A9DCA69768}"/>
    <hyperlink ref="G153" r:id="rId7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ODMy/?locale=en" xr:uid="{26746D01-687F-443D-A51F-DE9FB29DED4A}"/>
    <hyperlink ref="G155" r:id="rId7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ODMz/?locale=en" xr:uid="{F47D999B-B71D-4112-82EB-2CA14612D61A}"/>
    <hyperlink ref="G157" r:id="rId7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ODM0/?locale=en" xr:uid="{39E3CE71-7061-449A-ABE8-BB4BC71E2DDF}"/>
    <hyperlink ref="G159" r:id="rId7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ODM1/?locale=en" xr:uid="{189D352D-02A1-46BE-AB26-FD3A0829FA78}"/>
    <hyperlink ref="G161" r:id="rId75" tooltip="Companies with accumulated losses reaching 50% or more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cw/?locale=en" xr:uid="{29C1968F-9F28-4F44-B88E-33D0B1A5C8B8}"/>
    <hyperlink ref="G163" r:id="rId7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A0/?locale=en" xr:uid="{C0073510-EBDE-4FB5-9AC8-2E7782B92BC8}"/>
    <hyperlink ref="G166" r:id="rId7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kw/?locale=en" xr:uid="{7EFDDD4F-D46D-4E44-8584-352896B0F1D5}"/>
    <hyperlink ref="G168" r:id="rId7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Mx/?locale=en" xr:uid="{73B33AF7-DEFD-4099-B2FF-7306EC24F997}"/>
    <hyperlink ref="G170" r:id="rId79" tooltip="Companies with accumulated losses of 20% to less than 35%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Qw/?locale=en" xr:uid="{AE202656-34B5-45ED-9565-21F2AEE0BF36}"/>
    <hyperlink ref="G172" r:id="rId8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Yw/?locale=en" xr:uid="{7C5BE61B-C6E6-4D22-8309-8D29BCCAED9C}"/>
    <hyperlink ref="G174" r:id="rId8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Yx/?locale=en" xr:uid="{D21DB791-572C-4753-BB59-F745F2C5BC30}"/>
    <hyperlink ref="G176" r:id="rId8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Yy/?locale=en" xr:uid="{453FDA21-F66B-4033-9053-FDBA36B4C207}"/>
    <hyperlink ref="G178" r:id="rId8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Yz/?locale=en" xr:uid="{1A7B511C-F870-4056-AB37-A07F02BB9559}"/>
    <hyperlink ref="G180" r:id="rId8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Y0/?locale=en" xr:uid="{6216348D-965A-400E-BEDE-065685C7E1FB}"/>
    <hyperlink ref="G183" r:id="rId85" tooltip="Companies with accumulated losses of 35% to less than 50% of its capital" display="https://www.saudiexchange.sa/wps/portal/saudiexchange/hidden/company-profile-main/!ut/p/z1/jY_dcoJADIWfxSfYAGXBS5QpWvl1p1W4cdJtRncK0i4rvn6Bq9bpXyY3J_nO5IRVbM-qM_bqiEa1Z6wHXVb84AYc7JUPmR-GSyjuN_7qATIbuMd2XwEQuTsAeeLEsIUIOKv-44cfKoC__dUNkkQcijQoMttzAYR9C3wTcQJ-ySBQT0G9wzqP7qy1b2-iQCyBC-5tF_MAwAe209S1Fy2JbY9kElTntG0uMkH9SiYkg6ruWCFRniimnuocj8TEeFx1VzTyFKvOCKpJGnphZZqNq25Qrc5RY0OGNCsdbxwfWGl5Lrdsx-fcmVvjzOBzTU-Krp_oaaHp_UKdiVuJNbFy-OWtedyDyvtkkbr90Ekwm30AtwspDg!!/dz/d5/L0lHSklKSUtVS1VKQ2dwUkNTQ2lDbEVLSUtVU0ovWUJZRUFBSU1FQUFBRUVNQ0tJTUFHRUdPRU9FQkpGSkZCSk1OTkRETERMTkRISFBIUE5IQ0FvTUVBQSEhLzRKQ2lqSzJNWEhFSUpTWkNrbW9wektOTmJzWmJXYWptdDJNdHRWUlNxb3FRL1o3XzVBNjAySDgwTzBWQzQwNjBPNEdNTDgxRzU1L1o2XzVBNjAySDgwT0dGMkUwUUY5QlFERUcxMEs0L3ZpZXcvbm9ybWFsL2xhbmcvZW4vZ2xvYmFsL2h0dHA6JTAlMHRhZGF3dWwlMC9jb21wYW55U3ltYm9sLzEyMTM!/?locale=en" xr:uid="{D6A6B6E5-B93F-4689-BE29-B304E9F1D720}"/>
    <hyperlink ref="G185" r:id="rId86" display="https://www.saudiexchange.sa/wps/portal/saudiexchange/hidden/company-profile-main/!ut/p/z1/jY_dcoJADIWfxSfYAGXBS5QpWvl1p1W4cdJtRncK0i4rvn6Bq9bpXyY3J_nO5IRVbM-qM_bqiEa1Z6wHXVb84AYc7JUPmR-GSyjuN_7qATIbuMd2XwEQuTsAeeLEsIUIOKv-44cfKoC__dUNkkQcijQoMttzAYR9C3wTcQJ-ySBQT0G9wzqP7qy1b2-iQCyBC-5tF_MAwAe209S1Fy2JbY9kElTntG0uMkH9SiYkg6ruWCFRniimnuocj8TEeFx1VzTyFKvOCKpJGnphZZqNq25Qrc5RY0OGNCsdbxwfWGl5Lrdsx-fcmVvjzOBzTU-Krp_oaaHp_UKdiVuJNbFy-OWtedyDyvtkkbr90Ekwm30AtwspDg!!/dz/d5/L0lHSklKSUtVS1VKQ2dwUkNTQ2lDbEVLSUtVU0ovWUJZRUFBSU1FQUFBRUVNQ0tJTUFHRUdPRU9FQkpGSkZCSk1OTkRETERMTkRISFBIUE5IQ0FvTUVBQSEhLzRKQ2lqSzJNWEhFSUpTWkNrbW9wektOTmJzWmJXYWptdDJNdHRWUlNxb3FRL1o3XzVBNjAySDgwTzBWQzQwNjBPNEdNTDgxRzU1L1o2XzVBNjAySDgwT0dGMkUwUUY5QlFERUcxMEs0L3ZpZXcvbm9ybWFsL2xhbmcvZW4vZ2xvYmFsL2h0dHA6JTAlMHRhZGF3dWwlMC9jb21wYW55U3ltYm9sLzIxMzA!/?locale=en" xr:uid="{25DF7105-027A-4EBC-83BE-2249637038FD}"/>
    <hyperlink ref="G187" r:id="rId87" display="https://www.saudiexchange.sa/wps/portal/saudiexchange/hidden/company-profile-main/!ut/p/z1/jY_dcoJADIWfxSfYAGXBS5QpWvl1p1W4cdJtRncK0i4rvn6Bq9bpXyY3J_nO5IRVbM-qM_bqiEa1Z6wHXVb84AYc7JUPmR-GSyjuN_7qATIbuMd2XwEQuTsAeeLEsIUIOKv-44cfKoC__dUNkkQcijQoMttzAYR9C3wTcQJ-ySBQT0G9wzqP7qy1b2-iQCyBC-5tF_MAwAe209S1Fy2JbY9kElTntG0uMkH9SiYkg6ruWCFRniimnuocj8TEeFx1VzTyFKvOCKpJGnphZZqNq25Qrc5RY0OGNCsdbxwfWGl5Lrdsx-fcmVvjzOBzTU-Krp_oaaHp_UKdiVuJNbFy-OWtedyDyvtkkbr90Ekwm30AtwspDg!!/dz/d5/L0lHSklKSUtVS1VKQ2dwUkNTQ2lDbEVLSUtVU0ovWUJZRUFBSU1FQUFBRUVNQ0tJTUFHRUdPRU9FQkpGSkZCSk1OTkRETERMTkRISFBIUE5IQ0FvTUVBQSEhLzRKQ2lqSzJNWEhFSUpTWkNrbW9wektOTmJzWmJXYWptdDJNdHRWUlNxb3FRL1o3XzVBNjAySDgwTzBWQzQwNjBPNEdNTDgxRzU1L1o2XzVBNjAySDgwT0dGMkUwUUY5QlFERUcxMEs0L3ZpZXcvbm9ybWFsL2xhbmcvZW4vZ2xvYmFsL2h0dHA6JTAlMHRhZGF3dWwlMC9jb21wYW55U3ltYm9sLzIzNDA!/?locale=en" xr:uid="{687ADBC1-17D7-4A6A-A705-DA588E4BEBCE}"/>
    <hyperlink ref="G189" r:id="rId88" display="https://www.saudiexchange.sa/wps/portal/saudiexchange/hidden/company-profile-main/!ut/p/z1/jY_dcoJADIWfxSfYAGXBS5QpWvl1p1W4cdJtRncK0i4rvn6Bq9bpXyY3J_nO5IRVbM-qM_bqiEa1Z6wHXVb84AYc7JUPmR-GSyjuN_7qATIbuMd2XwEQuTsAeeLEsIUIOKv-44cfKoC__dUNkkQcijQoMttzAYR9C3wTcQJ-ySBQT0G9wzqP7qy1b2-iQCyBC-5tF_MAwAe209S1Fy2JbY9kElTntG0uMkH9SiYkg6ruWCFRniimnuocj8TEeFx1VzTyFKvOCKpJGnphZZqNq25Qrc5RY0OGNCsdbxwfWGl5Lrdsx-fcmVvjzOBzTU-Krp_oaaHp_UKdiVuJNbFy-OWtedyDyvtkkbr90Ekwm30AtwspDg!!/dz/d5/L0lHSklKSUtVS1VKQ2dwUkNTQ2lDbEVLSUtVU0ovWUJZRUFBSU1FQUFBRUVNQ0tJTUFHRUdPRU9FQkpGSkZCSk1OTkRETERMTkRISFBIUE5IQ0FvTUVBQSEhLzRKQ2lqSzJNWEhFSUpTWkNrbW9wektOTmJzWmJXYWptdDJNdHRWUlNxb3FRL1o3XzVBNjAySDgwTzBWQzQwNjBPNEdNTDgxRzU1L1o2XzVBNjAySDgwT0dGMkUwUUY5QlFERUcxMEs0L3ZpZXcvbm9ybWFsL2xhbmcvZW4vZ2xvYmFsL2h0dHA6JTAlMHRhZGF3dWwlMC9jb21wYW55U3ltYm9sLzQwMTE!/?locale=en" xr:uid="{192F1316-60A8-4956-BBB2-7B65487A164C}"/>
    <hyperlink ref="G191" r:id="rId89" display="https://www.saudiexchange.sa/wps/portal/saudiexchange/hidden/company-profile-main/!ut/p/z1/jY_dcoJADIWfxSfYAGXBS5QpWvl1p1W4cdJtRncK0i4rvn6Bq9bpXyY3J_nO5IRVbM-qM_bqiEa1Z6wHXVb84AYc7JUPmR-GSyjuN_7qATIbuMd2XwEQuTsAeeLEsIUIOKv-44cfKoC__dUNkkQcijQoMttzAYR9C3wTcQJ-ySBQT0G9wzqP7qy1b2-iQCyBC-5tF_MAwAe209S1Fy2JbY9kElTntG0uMkH9SiYkg6ruWCFRniimnuocj8TEeFx1VzTyFKvOCKpJGnphZZqNq25Qrc5RY0OGNCsdbxwfWGl5Lrdsx-fcmVvjzOBzTU-Krp_oaaHp_UKdiVuJNbFy-OWtedyDyvtkkbr90Ekwm30AtwspDg!!/dz/d5/L0lHSklKSUtVS1VKQ2dwUkNTQ2lDbEVLSUtVU0ovWUJZRUFBSU1FQUFBRUVNQ0tJTUFHRUdPRU9FQkpGSkZCSk1OTkRETERMTkRISFBIUE5IQ0FvTUVBQSEhLzRKQ2lqSzJNWEhFSUpTWkNrbW9wektOTmJzWmJXYWptdDJNdHRWUlNxb3FRL1o3XzVBNjAySDgwTzBWQzQwNjBPNEdNTDgxRzU1L1o2XzVBNjAySDgwT0dGMkUwUUY5QlFERUcxMEs0L3ZpZXcvbm9ybWFsL2xhbmcvZW4vZ2xvYmFsL2h0dHA6JTAlMHRhZGF3dWwlMC9jb21wYW55U3ltYm9sLzQwMTI!/?locale=en" xr:uid="{3183849F-E681-4FDF-B6C4-0F6C14501F1C}"/>
    <hyperlink ref="G193" r:id="rId90" display="https://www.saudiexchange.sa/wps/portal/saudiexchange/hidden/company-profile-main/!ut/p/z1/jY_dcoJADIWfxSfYAGXBS5QpWvl1p1W4cdJtRncK0i4rvn6Bq9bpXyY3J_nO5IRVbM-qM_bqiEa1Z6wHXVb84AYc7JUPmR-GSyjuN_7qATIbuMd2XwEQuTsAeeLEsIUIOKv-44cfKoC__dUNkkQcijQoMttzAYR9C3wTcQJ-ySBQT0G9wzqP7qy1b2-iQCyBC-5tF_MAwAe209S1Fy2JbY9kElTntG0uMkH9SiYkg6ruWCFRniimnuocj8TEeFx1VzTyFKvOCKpJGnphZZqNq25Qrc5RY0OGNCsdbxwfWGl5Lrdsx-fcmVvjzOBzTU-Krp_oaaHp_UKdiVuJNbFy-OWtedyDyvtkkbr90Ekwm30AtwspDg!!/dz/d5/L0lHSklKSUtVS1VKQ2dwUkNTQ2lDbEVLSUtVU0ovWUJZRUFBSU1FQUFBRUVNQ0tJTUFHRUdPRU9FQkpGSkZCSk1OTkRETERMTkRISFBIUE5IQ0FvTUVBQSEhLzRKQ2lqSzJNWEhFSUpTWkNrbW9wektOTmJzWmJXYWptdDJNdHRWUlNxb3FRL1o3XzVBNjAySDgwTzBWQzQwNjBPNEdNTDgxRzU1L1o2XzVBNjAySDgwT0dGMkUwUUY5QlFERUcxMEs0L3ZpZXcvbm9ybWFsL2xhbmcvZW4vZ2xvYmFsL2h0dHA6JTAlMHRhZGF3dWwlMC9jb21wYW55U3ltYm9sLzQxODA!/?locale=en" xr:uid="{3932BAFB-19B5-4BF6-945C-5F406682AE4F}"/>
    <hyperlink ref="G196" r:id="rId9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ODEw/?locale=en" xr:uid="{AB6B5368-6C6B-4F89-9446-D70BF50E78BC}"/>
    <hyperlink ref="G198" r:id="rId92" tooltip="Companies with accumulated losses of 35% to less than 50%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ODIw/?locale=en" xr:uid="{894215FB-677E-4F11-9E63-E1317C28ED0F}"/>
    <hyperlink ref="G200" r:id="rId9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ODMw/?locale=en" xr:uid="{9104FFA9-5F9E-4E7F-AD17-B068291B7869}"/>
    <hyperlink ref="G202" r:id="rId9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cw/?locale=en" xr:uid="{D5DE59B0-11DD-4231-8426-1FF7CA4D18E9}"/>
    <hyperlink ref="G204" r:id="rId9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kw/?locale=en" xr:uid="{96FF1676-7DA0-450C-A334-C593CC4741E5}"/>
    <hyperlink ref="G206" r:id="rId9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kx/?locale=en" xr:uid="{865C1176-EFBD-466C-AC82-93F49DA31B46}"/>
    <hyperlink ref="G208" r:id="rId9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ky/?locale=en" xr:uid="{85B92D5A-B525-45D9-9F70-B6F70FEDE7CC}"/>
    <hyperlink ref="G210" r:id="rId9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Ay/?locale=en" xr:uid="{5B0E4D03-F4B6-406B-A6F0-59C14B3A786C}"/>
    <hyperlink ref="G212" r:id="rId99" tooltip="Companies with accumulated losses reaching 50% or more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Ey/?locale=en" xr:uid="{BA7F040D-12F3-463E-AC37-FDEB54CB1BE8}"/>
    <hyperlink ref="G214" r:id="rId10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Ez/?locale=en" xr:uid="{1B06D444-CA0A-4D63-BA7C-355432CC792F}"/>
    <hyperlink ref="G216" r:id="rId10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E0/?locale=en" xr:uid="{285292CD-FB57-4135-B6CA-2A94F8C69C1D}"/>
    <hyperlink ref="G218" r:id="rId10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E1/?locale=en" xr:uid="{A79C5233-2051-45E2-B5EE-41BB2785ABF1}"/>
    <hyperlink ref="G220" r:id="rId10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E2/?locale=en" xr:uid="{08A43614-2953-4D38-9876-1A53311D9C3B}"/>
    <hyperlink ref="G222" r:id="rId10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E3/?locale=en" xr:uid="{0FDFA37E-3688-4A69-82A1-B23A2BEBBA55}"/>
    <hyperlink ref="G224" r:id="rId10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E4/?locale=en" xr:uid="{A17D2E30-1A9A-4FC2-A681-4ABA6E665492}"/>
    <hyperlink ref="G227" r:id="rId106" tooltip="Companies with accumulated losses of 35% to less than 50%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cw/?locale=en" xr:uid="{2EE013ED-25F0-46A1-A7ED-EBD31DEE41B3}"/>
    <hyperlink ref="G229" r:id="rId10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cx/?locale=en" xr:uid="{33A6AEC1-2DFF-4114-8148-512A5D70E0D2}"/>
    <hyperlink ref="G231" r:id="rId10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cy/?locale=en" xr:uid="{A37909FA-A4AE-4A82-BB2B-B41A8270E5DD}"/>
    <hyperlink ref="G233" r:id="rId10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Ew/?locale=en" xr:uid="{A06E3B6A-7141-4977-A38F-4386934F3661}"/>
    <hyperlink ref="G236" r:id="rId110" display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DAz/?locale=en" xr:uid="{C385783F-5304-4BEA-A3F0-EAE132C03C99}"/>
    <hyperlink ref="G238" r:id="rId111" display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DA4/?locale=en" xr:uid="{3306C266-5790-4406-BE9F-D8706FF6E7B8}"/>
    <hyperlink ref="G240" r:id="rId112" display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DUw/?locale=en" xr:uid="{03E61CE2-E602-4C4F-AD25-149BBFF124D8}"/>
    <hyperlink ref="G242" r:id="rId113" display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DUx/?locale=en" xr:uid="{59715690-5F13-4E07-ABDF-6889C40AE6E9}"/>
    <hyperlink ref="G244" r:id="rId114" display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Tkw/?locale=en" xr:uid="{CE480775-05CD-40CB-8CEA-FAE2AC9D7B1B}"/>
    <hyperlink ref="G246" r:id="rId115" display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Tkx/?locale=en" xr:uid="{462A76F9-8ACD-4086-9339-9E22EF3B8484}"/>
    <hyperlink ref="G248" r:id="rId116" display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Tky/?locale=en" xr:uid="{6E5CC421-13E0-4E2C-89A5-C62F85A7F853}"/>
    <hyperlink ref="G250" r:id="rId117" display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Tkz/?locale=en" xr:uid="{47B4E0FD-DC9C-4A3C-9E6C-0F7AFE20DBED}"/>
    <hyperlink ref="G252" r:id="rId118" tooltip="Companies with accumulated losses reaching 50% or more of its capital" display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jQw/?locale=en" xr:uid="{38F53956-E850-40CB-BD57-CFE8F3131039}"/>
    <hyperlink ref="G255" r:id="rId11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Ax/?locale=en" xr:uid="{7879D723-9BDE-41AD-860E-92D882B0EA61}"/>
    <hyperlink ref="G257" r:id="rId12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A2/?locale=en" xr:uid="{45685CDF-4AC1-4F7B-9859-300085B89AED}"/>
    <hyperlink ref="G259" r:id="rId12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Yx/?locale=en" xr:uid="{6DE47CDB-182A-4A77-9746-449341171DBE}"/>
    <hyperlink ref="G261" r:id="rId122" tooltip="Companies with accumulated losses reaching 50% or more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Yw/?locale=en" xr:uid="{EF1FD18D-FE48-4052-AD7D-39318DFE7D0B}"/>
    <hyperlink ref="G263" r:id="rId12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Yx/?locale=en" xr:uid="{E84E92BF-3AA2-4C1D-BA4D-E40256C75BEB}"/>
    <hyperlink ref="G265" r:id="rId12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Yy/?locale=en" xr:uid="{2F564C47-3481-43EF-A47E-E254887262E7}"/>
    <hyperlink ref="G267" r:id="rId12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Yz/?locale=en" xr:uid="{CEA57F63-AE0A-4626-8962-03FCC65B7505}"/>
    <hyperlink ref="G269" r:id="rId12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Y0/?locale=en" xr:uid="{9A3DE9A8-0461-48C4-9608-3A83772A01C3}"/>
    <hyperlink ref="G272" r:id="rId12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Uw/?locale=en" xr:uid="{08165C77-E6AE-4810-BD1A-5AF99EF20D35}"/>
    <hyperlink ref="G274" r:id="rId12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Aw/?locale=en" xr:uid="{8A2C7EAA-3F5E-4257-885C-35EE89803249}"/>
    <hyperlink ref="G276" r:id="rId12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cw/?locale=en" xr:uid="{C191E7F0-3066-4459-BD47-F31A76FC6F30}"/>
    <hyperlink ref="G278" r:id="rId13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gw/?locale=en" xr:uid="{C370DDB5-5140-425E-B9E1-A66F8EAE2566}"/>
    <hyperlink ref="G280" r:id="rId13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gx/?locale=en" xr:uid="{4B5F0691-0452-4554-B168-402BB1745E79}"/>
    <hyperlink ref="G282" r:id="rId13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gy/?locale=en" xr:uid="{4AD71FC3-5DF9-439A-9672-EA2DFA234B07}"/>
    <hyperlink ref="G284" r:id="rId13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gz/?locale=en" xr:uid="{95DAFFB2-0EAF-482C-9318-16B111823435}"/>
    <hyperlink ref="G286" r:id="rId13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g0/?locale=en" xr:uid="{56973A8A-95DF-47D3-A4F0-980CC9A10606}"/>
    <hyperlink ref="G288" r:id="rId13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g1/?locale=en" xr:uid="{DD4BA1A0-96A3-4F31-AEC9-4C21072C8F20}"/>
    <hyperlink ref="G290" r:id="rId13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g2/?locale=en" xr:uid="{59F0254F-F62C-423D-BDB8-6C2D84B9FEAD}"/>
    <hyperlink ref="G292" r:id="rId13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g3/?locale=en" xr:uid="{3991A5AD-6CCD-47E4-9416-E86247D22BF1}"/>
    <hyperlink ref="G294" r:id="rId13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gw/?locale=en" xr:uid="{627E9410-4DE5-4EEB-B60D-860914DDC371}"/>
    <hyperlink ref="G296" r:id="rId13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Ax/?locale=en" xr:uid="{C9073491-59CE-40A2-8071-BBD33BA7337E}"/>
    <hyperlink ref="G298" r:id="rId14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Ew/?locale=en" xr:uid="{A186E3CB-9CA1-485A-9A34-BFC75B660592}"/>
    <hyperlink ref="G300" r:id="rId14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Iw/?locale=en" xr:uid="{1B0B1EE3-6C59-44D9-BA1F-D7AB1B61056A}"/>
    <hyperlink ref="G302" r:id="rId142" tooltip="Companies with accumulated losses reaching 50% or more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Qw/?locale=en" xr:uid="{6B5E303A-1815-4F71-9980-534748560ED5}"/>
    <hyperlink ref="G304" r:id="rId14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Uw/?locale=en" xr:uid="{6BD15006-5AC5-4B97-B3CB-25ACDB2C1F6E}"/>
    <hyperlink ref="G306" r:id="rId14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Yw/?locale=en" xr:uid="{2D93F290-C911-4344-B6EE-4FD77579845A}"/>
    <hyperlink ref="G308" r:id="rId14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cw/?locale=en" xr:uid="{2B7B33ED-FD57-45ED-9DC3-932CD6702488}"/>
    <hyperlink ref="G310" r:id="rId146" tooltip="Companies with accumulated losses of 20% to less than 35%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kw/?locale=en" xr:uid="{E14B0955-6255-4A55-8417-8238EA38ED11}"/>
    <hyperlink ref="G313" r:id="rId14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Y1/?locale=en" xr:uid="{A9F5918C-C7A7-4694-AA7B-144C2EE482E7}"/>
    <hyperlink ref="G316" r:id="rId14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Qw/?locale=en" xr:uid="{A8E4805D-9C2E-48A2-A822-A1248AA57296}"/>
    <hyperlink ref="G318" r:id="rId14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Mw/?locale=en" xr:uid="{B413F748-A080-4863-9F86-2B5836D82217}"/>
    <hyperlink ref="G320" r:id="rId15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Ay/?locale=en" xr:uid="{F8DA3658-3629-4800-8A97-F23F78D9DAF8}"/>
    <hyperlink ref="G322" r:id="rId15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A0/?locale=en" xr:uid="{EBEF567B-D843-4A45-9761-DF5741A8A1F9}"/>
    <hyperlink ref="G324" r:id="rId15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A1/?locale=en" xr:uid="{1548360C-5ED8-47BE-9554-34E064B78ADC}"/>
    <hyperlink ref="G326" r:id="rId15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A3/?locale=en" xr:uid="{D07F33AF-1FF8-4654-B8E6-0A4CA1494C03}"/>
    <hyperlink ref="G328" r:id="rId15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A5/?locale=en" xr:uid="{A9A0CE15-B93D-4B18-B29C-B21A3C5A588F}"/>
    <hyperlink ref="G330" r:id="rId15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Ez/?locale=en" xr:uid="{3F8A2C15-D365-4C42-B1E7-C95E59BFEB99}"/>
    <hyperlink ref="G332" r:id="rId15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E0/?locale=en" xr:uid="{9404E45F-C14E-4B9A-9C52-373E42CB9922}"/>
    <hyperlink ref="G334" r:id="rId15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E3/?locale=en" xr:uid="{CF7A28BB-65DB-44CD-A03D-7462FBC8A198}"/>
    <hyperlink ref="G336" r:id="rId15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E4/?locale=en" xr:uid="{B2500E01-0E1E-41EF-97B4-F98E053FB13A}"/>
    <hyperlink ref="G338" r:id="rId15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E5/?locale=en" xr:uid="{05C4B486-98E0-4B48-9BD4-B4C0D21F537E}"/>
    <hyperlink ref="G341" r:id="rId16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cw/?locale=en" xr:uid="{AB30CE1C-FEF9-4CC4-932F-5384A3EF9A5B}"/>
    <hyperlink ref="G343" r:id="rId16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E1/?locale=en" xr:uid="{6690A281-B47D-4DC8-A14B-6C6BB29AE3E2}"/>
    <hyperlink ref="G345" r:id="rId16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E2/?locale=en" xr:uid="{5E7EA5D5-AE4C-4756-B1D6-A6ACD4EF51E9}"/>
    <hyperlink ref="G348" r:id="rId163" display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DEw/?locale=en" xr:uid="{49EA393B-8849-4D62-B4DD-F24C34FEB617}"/>
    <hyperlink ref="G350" r:id="rId164" display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DIw/?locale=en" xr:uid="{B21F61DA-F5AF-4B1E-B4DA-5CE74C250BE6}"/>
    <hyperlink ref="G352" r:id="rId165" display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DMw/?locale=en" xr:uid="{DD71544A-D56F-4F1B-86B7-929E95D6DBF7}"/>
    <hyperlink ref="G354" r:id="rId166" display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DUw/?locale=en" xr:uid="{F484CA03-E972-46F3-9CDB-438D1E33F980}"/>
    <hyperlink ref="G356" r:id="rId167" display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DYw/?locale=en" xr:uid="{0DD42F9A-D00F-4CB2-A5CD-EF3957379218}"/>
    <hyperlink ref="G358" r:id="rId168" display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Dgw/?locale=en" xr:uid="{1D7C7CBF-A8AF-47F3-AF5D-30DE620F0B7F}"/>
    <hyperlink ref="G360" r:id="rId169" display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TIw/?locale=en" xr:uid="{231D98EC-EF2D-459B-864E-092D072DEAB9}"/>
    <hyperlink ref="G362" r:id="rId170" display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TQw/?locale=en" xr:uid="{42E71F8B-056F-455D-AF6A-E596C3664C37}"/>
    <hyperlink ref="G364" r:id="rId171" display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TUw/?locale=en" xr:uid="{6993178B-E8E4-45AA-81F4-8AE8539901FB}"/>
    <hyperlink ref="G366" r:id="rId172" display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Tgw/?locale=en" xr:uid="{1E980A0E-3364-4A0C-A1E7-A1645D9D95CF}"/>
    <hyperlink ref="G369" r:id="rId173" display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TEx/?locale=en" xr:uid="{DEA81593-CACD-4A1A-8835-0F32B0A3D72B}"/>
    <hyperlink ref="G371" r:id="rId174" display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Tgy/?locale=en" xr:uid="{DD354C4E-2DCA-4612-BB97-E4B283895EB0}"/>
    <hyperlink ref="G373" r:id="rId175" display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Tgz/?locale=en" xr:uid="{4EFF7BD9-D4C4-4A7E-8860-A560B3AF10C4}"/>
    <hyperlink ref="G375" r:id="rId176" display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Iw/?locale=en" xr:uid="{8C712931-15BC-49D8-ADC0-F1EA67A24361}"/>
    <hyperlink ref="G377" r:id="rId177" display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gx/?locale=en" xr:uid="{40D0D9F8-BD7D-407C-8DC1-AD2E0AD9DEE9}"/>
    <hyperlink ref="G379" r:id="rId178" display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gy/?locale=en" xr:uid="{543E041F-8202-40D5-8006-1453B4739D2D}"/>
    <hyperlink ref="G381" r:id="rId179" display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gz/?locale=en" xr:uid="{F2847AAA-C188-4EC9-9902-7D7971CAAEBE}"/>
    <hyperlink ref="G383" r:id="rId180" display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g0/?locale=en" xr:uid="{4AE38DD1-CF81-41AF-BC4F-FF7703D154C6}"/>
    <hyperlink ref="G385" r:id="rId181" display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Mw/?locale=en" xr:uid="{CB76E97F-3D37-4120-8698-A62DE9880350}"/>
    <hyperlink ref="G387" r:id="rId182" display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gw/?locale=en" xr:uid="{1261A9BD-110E-44A8-BF75-AFB83D4CBF6F}"/>
    <hyperlink ref="G390" r:id="rId18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DEw/?locale=en" xr:uid="{E829636C-069C-44A8-8912-24A61A922CD3}"/>
    <hyperlink ref="G392" r:id="rId18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DEy/?locale=en" xr:uid="{486DEAF2-F3B9-43B1-8FB5-D32136B0E9D4}"/>
    <hyperlink ref="G394" r:id="rId18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DIw/?locale=en" xr:uid="{F6E1C6AF-3E3E-4EC3-9693-9131E787088C}"/>
    <hyperlink ref="G396" r:id="rId18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DMw/?locale=en" xr:uid="{90575340-47A2-4C93-AEDE-9AA93D026C9C}"/>
    <hyperlink ref="G398" r:id="rId18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DQw/?locale=en" xr:uid="{0BA71326-065C-46E6-82C7-DD836A995F79}"/>
    <hyperlink ref="G400" r:id="rId18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DUw/?locale=en" xr:uid="{21B32F41-E7E9-41D4-ADE2-82385A78122D}"/>
    <hyperlink ref="G402" r:id="rId18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DYw/?locale=en" xr:uid="{112E8096-4560-4730-93A6-0332414232C3}"/>
    <hyperlink ref="G404" r:id="rId19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Dcw/?locale=en" xr:uid="{92DACE79-4869-4C9A-B26E-91A6CBAE5BCD}"/>
    <hyperlink ref="G406" r:id="rId19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TAw/?locale=en" xr:uid="{BC7E3D34-1454-4BE7-B134-B3961FD4F194}"/>
    <hyperlink ref="G408" r:id="rId19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TIw/?locale=en" xr:uid="{261228E7-D955-4615-AAE0-2E84AD59A37A}"/>
    <hyperlink ref="G410" r:id="rId193" tooltip="Companies with accumulated losses of 20% to less than 35%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TUw/?locale=en" xr:uid="{E5B5717D-B8AD-4C7D-9C3B-C38E31D48E35}"/>
    <hyperlink ref="G412" r:id="rId19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TYw/?locale=en" xr:uid="{9856EC40-107C-48B2-ACAB-01FBA31D5F57}"/>
    <hyperlink ref="G414" r:id="rId19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Tcw/?locale=en" xr:uid="{52B62433-073B-4F8D-8BA7-A4C0E6A95D40}"/>
    <hyperlink ref="G416" r:id="rId19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Tgw/?locale=en" xr:uid="{921D1854-67D0-4D03-9F24-E5A398CB4BD7}"/>
    <hyperlink ref="G418" r:id="rId197" tooltip="Companies with accumulated losses reaching 50% or more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Tkw/?locale=en" xr:uid="{5FE2B2AF-9E0E-4D36-8383-53D227F518C3}"/>
    <hyperlink ref="G420" r:id="rId19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jAw/?locale=en" xr:uid="{7FADB477-7F51-444D-81A7-215E7AC9B4E5}"/>
    <hyperlink ref="G422" r:id="rId19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jEw/?locale=en" xr:uid="{3C26E5A7-0A20-4A27-9E4A-D293FDAC183D}"/>
    <hyperlink ref="G424" r:id="rId20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jMw/?locale=en" xr:uid="{DF6A1173-C303-4EB5-B958-5E8330035E40}"/>
    <hyperlink ref="G426" r:id="rId20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jQw/?locale=en" xr:uid="{0F814F4E-9CA6-4C46-BE81-DF8A68662805}"/>
    <hyperlink ref="G428" r:id="rId20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jUw/?locale=en" xr:uid="{BADA2D3E-17E7-426F-9875-E9E24BFBF66F}"/>
    <hyperlink ref="G430" r:id="rId203" tooltip="Companies with accumulated losses reaching 50% or more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jYw/?locale=en" xr:uid="{1EFAAC3D-9F8B-4BAB-BA35-A55D77B2BC84}"/>
    <hyperlink ref="G432" r:id="rId20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jcw/?locale=en" xr:uid="{D20D30E2-DC65-4909-9F7A-48813D0306AF}"/>
    <hyperlink ref="G434" r:id="rId20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jgw/?locale=en" xr:uid="{EDA3DBF4-6ADE-43BB-A218-821C952C161F}"/>
    <hyperlink ref="G436" r:id="rId20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zAw/?locale=en" xr:uid="{50578C34-F104-48F4-B118-D2B44113A1D8}"/>
    <hyperlink ref="G438" r:id="rId207" tooltip="Companies with accumulated losses of 35% to less than 50%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zEw/?locale=en" xr:uid="{1C166C08-927A-4B30-B1C7-72DC19C4F08A}"/>
    <hyperlink ref="G440" r:id="rId208" tooltip="Companies with accumulated losses of 20% to less than 35%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zEx/?locale=en" xr:uid="{FA783C00-E223-4BDB-9C9B-69F841D433B0}"/>
    <hyperlink ref="G442" r:id="rId20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zEz/?locale=en" xr:uid="{5D3D78C9-0559-4129-BED7-17F0B635DEAF}"/>
    <hyperlink ref="G445" r:id="rId21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jAw/?locale=en" xr:uid="{8E040F54-3DE7-42D7-A972-CF959B6A15B4}"/>
    <hyperlink ref="G447" r:id="rId21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jAx/?locale=en" xr:uid="{8B18CF04-2991-412A-9BD8-5E238F01631F}"/>
    <hyperlink ref="G449" r:id="rId21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jAy/?locale=en" xr:uid="{5D1CE7D0-4A0B-43F9-926F-367372A56088}"/>
    <hyperlink ref="G451" r:id="rId21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jAz/?locale=en" xr:uid="{F4527967-4CD3-4C77-BACE-BC203A4987EE}"/>
    <hyperlink ref="G453" r:id="rId21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jA0/?locale=en" xr:uid="{6651EE98-9DD0-46F6-8ED6-FCA97B5D7AB0}"/>
    <hyperlink ref="G455" r:id="rId21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jEx/?locale=en" xr:uid="{A06430AE-21B4-4240-893C-DCF7AA28B302}"/>
    <hyperlink ref="G458" r:id="rId21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DEw/?locale=en" xr:uid="{FD5F4D3E-A0FF-4685-A8DE-AA5AF9C6B602}"/>
    <hyperlink ref="G460" r:id="rId21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DIw/?locale=en" xr:uid="{AF611DEE-ACF7-4CF8-A698-3BDBA0D0A911}"/>
    <hyperlink ref="G462" r:id="rId21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DMw/?locale=en" xr:uid="{0B90CC0E-5057-422A-8BCC-873873FAFBFA}"/>
    <hyperlink ref="G464" r:id="rId21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DQw/?locale=en" xr:uid="{C824E580-1D47-4541-9BE5-2FF17F017987}"/>
    <hyperlink ref="G467" r:id="rId22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gw/?locale=en" xr:uid="{9AFE8E28-2653-455F-892F-B910DDB98C0D}"/>
    <hyperlink ref="G469" r:id="rId22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gx/?locale=en" xr:uid="{D905E5C0-16B1-49DB-B1B3-DFD7DE127054}"/>
    <hyperlink ref="G471" r:id="rId22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gy/?locale=en" xr:uid="{F7B900D5-1479-4326-87AF-3BD518C04761}"/>
    <hyperlink ref="G473" r:id="rId22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gz/?locale=en" xr:uid="{ACBA233B-4062-4CD4-9ED3-2B57EF12EFDF}"/>
    <hyperlink ref="G475" r:id="rId22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g0/?locale=en" xr:uid="{5B7FB967-A95F-4095-A824-AE0F3BC8C861}"/>
    <hyperlink ref="G477" r:id="rId22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1MTEw/?locale=en" xr:uid="{737AFAB1-BD6B-46EF-B75B-B44C185612C8}"/>
    <hyperlink ref="G480" r:id="rId226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w/?locale=en" xr:uid="{EFC95DB2-8A14-46D4-9DB5-13C41B3673AE}"/>
    <hyperlink ref="G482" r:id="rId227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x/?locale=en" xr:uid="{0B62A011-8068-4558-B4D7-1D386FB4B0B6}"/>
    <hyperlink ref="G484" r:id="rId228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y/?locale=en" xr:uid="{469C3686-5140-4F7A-95C3-9428E27A2114}"/>
    <hyperlink ref="G486" r:id="rId229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z/?locale=en" xr:uid="{7B057DE4-A158-43BC-84F7-5F64B210E1F3}"/>
    <hyperlink ref="G488" r:id="rId230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0/?locale=en" xr:uid="{343BCA52-9BD0-4F80-97DB-87D9DBD177FE}"/>
    <hyperlink ref="G490" r:id="rId231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1/?locale=en" xr:uid="{19A9D812-3EC8-4CC2-A568-442186C81F9C}"/>
    <hyperlink ref="G492" r:id="rId232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2/?locale=en" xr:uid="{87B25246-EAD2-4A58-BAF7-83AA1CF0890C}"/>
    <hyperlink ref="G494" r:id="rId233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3/?locale=en" xr:uid="{4164C631-2C64-45C2-9BAE-7AB94C1A8BFF}"/>
    <hyperlink ref="G496" r:id="rId234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4/?locale=en" xr:uid="{ED4F9B6C-62CE-4FA4-A6F3-92004AE3439E}"/>
    <hyperlink ref="G498" r:id="rId235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5/?locale=en" xr:uid="{D7271687-BEEF-46DB-97F4-291C4678A24B}"/>
    <hyperlink ref="G500" r:id="rId236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Qw/?locale=en" xr:uid="{52DE5259-8F83-4C5A-A5B5-2B40C9C07B1C}"/>
    <hyperlink ref="G502" r:id="rId237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Qy/?locale=en" xr:uid="{FDDDA191-70F6-40C8-BE28-D1D031F9A032}"/>
    <hyperlink ref="G504" r:id="rId238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Q0/?locale=en" xr:uid="{FFA39BA9-FE71-4315-9C9E-15DB0067641B}"/>
    <hyperlink ref="G506" r:id="rId239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Q1/?locale=en" xr:uid="{636F09CC-A89A-4C6A-9A70-AF8E3B2E46BB}"/>
    <hyperlink ref="G508" r:id="rId240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Q2/?locale=en" xr:uid="{5DCB5BD2-580A-4260-ADA8-76537638CCA8}"/>
    <hyperlink ref="G510" r:id="rId241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Q3/?locale=en" xr:uid="{B673AE4D-F9BE-449C-BB8C-E8A9201C0CB1}"/>
    <hyperlink ref="G512" r:id="rId242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Q4/?locale=en" xr:uid="{361BD1EA-0264-4756-A2CB-D17D23103FD1}"/>
    <hyperlink ref="G514" r:id="rId243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Q5/?locale=en" xr:uid="{EB2DFA86-7AA7-4DDB-AD69-71DB0476BD34}"/>
    <hyperlink ref="G516" r:id="rId244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Uw/?locale=en" xr:uid="{58491750-BCD5-41FF-9144-94F40EFDD3FF}"/>
    <hyperlink ref="G519" r:id="rId24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Iw/?locale=en" xr:uid="{346D7D2E-FA28-43DA-B71D-A3B43BD3521D}"/>
    <hyperlink ref="G521" r:id="rId24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kw/?locale=en" xr:uid="{C9FBDB22-0E03-4231-923F-6DFFCEB817BB}"/>
    <hyperlink ref="G523" r:id="rId24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Aw/?locale=en" xr:uid="{2F81976E-F909-4664-A039-87B2164F61B2}"/>
    <hyperlink ref="G525" r:id="rId24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Uw/?locale=en" xr:uid="{EFECE38C-00D3-41CE-9B1F-48DDD2CF0D7F}"/>
    <hyperlink ref="G527" r:id="rId24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Iw/?locale=en" xr:uid="{D40D1A5A-0E48-419B-B40D-B5DC3677BB63}"/>
    <hyperlink ref="G529" r:id="rId250" tooltip="Companies with accumulated losses reaching 50% or more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Mw/?locale=en" xr:uid="{B721E830-C478-4E12-A752-D360683DE2ED}"/>
    <hyperlink ref="G531" r:id="rId25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Uw/?locale=en" xr:uid="{F354E891-91FE-45FD-BDB1-B5F2EA9C7843}"/>
    <hyperlink ref="G533" r:id="rId25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Aw/?locale=en" xr:uid="{145B92AE-D7D4-4DD7-8302-FFCBA4E28B77}"/>
    <hyperlink ref="G535" r:id="rId25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Ew/?locale=en" xr:uid="{A55AA82A-947F-4A16-8C4E-A591604B7199}"/>
    <hyperlink ref="G537" r:id="rId25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Iw/?locale=en" xr:uid="{2D471A58-E538-484C-8494-6CB5995F325D}"/>
    <hyperlink ref="G539" r:id="rId25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Ix/?locale=en" xr:uid="{7C6E4388-4B8F-4450-AB43-3CB6DFE30703}"/>
    <hyperlink ref="G541" r:id="rId25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Iy/?locale=en" xr:uid="{FB3C03D7-079A-4938-8C35-D27D8E6D88C2}"/>
    <hyperlink ref="G543" r:id="rId25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Iz/?locale=en" xr:uid="{88C02364-1630-4DF6-9ABF-56E7D0866FFF}"/>
    <hyperlink ref="G545" r:id="rId25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I0/?locale=en" xr:uid="{D5098385-1C18-4B2C-980E-8FD2E77DA29D}"/>
    <hyperlink ref="G547" r:id="rId25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I1/?locale=en" xr:uid="{E6306526-BD1A-4101-B35E-811AF1E4B65B}"/>
    <hyperlink ref="W7" r:id="rId26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Mw/?locale=en" xr:uid="{8C75E513-C95A-4CC8-B542-F7529D0F9B13}"/>
    <hyperlink ref="W8" r:id="rId26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Iy/?locale=en" xr:uid="{927546C0-3BA3-49A2-BD00-F9D323154E48}"/>
    <hyperlink ref="W9" r:id="rId262" tooltip="Companies with accumulated losses of 35% to less than 50%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gw/?locale=en" xr:uid="{1592FCFF-7068-4103-923C-BF241765C3F4}"/>
    <hyperlink ref="W10" r:id="rId26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gx/?locale=en" xr:uid="{21E6C6DF-7B6E-41AA-BA35-7DCF753A3689}"/>
    <hyperlink ref="W11" r:id="rId26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gy/?locale=en" xr:uid="{7A437C37-F18F-4785-B03F-ABE7809B4A1A}"/>
    <hyperlink ref="W12" r:id="rId26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Mw/?locale=en" xr:uid="{15210BF9-5455-43BD-AC1A-69CDA370A3FB}"/>
    <hyperlink ref="W13" r:id="rId26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Aw/?locale=en" xr:uid="{4E8E78D5-4CDB-4A86-A6AC-102096719AB3}"/>
    <hyperlink ref="W14" r:id="rId267" tooltip="Companies with accumulated losses of 35% to less than 50%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jAx/?locale=en" xr:uid="{0118F4F9-9201-4E18-89B3-4B1280B4BB2C}"/>
    <hyperlink ref="W15" r:id="rId26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jAy/?locale=en" xr:uid="{3A24D41D-6B74-4BBC-A219-83C59ECA5528}"/>
    <hyperlink ref="W16" r:id="rId26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jEw/?locale=en" xr:uid="{F2A90500-9860-4079-B7F8-3A73DCB09C65}"/>
    <hyperlink ref="W17" r:id="rId27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jEx/?locale=en" xr:uid="{7E1474F4-7741-489A-B724-E893BE31946F}"/>
    <hyperlink ref="W18" r:id="rId27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zAx/?locale=en" xr:uid="{D773F630-5ED1-4959-934F-8A00106D49C9}"/>
    <hyperlink ref="W19" r:id="rId27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zA0/?locale=en" xr:uid="{F7C88A21-51EE-4CBE-A0B5-8D31F5871160}"/>
    <hyperlink ref="W20" r:id="rId27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zIw/?locale=en" xr:uid="{F1839AAD-7F82-4494-99DA-7728C8F674D0}"/>
    <hyperlink ref="W21" r:id="rId27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zIx/?locale=en" xr:uid="{F9277042-6ED3-43D7-8F27-66C6F7CD4B41}"/>
    <hyperlink ref="W22" r:id="rId27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zIy/?locale=en" xr:uid="{868E20C4-BDC8-453F-BC02-51D514DA7D46}"/>
    <hyperlink ref="W23" r:id="rId27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zIz/?locale=en" xr:uid="{2EC877F6-E0F7-474A-99C6-B6D67C0F48AA}"/>
    <hyperlink ref="W24" r:id="rId277" tooltip="Companies with accumulated losses reaching 50% or more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Ax/?locale=en" xr:uid="{2EF57284-473C-44D6-96A6-A18B7DD709C9}"/>
    <hyperlink ref="W25" r:id="rId27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Ew/?locale=en" xr:uid="{712E6A8A-4757-4467-A1D6-49228620A377}"/>
    <hyperlink ref="W26" r:id="rId27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Iw/?locale=en" xr:uid="{CCD6B753-C754-45D9-B172-80D5EF827DF3}"/>
    <hyperlink ref="W27" r:id="rId28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Yw/?locale=en" xr:uid="{7C50EAEF-32AC-4C44-9836-FA630615DB00}"/>
    <hyperlink ref="W28" r:id="rId281" tooltip="Companies with accumulated losses of 20% to less than 35%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kw/?locale=en" xr:uid="{A0F29B0C-133B-40C5-B1A4-05BC17DB259A}"/>
    <hyperlink ref="W29" r:id="rId28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Uw/?locale=en" xr:uid="{F53E6C60-1EE8-4C13-A360-2D39265D4637}"/>
    <hyperlink ref="W30" r:id="rId28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cw/?locale=en" xr:uid="{3616286A-F299-40F7-A729-CCEDF539B324}"/>
    <hyperlink ref="W31" r:id="rId28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gw/?locale=en" xr:uid="{C2DC50C1-179A-4CFB-97B3-0F2E3C616022}"/>
    <hyperlink ref="W32" r:id="rId28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Aw/?locale=en" xr:uid="{FCE0C3BD-22D9-4CBB-BA72-42DB9A24D7AF}"/>
    <hyperlink ref="W33" r:id="rId28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Ew/?locale=en" xr:uid="{99AE8C59-74E8-4CDA-8B02-690385EB6C7F}"/>
    <hyperlink ref="W34" r:id="rId287" tooltip="Companies with accumulated losses of 20% to less than 35%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Iw/?locale=en" xr:uid="{5C988E98-6C0C-4094-BD76-CD30CCC40B19}"/>
    <hyperlink ref="W35" r:id="rId28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Iz/?locale=en" xr:uid="{2D783581-C5F6-4519-8B43-72FDDA882B36}"/>
    <hyperlink ref="W36" r:id="rId28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Qw/?locale=en" xr:uid="{6813F774-5554-436C-9A38-FB70417C61DC}"/>
    <hyperlink ref="W37" r:id="rId29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Uw/?locale=en" xr:uid="{1FA8F236-6464-477C-9467-C493F9040266}"/>
    <hyperlink ref="W38" r:id="rId29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kw/?locale=en" xr:uid="{E098E77E-E99A-4F28-A097-8B923E4D4EB7}"/>
    <hyperlink ref="W39" r:id="rId29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Aw/?locale=en" xr:uid="{1CC9324E-6AA3-40D2-AB15-4EBE6A516ED4}"/>
    <hyperlink ref="W41" r:id="rId29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Ew/?locale=en" xr:uid="{A05F5594-D78E-4F99-A4E0-16C5964F6396}"/>
    <hyperlink ref="W42" r:id="rId29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Mw/?locale=en" xr:uid="{5F32D58C-9151-41CA-9786-1FCE11988E98}"/>
    <hyperlink ref="W43" r:id="rId295" tooltip="Companies with accumulated losses of 35% to less than 50%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Uw/?locale=en" xr:uid="{D78AD014-2B19-4D0F-AF7B-09B76151C090}"/>
    <hyperlink ref="W44" r:id="rId296" tooltip="Companies with accumulated losses of 35% to less than 50%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Yw/?locale=en" xr:uid="{150BF6DF-9103-4A67-8139-250D20C6C2FB}"/>
    <hyperlink ref="W45" r:id="rId29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Ay/?locale=en" xr:uid="{CF65B57B-909E-4DD8-B081-DE4E81A6F288}"/>
    <hyperlink ref="W46" r:id="rId29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Az/?locale=en" xr:uid="{FF4D474A-DB54-41EC-AFEA-DE9E75E0E947}"/>
    <hyperlink ref="W47" r:id="rId29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A0/?locale=en" xr:uid="{E0B26403-556D-4A7F-88D7-F4C16C172BA0}"/>
    <hyperlink ref="W48" r:id="rId30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A1/?locale=en" xr:uid="{DA1ACEFE-BF91-4DF8-887E-EAEF157093E3}"/>
    <hyperlink ref="W49" r:id="rId30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A3/?locale=en" xr:uid="{BF85B102-0EC3-4285-AFE1-1E44D0DF9FC5}"/>
    <hyperlink ref="W50" r:id="rId30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A4/?locale=en" xr:uid="{0C6A5B30-8BB8-4054-806B-3461015CEA19}"/>
    <hyperlink ref="W51" r:id="rId30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Ew/?locale=en" xr:uid="{7BF58167-D1AB-4C8B-A358-5BCFA2D42B59}"/>
    <hyperlink ref="W52" r:id="rId30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Iw/?locale=en" xr:uid="{8F74D9D2-93DC-4338-A442-95818B2B0B11}"/>
    <hyperlink ref="W53" r:id="rId30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Mw/?locale=en" xr:uid="{435F5357-786F-433F-A688-3959F6F77AA1}"/>
    <hyperlink ref="W54" r:id="rId30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Qw/?locale=en" xr:uid="{31FDCCA1-5398-4CE2-8C9C-048846B3451B}"/>
    <hyperlink ref="W55" r:id="rId30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Uw/?locale=en" xr:uid="{315204AF-CA03-4DA9-8AF5-D0D5DF234AC5}"/>
    <hyperlink ref="W56" r:id="rId30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Yw/?locale=en" xr:uid="{998ED9E0-8E92-4D7A-BE8C-57670C5D1123}"/>
    <hyperlink ref="W57" r:id="rId30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gw/?locale=en" xr:uid="{09A415AF-19E9-4095-96AD-6AF39CDC1836}"/>
    <hyperlink ref="W58" r:id="rId31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kw/?locale=en" xr:uid="{F60E382D-403D-4BE7-9AD8-174377046BE7}"/>
    <hyperlink ref="W59" r:id="rId31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kx/?locale=en" xr:uid="{A9C2B3EB-E91B-4E4D-9D34-883AA57A8062}"/>
    <hyperlink ref="W60" r:id="rId31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zMDky/?locale=en" xr:uid="{3AF53DD5-FFDB-463A-8050-AB856FB9B6C2}"/>
    <hyperlink ref="W61" r:id="rId31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jEy/?locale=en" xr:uid="{BCE9AE92-161A-4656-B9A3-555D1F6331F1}"/>
    <hyperlink ref="W62" r:id="rId31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jE0/?locale=en" xr:uid="{0669AF2E-D699-420B-BA84-A6A2C4B307FC}"/>
    <hyperlink ref="W63" r:id="rId31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zAy/?locale=en" xr:uid="{E9409E61-8A12-42BF-B819-31CF9AF582BC}"/>
    <hyperlink ref="W64" r:id="rId31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zAz/?locale=en" xr:uid="{60DB6675-E760-4B68-A322-CC48C4B1F85A}"/>
    <hyperlink ref="W65" r:id="rId31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Qw/?locale=en" xr:uid="{05AF3ADD-FAE1-4B91-9581-A930199F0488}"/>
    <hyperlink ref="W66" r:id="rId318" tooltip="Companies with accumulated losses reaching 50% or more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Ew/?locale=en" xr:uid="{2ABC2EBD-D298-47B2-9CF0-983EE0B362F1}"/>
    <hyperlink ref="W67" r:id="rId31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Yw/?locale=en" xr:uid="{2AE4DBA3-1AAC-430F-84D2-90632182BE11}"/>
    <hyperlink ref="W68" r:id="rId32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Iw/?locale=en" xr:uid="{AE4EE98D-6E13-41F0-94CD-CF0BE8870479}"/>
    <hyperlink ref="W69" r:id="rId32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zcw/?locale=en" xr:uid="{F4BD88D5-BECC-45C3-BEFC-CF2ACF80A960}"/>
    <hyperlink ref="W70" r:id="rId32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Ew/?locale=en" xr:uid="{DE2D03D1-EE38-41D8-ADF8-27B7C1A2BCF6}"/>
    <hyperlink ref="W71" r:id="rId323" tooltip="Companies with accumulated losses of 35% to less than 50%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Qw/?locale=en" xr:uid="{49AA1572-665B-4C50-815A-45EA3C13BAB4}"/>
    <hyperlink ref="W72" r:id="rId32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Qx/?locale=en" xr:uid="{FDC22216-F202-4FDA-94AC-32B8EF1F734E}"/>
    <hyperlink ref="W73" r:id="rId32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Qy/?locale=en" xr:uid="{3D5E0EA5-9D10-4D26-99BC-341453D5B40B}"/>
    <hyperlink ref="W74" r:id="rId32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Qz/?locale=en" xr:uid="{B8D26558-7C5E-4DEB-A28F-D25238B1855B}"/>
    <hyperlink ref="W75" r:id="rId32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Q0/?locale=en" xr:uid="{0CF4AB91-CB08-4B70-954E-F208A02FC98A}"/>
    <hyperlink ref="W76" r:id="rId32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Q1/?locale=en" xr:uid="{69FBB435-4873-4697-B30D-05DF14D30650}"/>
    <hyperlink ref="W77" r:id="rId32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ODMx/?locale=en" xr:uid="{35512E0B-40C4-4A7D-B4E7-5540EDBBD426}"/>
    <hyperlink ref="W78" r:id="rId33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ODMy/?locale=en" xr:uid="{29F30FFC-73DE-4B2C-8D4F-8CBC4BE55B3B}"/>
    <hyperlink ref="W79" r:id="rId33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ODMz/?locale=en" xr:uid="{097AF2FD-0001-434F-B487-1F110B5A01CF}"/>
    <hyperlink ref="W80" r:id="rId33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ODM0/?locale=en" xr:uid="{021E2F86-18C6-4BFA-AE4D-F1902E2D03BD}"/>
    <hyperlink ref="W81" r:id="rId33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ODM1/?locale=en" xr:uid="{FA156EA6-4A20-4355-AD48-DB5C220A35F1}"/>
    <hyperlink ref="W82" r:id="rId334" tooltip="Companies with accumulated losses reaching 50% or more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cw/?locale=en" xr:uid="{4E384AD7-BC57-4C18-930C-77030F286164}"/>
    <hyperlink ref="W83" r:id="rId33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A0/?locale=en" xr:uid="{F0590F9E-D525-4E01-90C7-24FFBA70FA49}"/>
    <hyperlink ref="W84" r:id="rId33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kw/?locale=en" xr:uid="{80C48F55-6684-4AFB-88F3-450B7C322D5E}"/>
    <hyperlink ref="W85" r:id="rId33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Mx/?locale=en" xr:uid="{4F7F6F4F-77BA-495B-B71B-10B7C28B7A8E}"/>
    <hyperlink ref="W86" r:id="rId338" tooltip="Companies with accumulated losses of 20% to less than 35%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Qw/?locale=en" xr:uid="{98DCEBC7-8A42-4F96-92A2-302457FA5814}"/>
    <hyperlink ref="W87" r:id="rId33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Yw/?locale=en" xr:uid="{969FF024-E706-4DD3-9E26-C6DD0C4352B0}"/>
    <hyperlink ref="W88" r:id="rId34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Yx/?locale=en" xr:uid="{9AEED3AB-C1A1-44FE-A09E-55AA1677BDED}"/>
    <hyperlink ref="W89" r:id="rId34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Yy/?locale=en" xr:uid="{A0D30FF9-E28D-4EA0-A3F8-E81E701C1D7C}"/>
    <hyperlink ref="W90" r:id="rId34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Yz/?locale=en" xr:uid="{5BCD94E5-F3F0-4CB8-BF8E-EE66525B9A31}"/>
    <hyperlink ref="W91" r:id="rId34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Y0/?locale=en" xr:uid="{2A3EECB0-FFBE-4FD8-A9E1-F38835551335}"/>
    <hyperlink ref="W92" r:id="rId344" tooltip="Companies with accumulated losses of 35% to less than 50% of its capital" display="https://www.saudiexchange.sa/wps/portal/saudiexchange/hidden/company-profile-main/!ut/p/z1/jY_dcoJADIWfxSfYAGXBS5QpWvl1p1W4cdJtRncK0i4rvn6Bq9bpXyY3J_nO5IRVbM-qM_bqiEa1Z6wHXVb84AYc7JUPmR-GSyjuN_7qATIbuMd2XwEQuTsAeeLEsIUIOKv-44cfKoC__dUNkkQcijQoMttzAYR9C3wTcQJ-ySBQT0G9wzqP7qy1b2-iQCyBC-5tF_MAwAe209S1Fy2JbY9kElTntG0uMkH9SiYkg6ruWCFRniimnuocj8TEeFx1VzTyFKvOCKpJGnphZZqNq25Qrc5RY0OGNCsdbxwfWGl5Lrdsx-fcmVvjzOBzTU-Krp_oaaHp_UKdiVuJNbFy-OWtedyDyvtkkbr90Ekwm30AtwspDg!!/dz/d5/L0lHSklKSUtVS1VKQ2dwUkNTQ2lDbEVLSUtVU0ovWUJZRUFBSU1FQUFBRUVNQ0tJTUFHRUdPRU9FQkpGSkZCSk1OTkRETERMTkRISFBIUE5IQ0FvTUVBQSEhLzRKQ2lqSzJNWEhFSUpTWkNrbW9wektOTmJzWmJXYWptdDJNdHRWUlNxb3FRL1o3XzVBNjAySDgwTzBWQzQwNjBPNEdNTDgxRzU1L1o2XzVBNjAySDgwT0dGMkUwUUY5QlFERUcxMEs0L3ZpZXcvbm9ybWFsL2xhbmcvZW4vZ2xvYmFsL2h0dHA6JTAlMHRhZGF3dWwlMC9jb21wYW55U3ltYm9sLzEyMTM!/?locale=en" xr:uid="{0D827C47-98ED-4BA7-B4B3-CA97BC4FEC3E}"/>
    <hyperlink ref="W93" r:id="rId345" display="https://www.saudiexchange.sa/wps/portal/saudiexchange/hidden/company-profile-main/!ut/p/z1/jY_dcoJADIWfxSfYAGXBS5QpWvl1p1W4cdJtRncK0i4rvn6Bq9bpXyY3J_nO5IRVbM-qM_bqiEa1Z6wHXVb84AYc7JUPmR-GSyjuN_7qATIbuMd2XwEQuTsAeeLEsIUIOKv-44cfKoC__dUNkkQcijQoMttzAYR9C3wTcQJ-ySBQT0G9wzqP7qy1b2-iQCyBC-5tF_MAwAe209S1Fy2JbY9kElTntG0uMkH9SiYkg6ruWCFRniimnuocj8TEeFx1VzTyFKvOCKpJGnphZZqNq25Qrc5RY0OGNCsdbxwfWGl5Lrdsx-fcmVvjzOBzTU-Krp_oaaHp_UKdiVuJNbFy-OWtedyDyvtkkbr90Ekwm30AtwspDg!!/dz/d5/L0lHSklKSUtVS1VKQ2dwUkNTQ2lDbEVLSUtVU0ovWUJZRUFBSU1FQUFBRUVNQ0tJTUFHRUdPRU9FQkpGSkZCSk1OTkRETERMTkRISFBIUE5IQ0FvTUVBQSEhLzRKQ2lqSzJNWEhFSUpTWkNrbW9wektOTmJzWmJXYWptdDJNdHRWUlNxb3FRL1o3XzVBNjAySDgwTzBWQzQwNjBPNEdNTDgxRzU1L1o2XzVBNjAySDgwT0dGMkUwUUY5QlFERUcxMEs0L3ZpZXcvbm9ybWFsL2xhbmcvZW4vZ2xvYmFsL2h0dHA6JTAlMHRhZGF3dWwlMC9jb21wYW55U3ltYm9sLzIxMzA!/?locale=en" xr:uid="{2AB9EADC-3B37-45B4-8919-8AB4909F9D74}"/>
    <hyperlink ref="W94" r:id="rId346" display="https://www.saudiexchange.sa/wps/portal/saudiexchange/hidden/company-profile-main/!ut/p/z1/jY_dcoJADIWfxSfYAGXBS5QpWvl1p1W4cdJtRncK0i4rvn6Bq9bpXyY3J_nO5IRVbM-qM_bqiEa1Z6wHXVb84AYc7JUPmR-GSyjuN_7qATIbuMd2XwEQuTsAeeLEsIUIOKv-44cfKoC__dUNkkQcijQoMttzAYR9C3wTcQJ-ySBQT0G9wzqP7qy1b2-iQCyBC-5tF_MAwAe209S1Fy2JbY9kElTntG0uMkH9SiYkg6ruWCFRniimnuocj8TEeFx1VzTyFKvOCKpJGnphZZqNq25Qrc5RY0OGNCsdbxwfWGl5Lrdsx-fcmVvjzOBzTU-Krp_oaaHp_UKdiVuJNbFy-OWtedyDyvtkkbr90Ekwm30AtwspDg!!/dz/d5/L0lHSklKSUtVS1VKQ2dwUkNTQ2lDbEVLSUtVU0ovWUJZRUFBSU1FQUFBRUVNQ0tJTUFHRUdPRU9FQkpGSkZCSk1OTkRETERMTkRISFBIUE5IQ0FvTUVBQSEhLzRKQ2lqSzJNWEhFSUpTWkNrbW9wektOTmJzWmJXYWptdDJNdHRWUlNxb3FRL1o3XzVBNjAySDgwTzBWQzQwNjBPNEdNTDgxRzU1L1o2XzVBNjAySDgwT0dGMkUwUUY5QlFERUcxMEs0L3ZpZXcvbm9ybWFsL2xhbmcvZW4vZ2xvYmFsL2h0dHA6JTAlMHRhZGF3dWwlMC9jb21wYW55U3ltYm9sLzIzNDA!/?locale=en" xr:uid="{0E175F0B-1F33-4302-808D-A048FB95CA06}"/>
    <hyperlink ref="W95" r:id="rId347" display="https://www.saudiexchange.sa/wps/portal/saudiexchange/hidden/company-profile-main/!ut/p/z1/jY_dcoJADIWfxSfYAGXBS5QpWvl1p1W4cdJtRncK0i4rvn6Bq9bpXyY3J_nO5IRVbM-qM_bqiEa1Z6wHXVb84AYc7JUPmR-GSyjuN_7qATIbuMd2XwEQuTsAeeLEsIUIOKv-44cfKoC__dUNkkQcijQoMttzAYR9C3wTcQJ-ySBQT0G9wzqP7qy1b2-iQCyBC-5tF_MAwAe209S1Fy2JbY9kElTntG0uMkH9SiYkg6ruWCFRniimnuocj8TEeFx1VzTyFKvOCKpJGnphZZqNq25Qrc5RY0OGNCsdbxwfWGl5Lrdsx-fcmVvjzOBzTU-Krp_oaaHp_UKdiVuJNbFy-OWtedyDyvtkkbr90Ekwm30AtwspDg!!/dz/d5/L0lHSklKSUtVS1VKQ2dwUkNTQ2lDbEVLSUtVU0ovWUJZRUFBSU1FQUFBRUVNQ0tJTUFHRUdPRU9FQkpGSkZCSk1OTkRETERMTkRISFBIUE5IQ0FvTUVBQSEhLzRKQ2lqSzJNWEhFSUpTWkNrbW9wektOTmJzWmJXYWptdDJNdHRWUlNxb3FRL1o3XzVBNjAySDgwTzBWQzQwNjBPNEdNTDgxRzU1L1o2XzVBNjAySDgwT0dGMkUwUUY5QlFERUcxMEs0L3ZpZXcvbm9ybWFsL2xhbmcvZW4vZ2xvYmFsL2h0dHA6JTAlMHRhZGF3dWwlMC9jb21wYW55U3ltYm9sLzQwMTE!/?locale=en" xr:uid="{574C4F1C-C6A0-4A8C-8C62-A5ED87607874}"/>
    <hyperlink ref="W96" r:id="rId348" display="https://www.saudiexchange.sa/wps/portal/saudiexchange/hidden/company-profile-main/!ut/p/z1/jY_dcoJADIWfxSfYAGXBS5QpWvl1p1W4cdJtRncK0i4rvn6Bq9bpXyY3J_nO5IRVbM-qM_bqiEa1Z6wHXVb84AYc7JUPmR-GSyjuN_7qATIbuMd2XwEQuTsAeeLEsIUIOKv-44cfKoC__dUNkkQcijQoMttzAYR9C3wTcQJ-ySBQT0G9wzqP7qy1b2-iQCyBC-5tF_MAwAe209S1Fy2JbY9kElTntG0uMkH9SiYkg6ruWCFRniimnuocj8TEeFx1VzTyFKvOCKpJGnphZZqNq25Qrc5RY0OGNCsdbxwfWGl5Lrdsx-fcmVvjzOBzTU-Krp_oaaHp_UKdiVuJNbFy-OWtedyDyvtkkbr90Ekwm30AtwspDg!!/dz/d5/L0lHSklKSUtVS1VKQ2dwUkNTQ2lDbEVLSUtVU0ovWUJZRUFBSU1FQUFBRUVNQ0tJTUFHRUdPRU9FQkpGSkZCSk1OTkRETERMTkRISFBIUE5IQ0FvTUVBQSEhLzRKQ2lqSzJNWEhFSUpTWkNrbW9wektOTmJzWmJXYWptdDJNdHRWUlNxb3FRL1o3XzVBNjAySDgwTzBWQzQwNjBPNEdNTDgxRzU1L1o2XzVBNjAySDgwT0dGMkUwUUY5QlFERUcxMEs0L3ZpZXcvbm9ybWFsL2xhbmcvZW4vZ2xvYmFsL2h0dHA6JTAlMHRhZGF3dWwlMC9jb21wYW55U3ltYm9sLzQwMTI!/?locale=en" xr:uid="{DA305AE3-716A-40A4-A998-8D347C10E3E5}"/>
    <hyperlink ref="W97" r:id="rId349" display="https://www.saudiexchange.sa/wps/portal/saudiexchange/hidden/company-profile-main/!ut/p/z1/jY_dcoJADIWfxSfYAGXBS5QpWvl1p1W4cdJtRncK0i4rvn6Bq9bpXyY3J_nO5IRVbM-qM_bqiEa1Z6wHXVb84AYc7JUPmR-GSyjuN_7qATIbuMd2XwEQuTsAeeLEsIUIOKv-44cfKoC__dUNkkQcijQoMttzAYR9C3wTcQJ-ySBQT0G9wzqP7qy1b2-iQCyBC-5tF_MAwAe209S1Fy2JbY9kElTntG0uMkH9SiYkg6ruWCFRniimnuocj8TEeFx1VzTyFKvOCKpJGnphZZqNq25Qrc5RY0OGNCsdbxwfWGl5Lrdsx-fcmVvjzOBzTU-Krp_oaaHp_UKdiVuJNbFy-OWtedyDyvtkkbr90Ekwm30AtwspDg!!/dz/d5/L0lHSklKSUtVS1VKQ2dwUkNTQ2lDbEVLSUtVU0ovWUJZRUFBSU1FQUFBRUVNQ0tJTUFHRUdPRU9FQkpGSkZCSk1OTkRETERMTkRISFBIUE5IQ0FvTUVBQSEhLzRKQ2lqSzJNWEhFSUpTWkNrbW9wektOTmJzWmJXYWptdDJNdHRWUlNxb3FRL1o3XzVBNjAySDgwTzBWQzQwNjBPNEdNTDgxRzU1L1o2XzVBNjAySDgwT0dGMkUwUUY5QlFERUcxMEs0L3ZpZXcvbm9ybWFsL2xhbmcvZW4vZ2xvYmFsL2h0dHA6JTAlMHRhZGF3dWwlMC9jb21wYW55U3ltYm9sLzQxODA!/?locale=en" xr:uid="{BDB869BD-500F-48CE-867F-5108AA9E60B6}"/>
    <hyperlink ref="W98" r:id="rId35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ODEw/?locale=en" xr:uid="{513F142D-6D44-4068-8BB9-CD4FBB7AA588}"/>
    <hyperlink ref="W99" r:id="rId351" tooltip="Companies with accumulated losses of 35% to less than 50%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ODIw/?locale=en" xr:uid="{593B1703-6C13-40E5-A1B8-F4697ACB30F1}"/>
    <hyperlink ref="W100" r:id="rId35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ODMw/?locale=en" xr:uid="{3F089D80-3996-4335-98F6-AEAD5621A2A5}"/>
    <hyperlink ref="W101" r:id="rId35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cw/?locale=en" xr:uid="{F61698FF-9D69-440A-B2A1-700D56827841}"/>
    <hyperlink ref="W102" r:id="rId35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kw/?locale=en" xr:uid="{A12ECB66-0FBD-4C70-B600-F100F6B26E18}"/>
    <hyperlink ref="W103" r:id="rId35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kx/?locale=en" xr:uid="{DB02436F-63AB-406D-9FB9-FA89DDB24C5B}"/>
    <hyperlink ref="W104" r:id="rId35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ky/?locale=en" xr:uid="{CED349B4-736D-48B3-9A76-6E066EC1D6D9}"/>
    <hyperlink ref="W105" r:id="rId35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Ay/?locale=en" xr:uid="{B593F02D-F3E6-47B3-B57D-63BD193F5FC6}"/>
    <hyperlink ref="W106" r:id="rId358" tooltip="Companies with accumulated losses reaching 50% or more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Ey/?locale=en" xr:uid="{30D57841-30B4-42FA-91AC-C12AF69DE2AF}"/>
    <hyperlink ref="W107" r:id="rId35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Ez/?locale=en" xr:uid="{1DC1936E-1108-4A87-A518-93FE3A8CDA45}"/>
    <hyperlink ref="W108" r:id="rId36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E0/?locale=en" xr:uid="{A126A68F-94E1-478D-A3C0-C03CE199CB17}"/>
    <hyperlink ref="W109" r:id="rId36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E1/?locale=en" xr:uid="{D14646A4-6B50-473E-8F28-080C447BEB7B}"/>
    <hyperlink ref="W110" r:id="rId36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E2/?locale=en" xr:uid="{E49A58C4-88CD-4BAF-84BA-E195BB3E6B0A}"/>
    <hyperlink ref="W111" r:id="rId36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E3/?locale=en" xr:uid="{8FA65197-6732-4CD6-91B6-A7504BF2C9D8}"/>
    <hyperlink ref="W112" r:id="rId36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E4/?locale=en" xr:uid="{44262178-0B6E-4F10-98FC-2864BD42067B}"/>
    <hyperlink ref="W113" r:id="rId365" tooltip="Companies with accumulated losses of 35% to less than 50%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cw/?locale=en" xr:uid="{B21590F0-D4EE-4522-B82A-BF8339146C57}"/>
    <hyperlink ref="W114" r:id="rId36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cx/?locale=en" xr:uid="{DB448D22-B6AF-40FB-BC57-3F6065A2E39D}"/>
    <hyperlink ref="W115" r:id="rId36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cy/?locale=en" xr:uid="{12077DD5-EDF8-4A1D-AAAC-6D78FB51E3CE}"/>
    <hyperlink ref="W116" r:id="rId36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Ew/?locale=en" xr:uid="{F4104374-8C91-41A0-BF61-7A1DECBD0A0D}"/>
    <hyperlink ref="W117" r:id="rId369" display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DAz/?locale=en" xr:uid="{955A024F-AB51-4D74-BB76-B3B43E23C447}"/>
    <hyperlink ref="W118" r:id="rId370" display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DA4/?locale=en" xr:uid="{8EE8224F-6DE9-4C14-B1F8-EAE7AB54A11B}"/>
    <hyperlink ref="W119" r:id="rId371" display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DUw/?locale=en" xr:uid="{AD31BF01-3A7A-452B-BA31-CC8C4D471E1F}"/>
    <hyperlink ref="W120" r:id="rId372" display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DUx/?locale=en" xr:uid="{44421E24-40C4-4F80-936D-65FBE17C49CC}"/>
    <hyperlink ref="W121" r:id="rId373" display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Tkw/?locale=en" xr:uid="{64EF2CC3-8D35-4AD8-83B3-46E94C45108F}"/>
    <hyperlink ref="W122" r:id="rId374" display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Tkx/?locale=en" xr:uid="{66ECE832-3501-490E-941E-A2DE049BB929}"/>
    <hyperlink ref="W123" r:id="rId375" display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Tky/?locale=en" xr:uid="{F5C2BF2D-FAD0-4DD3-9C49-BB637EC4AF21}"/>
    <hyperlink ref="W124" r:id="rId376" display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Tkz/?locale=en" xr:uid="{4CBC1916-DB39-44EC-9345-F098975E9E5D}"/>
    <hyperlink ref="W125" r:id="rId377" tooltip="Companies with accumulated losses reaching 50% or more of its capital" display="https://www.saudiexchange.sa/wps/portal/saudiexchange/hidden/company-profile-main/!ut/p/z1/jZBNc4JADIZ_iwevJqLAtjeqU_xAQZlW4eKsNALTxbXLIn-_YC_VsR-ZXPLmeWeSF2LYQnzk5zzlOpdHLpo5iq2d6VhoTBj6bDwe4ep5ziYz9A20bNhcAxgGZgMEi4GHa3TRgvg_fvyhHPzbH98gC9fC1dJZ-YZtIobGLXDnxAvwyw0hVzCDOBVy_5WJc9wPWAqxogMpUr1KNXKm9al87GIX67rupVKmgnqJLLp4z5LJUsP2mrykYe-mgTvsT5kxd51whFZo2eunBweRIWwUlbJSCcE6Jb3g-XEpiypZcPVOekya56KEVcKTjDw6kwh4ShC2H-ZlzXWSeXmpQxKUaHqDaOm3q7KZpAq44gVpUhANsZV3EPVt0-obA2Yw0-i3muZ7Qa851d_oy0LRR0Wl9mTCBUHUBHYqXraYB5k4e4fCKdigbafT-QQQeq6u/dz/d5/L0lHSklKSUtVS1VKQ2dwUkNpQ2xFS0lLVVNKQSEvWUtZRUFBSU1FQUFBRUVNQ0tJTUFHRUdPRU9FQkpGSkZCSk5ORE5ETElNTU5ISFBIUExIQ0FvTUVBQSEhLzRKQ2lqSzJNWEhFSUpTWkNrbW9wcmR0TFl6VXMxdTJsdHFxS1ZWRlMvWjdfNUE2MDJIODBPMFZDNDA2ME80R01MODFHNTUvWjZfNUE2MDJIODBPR0YyRTBRRjlCUURFRzEwSzQvdmlldy9ub3JtYWwvbGFuZy9lbi9odHRwOiUwJTB0YWRhd3VsJTAvY29tcGFueVN5bWJvbC80MjQw/?locale=en" xr:uid="{B1118B7D-8E65-48C0-96A0-76E9DE3E8DFC}"/>
    <hyperlink ref="W127" r:id="rId37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Ax/?locale=en" xr:uid="{87DD84DE-F651-4160-9A3F-AE33E6011D38}"/>
    <hyperlink ref="W129" r:id="rId37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A2/?locale=en" xr:uid="{64920169-600A-44BF-A82C-03746E313FAB}"/>
    <hyperlink ref="W131" r:id="rId38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Yx/?locale=en" xr:uid="{C9F616A5-28D7-487B-88A1-8CF6940AFE89}"/>
    <hyperlink ref="W133" r:id="rId381" tooltip="Companies with accumulated losses reaching 50% or more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Yw/?locale=en" xr:uid="{2DAC4799-D840-4321-AFC4-06CFD157184E}"/>
    <hyperlink ref="W135" r:id="rId38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Yx/?locale=en" xr:uid="{3412A1CB-352C-48E0-8BAA-94DE87F8352A}"/>
    <hyperlink ref="W137" r:id="rId38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Yy/?locale=en" xr:uid="{52C883E6-7F3C-4AE9-A092-D876DEBE52E0}"/>
    <hyperlink ref="W139" r:id="rId38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Yz/?locale=en" xr:uid="{C8EF8621-B760-4A39-8F81-3A21587DC43D}"/>
    <hyperlink ref="W141" r:id="rId38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Y0/?locale=en" xr:uid="{D61F58E5-AB4C-47DB-A4ED-D3BACF8C6E53}"/>
    <hyperlink ref="W143" r:id="rId38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Uw/?locale=en" xr:uid="{EE805719-BA2C-4F6D-AD9D-223BAA1B6058}"/>
    <hyperlink ref="W145" r:id="rId38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Aw/?locale=en" xr:uid="{242AC74D-689D-43E9-9618-643FFC65F700}"/>
    <hyperlink ref="W147" r:id="rId38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cw/?locale=en" xr:uid="{D4065959-A3F1-4C9D-B018-F887F6169FF0}"/>
    <hyperlink ref="W149" r:id="rId38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gw/?locale=en" xr:uid="{D45564E5-00E9-4E72-A88B-9D64911E4F20}"/>
    <hyperlink ref="W151" r:id="rId39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gx/?locale=en" xr:uid="{79690C1B-2A34-4B96-8A77-7B88E2EE8B9E}"/>
    <hyperlink ref="W153" r:id="rId39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gy/?locale=en" xr:uid="{3D554921-B7C1-4E61-97C2-7477D633BC06}"/>
    <hyperlink ref="W155" r:id="rId39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gz/?locale=en" xr:uid="{06E2630D-B0F2-42CA-ACF3-2D477AFE8B40}"/>
    <hyperlink ref="W157" r:id="rId39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g0/?locale=en" xr:uid="{972DC08E-5BA1-44A4-BFBE-0FC7D4502288}"/>
    <hyperlink ref="W159" r:id="rId39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g1/?locale=en" xr:uid="{1AE9A0EC-5150-4F91-B9E3-9D13680E8C6F}"/>
    <hyperlink ref="W161" r:id="rId39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g2/?locale=en" xr:uid="{8F40972F-6111-4271-A81B-B197F65B1E7D}"/>
    <hyperlink ref="W163" r:id="rId39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g3/?locale=en" xr:uid="{3A4EBD8D-0C0C-4D7B-95D3-2199AD2D693A}"/>
    <hyperlink ref="W165" r:id="rId39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gw/?locale=en" xr:uid="{514D356F-3766-4927-98D9-C7C53AE9F484}"/>
    <hyperlink ref="W167" r:id="rId39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Ax/?locale=en" xr:uid="{44638C32-F7F1-4ECB-B5D0-7256D525C53E}"/>
    <hyperlink ref="W169" r:id="rId39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Ew/?locale=en" xr:uid="{44A9900D-C5A0-4383-B784-468C5738C97C}"/>
    <hyperlink ref="W171" r:id="rId40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Iw/?locale=en" xr:uid="{3645174A-3F19-4B6B-9B25-0B3C4772DAF3}"/>
    <hyperlink ref="W173" r:id="rId401" tooltip="Companies with accumulated losses reaching 50% or more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Qw/?locale=en" xr:uid="{253DA5A2-D010-4A79-B796-0775D7E0217E}"/>
    <hyperlink ref="W175" r:id="rId40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Uw/?locale=en" xr:uid="{A8E0306A-B3E2-451F-AF46-F9CE3183C523}"/>
    <hyperlink ref="W177" r:id="rId40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Yw/?locale=en" xr:uid="{24CD88BF-B813-4AA2-889F-ABA7D023CCFF}"/>
    <hyperlink ref="W179" r:id="rId40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cw/?locale=en" xr:uid="{B54D083C-5402-4ED3-8CF4-8BC869F1B223}"/>
    <hyperlink ref="W181" r:id="rId405" tooltip="Companies with accumulated losses of 20% to less than 35%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2MDkw/?locale=en" xr:uid="{2677A7EF-D931-46E5-91A0-D7F37B757F45}"/>
    <hyperlink ref="W183" r:id="rId40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Y1/?locale=en" xr:uid="{AF35E821-AA99-46D0-863A-0DA300241814}"/>
    <hyperlink ref="W185" r:id="rId40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Qw/?locale=en" xr:uid="{F91CD64C-803A-4518-8365-7F34198764C4}"/>
    <hyperlink ref="W187" r:id="rId40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jMw/?locale=en" xr:uid="{FA8DE317-3D12-4FC7-8E52-A9F8D509CC86}"/>
    <hyperlink ref="W189" r:id="rId40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Ay/?locale=en" xr:uid="{F0F22C38-5757-44B7-8B47-AC796AC65FE9}"/>
    <hyperlink ref="W191" r:id="rId41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A0/?locale=en" xr:uid="{5AA1F307-19DB-485F-9928-3C5C4705E70C}"/>
    <hyperlink ref="W193" r:id="rId41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A1/?locale=en" xr:uid="{074C32C7-2152-4683-BF8E-5699A9F05EF1}"/>
    <hyperlink ref="W195" r:id="rId41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A3/?locale=en" xr:uid="{AB1E127B-2076-4A17-ADD8-ED4CC63B0D46}"/>
    <hyperlink ref="W197" r:id="rId41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A5/?locale=en" xr:uid="{D57D6003-465D-4A34-A954-DF2D70908EB2}"/>
    <hyperlink ref="W199" r:id="rId41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Ez/?locale=en" xr:uid="{CF7BCE04-ED74-49AF-91E8-C082D26314CF}"/>
    <hyperlink ref="W201" r:id="rId41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E0/?locale=en" xr:uid="{D029386C-B8F6-445D-AC6D-75D7B2838874}"/>
    <hyperlink ref="W203" r:id="rId41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E3/?locale=en" xr:uid="{47AF5CEE-1D72-4F0A-8A60-B880CF2A41F1}"/>
    <hyperlink ref="W205" r:id="rId41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E4/?locale=en" xr:uid="{65DFD70F-4804-4F91-A113-BA35413113A0}"/>
    <hyperlink ref="W207" r:id="rId41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E5/?locale=en" xr:uid="{8E9B07CB-8D1A-446C-8B4B-91A714F3BA98}"/>
    <hyperlink ref="W209" r:id="rId41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cw/?locale=en" xr:uid="{3269E1E1-71E4-4204-94A2-F477BEB1E500}"/>
    <hyperlink ref="W211" r:id="rId42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E1/?locale=en" xr:uid="{6C6515A0-3805-4511-BF53-04248C9CA0A4}"/>
    <hyperlink ref="W213" r:id="rId42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E2/?locale=en" xr:uid="{90C61263-0049-4675-8ED6-0D56F2C33304}"/>
    <hyperlink ref="W215" r:id="rId422" display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DEw/?locale=en" xr:uid="{4A302DD3-9B02-47DE-B501-BA3A450DD33E}"/>
    <hyperlink ref="W217" r:id="rId423" display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DIw/?locale=en" xr:uid="{55340886-373B-413E-B277-12E4C2AAEE51}"/>
    <hyperlink ref="W219" r:id="rId424" display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DMw/?locale=en" xr:uid="{F04AEFB7-38ED-476A-AAB5-60E7EAA25EAF}"/>
    <hyperlink ref="W221" r:id="rId425" display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DUw/?locale=en" xr:uid="{6089E9A7-20B3-4C50-AB96-84D23B308940}"/>
    <hyperlink ref="W223" r:id="rId426" display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DYw/?locale=en" xr:uid="{57E8FAD9-C76D-4804-B846-F8EB8DA1B885}"/>
    <hyperlink ref="W225" r:id="rId427" display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Dgw/?locale=en" xr:uid="{67C64296-B1A6-4393-BF93-A99BBEADC96E}"/>
    <hyperlink ref="W227" r:id="rId428" display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TIw/?locale=en" xr:uid="{AC8DC475-7CC8-401F-BC7A-913F08468278}"/>
    <hyperlink ref="W229" r:id="rId429" display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TQw/?locale=en" xr:uid="{98531A0A-B87E-476D-8E65-CF74D7088638}"/>
    <hyperlink ref="W231" r:id="rId430" display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TUw/?locale=en" xr:uid="{38BD797F-6AB8-4E3D-A165-03C7F2893A53}"/>
    <hyperlink ref="W233" r:id="rId431" display="https://www.saudiexchange.sa/wps/portal/saudiexchange/hidden/company-profile-main/!ut/p/z1/jZBNb4JAEIZ_iwePdQaUhfZGNcVvUdIqXMyyncKm4NplLUl_fdFeqrEfk7nMzPMm77yQwAaSHX-XGTdS7XjRzHHCto7P0B56uPAGgz4uHybecIwLG5kL63MAo9BpgHDWneIKA2SQ_EePP5SPf-uTC2QWMFzO_eXCdh3EyL4Erlg8Ab94GEOSFSr9ysPfpV0vg0TTC2nSnYNu1rkx--qujW2s67qTKZUV1BGqbOM1Sa4qA5tz8pSEux2FQc8aefYk8KM-soi5q_tbH9FDWGuq1EELglVGZsblbq7Kg5hx_UpmQIbLooKl4CKnKb1TEfKMIDp-J6uaG5FPZWUiKkgYeoZ4vjieqmZSOuSal2RIQ9w75bGF2HIdZtldr-v2rNPO8LSgJ0n1N9o6HjS9HagyUyV4QRBzDfvycYMyLNeeuYn76Qc1Hfut1ifL0JaO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Tgw/?locale=en" xr:uid="{541F5176-935C-455D-96BD-D3C4F7B6FFFB}"/>
    <hyperlink ref="W235" r:id="rId432" display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TEx/?locale=en" xr:uid="{C4C9933A-78F6-4449-B396-E37D6C057484}"/>
    <hyperlink ref="W237" r:id="rId433" display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Tgy/?locale=en" xr:uid="{A5A7109E-1DA8-49B1-A842-DBEC83A90A2C}"/>
    <hyperlink ref="W239" r:id="rId434" display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xMTgz/?locale=en" xr:uid="{5B382092-2FC6-4605-9FB4-429CD4633F0E}"/>
    <hyperlink ref="W241" r:id="rId435" display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TIw/?locale=en" xr:uid="{7D08C7B7-CCFC-4C10-AAAE-292C703868B4}"/>
    <hyperlink ref="W243" r:id="rId436" display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gx/?locale=en" xr:uid="{A8132BDC-DB1C-4594-857C-464F7483BD9E}"/>
    <hyperlink ref="W245" r:id="rId437" display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gy/?locale=en" xr:uid="{BF618EDF-A38D-4145-8AD1-D01C1D97F55E}"/>
    <hyperlink ref="W247" r:id="rId438" display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gz/?locale=en" xr:uid="{F913B33F-E778-430C-917D-3536137C2BF0}"/>
    <hyperlink ref="W249" r:id="rId439" display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g0/?locale=en" xr:uid="{006BAB54-0D35-498C-A5A6-483610E84F2B}"/>
    <hyperlink ref="W251" r:id="rId440" display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Mw/?locale=en" xr:uid="{00C82399-39C3-4E5B-BDEA-E37608A5D2FC}"/>
    <hyperlink ref="W253" r:id="rId441" display="https://www.saudiexchange.sa/wps/portal/saudiexchange/hidden/company-profile-main/!ut/p/z1/jZBLb4JQEIV_iwuXdQaUR7ujmuIDFCStwsZc6BRIgWsvl5L01xfsphr7mMxmznwnOTMQwR6iir3nKZM5r1jRzWGkHzRLR3Vu4saczaboP6zM-RI3KuoG7M4BDDytAzx37OAWbdQh-o8ffygL__ZHF4hr6-ivLX-jGhpioF4CVyKegF8yLCFKCx5__cOq4rGZQiTohQSJUSM6OZPyWN8NcYht245SztOCRgkvh3jNkvFawv6cPH3COCw8e6IsTHVlW8EU9UA3tve3FqKJsBNU80YkBNuUpMvyas3LJnGZeCU5I8nyogY_YUlGDr1T4bGUIOivy-uWySRz8loGVFAi6RnC9aZf1d3EhccEK0mSgHBi9PIBQsXQdEUdm4phTJRekywu6Cmn9ht9Wgh6a6iWDk9YQRAyAcfycY-5V-5MeRNO4w_qOrQGg0-xJBTJ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gw/?locale=en" xr:uid="{91FD401A-8C78-4A3E-9987-39D45E9C42AD}"/>
    <hyperlink ref="W255" r:id="rId44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DEw/?locale=en" xr:uid="{A6981799-591E-4C19-936C-50D6C2B4D824}"/>
    <hyperlink ref="W257" r:id="rId44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DEy/?locale=en" xr:uid="{E5F05AB6-E64E-48CE-A1A6-35DB28133F65}"/>
    <hyperlink ref="W259" r:id="rId44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DIw/?locale=en" xr:uid="{169F9020-04BA-40F8-8F26-01C8F9B39D27}"/>
    <hyperlink ref="W261" r:id="rId44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DMw/?locale=en" xr:uid="{359196C0-4870-4845-974A-C6C990B6B5DE}"/>
    <hyperlink ref="W263" r:id="rId44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DQw/?locale=en" xr:uid="{87383F86-E135-47F8-94C9-6E65BEC8A6FE}"/>
    <hyperlink ref="W265" r:id="rId44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DUw/?locale=en" xr:uid="{5E0E56D3-0FB4-4D00-B738-B33671F35EFA}"/>
    <hyperlink ref="W267" r:id="rId44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DYw/?locale=en" xr:uid="{6D338F4C-2AD7-433D-9D49-1763410897CB}"/>
    <hyperlink ref="W269" r:id="rId44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Dcw/?locale=en" xr:uid="{16C7FF9C-E978-4804-985B-8B6862E90FB6}"/>
    <hyperlink ref="W271" r:id="rId45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TAw/?locale=en" xr:uid="{E51A30F5-7607-4E48-B9CA-B76A41BF8DE6}"/>
    <hyperlink ref="W273" r:id="rId45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TIw/?locale=en" xr:uid="{94119DB7-E392-4905-B855-534469CAB126}"/>
    <hyperlink ref="W275" r:id="rId452" tooltip="Companies with accumulated losses of 20% to less than 35%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TUw/?locale=en" xr:uid="{9240D3A3-E5AB-462C-81D7-5557CB3ED219}"/>
    <hyperlink ref="W277" r:id="rId45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TYw/?locale=en" xr:uid="{41D9E636-4E37-4D66-826F-CDBDC51912D8}"/>
    <hyperlink ref="W279" r:id="rId45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Tcw/?locale=en" xr:uid="{0E51B67B-6D5F-4FD0-8AE9-4CB98EF17A41}"/>
    <hyperlink ref="W281" r:id="rId45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Tgw/?locale=en" xr:uid="{8F37FD74-0561-4F7B-A32F-FF155041C661}"/>
    <hyperlink ref="W283" r:id="rId456" tooltip="Companies with accumulated losses reaching 50% or more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Tkw/?locale=en" xr:uid="{DFEBCF0F-EEF6-4CA5-BA32-E608D34B6990}"/>
    <hyperlink ref="W285" r:id="rId45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jAw/?locale=en" xr:uid="{3328502B-38FC-4B68-8006-8F8A3CC71D64}"/>
    <hyperlink ref="W287" r:id="rId45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jEw/?locale=en" xr:uid="{A9CEB4E4-9285-4EA3-9B06-4C0A81E3A771}"/>
    <hyperlink ref="W289" r:id="rId45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jMw/?locale=en" xr:uid="{3FE3836C-64FF-4603-9DBC-26154AB38200}"/>
    <hyperlink ref="W291" r:id="rId46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jQw/?locale=en" xr:uid="{8FFF556C-1BC2-4ED9-81BC-C2F9B9E0ADC1}"/>
    <hyperlink ref="W293" r:id="rId46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jUw/?locale=en" xr:uid="{36DAA92A-8552-4141-8436-6F7BB66212E6}"/>
    <hyperlink ref="W295" r:id="rId462" tooltip="Companies with accumulated losses reaching 50% or more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jYw/?locale=en" xr:uid="{1D738870-6ADE-43DE-BAFB-7262274659A5}"/>
    <hyperlink ref="W297" r:id="rId46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jcw/?locale=en" xr:uid="{FC3F6FD8-8B95-4DD5-89AC-FE051A290C21}"/>
    <hyperlink ref="W299" r:id="rId46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jgw/?locale=en" xr:uid="{AD5262D2-9C65-4FAB-ADB5-EEC067377FFE}"/>
    <hyperlink ref="W301" r:id="rId46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zAw/?locale=en" xr:uid="{1634DEC8-5572-4409-9A33-E757532E8FEB}"/>
    <hyperlink ref="W303" r:id="rId466" tooltip="Companies with accumulated losses of 35% to less than 50%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zEw/?locale=en" xr:uid="{CDD3365B-5C55-4EEE-AEC5-F8D64CB4E869}"/>
    <hyperlink ref="W305" r:id="rId467" tooltip="Companies with accumulated losses of 20% to less than 35%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zEx/?locale=en" xr:uid="{C62D6064-FFF7-4D24-AD68-B38F05AF40BE}"/>
    <hyperlink ref="W307" r:id="rId46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4MzEz/?locale=en" xr:uid="{4B7BC5C8-AA4B-4D9F-8F96-9B06571B983E}"/>
    <hyperlink ref="W309" r:id="rId46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jAw/?locale=en" xr:uid="{6B6A5FC0-FE3B-45A7-A421-651460ABE5A4}"/>
    <hyperlink ref="W311" r:id="rId47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jAx/?locale=en" xr:uid="{FD08F957-053D-4FE4-A702-DDC6738B20BF}"/>
    <hyperlink ref="W313" r:id="rId47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jAy/?locale=en" xr:uid="{DC16A668-1C95-40DA-A79C-ABBCCDC728A5}"/>
    <hyperlink ref="W315" r:id="rId47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jAz/?locale=en" xr:uid="{DDDB459F-2586-499A-A996-D0E6C93A0674}"/>
    <hyperlink ref="W317" r:id="rId47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jA0/?locale=en" xr:uid="{756CFBB0-EB91-4CDB-8F06-931E99E14681}"/>
    <hyperlink ref="W319" r:id="rId47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jEx/?locale=en" xr:uid="{D84B3E70-85A4-477A-8D4E-EFDFE2C39D1C}"/>
    <hyperlink ref="W321" r:id="rId47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DEw/?locale=en" xr:uid="{4B539077-7DE5-41C9-83A9-B0748439AC5D}"/>
    <hyperlink ref="W323" r:id="rId47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DIw/?locale=en" xr:uid="{69E4F5CF-4BB4-4918-9259-A82CF1910973}"/>
    <hyperlink ref="W325" r:id="rId47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DMw/?locale=en" xr:uid="{5AF6FAAD-CE7C-4270-A477-C250F8BD9483}"/>
    <hyperlink ref="W327" r:id="rId47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3MDQw/?locale=en" xr:uid="{EA46FA84-86C3-4C9C-8514-D5D31D58EB68}"/>
    <hyperlink ref="W329" r:id="rId479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gw/?locale=en" xr:uid="{FF5D8543-E710-4959-9B8D-0A53ED076EEF}"/>
    <hyperlink ref="W331" r:id="rId48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gx/?locale=en" xr:uid="{EB45B2B5-E45E-4F20-9A39-75F178A918B5}"/>
    <hyperlink ref="W333" r:id="rId48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gy/?locale=en" xr:uid="{D4E3C436-83DD-462E-968B-9AEAB065F140}"/>
    <hyperlink ref="W335" r:id="rId48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gz/?locale=en" xr:uid="{D5CDC60D-CE98-464D-9436-802CD728B691}"/>
    <hyperlink ref="W337" r:id="rId48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yMDg0/?locale=en" xr:uid="{307B2ECC-8291-4984-85CE-2C31FB77684A}"/>
    <hyperlink ref="W339" r:id="rId48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1MTEw/?locale=en" xr:uid="{7DE7B435-9D42-4FB4-ADB2-F3ED594445DD}"/>
    <hyperlink ref="W341" r:id="rId485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w/?locale=en" xr:uid="{83881F8C-4D75-4543-B094-11CA7D44A35C}"/>
    <hyperlink ref="W343" r:id="rId486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x/?locale=en" xr:uid="{8306AC9A-5451-4714-880C-DAE6ED44E308}"/>
    <hyperlink ref="W345" r:id="rId487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y/?locale=en" xr:uid="{F2B9E33A-D7D4-42A5-9898-440E3152E690}"/>
    <hyperlink ref="W347" r:id="rId488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z/?locale=en" xr:uid="{7B8F9E85-621B-4424-870D-5C9C071F7F14}"/>
    <hyperlink ref="W349" r:id="rId489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0/?locale=en" xr:uid="{4007CCFC-47E9-4906-80F5-7798093AEBFD}"/>
    <hyperlink ref="W351" r:id="rId490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1/?locale=en" xr:uid="{AA62FE9D-7ECE-48C2-86A4-BCCDCCE8CEBC}"/>
    <hyperlink ref="W353" r:id="rId491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2/?locale=en" xr:uid="{C7314AFA-6AC0-428F-8559-6812D794B77A}"/>
    <hyperlink ref="W355" r:id="rId492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3/?locale=en" xr:uid="{24EEAD3E-8DBE-408B-8C38-A41B4732CCFF}"/>
    <hyperlink ref="W357" r:id="rId493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4/?locale=en" xr:uid="{7F4636BA-C0F2-44B3-8C6E-DB2C9A8B01F2}"/>
    <hyperlink ref="W359" r:id="rId494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M5/?locale=en" xr:uid="{92C014CE-CAC1-43F4-BFCD-C7745CECAFA9}"/>
    <hyperlink ref="W361" r:id="rId495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Qw/?locale=en" xr:uid="{28EC2681-8968-404C-BF04-9D5698847B27}"/>
    <hyperlink ref="W363" r:id="rId496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Qy/?locale=en" xr:uid="{53982B7A-C6F0-43A5-879A-2C83134D4A2D}"/>
    <hyperlink ref="W365" r:id="rId497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Q0/?locale=en" xr:uid="{248E2ED7-0DF8-4262-9B16-5795DCEADB33}"/>
    <hyperlink ref="W367" r:id="rId498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Q1/?locale=en" xr:uid="{C68F285E-3617-43B5-804A-113BB279DE53}"/>
    <hyperlink ref="W369" r:id="rId499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Q2/?locale=en" xr:uid="{684E54F2-73B6-422B-89E1-921400F36C4F}"/>
    <hyperlink ref="W371" r:id="rId500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Q3/?locale=en" xr:uid="{F9D9609E-6FE9-437A-ACD0-77251447336A}"/>
    <hyperlink ref="W373" r:id="rId501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Q4/?locale=en" xr:uid="{45650262-53F0-422C-951A-403F31DD9F2A}"/>
    <hyperlink ref="W375" r:id="rId502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Q5/?locale=en" xr:uid="{970E8719-3115-4221-BFDF-66671E300B39}"/>
    <hyperlink ref="W377" r:id="rId503" display="https://www.saudiexchange.sa/wps/portal/saudiexchange/hidden/company-profile-main/!ut/p/z1/jZBNb4JAEIZ_iwePdQYoy7Y3qqnfgpJW4WJWOoVNwbXLKkl_fdFeqrEfk7nMO8-bvDOQwAqSrTjITBiptqJo5jhha9dnaA84BrzX6-L8ccwHIwxsZB4szwGMQrcBwqkzwQX2kUHyHz_-UD7-7U8ukGmf4XzmzwPbcxEj-xK4EvEE_JJhBElWqM3XP_ztxuEZJJpeSZPu7HUj58bsqvs2trGu606mVFZQJ1VlG69ZclUZWJ2Tp09462HYv7WG3B73_aiLLGLe4uHOR-QIS02V2uuUYJGRmQq5nalyn06FfiPTIyNkUcE8FWlOEzpQEYqMIDpeJ6tamDSfyMpEVFBq6AXiWXBcVc2kdCi0KMmQhti2jvIaYstzmWU7HueOc9KM2BT0LKn-Rp8Wmt73VJmJSkVBEAsNu_JphTIsl9zcxN3NBzUd-63WJ6OHLrY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Uw/?locale=en" xr:uid="{E314B324-5585-4930-AD10-C3FBE9AD6735}"/>
    <hyperlink ref="W379" r:id="rId50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Iw/?locale=en" xr:uid="{E02FBD0D-DBC0-4E5D-AB9B-73FA9B852BBA}"/>
    <hyperlink ref="W381" r:id="rId50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Dkw/?locale=en" xr:uid="{DD27B29D-BDC9-427E-9388-679486EF99AC}"/>
    <hyperlink ref="W383" r:id="rId50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Aw/?locale=en" xr:uid="{C8E46714-2A88-4DB0-930D-0D8E3DA33648}"/>
    <hyperlink ref="W385" r:id="rId50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TUw/?locale=en" xr:uid="{F1B8F974-A96F-4A9C-B926-B72B359C5A5D}"/>
    <hyperlink ref="W387" r:id="rId50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Iw/?locale=en" xr:uid="{1CBDD34B-D596-4D37-AC7A-1A4254953C56}"/>
    <hyperlink ref="W389" r:id="rId509" tooltip="Companies with accumulated losses reaching 50% or more of its capital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Mw/?locale=en" xr:uid="{0EFCBE01-0C84-4233-80DB-5293DE2E6AA6}"/>
    <hyperlink ref="W391" r:id="rId510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jUw/?locale=en" xr:uid="{5FAB88DA-0F69-442A-9348-4BAE51A17310}"/>
    <hyperlink ref="W393" r:id="rId511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Aw/?locale=en" xr:uid="{C2F14FA4-3F00-4486-B0FC-40BDB2CAC395}"/>
    <hyperlink ref="W395" r:id="rId512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Ew/?locale=en" xr:uid="{7DBEE19A-1BD1-4DDB-9AAF-E9629770F07D}"/>
    <hyperlink ref="W397" r:id="rId513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Iw/?locale=en" xr:uid="{DAB0D353-EB3F-4908-B73F-79AC25ECACAE}"/>
    <hyperlink ref="W399" r:id="rId514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Ix/?locale=en" xr:uid="{665AD4B5-E523-4002-BAF6-D39220B98B07}"/>
    <hyperlink ref="W401" r:id="rId515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Iy/?locale=en" xr:uid="{8AB314EA-FBC2-46E0-9C3B-A40AACEEF452}"/>
    <hyperlink ref="W403" r:id="rId516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Iz/?locale=en" xr:uid="{8AF2EEF6-2767-419A-A120-5AC7BED08B7E}"/>
    <hyperlink ref="W405" r:id="rId517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I0/?locale=en" xr:uid="{4248891F-2B06-463A-9471-56E3E3ADFE85}"/>
    <hyperlink ref="W407" r:id="rId518" display="https://www.saudiexchange.sa/wps/portal/saudiexchange/hidden/company-profile-main/!ut/p/z1/jZBLb4JQEIV_iwuXdUYUuO2OaoovBCStwsZc6BRIwWsvl5L01xfsphr7mMxmznwnOTMQwQ6iA3_PU65yceBFO4eRsdctA7UZQ5dNpxP0H5ZstkBXQ8OE7TmAgae3gOeMVrhBGw2I_uPHH8rCv_3RBeLYBvpry3c1U0cMtEvgSsQT8EuGBURpIeKvf1iHeMRSiCS9kCQ5qGUrZ0odq7s-9rFpmkEqRFrQIBFlH69ZMlEp2J2Tp0-Y-7lnj4dzpi1tK5igERjm5v7WQmQIW0mVqGVCsElJOTw_rEVZJw6Xr6SmpHheVOAnPMloRe9UeDwlCLrr8qrhKslWeaUCKihR9Azh2u1WVTsJ6XHJS1IkIezEPYRDUzeG2ogxHfVxpykeF_SUU_ONHXYLSW81VWolEl4QhFzCsXzcYe6VW6Zuwkn8QW2HVq_3CRGJ5A4!/dz/d5/L0lHSklKQ1NDbENsQ1FvS1VRb2dwUkNpQ2xFaVEvWU9ZRUFBSU1FQUFBRUVNQ01LR0lNQU9FT0JFQkVKRk5GTkpGRERMRExISU1FRFBQQXZBblBDS0EvNEpDaWpLMWJHTGppRUVwTWhTVFVVMXUybHNacVdhM2JTMjFWRktxaXBBISEvWjdfNUE2MDJIODBPMFZDNDA2ME80R01MODFHNTUvWjZfNUE2MDJIODBPR0YyRTBRRjlCUURFRzEwSzQvdmlldy9ub3JtYWwvbGFuZy9lbi9odHRwOiUwJTB0YWRhd3VsJTAvY29tcGFueVN5bWJvbC80MzI1/?locale=en" xr:uid="{2253E930-1863-4C07-A20C-287D7816ABE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E8E06-E601-4F27-B9CE-2FA802A83F33}">
  <sheetPr codeName="Sheet2"/>
  <dimension ref="D4:Y268"/>
  <sheetViews>
    <sheetView topLeftCell="A131" workbookViewId="0">
      <selection activeCell="J10" sqref="J10:M268"/>
    </sheetView>
  </sheetViews>
  <sheetFormatPr defaultRowHeight="15"/>
  <cols>
    <col min="8" max="11" width="9" style="18"/>
    <col min="12" max="12" width="24.140625" style="24" bestFit="1" customWidth="1"/>
    <col min="13" max="13" width="40.85546875" style="18" bestFit="1" customWidth="1"/>
    <col min="17" max="21" width="9" customWidth="1"/>
    <col min="22" max="22" width="33.42578125" customWidth="1"/>
  </cols>
  <sheetData>
    <row r="4" spans="5:25" ht="15.75" thickBot="1"/>
    <row r="5" spans="5:25" ht="18">
      <c r="U5" s="9"/>
      <c r="V5" s="10"/>
      <c r="W5" s="10"/>
      <c r="X5" s="10"/>
      <c r="Y5" s="10"/>
    </row>
    <row r="7" spans="5:25">
      <c r="T7">
        <v>1</v>
      </c>
      <c r="W7" s="5">
        <v>56.95</v>
      </c>
      <c r="X7" s="5" t="s">
        <v>297</v>
      </c>
      <c r="Y7" s="5" t="s">
        <v>297</v>
      </c>
    </row>
    <row r="8" spans="5:25">
      <c r="T8">
        <f>+T7+1</f>
        <v>2</v>
      </c>
      <c r="W8" s="6">
        <v>24.05</v>
      </c>
      <c r="X8" s="6" t="s">
        <v>297</v>
      </c>
      <c r="Y8" s="6" t="s">
        <v>297</v>
      </c>
    </row>
    <row r="9" spans="5:25">
      <c r="H9" s="19" t="s">
        <v>298</v>
      </c>
      <c r="I9" s="19"/>
      <c r="J9" s="19" t="s">
        <v>1</v>
      </c>
      <c r="K9" s="19"/>
      <c r="L9" s="25" t="s">
        <v>299</v>
      </c>
      <c r="M9" s="19" t="s">
        <v>300</v>
      </c>
      <c r="T9">
        <f t="shared" ref="T9:T69" si="0">+T8+1</f>
        <v>3</v>
      </c>
      <c r="W9" s="5">
        <v>7.04</v>
      </c>
      <c r="X9" s="5" t="s">
        <v>297</v>
      </c>
      <c r="Y9" s="5" t="s">
        <v>297</v>
      </c>
    </row>
    <row r="10" spans="5:25">
      <c r="E10" s="16" t="s">
        <v>46</v>
      </c>
      <c r="F10" s="17"/>
      <c r="G10" s="17"/>
      <c r="H10" s="20">
        <v>1</v>
      </c>
      <c r="I10" s="20"/>
      <c r="J10" s="21">
        <v>2030</v>
      </c>
      <c r="K10" s="21"/>
      <c r="L10" s="26" t="s">
        <v>47</v>
      </c>
      <c r="M10" s="20" t="s">
        <v>46</v>
      </c>
      <c r="T10">
        <f t="shared" si="0"/>
        <v>4</v>
      </c>
      <c r="W10" s="6">
        <v>74.05</v>
      </c>
      <c r="X10" s="6" t="s">
        <v>297</v>
      </c>
      <c r="Y10" s="6" t="s">
        <v>297</v>
      </c>
    </row>
    <row r="11" spans="5:25">
      <c r="H11" s="19">
        <v>2</v>
      </c>
      <c r="I11" s="19"/>
      <c r="J11" s="22">
        <v>2222</v>
      </c>
      <c r="K11" s="22"/>
      <c r="L11" s="27" t="s">
        <v>26</v>
      </c>
      <c r="M11" s="20" t="s">
        <v>46</v>
      </c>
      <c r="T11">
        <f t="shared" si="0"/>
        <v>5</v>
      </c>
      <c r="W11" s="5">
        <v>14.9</v>
      </c>
      <c r="X11" s="5" t="s">
        <v>297</v>
      </c>
      <c r="Y11" s="5" t="s">
        <v>297</v>
      </c>
    </row>
    <row r="12" spans="5:25">
      <c r="H12" s="19">
        <v>3</v>
      </c>
      <c r="I12" s="19"/>
      <c r="J12" s="21">
        <v>2380</v>
      </c>
      <c r="K12" s="21"/>
      <c r="L12" s="26" t="s">
        <v>48</v>
      </c>
      <c r="M12" s="20" t="s">
        <v>46</v>
      </c>
      <c r="T12">
        <f t="shared" si="0"/>
        <v>6</v>
      </c>
      <c r="W12" s="6">
        <v>21.98</v>
      </c>
      <c r="X12" s="6" t="s">
        <v>297</v>
      </c>
      <c r="Y12" s="6" t="s">
        <v>297</v>
      </c>
    </row>
    <row r="13" spans="5:25">
      <c r="H13" s="20">
        <v>4</v>
      </c>
      <c r="I13" s="20"/>
      <c r="J13" s="22">
        <v>2381</v>
      </c>
      <c r="K13" s="22"/>
      <c r="L13" s="27" t="s">
        <v>49</v>
      </c>
      <c r="M13" s="20" t="s">
        <v>46</v>
      </c>
      <c r="T13">
        <f t="shared" si="0"/>
        <v>7</v>
      </c>
      <c r="W13" s="5">
        <v>121.8</v>
      </c>
      <c r="X13" s="5" t="s">
        <v>297</v>
      </c>
      <c r="Y13" s="5" t="s">
        <v>297</v>
      </c>
    </row>
    <row r="14" spans="5:25">
      <c r="H14" s="19">
        <v>5</v>
      </c>
      <c r="I14" s="19"/>
      <c r="J14" s="21">
        <v>2382</v>
      </c>
      <c r="K14" s="21"/>
      <c r="L14" s="26" t="s">
        <v>43</v>
      </c>
      <c r="M14" s="20" t="s">
        <v>46</v>
      </c>
      <c r="T14">
        <v>7</v>
      </c>
    </row>
    <row r="15" spans="5:25">
      <c r="H15" s="19">
        <v>6</v>
      </c>
      <c r="I15" s="19"/>
      <c r="J15" s="22">
        <v>4030</v>
      </c>
      <c r="K15" s="22"/>
      <c r="L15" s="27" t="s">
        <v>50</v>
      </c>
      <c r="M15" s="20" t="s">
        <v>46</v>
      </c>
      <c r="T15">
        <f t="shared" si="0"/>
        <v>8</v>
      </c>
      <c r="W15" s="6">
        <v>7.43</v>
      </c>
      <c r="X15" s="6" t="s">
        <v>297</v>
      </c>
      <c r="Y15" s="6" t="s">
        <v>297</v>
      </c>
    </row>
    <row r="16" spans="5:25">
      <c r="H16" s="20">
        <v>7</v>
      </c>
      <c r="I16" s="20"/>
      <c r="J16" s="21">
        <v>4200</v>
      </c>
      <c r="K16" s="21"/>
      <c r="L16" s="26" t="s">
        <v>51</v>
      </c>
      <c r="M16" s="20" t="s">
        <v>46</v>
      </c>
      <c r="T16">
        <f t="shared" si="0"/>
        <v>9</v>
      </c>
      <c r="W16" s="5">
        <v>27.82</v>
      </c>
      <c r="X16" s="5" t="s">
        <v>297</v>
      </c>
      <c r="Y16" s="5" t="s">
        <v>297</v>
      </c>
    </row>
    <row r="17" spans="5:25" ht="27">
      <c r="E17" s="16" t="s">
        <v>52</v>
      </c>
      <c r="F17" s="17"/>
      <c r="G17" s="17"/>
      <c r="H17" s="19">
        <v>8</v>
      </c>
      <c r="I17" s="19"/>
      <c r="J17" s="22">
        <v>1201</v>
      </c>
      <c r="K17" s="22"/>
      <c r="L17" s="27" t="s">
        <v>53</v>
      </c>
      <c r="M17" s="20" t="s">
        <v>52</v>
      </c>
      <c r="T17" t="e">
        <f>+#REF!+1</f>
        <v>#REF!</v>
      </c>
      <c r="W17" s="6">
        <v>22.2</v>
      </c>
      <c r="X17" s="6" t="s">
        <v>297</v>
      </c>
      <c r="Y17" s="6" t="s">
        <v>297</v>
      </c>
    </row>
    <row r="18" spans="5:25">
      <c r="H18" s="19">
        <v>9</v>
      </c>
      <c r="I18" s="19"/>
      <c r="J18" s="21">
        <v>1202</v>
      </c>
      <c r="K18" s="21"/>
      <c r="L18" s="26" t="s">
        <v>54</v>
      </c>
      <c r="M18" s="20" t="s">
        <v>52</v>
      </c>
      <c r="T18" t="e">
        <f t="shared" si="0"/>
        <v>#REF!</v>
      </c>
      <c r="W18" s="5">
        <v>33</v>
      </c>
      <c r="X18" s="5" t="s">
        <v>297</v>
      </c>
      <c r="Y18" s="5" t="s">
        <v>297</v>
      </c>
    </row>
    <row r="19" spans="5:25">
      <c r="H19" s="20">
        <v>10</v>
      </c>
      <c r="I19" s="20"/>
      <c r="J19" s="22">
        <v>1210</v>
      </c>
      <c r="K19" s="22"/>
      <c r="L19" s="27" t="s">
        <v>55</v>
      </c>
      <c r="M19" s="20" t="s">
        <v>52</v>
      </c>
      <c r="T19" t="e">
        <f t="shared" si="0"/>
        <v>#REF!</v>
      </c>
      <c r="W19" s="6">
        <v>50.95</v>
      </c>
      <c r="X19" s="6" t="s">
        <v>297</v>
      </c>
      <c r="Y19" s="6" t="s">
        <v>297</v>
      </c>
    </row>
    <row r="20" spans="5:25">
      <c r="H20" s="19">
        <v>11</v>
      </c>
      <c r="I20" s="19"/>
      <c r="J20" s="21">
        <v>1211</v>
      </c>
      <c r="K20" s="21"/>
      <c r="L20" s="26" t="s">
        <v>56</v>
      </c>
      <c r="M20" s="20" t="s">
        <v>52</v>
      </c>
      <c r="T20" t="e">
        <f t="shared" si="0"/>
        <v>#REF!</v>
      </c>
      <c r="W20" s="5">
        <v>105.7</v>
      </c>
      <c r="X20" s="5" t="s">
        <v>297</v>
      </c>
      <c r="Y20" s="5" t="s">
        <v>297</v>
      </c>
    </row>
    <row r="21" spans="5:25">
      <c r="H21" s="19">
        <v>12</v>
      </c>
      <c r="I21" s="19"/>
      <c r="J21" s="22">
        <v>1301</v>
      </c>
      <c r="K21" s="22"/>
      <c r="L21" s="27" t="s">
        <v>57</v>
      </c>
      <c r="M21" s="20" t="s">
        <v>52</v>
      </c>
      <c r="T21" t="e">
        <f t="shared" si="0"/>
        <v>#REF!</v>
      </c>
      <c r="W21" s="6">
        <v>64.5</v>
      </c>
      <c r="X21" s="6" t="s">
        <v>297</v>
      </c>
      <c r="Y21" s="6" t="s">
        <v>297</v>
      </c>
    </row>
    <row r="22" spans="5:25">
      <c r="H22" s="20">
        <v>13</v>
      </c>
      <c r="I22" s="20"/>
      <c r="J22" s="21">
        <v>1304</v>
      </c>
      <c r="K22" s="21"/>
      <c r="L22" s="26" t="s">
        <v>28</v>
      </c>
      <c r="M22" s="20" t="s">
        <v>52</v>
      </c>
      <c r="T22" t="e">
        <f t="shared" si="0"/>
        <v>#REF!</v>
      </c>
      <c r="W22" s="5">
        <v>29.78</v>
      </c>
      <c r="X22" s="5" t="s">
        <v>297</v>
      </c>
      <c r="Y22" s="5" t="s">
        <v>297</v>
      </c>
    </row>
    <row r="23" spans="5:25">
      <c r="H23" s="19">
        <v>14</v>
      </c>
      <c r="I23" s="19"/>
      <c r="J23" s="22">
        <v>1320</v>
      </c>
      <c r="K23" s="22"/>
      <c r="L23" s="27" t="s">
        <v>58</v>
      </c>
      <c r="M23" s="20" t="s">
        <v>52</v>
      </c>
      <c r="T23" t="e">
        <f t="shared" si="0"/>
        <v>#REF!</v>
      </c>
      <c r="W23" s="6">
        <v>9.6999999999999993</v>
      </c>
      <c r="X23" s="6" t="s">
        <v>297</v>
      </c>
      <c r="Y23" s="6" t="s">
        <v>297</v>
      </c>
    </row>
    <row r="24" spans="5:25">
      <c r="H24" s="19">
        <v>15</v>
      </c>
      <c r="I24" s="19"/>
      <c r="J24" s="21">
        <v>1321</v>
      </c>
      <c r="K24" s="21"/>
      <c r="L24" s="26" t="s">
        <v>59</v>
      </c>
      <c r="M24" s="20" t="s">
        <v>52</v>
      </c>
      <c r="T24" t="e">
        <f t="shared" si="0"/>
        <v>#REF!</v>
      </c>
      <c r="W24" s="5">
        <v>57.4</v>
      </c>
      <c r="X24" s="5" t="s">
        <v>297</v>
      </c>
      <c r="Y24" s="5" t="s">
        <v>297</v>
      </c>
    </row>
    <row r="25" spans="5:25">
      <c r="H25" s="20">
        <v>16</v>
      </c>
      <c r="I25" s="20"/>
      <c r="J25" s="22">
        <v>1322</v>
      </c>
      <c r="K25" s="22"/>
      <c r="L25" s="27" t="s">
        <v>60</v>
      </c>
      <c r="M25" s="20" t="s">
        <v>52</v>
      </c>
      <c r="T25" t="e">
        <f t="shared" si="0"/>
        <v>#REF!</v>
      </c>
      <c r="W25" s="6">
        <v>118.5</v>
      </c>
      <c r="X25" s="6" t="s">
        <v>297</v>
      </c>
      <c r="Y25" s="6" t="s">
        <v>297</v>
      </c>
    </row>
    <row r="26" spans="5:25">
      <c r="H26" s="19">
        <v>17</v>
      </c>
      <c r="I26" s="19"/>
      <c r="J26" s="21">
        <v>1323</v>
      </c>
      <c r="K26" s="21"/>
      <c r="L26" s="26" t="s">
        <v>61</v>
      </c>
      <c r="M26" s="20" t="s">
        <v>52</v>
      </c>
      <c r="T26" t="e">
        <f t="shared" si="0"/>
        <v>#REF!</v>
      </c>
      <c r="W26" s="5">
        <v>9.75</v>
      </c>
      <c r="X26" s="5" t="s">
        <v>297</v>
      </c>
      <c r="Y26" s="5" t="s">
        <v>297</v>
      </c>
    </row>
    <row r="27" spans="5:25">
      <c r="H27" s="19">
        <v>18</v>
      </c>
      <c r="I27" s="19"/>
      <c r="J27" s="22">
        <v>2001</v>
      </c>
      <c r="K27" s="22"/>
      <c r="L27" s="27" t="s">
        <v>62</v>
      </c>
      <c r="M27" s="20" t="s">
        <v>52</v>
      </c>
      <c r="T27" t="e">
        <f t="shared" si="0"/>
        <v>#REF!</v>
      </c>
      <c r="W27" s="6">
        <v>19.559999999999999</v>
      </c>
      <c r="X27" s="6" t="s">
        <v>297</v>
      </c>
      <c r="Y27" s="6" t="s">
        <v>297</v>
      </c>
    </row>
    <row r="28" spans="5:25">
      <c r="H28" s="20">
        <v>19</v>
      </c>
      <c r="I28" s="20"/>
      <c r="J28" s="21">
        <v>2010</v>
      </c>
      <c r="K28" s="21"/>
      <c r="L28" s="26" t="s">
        <v>12</v>
      </c>
      <c r="M28" s="20" t="s">
        <v>52</v>
      </c>
      <c r="T28" t="e">
        <f t="shared" si="0"/>
        <v>#REF!</v>
      </c>
      <c r="W28" s="5">
        <v>41.24</v>
      </c>
      <c r="X28" s="5" t="s">
        <v>297</v>
      </c>
      <c r="Y28" s="5" t="s">
        <v>297</v>
      </c>
    </row>
    <row r="29" spans="5:25">
      <c r="H29" s="19">
        <v>20</v>
      </c>
      <c r="I29" s="19"/>
      <c r="J29" s="22">
        <v>2020</v>
      </c>
      <c r="K29" s="22"/>
      <c r="L29" s="27" t="s">
        <v>63</v>
      </c>
      <c r="M29" s="20" t="s">
        <v>52</v>
      </c>
      <c r="T29" t="e">
        <f t="shared" si="0"/>
        <v>#REF!</v>
      </c>
      <c r="W29" s="6">
        <v>36.1</v>
      </c>
      <c r="X29" s="6" t="s">
        <v>297</v>
      </c>
      <c r="Y29" s="6" t="s">
        <v>297</v>
      </c>
    </row>
    <row r="30" spans="5:25">
      <c r="H30" s="19">
        <v>21</v>
      </c>
      <c r="I30" s="19"/>
      <c r="J30" s="21">
        <v>2060</v>
      </c>
      <c r="K30" s="21"/>
      <c r="L30" s="26" t="s">
        <v>24</v>
      </c>
      <c r="M30" s="20" t="s">
        <v>52</v>
      </c>
      <c r="T30" t="e">
        <f t="shared" si="0"/>
        <v>#REF!</v>
      </c>
      <c r="W30" s="5">
        <v>31.54</v>
      </c>
      <c r="X30" s="5" t="s">
        <v>297</v>
      </c>
      <c r="Y30" s="5" t="s">
        <v>297</v>
      </c>
    </row>
    <row r="31" spans="5:25">
      <c r="H31" s="20">
        <v>22</v>
      </c>
      <c r="I31" s="20"/>
      <c r="J31" s="22">
        <v>2090</v>
      </c>
      <c r="K31" s="22"/>
      <c r="L31" s="27" t="s">
        <v>64</v>
      </c>
      <c r="M31" s="20" t="s">
        <v>52</v>
      </c>
      <c r="T31" t="e">
        <f t="shared" si="0"/>
        <v>#REF!</v>
      </c>
      <c r="W31" s="6">
        <v>5.54</v>
      </c>
      <c r="X31" s="6" t="s">
        <v>297</v>
      </c>
      <c r="Y31" s="6" t="s">
        <v>297</v>
      </c>
    </row>
    <row r="32" spans="5:25">
      <c r="H32" s="19">
        <v>23</v>
      </c>
      <c r="I32" s="19"/>
      <c r="J32" s="21">
        <v>2150</v>
      </c>
      <c r="K32" s="21"/>
      <c r="L32" s="26" t="s">
        <v>65</v>
      </c>
      <c r="M32" s="20" t="s">
        <v>52</v>
      </c>
      <c r="T32" t="e">
        <f t="shared" si="0"/>
        <v>#REF!</v>
      </c>
      <c r="W32" s="5">
        <v>25.36</v>
      </c>
      <c r="X32" s="5" t="s">
        <v>297</v>
      </c>
      <c r="Y32" s="5" t="s">
        <v>297</v>
      </c>
    </row>
    <row r="33" spans="8:25">
      <c r="H33" s="19">
        <v>24</v>
      </c>
      <c r="I33" s="19"/>
      <c r="J33" s="22">
        <v>2170</v>
      </c>
      <c r="K33" s="22"/>
      <c r="L33" s="27" t="s">
        <v>66</v>
      </c>
      <c r="M33" s="20" t="s">
        <v>52</v>
      </c>
      <c r="T33" t="e">
        <f t="shared" si="0"/>
        <v>#REF!</v>
      </c>
      <c r="W33" s="6">
        <v>15.88</v>
      </c>
      <c r="X33" s="6" t="s">
        <v>297</v>
      </c>
      <c r="Y33" s="6" t="s">
        <v>297</v>
      </c>
    </row>
    <row r="34" spans="8:25">
      <c r="H34" s="20">
        <v>25</v>
      </c>
      <c r="I34" s="20"/>
      <c r="J34" s="21">
        <v>2180</v>
      </c>
      <c r="K34" s="21"/>
      <c r="L34" s="26" t="s">
        <v>67</v>
      </c>
      <c r="M34" s="20" t="s">
        <v>52</v>
      </c>
      <c r="T34" t="e">
        <f t="shared" si="0"/>
        <v>#REF!</v>
      </c>
      <c r="W34" s="5">
        <v>86.4</v>
      </c>
      <c r="X34" s="5" t="s">
        <v>297</v>
      </c>
      <c r="Y34" s="5" t="s">
        <v>297</v>
      </c>
    </row>
    <row r="35" spans="8:25">
      <c r="H35" s="19">
        <v>26</v>
      </c>
      <c r="I35" s="19"/>
      <c r="J35" s="22">
        <v>2200</v>
      </c>
      <c r="K35" s="22"/>
      <c r="L35" s="27" t="s">
        <v>68</v>
      </c>
      <c r="M35" s="20" t="s">
        <v>52</v>
      </c>
      <c r="T35" t="e">
        <f t="shared" si="0"/>
        <v>#REF!</v>
      </c>
      <c r="W35" s="6">
        <v>38.08</v>
      </c>
      <c r="X35" s="6" t="s">
        <v>297</v>
      </c>
      <c r="Y35" s="6" t="s">
        <v>297</v>
      </c>
    </row>
    <row r="36" spans="8:25">
      <c r="H36" s="19">
        <v>27</v>
      </c>
      <c r="I36" s="19"/>
      <c r="J36" s="21">
        <v>2210</v>
      </c>
      <c r="K36" s="21"/>
      <c r="L36" s="26" t="s">
        <v>69</v>
      </c>
      <c r="M36" s="20" t="s">
        <v>52</v>
      </c>
      <c r="T36" t="e">
        <f t="shared" si="0"/>
        <v>#REF!</v>
      </c>
      <c r="W36" s="5">
        <v>17.55</v>
      </c>
      <c r="X36" s="5" t="s">
        <v>297</v>
      </c>
      <c r="Y36" s="5" t="s">
        <v>297</v>
      </c>
    </row>
    <row r="37" spans="8:25">
      <c r="H37" s="20">
        <v>28</v>
      </c>
      <c r="I37" s="20"/>
      <c r="J37" s="22">
        <v>2220</v>
      </c>
      <c r="K37" s="22"/>
      <c r="L37" s="27" t="s">
        <v>70</v>
      </c>
      <c r="M37" s="20" t="s">
        <v>52</v>
      </c>
      <c r="T37" t="e">
        <f t="shared" si="0"/>
        <v>#REF!</v>
      </c>
      <c r="W37" s="6">
        <v>31.42</v>
      </c>
      <c r="X37" s="6" t="s">
        <v>297</v>
      </c>
      <c r="Y37" s="6" t="s">
        <v>297</v>
      </c>
    </row>
    <row r="38" spans="8:25">
      <c r="H38" s="19">
        <v>29</v>
      </c>
      <c r="I38" s="19"/>
      <c r="J38" s="21">
        <v>2223</v>
      </c>
      <c r="K38" s="21"/>
      <c r="L38" s="26" t="s">
        <v>71</v>
      </c>
      <c r="M38" s="20" t="s">
        <v>52</v>
      </c>
      <c r="T38" t="e">
        <f t="shared" si="0"/>
        <v>#REF!</v>
      </c>
      <c r="W38" s="5">
        <v>55.95</v>
      </c>
      <c r="X38" s="5" t="s">
        <v>297</v>
      </c>
      <c r="Y38" s="5" t="s">
        <v>297</v>
      </c>
    </row>
    <row r="39" spans="8:25">
      <c r="H39" s="19">
        <v>30</v>
      </c>
      <c r="I39" s="19"/>
      <c r="J39" s="22">
        <v>2240</v>
      </c>
      <c r="K39" s="22"/>
      <c r="L39" s="27" t="s">
        <v>72</v>
      </c>
      <c r="M39" s="20" t="s">
        <v>52</v>
      </c>
      <c r="T39" t="e">
        <f t="shared" si="0"/>
        <v>#REF!</v>
      </c>
      <c r="W39" s="6">
        <v>17.7</v>
      </c>
      <c r="X39" s="6" t="s">
        <v>297</v>
      </c>
      <c r="Y39" s="6" t="s">
        <v>297</v>
      </c>
    </row>
    <row r="40" spans="8:25">
      <c r="H40" s="20">
        <v>31</v>
      </c>
      <c r="I40" s="20"/>
      <c r="J40" s="21">
        <v>2250</v>
      </c>
      <c r="K40" s="21"/>
      <c r="L40" s="26" t="s">
        <v>73</v>
      </c>
      <c r="M40" s="20" t="s">
        <v>52</v>
      </c>
      <c r="T40" t="e">
        <f t="shared" si="0"/>
        <v>#REF!</v>
      </c>
      <c r="W40" s="5">
        <v>32.44</v>
      </c>
      <c r="X40" s="5" t="s">
        <v>297</v>
      </c>
      <c r="Y40" s="5" t="s">
        <v>297</v>
      </c>
    </row>
    <row r="41" spans="8:25">
      <c r="H41" s="19">
        <v>32</v>
      </c>
      <c r="I41" s="19"/>
      <c r="J41" s="22">
        <v>2290</v>
      </c>
      <c r="K41" s="22"/>
      <c r="L41" s="27" t="s">
        <v>13</v>
      </c>
      <c r="M41" s="20" t="s">
        <v>52</v>
      </c>
      <c r="T41" t="e">
        <f t="shared" si="0"/>
        <v>#REF!</v>
      </c>
      <c r="W41" s="6">
        <v>4.66</v>
      </c>
      <c r="X41" s="6" t="s">
        <v>297</v>
      </c>
      <c r="Y41" s="6" t="s">
        <v>297</v>
      </c>
    </row>
    <row r="42" spans="8:25">
      <c r="H42" s="19">
        <v>33</v>
      </c>
      <c r="I42" s="19"/>
      <c r="J42" s="21">
        <v>2300</v>
      </c>
      <c r="K42" s="21"/>
      <c r="L42" s="26" t="s">
        <v>74</v>
      </c>
      <c r="M42" s="20" t="s">
        <v>52</v>
      </c>
      <c r="T42" t="e">
        <f t="shared" si="0"/>
        <v>#REF!</v>
      </c>
      <c r="W42" s="5">
        <v>26.82</v>
      </c>
      <c r="X42" s="5" t="s">
        <v>297</v>
      </c>
      <c r="Y42" s="5" t="s">
        <v>297</v>
      </c>
    </row>
    <row r="43" spans="8:25">
      <c r="H43" s="20">
        <v>34</v>
      </c>
      <c r="I43" s="20"/>
      <c r="J43" s="22">
        <v>2310</v>
      </c>
      <c r="K43" s="22"/>
      <c r="L43" s="27" t="s">
        <v>75</v>
      </c>
      <c r="M43" s="20" t="s">
        <v>52</v>
      </c>
      <c r="T43" t="e">
        <f t="shared" si="0"/>
        <v>#REF!</v>
      </c>
      <c r="W43" s="6">
        <v>7.99</v>
      </c>
      <c r="X43" s="6" t="s">
        <v>297</v>
      </c>
      <c r="Y43" s="6" t="s">
        <v>297</v>
      </c>
    </row>
    <row r="44" spans="8:25">
      <c r="H44" s="19">
        <v>35</v>
      </c>
      <c r="I44" s="19"/>
      <c r="J44" s="21">
        <v>2330</v>
      </c>
      <c r="K44" s="21"/>
      <c r="L44" s="26" t="s">
        <v>76</v>
      </c>
      <c r="M44" s="20" t="s">
        <v>52</v>
      </c>
      <c r="T44" t="e">
        <f t="shared" si="0"/>
        <v>#REF!</v>
      </c>
      <c r="W44" s="5">
        <v>16.09</v>
      </c>
      <c r="X44" s="5" t="s">
        <v>297</v>
      </c>
      <c r="Y44" s="5" t="s">
        <v>297</v>
      </c>
    </row>
    <row r="45" spans="8:25">
      <c r="H45" s="19">
        <v>36</v>
      </c>
      <c r="I45" s="19"/>
      <c r="J45" s="22">
        <v>2350</v>
      </c>
      <c r="K45" s="22"/>
      <c r="L45" s="27" t="s">
        <v>77</v>
      </c>
      <c r="M45" s="20" t="s">
        <v>52</v>
      </c>
      <c r="T45" t="e">
        <f t="shared" si="0"/>
        <v>#REF!</v>
      </c>
      <c r="W45" s="6">
        <v>7.79</v>
      </c>
      <c r="X45" s="6" t="s">
        <v>297</v>
      </c>
      <c r="Y45" s="6" t="s">
        <v>297</v>
      </c>
    </row>
    <row r="46" spans="8:25">
      <c r="H46" s="20">
        <v>37</v>
      </c>
      <c r="I46" s="20"/>
      <c r="J46" s="21">
        <v>2360</v>
      </c>
      <c r="K46" s="21"/>
      <c r="L46" s="26" t="s">
        <v>78</v>
      </c>
      <c r="M46" s="20" t="s">
        <v>52</v>
      </c>
      <c r="T46" t="e">
        <f t="shared" si="0"/>
        <v>#REF!</v>
      </c>
      <c r="W46" s="5">
        <v>15.03</v>
      </c>
      <c r="X46" s="5" t="s">
        <v>297</v>
      </c>
      <c r="Y46" s="5" t="s">
        <v>297</v>
      </c>
    </row>
    <row r="47" spans="8:25">
      <c r="H47" s="19">
        <v>38</v>
      </c>
      <c r="I47" s="19"/>
      <c r="J47" s="22">
        <v>3002</v>
      </c>
      <c r="K47" s="22"/>
      <c r="L47" s="27" t="s">
        <v>79</v>
      </c>
      <c r="M47" s="20" t="s">
        <v>52</v>
      </c>
      <c r="T47" t="e">
        <f t="shared" si="0"/>
        <v>#REF!</v>
      </c>
      <c r="W47" s="6">
        <v>24.9</v>
      </c>
      <c r="X47" s="6" t="s">
        <v>297</v>
      </c>
      <c r="Y47" s="6" t="s">
        <v>297</v>
      </c>
    </row>
    <row r="48" spans="8:25">
      <c r="H48" s="19">
        <v>39</v>
      </c>
      <c r="I48" s="19"/>
      <c r="J48" s="21">
        <v>3003</v>
      </c>
      <c r="K48" s="21"/>
      <c r="L48" s="26" t="s">
        <v>80</v>
      </c>
      <c r="M48" s="20" t="s">
        <v>52</v>
      </c>
      <c r="T48" t="e">
        <f t="shared" si="0"/>
        <v>#REF!</v>
      </c>
      <c r="W48" s="5">
        <v>2.19</v>
      </c>
      <c r="X48" s="5" t="s">
        <v>297</v>
      </c>
      <c r="Y48" s="5" t="s">
        <v>297</v>
      </c>
    </row>
    <row r="49" spans="5:25">
      <c r="H49" s="20">
        <v>40</v>
      </c>
      <c r="I49" s="20"/>
      <c r="J49" s="22">
        <v>3004</v>
      </c>
      <c r="K49" s="22"/>
      <c r="L49" s="27" t="s">
        <v>81</v>
      </c>
      <c r="M49" s="20" t="s">
        <v>52</v>
      </c>
      <c r="T49" t="e">
        <f t="shared" si="0"/>
        <v>#REF!</v>
      </c>
      <c r="W49" s="6">
        <v>21.64</v>
      </c>
      <c r="X49" s="6" t="s">
        <v>297</v>
      </c>
      <c r="Y49" s="6" t="s">
        <v>297</v>
      </c>
    </row>
    <row r="50" spans="5:25">
      <c r="H50" s="19">
        <v>41</v>
      </c>
      <c r="I50" s="19"/>
      <c r="J50" s="21">
        <v>3005</v>
      </c>
      <c r="K50" s="21"/>
      <c r="L50" s="26" t="s">
        <v>82</v>
      </c>
      <c r="M50" s="20" t="s">
        <v>52</v>
      </c>
      <c r="T50" t="e">
        <f t="shared" si="0"/>
        <v>#REF!</v>
      </c>
      <c r="W50" s="5">
        <v>32.9</v>
      </c>
      <c r="X50" s="5" t="s">
        <v>297</v>
      </c>
      <c r="Y50" s="5" t="s">
        <v>297</v>
      </c>
    </row>
    <row r="51" spans="5:25">
      <c r="H51" s="19">
        <v>42</v>
      </c>
      <c r="I51" s="19"/>
      <c r="J51" s="22">
        <v>3007</v>
      </c>
      <c r="K51" s="22"/>
      <c r="L51" s="27" t="s">
        <v>83</v>
      </c>
      <c r="M51" s="20" t="s">
        <v>52</v>
      </c>
      <c r="T51" t="e">
        <f t="shared" si="0"/>
        <v>#REF!</v>
      </c>
      <c r="W51" s="6">
        <v>38.799999999999997</v>
      </c>
      <c r="X51" s="6" t="s">
        <v>297</v>
      </c>
      <c r="Y51" s="6" t="s">
        <v>297</v>
      </c>
    </row>
    <row r="52" spans="5:25">
      <c r="H52" s="20">
        <v>43</v>
      </c>
      <c r="I52" s="20"/>
      <c r="J52" s="21">
        <v>3008</v>
      </c>
      <c r="K52" s="21"/>
      <c r="L52" s="26" t="s">
        <v>84</v>
      </c>
      <c r="M52" s="20" t="s">
        <v>52</v>
      </c>
      <c r="T52" t="e">
        <f t="shared" si="0"/>
        <v>#REF!</v>
      </c>
      <c r="W52" s="5">
        <v>42.7</v>
      </c>
      <c r="X52" s="5" t="s">
        <v>297</v>
      </c>
      <c r="Y52" s="5" t="s">
        <v>297</v>
      </c>
    </row>
    <row r="53" spans="5:25">
      <c r="H53" s="19">
        <v>44</v>
      </c>
      <c r="I53" s="19"/>
      <c r="J53" s="22">
        <v>3010</v>
      </c>
      <c r="K53" s="22"/>
      <c r="L53" s="27" t="s">
        <v>85</v>
      </c>
      <c r="M53" s="20" t="s">
        <v>52</v>
      </c>
      <c r="T53" t="e">
        <f t="shared" si="0"/>
        <v>#REF!</v>
      </c>
      <c r="W53" s="6">
        <v>25.84</v>
      </c>
      <c r="X53" s="6" t="s">
        <v>297</v>
      </c>
      <c r="Y53" s="6" t="s">
        <v>297</v>
      </c>
    </row>
    <row r="54" spans="5:25">
      <c r="H54" s="19">
        <v>45</v>
      </c>
      <c r="I54" s="19"/>
      <c r="J54" s="21">
        <v>3020</v>
      </c>
      <c r="K54" s="21"/>
      <c r="L54" s="26" t="s">
        <v>86</v>
      </c>
      <c r="M54" s="20" t="s">
        <v>52</v>
      </c>
      <c r="T54" t="e">
        <f t="shared" si="0"/>
        <v>#REF!</v>
      </c>
      <c r="W54" s="5">
        <v>16.12</v>
      </c>
      <c r="X54" s="5" t="s">
        <v>297</v>
      </c>
      <c r="Y54" s="5" t="s">
        <v>297</v>
      </c>
    </row>
    <row r="55" spans="5:25">
      <c r="H55" s="20">
        <v>46</v>
      </c>
      <c r="I55" s="20"/>
      <c r="J55" s="22">
        <v>3030</v>
      </c>
      <c r="K55" s="22"/>
      <c r="L55" s="27" t="s">
        <v>87</v>
      </c>
      <c r="M55" s="20" t="s">
        <v>52</v>
      </c>
      <c r="T55" t="e">
        <f t="shared" si="0"/>
        <v>#REF!</v>
      </c>
      <c r="W55" s="6">
        <v>26.94</v>
      </c>
      <c r="X55" s="6" t="s">
        <v>297</v>
      </c>
      <c r="Y55" s="6" t="s">
        <v>297</v>
      </c>
    </row>
    <row r="56" spans="5:25">
      <c r="H56" s="19">
        <v>47</v>
      </c>
      <c r="I56" s="19"/>
      <c r="J56" s="21">
        <v>3040</v>
      </c>
      <c r="K56" s="21"/>
      <c r="L56" s="26" t="s">
        <v>16</v>
      </c>
      <c r="M56" s="20" t="s">
        <v>52</v>
      </c>
      <c r="T56" t="e">
        <f t="shared" si="0"/>
        <v>#REF!</v>
      </c>
      <c r="W56" s="5">
        <v>10.43</v>
      </c>
      <c r="X56" s="5" t="s">
        <v>297</v>
      </c>
      <c r="Y56" s="5" t="s">
        <v>297</v>
      </c>
    </row>
    <row r="57" spans="5:25">
      <c r="H57" s="19">
        <v>48</v>
      </c>
      <c r="I57" s="19"/>
      <c r="J57" s="22">
        <v>3050</v>
      </c>
      <c r="K57" s="22"/>
      <c r="L57" s="27" t="s">
        <v>88</v>
      </c>
      <c r="M57" s="20" t="s">
        <v>52</v>
      </c>
      <c r="T57" t="e">
        <f t="shared" si="0"/>
        <v>#REF!</v>
      </c>
      <c r="W57" s="6">
        <v>6.54</v>
      </c>
      <c r="X57" s="6" t="s">
        <v>297</v>
      </c>
      <c r="Y57" s="6" t="s">
        <v>297</v>
      </c>
    </row>
    <row r="58" spans="5:25">
      <c r="H58" s="20">
        <v>49</v>
      </c>
      <c r="I58" s="20"/>
      <c r="J58" s="21">
        <v>3060</v>
      </c>
      <c r="K58" s="21"/>
      <c r="L58" s="26" t="s">
        <v>89</v>
      </c>
      <c r="M58" s="20" t="s">
        <v>52</v>
      </c>
      <c r="T58" t="e">
        <f t="shared" si="0"/>
        <v>#REF!</v>
      </c>
      <c r="W58" s="5">
        <v>29.72</v>
      </c>
      <c r="X58" s="5" t="s">
        <v>297</v>
      </c>
      <c r="Y58" s="5" t="s">
        <v>297</v>
      </c>
    </row>
    <row r="59" spans="5:25">
      <c r="H59" s="19">
        <v>50</v>
      </c>
      <c r="I59" s="19"/>
      <c r="J59" s="22">
        <v>3080</v>
      </c>
      <c r="K59" s="22"/>
      <c r="L59" s="27" t="s">
        <v>90</v>
      </c>
      <c r="M59" s="20" t="s">
        <v>52</v>
      </c>
      <c r="T59">
        <v>53</v>
      </c>
    </row>
    <row r="60" spans="5:25">
      <c r="H60" s="19">
        <v>51</v>
      </c>
      <c r="I60" s="19"/>
      <c r="J60" s="21">
        <v>3090</v>
      </c>
      <c r="K60" s="21"/>
      <c r="L60" s="26" t="s">
        <v>91</v>
      </c>
      <c r="M60" s="20" t="s">
        <v>52</v>
      </c>
      <c r="T60">
        <f t="shared" si="0"/>
        <v>54</v>
      </c>
      <c r="W60" s="6">
        <v>149.19999999999999</v>
      </c>
      <c r="X60" s="6" t="s">
        <v>297</v>
      </c>
      <c r="Y60" s="6" t="s">
        <v>297</v>
      </c>
    </row>
    <row r="61" spans="5:25">
      <c r="H61" s="20">
        <v>52</v>
      </c>
      <c r="I61" s="20"/>
      <c r="J61" s="22">
        <v>3091</v>
      </c>
      <c r="K61" s="22"/>
      <c r="L61" s="27" t="s">
        <v>92</v>
      </c>
      <c r="M61" s="20" t="s">
        <v>52</v>
      </c>
      <c r="T61">
        <f t="shared" si="0"/>
        <v>55</v>
      </c>
      <c r="W61" s="5">
        <v>27.4</v>
      </c>
      <c r="X61" s="5" t="s">
        <v>297</v>
      </c>
      <c r="Y61" s="5" t="s">
        <v>297</v>
      </c>
    </row>
    <row r="62" spans="5:25">
      <c r="H62" s="19">
        <v>53</v>
      </c>
      <c r="I62" s="19"/>
      <c r="J62" s="21">
        <v>3092</v>
      </c>
      <c r="K62" s="21"/>
      <c r="L62" s="26" t="s">
        <v>93</v>
      </c>
      <c r="M62" s="20" t="s">
        <v>52</v>
      </c>
      <c r="T62">
        <f t="shared" si="0"/>
        <v>56</v>
      </c>
      <c r="W62" s="6">
        <v>58.9</v>
      </c>
      <c r="X62" s="6" t="s">
        <v>297</v>
      </c>
      <c r="Y62" s="6" t="s">
        <v>297</v>
      </c>
    </row>
    <row r="63" spans="5:25" ht="14.25" customHeight="1">
      <c r="E63" s="14" t="s">
        <v>94</v>
      </c>
      <c r="F63" s="15"/>
      <c r="G63" s="15"/>
      <c r="H63" s="19">
        <v>54</v>
      </c>
      <c r="I63" s="19"/>
      <c r="J63" s="22">
        <v>1212</v>
      </c>
      <c r="K63" s="22"/>
      <c r="L63" s="27" t="s">
        <v>95</v>
      </c>
      <c r="M63" s="23" t="s">
        <v>94</v>
      </c>
      <c r="T63" t="e">
        <f>+#REF!+1</f>
        <v>#REF!</v>
      </c>
      <c r="W63" s="6">
        <v>30.4</v>
      </c>
      <c r="X63" s="6" t="s">
        <v>297</v>
      </c>
      <c r="Y63" s="6" t="s">
        <v>297</v>
      </c>
    </row>
    <row r="64" spans="5:25">
      <c r="H64" s="20">
        <v>55</v>
      </c>
      <c r="I64" s="20"/>
      <c r="J64" s="21">
        <v>1214</v>
      </c>
      <c r="K64" s="21"/>
      <c r="L64" s="26" t="s">
        <v>96</v>
      </c>
      <c r="M64" s="23" t="s">
        <v>94</v>
      </c>
      <c r="T64" t="e">
        <f t="shared" si="0"/>
        <v>#REF!</v>
      </c>
      <c r="W64" s="5">
        <v>151.4</v>
      </c>
      <c r="X64" s="5" t="s">
        <v>297</v>
      </c>
      <c r="Y64" s="5" t="s">
        <v>297</v>
      </c>
    </row>
    <row r="65" spans="5:25">
      <c r="H65" s="19">
        <v>56</v>
      </c>
      <c r="I65" s="19"/>
      <c r="J65" s="22">
        <v>1302</v>
      </c>
      <c r="K65" s="22"/>
      <c r="L65" s="27" t="s">
        <v>97</v>
      </c>
      <c r="M65" s="23" t="s">
        <v>94</v>
      </c>
      <c r="T65" t="e">
        <f t="shared" si="0"/>
        <v>#REF!</v>
      </c>
      <c r="W65" s="6">
        <v>20.16</v>
      </c>
      <c r="X65" s="6" t="s">
        <v>297</v>
      </c>
      <c r="Y65" s="6" t="s">
        <v>297</v>
      </c>
    </row>
    <row r="66" spans="5:25">
      <c r="H66" s="19">
        <v>57</v>
      </c>
      <c r="I66" s="19"/>
      <c r="J66" s="21">
        <v>1303</v>
      </c>
      <c r="K66" s="21"/>
      <c r="L66" s="26" t="s">
        <v>22</v>
      </c>
      <c r="M66" s="23" t="s">
        <v>94</v>
      </c>
      <c r="T66" t="e">
        <f t="shared" si="0"/>
        <v>#REF!</v>
      </c>
      <c r="W66" s="5">
        <v>57.95</v>
      </c>
      <c r="X66" s="5" t="s">
        <v>297</v>
      </c>
      <c r="Y66" s="5" t="s">
        <v>297</v>
      </c>
    </row>
    <row r="67" spans="5:25">
      <c r="H67" s="20">
        <v>58</v>
      </c>
      <c r="I67" s="20"/>
      <c r="J67" s="22">
        <v>2040</v>
      </c>
      <c r="K67" s="22"/>
      <c r="L67" s="27" t="s">
        <v>98</v>
      </c>
      <c r="M67" s="23" t="s">
        <v>94</v>
      </c>
      <c r="T67" t="e">
        <f t="shared" si="0"/>
        <v>#REF!</v>
      </c>
      <c r="W67" s="6">
        <v>33.28</v>
      </c>
      <c r="X67" s="6" t="s">
        <v>297</v>
      </c>
      <c r="Y67" s="6" t="s">
        <v>297</v>
      </c>
    </row>
    <row r="68" spans="5:25">
      <c r="H68" s="19">
        <v>59</v>
      </c>
      <c r="I68" s="19"/>
      <c r="J68" s="21">
        <v>2110</v>
      </c>
      <c r="K68" s="21"/>
      <c r="L68" s="26" t="s">
        <v>99</v>
      </c>
      <c r="M68" s="23" t="s">
        <v>94</v>
      </c>
      <c r="T68" t="e">
        <f t="shared" si="0"/>
        <v>#REF!</v>
      </c>
      <c r="W68" s="5">
        <v>2.2200000000000002</v>
      </c>
      <c r="X68" s="5" t="s">
        <v>297</v>
      </c>
      <c r="Y68" s="5" t="s">
        <v>297</v>
      </c>
    </row>
    <row r="69" spans="5:25">
      <c r="H69" s="19">
        <v>60</v>
      </c>
      <c r="I69" s="19"/>
      <c r="J69" s="22">
        <v>2160</v>
      </c>
      <c r="K69" s="22"/>
      <c r="L69" s="27" t="s">
        <v>100</v>
      </c>
      <c r="M69" s="23" t="s">
        <v>94</v>
      </c>
      <c r="T69" t="e">
        <f t="shared" si="0"/>
        <v>#REF!</v>
      </c>
      <c r="W69" s="6">
        <v>2.1</v>
      </c>
      <c r="X69" s="6" t="s">
        <v>297</v>
      </c>
      <c r="Y69" s="6" t="s">
        <v>297</v>
      </c>
    </row>
    <row r="70" spans="5:25">
      <c r="H70" s="20">
        <v>61</v>
      </c>
      <c r="I70" s="20"/>
      <c r="J70" s="21">
        <v>2320</v>
      </c>
      <c r="K70" s="21"/>
      <c r="L70" s="26" t="s">
        <v>101</v>
      </c>
      <c r="M70" s="23" t="s">
        <v>94</v>
      </c>
      <c r="T70" t="e">
        <f t="shared" ref="T70:T124" si="1">+T69+1</f>
        <v>#REF!</v>
      </c>
      <c r="W70" s="5">
        <v>26.52</v>
      </c>
      <c r="X70" s="5" t="s">
        <v>297</v>
      </c>
      <c r="Y70" s="5" t="s">
        <v>297</v>
      </c>
    </row>
    <row r="71" spans="5:25">
      <c r="H71" s="19">
        <v>62</v>
      </c>
      <c r="I71" s="19"/>
      <c r="J71" s="22">
        <v>2370</v>
      </c>
      <c r="K71" s="22"/>
      <c r="L71" s="27" t="s">
        <v>102</v>
      </c>
      <c r="M71" s="23" t="s">
        <v>94</v>
      </c>
      <c r="T71" t="e">
        <f t="shared" si="1"/>
        <v>#REF!</v>
      </c>
      <c r="W71" s="6">
        <v>136.9</v>
      </c>
      <c r="X71" s="6" t="s">
        <v>297</v>
      </c>
      <c r="Y71" s="6" t="s">
        <v>297</v>
      </c>
    </row>
    <row r="72" spans="5:25">
      <c r="H72" s="19">
        <v>63</v>
      </c>
      <c r="I72" s="19"/>
      <c r="J72" s="21">
        <v>4110</v>
      </c>
      <c r="K72" s="21"/>
      <c r="L72" s="26" t="s">
        <v>31</v>
      </c>
      <c r="M72" s="23" t="s">
        <v>94</v>
      </c>
      <c r="T72" t="e">
        <f t="shared" si="1"/>
        <v>#REF!</v>
      </c>
      <c r="W72" s="5">
        <v>41.32</v>
      </c>
      <c r="X72" s="5" t="s">
        <v>297</v>
      </c>
      <c r="Y72" s="5" t="s">
        <v>297</v>
      </c>
    </row>
    <row r="73" spans="5:25">
      <c r="H73" s="20">
        <v>64</v>
      </c>
      <c r="I73" s="20"/>
      <c r="J73" s="22">
        <v>4140</v>
      </c>
      <c r="K73" s="22"/>
      <c r="L73" s="27" t="s">
        <v>103</v>
      </c>
      <c r="M73" s="23" t="s">
        <v>94</v>
      </c>
      <c r="T73" t="e">
        <f t="shared" si="1"/>
        <v>#REF!</v>
      </c>
      <c r="W73" s="6">
        <v>57.05</v>
      </c>
      <c r="X73" s="6" t="s">
        <v>297</v>
      </c>
      <c r="Y73" s="6" t="s">
        <v>297</v>
      </c>
    </row>
    <row r="74" spans="5:25">
      <c r="H74" s="19">
        <v>65</v>
      </c>
      <c r="I74" s="19"/>
      <c r="J74" s="21">
        <v>4141</v>
      </c>
      <c r="K74" s="21"/>
      <c r="L74" s="26" t="s">
        <v>104</v>
      </c>
      <c r="M74" s="23" t="s">
        <v>94</v>
      </c>
      <c r="T74" t="e">
        <f t="shared" si="1"/>
        <v>#REF!</v>
      </c>
      <c r="W74" s="5">
        <v>30.84</v>
      </c>
      <c r="X74" s="5" t="s">
        <v>297</v>
      </c>
      <c r="Y74" s="5" t="s">
        <v>297</v>
      </c>
    </row>
    <row r="75" spans="5:25">
      <c r="H75" s="19">
        <v>66</v>
      </c>
      <c r="I75" s="19"/>
      <c r="J75" s="22">
        <v>4142</v>
      </c>
      <c r="K75" s="22"/>
      <c r="L75" s="27" t="s">
        <v>105</v>
      </c>
      <c r="M75" s="23" t="s">
        <v>94</v>
      </c>
      <c r="T75">
        <v>69</v>
      </c>
    </row>
    <row r="76" spans="5:25">
      <c r="H76" s="20">
        <v>67</v>
      </c>
      <c r="I76" s="20"/>
      <c r="J76" s="21">
        <v>4143</v>
      </c>
      <c r="K76" s="21"/>
      <c r="L76" s="26" t="s">
        <v>106</v>
      </c>
      <c r="M76" s="23" t="s">
        <v>94</v>
      </c>
      <c r="T76">
        <f t="shared" si="1"/>
        <v>70</v>
      </c>
      <c r="W76" s="6">
        <v>4.7300000000000004</v>
      </c>
      <c r="X76" s="6" t="s">
        <v>297</v>
      </c>
      <c r="Y76" s="6" t="s">
        <v>297</v>
      </c>
    </row>
    <row r="77" spans="5:25">
      <c r="H77" s="19">
        <v>68</v>
      </c>
      <c r="I77" s="19"/>
      <c r="J77" s="22">
        <v>4144</v>
      </c>
      <c r="K77" s="22"/>
      <c r="L77" s="27" t="s">
        <v>107</v>
      </c>
      <c r="M77" s="23" t="s">
        <v>94</v>
      </c>
      <c r="T77">
        <f t="shared" si="1"/>
        <v>71</v>
      </c>
      <c r="W77" s="5">
        <v>2.86</v>
      </c>
      <c r="X77" s="5" t="s">
        <v>297</v>
      </c>
      <c r="Y77" s="5" t="s">
        <v>297</v>
      </c>
    </row>
    <row r="78" spans="5:25">
      <c r="H78" s="19">
        <v>69</v>
      </c>
      <c r="I78" s="19"/>
      <c r="J78" s="21">
        <v>4145</v>
      </c>
      <c r="K78" s="21"/>
      <c r="L78" s="26" t="s">
        <v>108</v>
      </c>
      <c r="M78" s="23" t="s">
        <v>94</v>
      </c>
      <c r="T78">
        <f t="shared" si="1"/>
        <v>72</v>
      </c>
      <c r="W78" s="6">
        <v>131.5</v>
      </c>
      <c r="X78" s="6" t="s">
        <v>297</v>
      </c>
      <c r="Y78" s="6" t="s">
        <v>297</v>
      </c>
    </row>
    <row r="79" spans="5:25" ht="14.25" customHeight="1">
      <c r="E79" s="16" t="s">
        <v>109</v>
      </c>
      <c r="F79" s="17"/>
      <c r="G79" s="17"/>
      <c r="H79" s="20">
        <v>70</v>
      </c>
      <c r="I79" s="20"/>
      <c r="J79" s="22">
        <v>1831</v>
      </c>
      <c r="K79" s="22"/>
      <c r="L79" s="27" t="s">
        <v>110</v>
      </c>
      <c r="M79" s="20" t="s">
        <v>109</v>
      </c>
      <c r="T79" t="e">
        <f>+#REF!+1</f>
        <v>#REF!</v>
      </c>
      <c r="W79" s="5">
        <v>11.96</v>
      </c>
      <c r="X79" s="5" t="s">
        <v>297</v>
      </c>
      <c r="Y79" s="5" t="s">
        <v>297</v>
      </c>
    </row>
    <row r="80" spans="5:25">
      <c r="H80" s="19">
        <v>71</v>
      </c>
      <c r="I80" s="19"/>
      <c r="J80" s="21">
        <v>1832</v>
      </c>
      <c r="K80" s="21"/>
      <c r="L80" s="26" t="s">
        <v>111</v>
      </c>
      <c r="M80" s="20" t="s">
        <v>109</v>
      </c>
      <c r="T80" t="e">
        <f t="shared" si="1"/>
        <v>#REF!</v>
      </c>
      <c r="W80" s="6">
        <v>107.8</v>
      </c>
      <c r="X80" s="6" t="s">
        <v>297</v>
      </c>
      <c r="Y80" s="6" t="s">
        <v>297</v>
      </c>
    </row>
    <row r="81" spans="5:25">
      <c r="H81" s="19">
        <v>72</v>
      </c>
      <c r="I81" s="19"/>
      <c r="J81" s="22">
        <v>1833</v>
      </c>
      <c r="K81" s="22"/>
      <c r="L81" s="27" t="s">
        <v>112</v>
      </c>
      <c r="M81" s="20" t="s">
        <v>109</v>
      </c>
      <c r="T81">
        <v>76</v>
      </c>
    </row>
    <row r="82" spans="5:25">
      <c r="H82" s="20">
        <v>73</v>
      </c>
      <c r="I82" s="20"/>
      <c r="J82" s="21">
        <v>1834</v>
      </c>
      <c r="K82" s="21"/>
      <c r="L82" s="26" t="s">
        <v>113</v>
      </c>
      <c r="M82" s="20" t="s">
        <v>109</v>
      </c>
      <c r="T82">
        <f t="shared" si="1"/>
        <v>77</v>
      </c>
      <c r="W82" s="5">
        <v>35.700000000000003</v>
      </c>
      <c r="X82" s="5" t="s">
        <v>297</v>
      </c>
      <c r="Y82" s="5" t="s">
        <v>297</v>
      </c>
    </row>
    <row r="83" spans="5:25">
      <c r="H83" s="19">
        <v>74</v>
      </c>
      <c r="I83" s="19"/>
      <c r="J83" s="22">
        <v>1835</v>
      </c>
      <c r="K83" s="22"/>
      <c r="L83" s="27" t="s">
        <v>114</v>
      </c>
      <c r="M83" s="20" t="s">
        <v>109</v>
      </c>
      <c r="T83">
        <f t="shared" si="1"/>
        <v>78</v>
      </c>
      <c r="W83" s="6">
        <v>46.78</v>
      </c>
      <c r="X83" s="6" t="s">
        <v>297</v>
      </c>
      <c r="Y83" s="6" t="s">
        <v>297</v>
      </c>
    </row>
    <row r="84" spans="5:25">
      <c r="H84" s="19">
        <v>75</v>
      </c>
      <c r="I84" s="19"/>
      <c r="J84" s="21">
        <v>4270</v>
      </c>
      <c r="K84" s="21"/>
      <c r="L84" s="26" t="s">
        <v>115</v>
      </c>
      <c r="M84" s="20" t="s">
        <v>109</v>
      </c>
      <c r="T84">
        <f t="shared" si="1"/>
        <v>79</v>
      </c>
      <c r="W84" s="5">
        <v>13.44</v>
      </c>
      <c r="X84" s="5" t="s">
        <v>297</v>
      </c>
      <c r="Y84" s="5" t="s">
        <v>297</v>
      </c>
    </row>
    <row r="85" spans="5:25">
      <c r="H85" s="20">
        <v>76</v>
      </c>
      <c r="I85" s="20"/>
      <c r="J85" s="22">
        <v>6004</v>
      </c>
      <c r="K85" s="22"/>
      <c r="L85" s="27" t="s">
        <v>116</v>
      </c>
      <c r="M85" s="20" t="s">
        <v>109</v>
      </c>
      <c r="T85">
        <f t="shared" si="1"/>
        <v>80</v>
      </c>
      <c r="W85" s="6">
        <v>71.400000000000006</v>
      </c>
      <c r="X85" s="6" t="s">
        <v>297</v>
      </c>
      <c r="Y85" s="6" t="s">
        <v>297</v>
      </c>
    </row>
    <row r="86" spans="5:25" ht="14.25" customHeight="1">
      <c r="E86" s="16" t="s">
        <v>117</v>
      </c>
      <c r="F86" s="17"/>
      <c r="G86" s="17"/>
      <c r="H86" s="19">
        <v>77</v>
      </c>
      <c r="I86" s="19"/>
      <c r="J86" s="21">
        <v>2190</v>
      </c>
      <c r="K86" s="21"/>
      <c r="L86" s="26" t="s">
        <v>34</v>
      </c>
      <c r="M86" s="20" t="s">
        <v>117</v>
      </c>
      <c r="T86" t="e">
        <f>+#REF!+1</f>
        <v>#REF!</v>
      </c>
      <c r="W86" s="6">
        <v>58.25</v>
      </c>
      <c r="X86" s="6" t="s">
        <v>297</v>
      </c>
      <c r="Y86" s="6" t="s">
        <v>297</v>
      </c>
    </row>
    <row r="87" spans="5:25">
      <c r="H87" s="19">
        <v>78</v>
      </c>
      <c r="I87" s="19"/>
      <c r="J87" s="22">
        <v>4031</v>
      </c>
      <c r="K87" s="22"/>
      <c r="L87" s="27" t="s">
        <v>118</v>
      </c>
      <c r="M87" s="20" t="s">
        <v>117</v>
      </c>
      <c r="T87" t="e">
        <f t="shared" si="1"/>
        <v>#REF!</v>
      </c>
      <c r="W87" s="5">
        <v>172</v>
      </c>
      <c r="X87" s="5" t="s">
        <v>297</v>
      </c>
      <c r="Y87" s="5" t="s">
        <v>297</v>
      </c>
    </row>
    <row r="88" spans="5:25">
      <c r="H88" s="20">
        <v>79</v>
      </c>
      <c r="I88" s="20"/>
      <c r="J88" s="21">
        <v>4040</v>
      </c>
      <c r="K88" s="21"/>
      <c r="L88" s="26" t="s">
        <v>119</v>
      </c>
      <c r="M88" s="20" t="s">
        <v>117</v>
      </c>
      <c r="T88" t="e">
        <f t="shared" si="1"/>
        <v>#REF!</v>
      </c>
      <c r="W88" s="6">
        <v>77.5</v>
      </c>
      <c r="X88" s="6" t="s">
        <v>297</v>
      </c>
      <c r="Y88" s="6" t="s">
        <v>297</v>
      </c>
    </row>
    <row r="89" spans="5:25">
      <c r="H89" s="19">
        <v>80</v>
      </c>
      <c r="I89" s="19"/>
      <c r="J89" s="22">
        <v>4260</v>
      </c>
      <c r="K89" s="22"/>
      <c r="L89" s="27" t="s">
        <v>120</v>
      </c>
      <c r="M89" s="20" t="s">
        <v>117</v>
      </c>
      <c r="T89">
        <v>84</v>
      </c>
    </row>
    <row r="90" spans="5:25">
      <c r="H90" s="19">
        <v>81</v>
      </c>
      <c r="I90" s="19"/>
      <c r="J90" s="21">
        <v>4261</v>
      </c>
      <c r="K90" s="21"/>
      <c r="L90" s="26" t="s">
        <v>121</v>
      </c>
      <c r="M90" s="20" t="s">
        <v>117</v>
      </c>
      <c r="T90">
        <f t="shared" si="1"/>
        <v>85</v>
      </c>
      <c r="W90" s="5">
        <v>102.7</v>
      </c>
      <c r="X90" s="5" t="s">
        <v>297</v>
      </c>
      <c r="Y90" s="5" t="s">
        <v>297</v>
      </c>
    </row>
    <row r="91" spans="5:25">
      <c r="H91" s="20">
        <v>82</v>
      </c>
      <c r="I91" s="20"/>
      <c r="J91" s="22">
        <v>4262</v>
      </c>
      <c r="K91" s="22"/>
      <c r="L91" s="27" t="s">
        <v>122</v>
      </c>
      <c r="M91" s="20" t="s">
        <v>117</v>
      </c>
      <c r="T91">
        <f t="shared" si="1"/>
        <v>86</v>
      </c>
      <c r="W91" s="6">
        <v>30.12</v>
      </c>
      <c r="X91" s="6" t="s">
        <v>297</v>
      </c>
      <c r="Y91" s="6" t="s">
        <v>297</v>
      </c>
    </row>
    <row r="92" spans="5:25">
      <c r="H92" s="19">
        <v>83</v>
      </c>
      <c r="I92" s="19"/>
      <c r="J92" s="21">
        <v>4263</v>
      </c>
      <c r="K92" s="21"/>
      <c r="L92" s="26" t="s">
        <v>123</v>
      </c>
      <c r="M92" s="20" t="s">
        <v>117</v>
      </c>
      <c r="T92">
        <f t="shared" si="1"/>
        <v>87</v>
      </c>
      <c r="W92" s="5">
        <v>12.22</v>
      </c>
      <c r="X92" s="5" t="s">
        <v>297</v>
      </c>
      <c r="Y92" s="5" t="s">
        <v>297</v>
      </c>
    </row>
    <row r="93" spans="5:25">
      <c r="H93" s="19">
        <v>84</v>
      </c>
      <c r="I93" s="19"/>
      <c r="J93" s="22">
        <v>4264</v>
      </c>
      <c r="K93" s="22"/>
      <c r="L93" s="27" t="s">
        <v>124</v>
      </c>
      <c r="M93" s="20" t="s">
        <v>117</v>
      </c>
      <c r="T93">
        <f t="shared" si="1"/>
        <v>88</v>
      </c>
      <c r="W93" s="6">
        <v>12.45</v>
      </c>
      <c r="X93" s="6" t="s">
        <v>297</v>
      </c>
      <c r="Y93" s="6" t="s">
        <v>297</v>
      </c>
    </row>
    <row r="94" spans="5:25" ht="14.25" customHeight="1">
      <c r="E94" s="14" t="s">
        <v>125</v>
      </c>
      <c r="F94" s="15"/>
      <c r="G94" s="15"/>
      <c r="H94" s="20">
        <v>85</v>
      </c>
      <c r="I94" s="20"/>
      <c r="J94" s="21">
        <v>1213</v>
      </c>
      <c r="K94" s="21"/>
      <c r="L94" s="26" t="s">
        <v>126</v>
      </c>
      <c r="M94" s="23" t="s">
        <v>125</v>
      </c>
      <c r="T94" t="e">
        <f>+#REF!+1</f>
        <v>#REF!</v>
      </c>
      <c r="W94" s="6">
        <v>3.17</v>
      </c>
      <c r="X94" s="6" t="s">
        <v>297</v>
      </c>
      <c r="Y94" s="6" t="s">
        <v>297</v>
      </c>
    </row>
    <row r="95" spans="5:25">
      <c r="H95" s="19">
        <v>86</v>
      </c>
      <c r="I95" s="19"/>
      <c r="J95" s="22">
        <v>2130</v>
      </c>
      <c r="K95" s="22"/>
      <c r="L95" s="27" t="s">
        <v>127</v>
      </c>
      <c r="M95" s="23" t="s">
        <v>125</v>
      </c>
      <c r="T95">
        <v>90</v>
      </c>
    </row>
    <row r="96" spans="5:25">
      <c r="H96" s="19">
        <v>87</v>
      </c>
      <c r="I96" s="19"/>
      <c r="J96" s="21">
        <v>2340</v>
      </c>
      <c r="K96" s="21"/>
      <c r="L96" s="26" t="s">
        <v>128</v>
      </c>
      <c r="M96" s="23" t="s">
        <v>125</v>
      </c>
      <c r="T96">
        <f t="shared" si="1"/>
        <v>91</v>
      </c>
      <c r="W96" s="5">
        <v>25.74</v>
      </c>
      <c r="X96" s="5" t="s">
        <v>297</v>
      </c>
      <c r="Y96" s="5" t="s">
        <v>297</v>
      </c>
    </row>
    <row r="97" spans="5:25">
      <c r="H97" s="20">
        <v>88</v>
      </c>
      <c r="I97" s="20"/>
      <c r="J97" s="22">
        <v>4011</v>
      </c>
      <c r="K97" s="22"/>
      <c r="L97" s="27" t="s">
        <v>129</v>
      </c>
      <c r="M97" s="23" t="s">
        <v>125</v>
      </c>
      <c r="T97">
        <f t="shared" si="1"/>
        <v>92</v>
      </c>
      <c r="W97" s="6">
        <v>2.2599999999999998</v>
      </c>
      <c r="X97" s="6" t="s">
        <v>297</v>
      </c>
      <c r="Y97" s="6" t="s">
        <v>297</v>
      </c>
    </row>
    <row r="98" spans="5:25">
      <c r="H98" s="19">
        <v>89</v>
      </c>
      <c r="I98" s="19"/>
      <c r="J98" s="21">
        <v>4012</v>
      </c>
      <c r="K98" s="21"/>
      <c r="L98" s="26" t="s">
        <v>130</v>
      </c>
      <c r="M98" s="23" t="s">
        <v>125</v>
      </c>
      <c r="T98">
        <f t="shared" si="1"/>
        <v>93</v>
      </c>
      <c r="W98" s="5">
        <v>147.4</v>
      </c>
      <c r="X98" s="5" t="s">
        <v>297</v>
      </c>
      <c r="Y98" s="5" t="s">
        <v>297</v>
      </c>
    </row>
    <row r="99" spans="5:25">
      <c r="H99" s="19">
        <v>90</v>
      </c>
      <c r="I99" s="19"/>
      <c r="J99" s="22">
        <v>4180</v>
      </c>
      <c r="K99" s="22"/>
      <c r="L99" s="27" t="s">
        <v>131</v>
      </c>
      <c r="M99" s="23" t="s">
        <v>125</v>
      </c>
      <c r="T99">
        <f t="shared" si="1"/>
        <v>94</v>
      </c>
      <c r="W99" s="6">
        <v>0.96</v>
      </c>
      <c r="X99" s="6" t="s">
        <v>297</v>
      </c>
      <c r="Y99" s="6" t="s">
        <v>297</v>
      </c>
    </row>
    <row r="100" spans="5:25" ht="14.25" customHeight="1">
      <c r="E100" s="16" t="s">
        <v>132</v>
      </c>
      <c r="F100" s="17"/>
      <c r="G100" s="17"/>
      <c r="H100" s="20">
        <v>91</v>
      </c>
      <c r="I100" s="20"/>
      <c r="J100" s="21">
        <v>1810</v>
      </c>
      <c r="K100" s="21"/>
      <c r="L100" s="26" t="s">
        <v>133</v>
      </c>
      <c r="M100" s="20" t="s">
        <v>132</v>
      </c>
      <c r="T100" t="e">
        <f>+#REF!+1</f>
        <v>#REF!</v>
      </c>
      <c r="W100" s="5">
        <v>62.6</v>
      </c>
      <c r="X100" s="5" t="s">
        <v>297</v>
      </c>
      <c r="Y100" s="5" t="s">
        <v>297</v>
      </c>
    </row>
    <row r="101" spans="5:25">
      <c r="H101" s="19">
        <v>92</v>
      </c>
      <c r="I101" s="19"/>
      <c r="J101" s="22">
        <v>1820</v>
      </c>
      <c r="K101" s="22"/>
      <c r="L101" s="27" t="s">
        <v>134</v>
      </c>
      <c r="M101" s="20" t="s">
        <v>132</v>
      </c>
      <c r="T101" t="e">
        <f t="shared" si="1"/>
        <v>#REF!</v>
      </c>
      <c r="W101" s="6">
        <v>22.43</v>
      </c>
      <c r="X101" s="6" t="s">
        <v>297</v>
      </c>
      <c r="Y101" s="6" t="s">
        <v>297</v>
      </c>
    </row>
    <row r="102" spans="5:25">
      <c r="H102" s="19">
        <v>93</v>
      </c>
      <c r="I102" s="19"/>
      <c r="J102" s="21">
        <v>1830</v>
      </c>
      <c r="K102" s="21"/>
      <c r="L102" s="26" t="s">
        <v>135</v>
      </c>
      <c r="M102" s="20" t="s">
        <v>132</v>
      </c>
      <c r="T102" t="e">
        <f t="shared" si="1"/>
        <v>#REF!</v>
      </c>
      <c r="W102" s="5">
        <v>13.18</v>
      </c>
      <c r="X102" s="5" t="s">
        <v>297</v>
      </c>
      <c r="Y102" s="5" t="s">
        <v>297</v>
      </c>
    </row>
    <row r="103" spans="5:25">
      <c r="H103" s="20">
        <v>94</v>
      </c>
      <c r="I103" s="20"/>
      <c r="J103" s="22">
        <v>4170</v>
      </c>
      <c r="K103" s="22"/>
      <c r="L103" s="27" t="s">
        <v>136</v>
      </c>
      <c r="M103" s="20" t="s">
        <v>132</v>
      </c>
      <c r="T103" t="e">
        <f t="shared" si="1"/>
        <v>#REF!</v>
      </c>
      <c r="W103" s="6">
        <v>101</v>
      </c>
      <c r="X103" s="6" t="s">
        <v>297</v>
      </c>
      <c r="Y103" s="6" t="s">
        <v>297</v>
      </c>
    </row>
    <row r="104" spans="5:25">
      <c r="H104" s="19">
        <v>95</v>
      </c>
      <c r="I104" s="19"/>
      <c r="J104" s="21">
        <v>4290</v>
      </c>
      <c r="K104" s="21"/>
      <c r="L104" s="26" t="s">
        <v>137</v>
      </c>
      <c r="M104" s="20" t="s">
        <v>132</v>
      </c>
      <c r="T104" t="e">
        <f t="shared" si="1"/>
        <v>#REF!</v>
      </c>
      <c r="W104" s="5">
        <v>50.65</v>
      </c>
      <c r="X104" s="5" t="s">
        <v>297</v>
      </c>
      <c r="Y104" s="5" t="s">
        <v>297</v>
      </c>
    </row>
    <row r="105" spans="5:25">
      <c r="H105" s="19">
        <v>96</v>
      </c>
      <c r="I105" s="19"/>
      <c r="J105" s="22">
        <v>4291</v>
      </c>
      <c r="K105" s="22"/>
      <c r="L105" s="27" t="s">
        <v>138</v>
      </c>
      <c r="M105" s="20" t="s">
        <v>132</v>
      </c>
      <c r="T105" t="e">
        <f t="shared" si="1"/>
        <v>#REF!</v>
      </c>
      <c r="W105" s="6">
        <v>2.1</v>
      </c>
      <c r="X105" s="6" t="s">
        <v>297</v>
      </c>
      <c r="Y105" s="6" t="s">
        <v>297</v>
      </c>
    </row>
    <row r="106" spans="5:25">
      <c r="H106" s="20">
        <v>97</v>
      </c>
      <c r="I106" s="20"/>
      <c r="J106" s="21">
        <v>4292</v>
      </c>
      <c r="K106" s="21"/>
      <c r="L106" s="26" t="s">
        <v>139</v>
      </c>
      <c r="M106" s="20" t="s">
        <v>132</v>
      </c>
      <c r="T106" t="e">
        <f t="shared" si="1"/>
        <v>#REF!</v>
      </c>
      <c r="W106" s="5">
        <v>16.05</v>
      </c>
      <c r="X106" s="5" t="s">
        <v>297</v>
      </c>
      <c r="Y106" s="5" t="s">
        <v>297</v>
      </c>
    </row>
    <row r="107" spans="5:25">
      <c r="H107" s="19">
        <v>98</v>
      </c>
      <c r="I107" s="19"/>
      <c r="J107" s="22">
        <v>6002</v>
      </c>
      <c r="K107" s="22"/>
      <c r="L107" s="27" t="s">
        <v>140</v>
      </c>
      <c r="M107" s="20" t="s">
        <v>132</v>
      </c>
      <c r="T107" t="e">
        <f t="shared" si="1"/>
        <v>#REF!</v>
      </c>
      <c r="W107" s="6">
        <v>23.45</v>
      </c>
      <c r="X107" s="6" t="s">
        <v>297</v>
      </c>
      <c r="Y107" s="6" t="s">
        <v>297</v>
      </c>
    </row>
    <row r="108" spans="5:25">
      <c r="H108" s="19">
        <v>99</v>
      </c>
      <c r="I108" s="19"/>
      <c r="J108" s="21">
        <v>6012</v>
      </c>
      <c r="K108" s="21"/>
      <c r="L108" s="26" t="s">
        <v>141</v>
      </c>
      <c r="M108" s="20" t="s">
        <v>132</v>
      </c>
      <c r="T108" t="e">
        <f t="shared" si="1"/>
        <v>#REF!</v>
      </c>
      <c r="W108" s="5">
        <v>11.57</v>
      </c>
      <c r="X108" s="5" t="s">
        <v>297</v>
      </c>
      <c r="Y108" s="5" t="s">
        <v>297</v>
      </c>
    </row>
    <row r="109" spans="5:25">
      <c r="H109" s="20">
        <v>100</v>
      </c>
      <c r="I109" s="20"/>
      <c r="J109" s="22">
        <v>6013</v>
      </c>
      <c r="K109" s="22"/>
      <c r="L109" s="27" t="s">
        <v>142</v>
      </c>
      <c r="M109" s="20" t="s">
        <v>132</v>
      </c>
      <c r="T109">
        <v>105</v>
      </c>
    </row>
    <row r="110" spans="5:25">
      <c r="H110" s="19">
        <v>101</v>
      </c>
      <c r="I110" s="19"/>
      <c r="J110" s="21">
        <v>6014</v>
      </c>
      <c r="K110" s="21"/>
      <c r="L110" s="26" t="s">
        <v>143</v>
      </c>
      <c r="M110" s="20" t="s">
        <v>132</v>
      </c>
      <c r="T110">
        <f t="shared" si="1"/>
        <v>106</v>
      </c>
      <c r="W110" s="6">
        <v>15.79</v>
      </c>
      <c r="X110" s="6" t="s">
        <v>297</v>
      </c>
      <c r="Y110" s="6" t="s">
        <v>297</v>
      </c>
    </row>
    <row r="111" spans="5:25">
      <c r="H111" s="19">
        <v>102</v>
      </c>
      <c r="I111" s="19"/>
      <c r="J111" s="22">
        <v>6015</v>
      </c>
      <c r="K111" s="22"/>
      <c r="L111" s="27" t="s">
        <v>144</v>
      </c>
      <c r="M111" s="20" t="s">
        <v>132</v>
      </c>
      <c r="T111">
        <f t="shared" si="1"/>
        <v>107</v>
      </c>
      <c r="W111" s="5">
        <v>87</v>
      </c>
      <c r="X111" s="5" t="s">
        <v>297</v>
      </c>
      <c r="Y111" s="5" t="s">
        <v>297</v>
      </c>
    </row>
    <row r="112" spans="5:25">
      <c r="H112" s="20">
        <v>103</v>
      </c>
      <c r="I112" s="20"/>
      <c r="J112" s="21">
        <v>6016</v>
      </c>
      <c r="K112" s="21"/>
      <c r="L112" s="26" t="s">
        <v>145</v>
      </c>
      <c r="M112" s="20" t="s">
        <v>132</v>
      </c>
      <c r="T112">
        <f t="shared" si="1"/>
        <v>108</v>
      </c>
      <c r="W112" s="6">
        <v>29.4</v>
      </c>
      <c r="X112" s="6" t="s">
        <v>297</v>
      </c>
      <c r="Y112" s="6" t="s">
        <v>297</v>
      </c>
    </row>
    <row r="113" spans="4:25">
      <c r="H113" s="19">
        <v>104</v>
      </c>
      <c r="I113" s="19"/>
      <c r="J113" s="22">
        <v>6017</v>
      </c>
      <c r="K113" s="22"/>
      <c r="L113" s="27" t="s">
        <v>146</v>
      </c>
      <c r="M113" s="20" t="s">
        <v>132</v>
      </c>
      <c r="T113">
        <f t="shared" si="1"/>
        <v>109</v>
      </c>
      <c r="W113" s="5">
        <v>175</v>
      </c>
      <c r="X113" s="5" t="s">
        <v>297</v>
      </c>
      <c r="Y113" s="5" t="s">
        <v>297</v>
      </c>
    </row>
    <row r="114" spans="4:25">
      <c r="H114" s="19">
        <v>105</v>
      </c>
      <c r="I114" s="19"/>
      <c r="J114" s="21">
        <v>6018</v>
      </c>
      <c r="K114" s="21"/>
      <c r="L114" s="26" t="s">
        <v>147</v>
      </c>
      <c r="M114" s="20" t="s">
        <v>132</v>
      </c>
      <c r="T114">
        <v>109</v>
      </c>
    </row>
    <row r="115" spans="4:25" ht="14.25" customHeight="1">
      <c r="D115" s="16" t="s">
        <v>148</v>
      </c>
      <c r="E115" s="17"/>
      <c r="F115" s="17"/>
      <c r="G115" s="17"/>
      <c r="H115" s="20">
        <v>106</v>
      </c>
      <c r="I115" s="20"/>
      <c r="J115" s="22">
        <v>4070</v>
      </c>
      <c r="K115" s="22"/>
      <c r="L115" s="27" t="s">
        <v>149</v>
      </c>
      <c r="M115" s="20" t="s">
        <v>148</v>
      </c>
      <c r="T115" t="e">
        <f>+#REF!+1</f>
        <v>#REF!</v>
      </c>
      <c r="W115" s="5">
        <v>28.74</v>
      </c>
      <c r="X115" s="5" t="s">
        <v>297</v>
      </c>
      <c r="Y115" s="5" t="s">
        <v>297</v>
      </c>
    </row>
    <row r="116" spans="4:25">
      <c r="H116" s="19">
        <v>107</v>
      </c>
      <c r="I116" s="19"/>
      <c r="J116" s="21">
        <v>4071</v>
      </c>
      <c r="K116" s="21"/>
      <c r="L116" s="26" t="s">
        <v>150</v>
      </c>
      <c r="M116" s="20" t="s">
        <v>148</v>
      </c>
      <c r="T116" t="e">
        <f t="shared" si="1"/>
        <v>#REF!</v>
      </c>
      <c r="W116" s="6">
        <v>52.4</v>
      </c>
      <c r="X116" s="6" t="s">
        <v>297</v>
      </c>
      <c r="Y116" s="6" t="s">
        <v>297</v>
      </c>
    </row>
    <row r="117" spans="4:25">
      <c r="H117" s="19">
        <v>108</v>
      </c>
      <c r="I117" s="19"/>
      <c r="J117" s="22">
        <v>4072</v>
      </c>
      <c r="K117" s="22"/>
      <c r="L117" s="27" t="s">
        <v>151</v>
      </c>
      <c r="M117" s="20" t="s">
        <v>148</v>
      </c>
      <c r="T117" t="e">
        <f t="shared" si="1"/>
        <v>#REF!</v>
      </c>
      <c r="W117" s="5">
        <v>5.67</v>
      </c>
      <c r="X117" s="5" t="s">
        <v>297</v>
      </c>
      <c r="Y117" s="5" t="s">
        <v>297</v>
      </c>
    </row>
    <row r="118" spans="4:25">
      <c r="H118" s="20">
        <v>109</v>
      </c>
      <c r="I118" s="20"/>
      <c r="J118" s="21">
        <v>4210</v>
      </c>
      <c r="K118" s="21"/>
      <c r="L118" s="26" t="s">
        <v>152</v>
      </c>
      <c r="M118" s="20" t="s">
        <v>148</v>
      </c>
      <c r="T118" t="e">
        <f t="shared" si="1"/>
        <v>#REF!</v>
      </c>
      <c r="W118" s="6">
        <v>12.54</v>
      </c>
      <c r="X118" s="6" t="s">
        <v>297</v>
      </c>
      <c r="Y118" s="6" t="s">
        <v>297</v>
      </c>
    </row>
    <row r="119" spans="4:25" ht="14.25" customHeight="1">
      <c r="E119" s="14" t="s">
        <v>153</v>
      </c>
      <c r="F119" s="15"/>
      <c r="G119" s="15"/>
      <c r="H119" s="19">
        <v>110</v>
      </c>
      <c r="I119" s="19"/>
      <c r="J119" s="22">
        <v>4003</v>
      </c>
      <c r="K119" s="22"/>
      <c r="L119" s="27" t="s">
        <v>154</v>
      </c>
      <c r="M119" s="23" t="s">
        <v>153</v>
      </c>
      <c r="T119" t="e">
        <f>+#REF!+1</f>
        <v>#REF!</v>
      </c>
      <c r="W119" s="5">
        <v>24.78</v>
      </c>
      <c r="X119" s="5" t="s">
        <v>297</v>
      </c>
      <c r="Y119" s="5" t="s">
        <v>297</v>
      </c>
    </row>
    <row r="120" spans="4:25" ht="27">
      <c r="H120" s="19">
        <v>111</v>
      </c>
      <c r="I120" s="19"/>
      <c r="J120" s="21">
        <v>4008</v>
      </c>
      <c r="K120" s="21"/>
      <c r="L120" s="26" t="s">
        <v>155</v>
      </c>
      <c r="M120" s="23" t="s">
        <v>153</v>
      </c>
      <c r="T120" t="e">
        <f t="shared" si="1"/>
        <v>#REF!</v>
      </c>
      <c r="W120" s="6">
        <v>25.64</v>
      </c>
      <c r="X120" s="6" t="s">
        <v>297</v>
      </c>
      <c r="Y120" s="6" t="s">
        <v>297</v>
      </c>
    </row>
    <row r="121" spans="4:25" ht="27">
      <c r="H121" s="20">
        <v>112</v>
      </c>
      <c r="I121" s="20"/>
      <c r="J121" s="22">
        <v>4050</v>
      </c>
      <c r="K121" s="22"/>
      <c r="L121" s="27" t="s">
        <v>156</v>
      </c>
      <c r="M121" s="23" t="s">
        <v>153</v>
      </c>
      <c r="T121">
        <v>118</v>
      </c>
    </row>
    <row r="122" spans="4:25" ht="27">
      <c r="H122" s="19">
        <v>113</v>
      </c>
      <c r="I122" s="19"/>
      <c r="J122" s="21">
        <v>4051</v>
      </c>
      <c r="K122" s="21"/>
      <c r="L122" s="26" t="s">
        <v>157</v>
      </c>
      <c r="M122" s="23" t="s">
        <v>153</v>
      </c>
      <c r="T122">
        <f t="shared" si="1"/>
        <v>119</v>
      </c>
      <c r="W122" s="5">
        <v>7.3</v>
      </c>
      <c r="X122" s="5" t="s">
        <v>297</v>
      </c>
      <c r="Y122" s="5" t="s">
        <v>297</v>
      </c>
    </row>
    <row r="123" spans="4:25" ht="27">
      <c r="H123" s="19">
        <v>114</v>
      </c>
      <c r="I123" s="19"/>
      <c r="J123" s="22">
        <v>4190</v>
      </c>
      <c r="K123" s="22"/>
      <c r="L123" s="27" t="s">
        <v>15</v>
      </c>
      <c r="M123" s="23" t="s">
        <v>153</v>
      </c>
      <c r="T123">
        <f t="shared" si="1"/>
        <v>120</v>
      </c>
      <c r="W123" s="6">
        <v>15.89</v>
      </c>
      <c r="X123" s="6" t="s">
        <v>297</v>
      </c>
      <c r="Y123" s="6" t="s">
        <v>297</v>
      </c>
    </row>
    <row r="124" spans="4:25" ht="27">
      <c r="H124" s="20">
        <v>115</v>
      </c>
      <c r="I124" s="20"/>
      <c r="J124" s="21">
        <v>4191</v>
      </c>
      <c r="K124" s="21"/>
      <c r="L124" s="26" t="s">
        <v>158</v>
      </c>
      <c r="M124" s="23" t="s">
        <v>153</v>
      </c>
      <c r="T124">
        <f t="shared" si="1"/>
        <v>121</v>
      </c>
      <c r="W124" s="5">
        <v>15.5</v>
      </c>
      <c r="X124" s="5" t="s">
        <v>297</v>
      </c>
      <c r="Y124" s="5" t="s">
        <v>297</v>
      </c>
    </row>
    <row r="125" spans="4:25" ht="27">
      <c r="H125" s="19">
        <v>116</v>
      </c>
      <c r="I125" s="19"/>
      <c r="J125" s="22">
        <v>4192</v>
      </c>
      <c r="K125" s="22"/>
      <c r="L125" s="27" t="s">
        <v>159</v>
      </c>
      <c r="M125" s="23" t="s">
        <v>153</v>
      </c>
      <c r="T125">
        <f t="shared" ref="T125:T178" si="2">+T124+1</f>
        <v>122</v>
      </c>
      <c r="W125" s="6">
        <v>36.4</v>
      </c>
      <c r="X125" s="6" t="s">
        <v>297</v>
      </c>
      <c r="Y125" s="6" t="s">
        <v>297</v>
      </c>
    </row>
    <row r="126" spans="4:25" ht="27">
      <c r="H126" s="19">
        <v>117</v>
      </c>
      <c r="I126" s="19"/>
      <c r="J126" s="21">
        <v>4193</v>
      </c>
      <c r="K126" s="21"/>
      <c r="L126" s="26" t="s">
        <v>160</v>
      </c>
      <c r="M126" s="23" t="s">
        <v>153</v>
      </c>
      <c r="T126">
        <f t="shared" si="2"/>
        <v>123</v>
      </c>
      <c r="W126" s="5">
        <v>5.7</v>
      </c>
      <c r="X126" s="5" t="s">
        <v>297</v>
      </c>
      <c r="Y126" s="5" t="s">
        <v>297</v>
      </c>
    </row>
    <row r="127" spans="4:25" ht="27">
      <c r="H127" s="20">
        <v>118</v>
      </c>
      <c r="I127" s="20"/>
      <c r="J127" s="22">
        <v>4240</v>
      </c>
      <c r="K127" s="22"/>
      <c r="L127" s="27" t="s">
        <v>161</v>
      </c>
      <c r="M127" s="23" t="s">
        <v>153</v>
      </c>
      <c r="T127">
        <f t="shared" si="2"/>
        <v>124</v>
      </c>
      <c r="W127" s="6">
        <v>58</v>
      </c>
      <c r="X127" s="6" t="s">
        <v>297</v>
      </c>
      <c r="Y127" s="6" t="s">
        <v>297</v>
      </c>
    </row>
    <row r="128" spans="4:25" ht="14.25" customHeight="1">
      <c r="E128" s="14" t="s">
        <v>162</v>
      </c>
      <c r="F128" s="15"/>
      <c r="G128" s="15"/>
      <c r="H128" s="20">
        <v>119</v>
      </c>
      <c r="I128" s="20"/>
      <c r="J128" s="21">
        <v>4001</v>
      </c>
      <c r="K128" s="21"/>
      <c r="L128" s="26" t="s">
        <v>18</v>
      </c>
      <c r="M128" s="23" t="s">
        <v>162</v>
      </c>
      <c r="T128" t="e">
        <f>+#REF!+1</f>
        <v>#REF!</v>
      </c>
      <c r="W128" s="5">
        <v>23.89</v>
      </c>
      <c r="X128" s="5" t="s">
        <v>297</v>
      </c>
      <c r="Y128" s="5" t="s">
        <v>297</v>
      </c>
    </row>
    <row r="129" spans="5:25">
      <c r="H129" s="19">
        <v>120</v>
      </c>
      <c r="I129" s="19"/>
      <c r="J129" s="22">
        <v>4006</v>
      </c>
      <c r="K129" s="22"/>
      <c r="L129" s="27" t="s">
        <v>163</v>
      </c>
      <c r="M129" s="23" t="s">
        <v>162</v>
      </c>
      <c r="T129" t="e">
        <f t="shared" si="2"/>
        <v>#REF!</v>
      </c>
      <c r="W129" s="6">
        <v>25.74</v>
      </c>
      <c r="X129" s="6" t="s">
        <v>297</v>
      </c>
      <c r="Y129" s="6" t="s">
        <v>297</v>
      </c>
    </row>
    <row r="130" spans="5:25">
      <c r="H130" s="19">
        <v>121</v>
      </c>
      <c r="I130" s="19"/>
      <c r="J130" s="21">
        <v>4061</v>
      </c>
      <c r="K130" s="21"/>
      <c r="L130" s="26" t="s">
        <v>164</v>
      </c>
      <c r="M130" s="23" t="s">
        <v>162</v>
      </c>
      <c r="T130" t="e">
        <f t="shared" si="2"/>
        <v>#REF!</v>
      </c>
      <c r="W130" s="5">
        <v>270</v>
      </c>
      <c r="X130" s="5" t="s">
        <v>297</v>
      </c>
      <c r="Y130" s="5" t="s">
        <v>297</v>
      </c>
    </row>
    <row r="131" spans="5:25">
      <c r="H131" s="20">
        <v>122</v>
      </c>
      <c r="I131" s="20"/>
      <c r="J131" s="22">
        <v>4160</v>
      </c>
      <c r="K131" s="22"/>
      <c r="L131" s="27" t="s">
        <v>165</v>
      </c>
      <c r="M131" s="23" t="s">
        <v>162</v>
      </c>
      <c r="T131" t="e">
        <f t="shared" si="2"/>
        <v>#REF!</v>
      </c>
      <c r="W131" s="6">
        <v>46.28</v>
      </c>
      <c r="X131" s="6" t="s">
        <v>297</v>
      </c>
      <c r="Y131" s="6" t="s">
        <v>297</v>
      </c>
    </row>
    <row r="132" spans="5:25">
      <c r="H132" s="20">
        <v>123</v>
      </c>
      <c r="I132" s="20"/>
      <c r="J132" s="21">
        <v>4161</v>
      </c>
      <c r="K132" s="21"/>
      <c r="L132" s="26" t="s">
        <v>19</v>
      </c>
      <c r="M132" s="23" t="s">
        <v>162</v>
      </c>
      <c r="T132" t="e">
        <f t="shared" si="2"/>
        <v>#REF!</v>
      </c>
      <c r="W132" s="5">
        <v>81.45</v>
      </c>
      <c r="X132" s="5" t="s">
        <v>297</v>
      </c>
      <c r="Y132" s="5" t="s">
        <v>297</v>
      </c>
    </row>
    <row r="133" spans="5:25">
      <c r="H133" s="19">
        <v>124</v>
      </c>
      <c r="I133" s="19"/>
      <c r="J133" s="22">
        <v>4162</v>
      </c>
      <c r="K133" s="22"/>
      <c r="L133" s="27" t="s">
        <v>166</v>
      </c>
      <c r="M133" s="23" t="s">
        <v>162</v>
      </c>
      <c r="T133" t="e">
        <f t="shared" si="2"/>
        <v>#REF!</v>
      </c>
      <c r="W133" s="6">
        <v>51</v>
      </c>
      <c r="X133" s="6" t="s">
        <v>297</v>
      </c>
      <c r="Y133" s="6" t="s">
        <v>297</v>
      </c>
    </row>
    <row r="134" spans="5:25">
      <c r="H134" s="19">
        <v>125</v>
      </c>
      <c r="I134" s="19"/>
      <c r="J134" s="21">
        <v>4163</v>
      </c>
      <c r="K134" s="21"/>
      <c r="L134" s="26" t="s">
        <v>167</v>
      </c>
      <c r="M134" s="23" t="s">
        <v>162</v>
      </c>
      <c r="T134" t="e">
        <f t="shared" si="2"/>
        <v>#REF!</v>
      </c>
      <c r="W134" s="5">
        <v>52.4</v>
      </c>
      <c r="X134" s="5" t="s">
        <v>297</v>
      </c>
      <c r="Y134" s="5" t="s">
        <v>297</v>
      </c>
    </row>
    <row r="135" spans="5:25">
      <c r="H135" s="20">
        <v>126</v>
      </c>
      <c r="I135" s="20"/>
      <c r="J135" s="22">
        <v>4164</v>
      </c>
      <c r="K135" s="22"/>
      <c r="L135" s="27" t="s">
        <v>168</v>
      </c>
      <c r="M135" s="23" t="s">
        <v>162</v>
      </c>
      <c r="T135" t="e">
        <f t="shared" si="2"/>
        <v>#REF!</v>
      </c>
      <c r="W135" s="6">
        <v>31.04</v>
      </c>
      <c r="X135" s="6" t="s">
        <v>297</v>
      </c>
      <c r="Y135" s="6" t="s">
        <v>297</v>
      </c>
    </row>
    <row r="136" spans="5:25" ht="14.25" customHeight="1">
      <c r="E136" s="16" t="s">
        <v>169</v>
      </c>
      <c r="F136" s="17"/>
      <c r="G136" s="17"/>
      <c r="H136" s="20">
        <v>127</v>
      </c>
      <c r="I136" s="20"/>
      <c r="J136" s="21">
        <v>2050</v>
      </c>
      <c r="K136" s="21"/>
      <c r="L136" s="26" t="s">
        <v>25</v>
      </c>
      <c r="M136" s="20" t="s">
        <v>169</v>
      </c>
      <c r="T136" t="e">
        <f>+#REF!+1</f>
        <v>#REF!</v>
      </c>
      <c r="W136" s="5">
        <v>40.479999999999997</v>
      </c>
      <c r="X136" s="5" t="s">
        <v>297</v>
      </c>
      <c r="Y136" s="5" t="s">
        <v>297</v>
      </c>
    </row>
    <row r="137" spans="5:25">
      <c r="H137" s="19">
        <v>128</v>
      </c>
      <c r="I137" s="19"/>
      <c r="J137" s="22">
        <v>2100</v>
      </c>
      <c r="K137" s="22"/>
      <c r="L137" s="27" t="s">
        <v>170</v>
      </c>
      <c r="M137" s="20" t="s">
        <v>169</v>
      </c>
      <c r="T137" t="e">
        <f t="shared" si="2"/>
        <v>#REF!</v>
      </c>
      <c r="W137" s="6">
        <v>10.11</v>
      </c>
      <c r="X137" s="6" t="s">
        <v>297</v>
      </c>
      <c r="Y137" s="6" t="s">
        <v>297</v>
      </c>
    </row>
    <row r="138" spans="5:25">
      <c r="H138" s="19">
        <v>129</v>
      </c>
      <c r="I138" s="19"/>
      <c r="J138" s="21">
        <v>2270</v>
      </c>
      <c r="K138" s="21"/>
      <c r="L138" s="26" t="s">
        <v>171</v>
      </c>
      <c r="M138" s="20" t="s">
        <v>169</v>
      </c>
      <c r="T138" t="e">
        <f t="shared" si="2"/>
        <v>#REF!</v>
      </c>
      <c r="W138" s="5">
        <v>43.42</v>
      </c>
      <c r="X138" s="5" t="s">
        <v>297</v>
      </c>
      <c r="Y138" s="5" t="s">
        <v>297</v>
      </c>
    </row>
    <row r="139" spans="5:25">
      <c r="H139" s="20">
        <v>130</v>
      </c>
      <c r="I139" s="20"/>
      <c r="J139" s="22">
        <v>2280</v>
      </c>
      <c r="K139" s="22"/>
      <c r="L139" s="27" t="s">
        <v>30</v>
      </c>
      <c r="M139" s="20" t="s">
        <v>169</v>
      </c>
      <c r="T139" t="e">
        <f t="shared" si="2"/>
        <v>#REF!</v>
      </c>
      <c r="W139" s="6">
        <v>21.1</v>
      </c>
      <c r="X139" s="6" t="s">
        <v>297</v>
      </c>
      <c r="Y139" s="6" t="s">
        <v>297</v>
      </c>
    </row>
    <row r="140" spans="5:25">
      <c r="H140" s="20">
        <v>131</v>
      </c>
      <c r="I140" s="20"/>
      <c r="J140" s="21">
        <v>2281</v>
      </c>
      <c r="K140" s="21"/>
      <c r="L140" s="26" t="s">
        <v>172</v>
      </c>
      <c r="M140" s="20" t="s">
        <v>169</v>
      </c>
      <c r="T140" t="e">
        <f t="shared" si="2"/>
        <v>#REF!</v>
      </c>
      <c r="W140" s="5">
        <v>15.53</v>
      </c>
      <c r="X140" s="5" t="s">
        <v>297</v>
      </c>
      <c r="Y140" s="5" t="s">
        <v>297</v>
      </c>
    </row>
    <row r="141" spans="5:25">
      <c r="H141" s="19">
        <v>132</v>
      </c>
      <c r="I141" s="19"/>
      <c r="J141" s="22">
        <v>2282</v>
      </c>
      <c r="K141" s="22"/>
      <c r="L141" s="27" t="s">
        <v>173</v>
      </c>
      <c r="M141" s="20" t="s">
        <v>169</v>
      </c>
      <c r="T141" t="e">
        <f t="shared" si="2"/>
        <v>#REF!</v>
      </c>
      <c r="W141" s="6">
        <v>9.9499999999999993</v>
      </c>
      <c r="X141" s="6" t="s">
        <v>297</v>
      </c>
      <c r="Y141" s="6" t="s">
        <v>297</v>
      </c>
    </row>
    <row r="142" spans="5:25">
      <c r="H142" s="19">
        <v>133</v>
      </c>
      <c r="I142" s="19"/>
      <c r="J142" s="21">
        <v>2283</v>
      </c>
      <c r="K142" s="21"/>
      <c r="L142" s="26" t="s">
        <v>174</v>
      </c>
      <c r="M142" s="20" t="s">
        <v>169</v>
      </c>
      <c r="T142" t="e">
        <f t="shared" si="2"/>
        <v>#REF!</v>
      </c>
      <c r="W142" s="5">
        <v>85.5</v>
      </c>
      <c r="X142" s="5" t="s">
        <v>297</v>
      </c>
      <c r="Y142" s="5" t="s">
        <v>297</v>
      </c>
    </row>
    <row r="143" spans="5:25">
      <c r="H143" s="20">
        <v>134</v>
      </c>
      <c r="I143" s="20"/>
      <c r="J143" s="22">
        <v>2284</v>
      </c>
      <c r="K143" s="22"/>
      <c r="L143" s="27" t="s">
        <v>175</v>
      </c>
      <c r="M143" s="20" t="s">
        <v>169</v>
      </c>
      <c r="T143" t="e">
        <f t="shared" si="2"/>
        <v>#REF!</v>
      </c>
      <c r="W143" s="6">
        <v>16.2</v>
      </c>
      <c r="X143" s="6" t="s">
        <v>297</v>
      </c>
      <c r="Y143" s="6" t="s">
        <v>297</v>
      </c>
    </row>
    <row r="144" spans="5:25">
      <c r="H144" s="20">
        <v>135</v>
      </c>
      <c r="I144" s="20"/>
      <c r="J144" s="21">
        <v>2285</v>
      </c>
      <c r="K144" s="21"/>
      <c r="L144" s="26" t="s">
        <v>176</v>
      </c>
      <c r="M144" s="20" t="s">
        <v>169</v>
      </c>
      <c r="T144" t="e">
        <f t="shared" si="2"/>
        <v>#REF!</v>
      </c>
      <c r="W144" s="5">
        <v>43.56</v>
      </c>
      <c r="X144" s="5" t="s">
        <v>297</v>
      </c>
      <c r="Y144" s="5" t="s">
        <v>297</v>
      </c>
    </row>
    <row r="145" spans="5:25">
      <c r="H145" s="19">
        <v>136</v>
      </c>
      <c r="I145" s="19"/>
      <c r="J145" s="22">
        <v>2286</v>
      </c>
      <c r="K145" s="22"/>
      <c r="L145" s="27" t="s">
        <v>177</v>
      </c>
      <c r="M145" s="20" t="s">
        <v>169</v>
      </c>
      <c r="T145" t="e">
        <f t="shared" si="2"/>
        <v>#REF!</v>
      </c>
      <c r="W145" s="6">
        <v>10.91</v>
      </c>
      <c r="X145" s="6" t="s">
        <v>297</v>
      </c>
      <c r="Y145" s="6" t="s">
        <v>297</v>
      </c>
    </row>
    <row r="146" spans="5:25">
      <c r="H146" s="19">
        <v>137</v>
      </c>
      <c r="I146" s="19"/>
      <c r="J146" s="21">
        <v>2287</v>
      </c>
      <c r="K146" s="21"/>
      <c r="L146" s="26" t="s">
        <v>178</v>
      </c>
      <c r="M146" s="20" t="s">
        <v>169</v>
      </c>
      <c r="T146">
        <v>146</v>
      </c>
    </row>
    <row r="147" spans="5:25">
      <c r="H147" s="20">
        <v>138</v>
      </c>
      <c r="I147" s="20"/>
      <c r="J147" s="22">
        <v>4080</v>
      </c>
      <c r="K147" s="22"/>
      <c r="L147" s="27" t="s">
        <v>179</v>
      </c>
      <c r="M147" s="20" t="s">
        <v>169</v>
      </c>
      <c r="T147">
        <f t="shared" si="2"/>
        <v>147</v>
      </c>
      <c r="W147" s="5">
        <v>123.4</v>
      </c>
      <c r="X147" s="5" t="s">
        <v>297</v>
      </c>
      <c r="Y147" s="5" t="s">
        <v>297</v>
      </c>
    </row>
    <row r="148" spans="5:25">
      <c r="H148" s="20">
        <v>139</v>
      </c>
      <c r="I148" s="20"/>
      <c r="J148" s="21">
        <v>6001</v>
      </c>
      <c r="K148" s="21"/>
      <c r="L148" s="26" t="s">
        <v>180</v>
      </c>
      <c r="M148" s="20" t="s">
        <v>169</v>
      </c>
      <c r="T148">
        <v>147</v>
      </c>
    </row>
    <row r="149" spans="5:25">
      <c r="H149" s="19">
        <v>140</v>
      </c>
      <c r="I149" s="19"/>
      <c r="J149" s="22">
        <v>6010</v>
      </c>
      <c r="K149" s="22"/>
      <c r="L149" s="27" t="s">
        <v>8</v>
      </c>
      <c r="M149" s="20" t="s">
        <v>169</v>
      </c>
      <c r="T149">
        <f t="shared" si="2"/>
        <v>148</v>
      </c>
      <c r="W149" s="6">
        <v>12.37</v>
      </c>
      <c r="X149" s="6" t="s">
        <v>297</v>
      </c>
      <c r="Y149" s="6" t="s">
        <v>297</v>
      </c>
    </row>
    <row r="150" spans="5:25">
      <c r="H150" s="19">
        <v>141</v>
      </c>
      <c r="I150" s="19"/>
      <c r="J150" s="21">
        <v>6020</v>
      </c>
      <c r="K150" s="21"/>
      <c r="L150" s="26" t="s">
        <v>181</v>
      </c>
      <c r="M150" s="20" t="s">
        <v>169</v>
      </c>
      <c r="T150">
        <f t="shared" si="2"/>
        <v>149</v>
      </c>
      <c r="W150" s="5">
        <v>7.05</v>
      </c>
      <c r="X150" s="5" t="s">
        <v>297</v>
      </c>
      <c r="Y150" s="5" t="s">
        <v>297</v>
      </c>
    </row>
    <row r="151" spans="5:25">
      <c r="H151" s="20">
        <v>142</v>
      </c>
      <c r="I151" s="20"/>
      <c r="J151" s="22">
        <v>6040</v>
      </c>
      <c r="K151" s="22"/>
      <c r="L151" s="27" t="s">
        <v>182</v>
      </c>
      <c r="M151" s="20" t="s">
        <v>169</v>
      </c>
      <c r="T151">
        <f t="shared" si="2"/>
        <v>150</v>
      </c>
      <c r="W151" s="6">
        <v>74.75</v>
      </c>
      <c r="X151" s="6" t="s">
        <v>297</v>
      </c>
      <c r="Y151" s="6" t="s">
        <v>297</v>
      </c>
    </row>
    <row r="152" spans="5:25">
      <c r="H152" s="20">
        <v>143</v>
      </c>
      <c r="I152" s="20"/>
      <c r="J152" s="21">
        <v>6050</v>
      </c>
      <c r="K152" s="21"/>
      <c r="L152" s="26" t="s">
        <v>183</v>
      </c>
      <c r="M152" s="20" t="s">
        <v>169</v>
      </c>
      <c r="T152">
        <f t="shared" si="2"/>
        <v>151</v>
      </c>
      <c r="W152" s="5">
        <v>133.5</v>
      </c>
      <c r="X152" s="5" t="s">
        <v>297</v>
      </c>
      <c r="Y152" s="5" t="s">
        <v>297</v>
      </c>
    </row>
    <row r="153" spans="5:25">
      <c r="H153" s="19">
        <v>144</v>
      </c>
      <c r="I153" s="19"/>
      <c r="J153" s="22">
        <v>6060</v>
      </c>
      <c r="K153" s="22"/>
      <c r="L153" s="27" t="s">
        <v>184</v>
      </c>
      <c r="M153" s="20" t="s">
        <v>169</v>
      </c>
      <c r="T153">
        <f t="shared" si="2"/>
        <v>152</v>
      </c>
      <c r="W153" s="6">
        <v>174.7</v>
      </c>
      <c r="X153" s="6" t="s">
        <v>297</v>
      </c>
      <c r="Y153" s="6" t="s">
        <v>297</v>
      </c>
    </row>
    <row r="154" spans="5:25">
      <c r="H154" s="19">
        <v>145</v>
      </c>
      <c r="I154" s="19"/>
      <c r="J154" s="21">
        <v>6070</v>
      </c>
      <c r="K154" s="21"/>
      <c r="L154" s="26" t="s">
        <v>185</v>
      </c>
      <c r="M154" s="20" t="s">
        <v>169</v>
      </c>
      <c r="T154">
        <f t="shared" si="2"/>
        <v>153</v>
      </c>
      <c r="W154" s="5">
        <v>33.44</v>
      </c>
      <c r="X154" s="5" t="s">
        <v>297</v>
      </c>
      <c r="Y154" s="5" t="s">
        <v>297</v>
      </c>
    </row>
    <row r="155" spans="5:25">
      <c r="H155" s="20">
        <v>146</v>
      </c>
      <c r="I155" s="20"/>
      <c r="J155" s="22">
        <v>6090</v>
      </c>
      <c r="K155" s="22"/>
      <c r="L155" s="27" t="s">
        <v>186</v>
      </c>
      <c r="M155" s="20" t="s">
        <v>169</v>
      </c>
      <c r="T155">
        <f t="shared" si="2"/>
        <v>154</v>
      </c>
      <c r="W155" s="6">
        <v>57.15</v>
      </c>
      <c r="X155" s="6" t="s">
        <v>297</v>
      </c>
      <c r="Y155" s="6" t="s">
        <v>297</v>
      </c>
    </row>
    <row r="156" spans="5:25" ht="14.25" customHeight="1">
      <c r="E156" s="14" t="s">
        <v>187</v>
      </c>
      <c r="F156" s="15"/>
      <c r="G156" s="15"/>
      <c r="H156" s="20">
        <v>147</v>
      </c>
      <c r="I156" s="20"/>
      <c r="J156" s="21">
        <v>4165</v>
      </c>
      <c r="K156" s="21"/>
      <c r="L156" s="26" t="s">
        <v>188</v>
      </c>
      <c r="M156" s="23" t="s">
        <v>187</v>
      </c>
      <c r="T156" t="e">
        <f>+#REF!+1</f>
        <v>#REF!</v>
      </c>
      <c r="W156" s="6">
        <v>35.44</v>
      </c>
      <c r="X156" s="6" t="s">
        <v>297</v>
      </c>
      <c r="Y156" s="6" t="s">
        <v>297</v>
      </c>
    </row>
    <row r="157" spans="5:25" ht="14.25" customHeight="1">
      <c r="E157" s="14" t="s">
        <v>189</v>
      </c>
      <c r="F157" s="15"/>
      <c r="G157" s="15"/>
      <c r="H157" s="19">
        <v>148</v>
      </c>
      <c r="I157" s="19"/>
      <c r="J157" s="22">
        <v>2140</v>
      </c>
      <c r="K157" s="22"/>
      <c r="L157" s="27" t="s">
        <v>190</v>
      </c>
      <c r="M157" s="23" t="s">
        <v>189</v>
      </c>
      <c r="T157" t="e">
        <f>+#REF!+1</f>
        <v>#REF!</v>
      </c>
      <c r="W157" s="5">
        <v>20</v>
      </c>
      <c r="X157" s="5" t="s">
        <v>297</v>
      </c>
      <c r="Y157" s="5" t="s">
        <v>297</v>
      </c>
    </row>
    <row r="158" spans="5:25">
      <c r="H158" s="19">
        <v>149</v>
      </c>
      <c r="I158" s="19"/>
      <c r="J158" s="21">
        <v>2230</v>
      </c>
      <c r="K158" s="21"/>
      <c r="L158" s="26" t="s">
        <v>44</v>
      </c>
      <c r="M158" s="23" t="s">
        <v>189</v>
      </c>
      <c r="T158">
        <v>159</v>
      </c>
    </row>
    <row r="159" spans="5:25">
      <c r="H159" s="20">
        <v>150</v>
      </c>
      <c r="I159" s="20"/>
      <c r="J159" s="22">
        <v>4002</v>
      </c>
      <c r="K159" s="22"/>
      <c r="L159" s="27" t="s">
        <v>191</v>
      </c>
      <c r="M159" s="23" t="s">
        <v>189</v>
      </c>
      <c r="T159">
        <f t="shared" si="2"/>
        <v>160</v>
      </c>
      <c r="W159" s="6">
        <v>26.08</v>
      </c>
      <c r="X159" s="6" t="s">
        <v>297</v>
      </c>
      <c r="Y159" s="6" t="s">
        <v>297</v>
      </c>
    </row>
    <row r="160" spans="5:25">
      <c r="H160" s="20">
        <v>151</v>
      </c>
      <c r="I160" s="20"/>
      <c r="J160" s="21">
        <v>4004</v>
      </c>
      <c r="K160" s="21"/>
      <c r="L160" s="26" t="s">
        <v>192</v>
      </c>
      <c r="M160" s="23" t="s">
        <v>189</v>
      </c>
      <c r="T160">
        <f t="shared" si="2"/>
        <v>161</v>
      </c>
      <c r="W160" s="5">
        <v>161.1</v>
      </c>
      <c r="X160" s="5" t="s">
        <v>297</v>
      </c>
      <c r="Y160" s="5" t="s">
        <v>297</v>
      </c>
    </row>
    <row r="161" spans="5:25">
      <c r="H161" s="19">
        <v>152</v>
      </c>
      <c r="I161" s="19"/>
      <c r="J161" s="22">
        <v>4005</v>
      </c>
      <c r="K161" s="22"/>
      <c r="L161" s="27" t="s">
        <v>193</v>
      </c>
      <c r="M161" s="23" t="s">
        <v>189</v>
      </c>
      <c r="T161">
        <f t="shared" si="2"/>
        <v>162</v>
      </c>
      <c r="W161" s="6">
        <v>121.6</v>
      </c>
      <c r="X161" s="6" t="s">
        <v>297</v>
      </c>
      <c r="Y161" s="6" t="s">
        <v>297</v>
      </c>
    </row>
    <row r="162" spans="5:25">
      <c r="H162" s="19">
        <v>153</v>
      </c>
      <c r="I162" s="19"/>
      <c r="J162" s="21">
        <v>4007</v>
      </c>
      <c r="K162" s="21"/>
      <c r="L162" s="26" t="s">
        <v>194</v>
      </c>
      <c r="M162" s="23" t="s">
        <v>189</v>
      </c>
      <c r="T162">
        <v>162</v>
      </c>
    </row>
    <row r="163" spans="5:25">
      <c r="H163" s="20">
        <v>154</v>
      </c>
      <c r="I163" s="20"/>
      <c r="J163" s="22">
        <v>4009</v>
      </c>
      <c r="K163" s="22"/>
      <c r="L163" s="27" t="s">
        <v>195</v>
      </c>
      <c r="M163" s="23" t="s">
        <v>189</v>
      </c>
      <c r="T163">
        <f t="shared" si="2"/>
        <v>163</v>
      </c>
      <c r="W163" s="5">
        <v>26.4</v>
      </c>
      <c r="X163" s="5" t="s">
        <v>297</v>
      </c>
      <c r="Y163" s="5" t="s">
        <v>297</v>
      </c>
    </row>
    <row r="164" spans="5:25">
      <c r="H164" s="20">
        <v>155</v>
      </c>
      <c r="I164" s="20"/>
      <c r="J164" s="21">
        <v>4013</v>
      </c>
      <c r="K164" s="21"/>
      <c r="L164" s="26" t="s">
        <v>196</v>
      </c>
      <c r="M164" s="23" t="s">
        <v>189</v>
      </c>
      <c r="T164">
        <f t="shared" si="2"/>
        <v>164</v>
      </c>
      <c r="W164" s="6">
        <v>12.26</v>
      </c>
      <c r="X164" s="6" t="s">
        <v>297</v>
      </c>
      <c r="Y164" s="6" t="s">
        <v>297</v>
      </c>
    </row>
    <row r="165" spans="5:25">
      <c r="H165" s="19">
        <v>156</v>
      </c>
      <c r="I165" s="19"/>
      <c r="J165" s="22">
        <v>4014</v>
      </c>
      <c r="K165" s="22"/>
      <c r="L165" s="27" t="s">
        <v>197</v>
      </c>
      <c r="M165" s="23" t="s">
        <v>189</v>
      </c>
      <c r="T165">
        <f t="shared" si="2"/>
        <v>165</v>
      </c>
      <c r="W165" s="5">
        <v>13.69</v>
      </c>
      <c r="X165" s="5" t="s">
        <v>297</v>
      </c>
      <c r="Y165" s="5" t="s">
        <v>297</v>
      </c>
    </row>
    <row r="166" spans="5:25">
      <c r="H166" s="19">
        <v>157</v>
      </c>
      <c r="I166" s="19"/>
      <c r="J166" s="21">
        <v>4017</v>
      </c>
      <c r="K166" s="21"/>
      <c r="L166" s="26" t="s">
        <v>198</v>
      </c>
      <c r="M166" s="23" t="s">
        <v>189</v>
      </c>
      <c r="T166">
        <f t="shared" si="2"/>
        <v>166</v>
      </c>
      <c r="W166" s="6">
        <v>16.7</v>
      </c>
      <c r="X166" s="6" t="s">
        <v>297</v>
      </c>
      <c r="Y166" s="6" t="s">
        <v>297</v>
      </c>
    </row>
    <row r="167" spans="5:25">
      <c r="H167" s="20">
        <v>158</v>
      </c>
      <c r="I167" s="20"/>
      <c r="J167" s="22">
        <v>4018</v>
      </c>
      <c r="K167" s="22"/>
      <c r="L167" s="27" t="s">
        <v>199</v>
      </c>
      <c r="M167" s="23" t="s">
        <v>189</v>
      </c>
      <c r="T167">
        <f t="shared" si="2"/>
        <v>167</v>
      </c>
      <c r="W167" s="5">
        <v>31.82</v>
      </c>
      <c r="X167" s="5" t="s">
        <v>297</v>
      </c>
      <c r="Y167" s="5" t="s">
        <v>297</v>
      </c>
    </row>
    <row r="168" spans="5:25">
      <c r="H168" s="20">
        <v>159</v>
      </c>
      <c r="I168" s="20"/>
      <c r="J168" s="21">
        <v>4019</v>
      </c>
      <c r="K168" s="21"/>
      <c r="L168" s="26" t="s">
        <v>200</v>
      </c>
      <c r="M168" s="23" t="s">
        <v>189</v>
      </c>
      <c r="T168">
        <f t="shared" si="2"/>
        <v>168</v>
      </c>
      <c r="W168" s="6">
        <v>21.56</v>
      </c>
      <c r="X168" s="6" t="s">
        <v>297</v>
      </c>
      <c r="Y168" s="6" t="s">
        <v>297</v>
      </c>
    </row>
    <row r="169" spans="5:25" ht="14.25" customHeight="1">
      <c r="E169" s="16" t="s">
        <v>201</v>
      </c>
      <c r="F169" s="17"/>
      <c r="G169" s="17"/>
      <c r="H169" s="19">
        <v>160</v>
      </c>
      <c r="I169" s="19"/>
      <c r="J169" s="22">
        <v>2070</v>
      </c>
      <c r="K169" s="22"/>
      <c r="L169" s="27" t="s">
        <v>29</v>
      </c>
      <c r="M169" s="20" t="s">
        <v>201</v>
      </c>
      <c r="T169" t="e">
        <f>+#REF!+1</f>
        <v>#REF!</v>
      </c>
      <c r="W169" s="6">
        <v>25.22</v>
      </c>
      <c r="X169" s="6" t="s">
        <v>297</v>
      </c>
      <c r="Y169" s="6" t="s">
        <v>297</v>
      </c>
    </row>
    <row r="170" spans="5:25">
      <c r="H170" s="19">
        <v>161</v>
      </c>
      <c r="I170" s="19"/>
      <c r="J170" s="21">
        <v>4015</v>
      </c>
      <c r="K170" s="21"/>
      <c r="L170" s="26" t="s">
        <v>202</v>
      </c>
      <c r="M170" s="20" t="s">
        <v>201</v>
      </c>
      <c r="T170" t="e">
        <f t="shared" si="2"/>
        <v>#REF!</v>
      </c>
      <c r="W170" s="5">
        <v>25.42</v>
      </c>
      <c r="X170" s="5" t="s">
        <v>297</v>
      </c>
      <c r="Y170" s="5" t="s">
        <v>297</v>
      </c>
    </row>
    <row r="171" spans="5:25">
      <c r="H171" s="20">
        <v>162</v>
      </c>
      <c r="I171" s="20"/>
      <c r="J171" s="22">
        <v>4016</v>
      </c>
      <c r="K171" s="22"/>
      <c r="L171" s="27" t="s">
        <v>203</v>
      </c>
      <c r="M171" s="20" t="s">
        <v>201</v>
      </c>
      <c r="T171" t="e">
        <f t="shared" si="2"/>
        <v>#REF!</v>
      </c>
      <c r="W171" s="6">
        <v>35.479999999999997</v>
      </c>
      <c r="X171" s="6" t="s">
        <v>297</v>
      </c>
      <c r="Y171" s="6" t="s">
        <v>297</v>
      </c>
    </row>
    <row r="172" spans="5:25">
      <c r="E172" s="16" t="s">
        <v>204</v>
      </c>
      <c r="F172" s="17"/>
      <c r="G172" s="17"/>
      <c r="H172" s="20">
        <v>163</v>
      </c>
      <c r="I172" s="20"/>
      <c r="J172" s="21">
        <v>1010</v>
      </c>
      <c r="K172" s="21"/>
      <c r="L172" s="26" t="s">
        <v>205</v>
      </c>
      <c r="M172" s="20" t="s">
        <v>204</v>
      </c>
      <c r="T172" t="e">
        <f>+#REF!+1</f>
        <v>#REF!</v>
      </c>
      <c r="W172" s="5">
        <v>165.9</v>
      </c>
      <c r="X172" s="5" t="s">
        <v>297</v>
      </c>
      <c r="Y172" s="5" t="s">
        <v>297</v>
      </c>
    </row>
    <row r="173" spans="5:25">
      <c r="H173" s="19">
        <v>164</v>
      </c>
      <c r="I173" s="19"/>
      <c r="J173" s="22">
        <v>1020</v>
      </c>
      <c r="K173" s="22"/>
      <c r="L173" s="27" t="s">
        <v>21</v>
      </c>
      <c r="M173" s="20" t="s">
        <v>204</v>
      </c>
      <c r="T173" t="e">
        <f t="shared" si="2"/>
        <v>#REF!</v>
      </c>
      <c r="W173" s="6">
        <v>12.62</v>
      </c>
      <c r="X173" s="6" t="s">
        <v>297</v>
      </c>
      <c r="Y173" s="6" t="s">
        <v>297</v>
      </c>
    </row>
    <row r="174" spans="5:25">
      <c r="H174" s="19">
        <v>165</v>
      </c>
      <c r="I174" s="19"/>
      <c r="J174" s="21">
        <v>1030</v>
      </c>
      <c r="K174" s="21"/>
      <c r="L174" s="26" t="s">
        <v>206</v>
      </c>
      <c r="M174" s="20" t="s">
        <v>204</v>
      </c>
      <c r="T174" t="e">
        <f t="shared" si="2"/>
        <v>#REF!</v>
      </c>
      <c r="W174" s="5">
        <v>22</v>
      </c>
      <c r="X174" s="5" t="s">
        <v>297</v>
      </c>
      <c r="Y174" s="5" t="s">
        <v>297</v>
      </c>
    </row>
    <row r="175" spans="5:25">
      <c r="H175" s="20">
        <v>166</v>
      </c>
      <c r="I175" s="20"/>
      <c r="J175" s="22">
        <v>1050</v>
      </c>
      <c r="K175" s="22"/>
      <c r="L175" s="27" t="s">
        <v>207</v>
      </c>
      <c r="M175" s="20" t="s">
        <v>204</v>
      </c>
      <c r="T175" t="e">
        <f t="shared" si="2"/>
        <v>#REF!</v>
      </c>
      <c r="W175" s="6">
        <v>23.55</v>
      </c>
      <c r="X175" s="6" t="s">
        <v>297</v>
      </c>
      <c r="Y175" s="6" t="s">
        <v>297</v>
      </c>
    </row>
    <row r="176" spans="5:25">
      <c r="H176" s="20">
        <v>167</v>
      </c>
      <c r="I176" s="20"/>
      <c r="J176" s="21">
        <v>1060</v>
      </c>
      <c r="K176" s="21"/>
      <c r="L176" s="26" t="s">
        <v>208</v>
      </c>
      <c r="M176" s="20" t="s">
        <v>204</v>
      </c>
      <c r="T176" t="e">
        <f t="shared" si="2"/>
        <v>#REF!</v>
      </c>
      <c r="W176" s="5">
        <v>12.6</v>
      </c>
      <c r="X176" s="5" t="s">
        <v>297</v>
      </c>
      <c r="Y176" s="5" t="s">
        <v>297</v>
      </c>
    </row>
    <row r="177" spans="5:25">
      <c r="H177" s="19">
        <v>168</v>
      </c>
      <c r="I177" s="19"/>
      <c r="J177" s="22">
        <v>1080</v>
      </c>
      <c r="K177" s="22"/>
      <c r="L177" s="27" t="s">
        <v>209</v>
      </c>
      <c r="M177" s="20" t="s">
        <v>204</v>
      </c>
      <c r="T177" t="e">
        <f t="shared" si="2"/>
        <v>#REF!</v>
      </c>
      <c r="W177" s="6">
        <v>11.06</v>
      </c>
      <c r="X177" s="6" t="s">
        <v>297</v>
      </c>
      <c r="Y177" s="6" t="s">
        <v>297</v>
      </c>
    </row>
    <row r="178" spans="5:25">
      <c r="H178" s="19">
        <v>169</v>
      </c>
      <c r="I178" s="19"/>
      <c r="J178" s="21">
        <v>1120</v>
      </c>
      <c r="K178" s="21"/>
      <c r="L178" s="26" t="s">
        <v>210</v>
      </c>
      <c r="M178" s="20" t="s">
        <v>204</v>
      </c>
      <c r="T178" t="e">
        <f t="shared" si="2"/>
        <v>#REF!</v>
      </c>
      <c r="W178" s="5">
        <v>152.69999999999999</v>
      </c>
      <c r="X178" s="5" t="s">
        <v>297</v>
      </c>
      <c r="Y178" s="5" t="s">
        <v>297</v>
      </c>
    </row>
    <row r="179" spans="5:25">
      <c r="H179" s="20">
        <v>170</v>
      </c>
      <c r="I179" s="20"/>
      <c r="J179" s="22">
        <v>1140</v>
      </c>
      <c r="K179" s="22"/>
      <c r="L179" s="27" t="s">
        <v>10</v>
      </c>
      <c r="M179" s="20" t="s">
        <v>204</v>
      </c>
      <c r="T179" t="e">
        <f t="shared" ref="T179:T234" si="3">+T178+1</f>
        <v>#REF!</v>
      </c>
      <c r="W179" s="6">
        <v>25.36</v>
      </c>
      <c r="X179" s="6" t="s">
        <v>297</v>
      </c>
      <c r="Y179" s="6" t="s">
        <v>297</v>
      </c>
    </row>
    <row r="180" spans="5:25">
      <c r="H180" s="20">
        <v>171</v>
      </c>
      <c r="I180" s="20"/>
      <c r="J180" s="21">
        <v>1150</v>
      </c>
      <c r="K180" s="21"/>
      <c r="L180" s="26" t="s">
        <v>5</v>
      </c>
      <c r="M180" s="20" t="s">
        <v>204</v>
      </c>
      <c r="T180" t="e">
        <f t="shared" si="3"/>
        <v>#REF!</v>
      </c>
      <c r="W180" s="5">
        <v>3.11</v>
      </c>
      <c r="X180" s="5" t="s">
        <v>297</v>
      </c>
      <c r="Y180" s="5" t="s">
        <v>297</v>
      </c>
    </row>
    <row r="181" spans="5:25">
      <c r="H181" s="19">
        <v>172</v>
      </c>
      <c r="I181" s="19"/>
      <c r="J181" s="22">
        <v>1180</v>
      </c>
      <c r="K181" s="22"/>
      <c r="L181" s="27" t="s">
        <v>211</v>
      </c>
      <c r="M181" s="20" t="s">
        <v>204</v>
      </c>
      <c r="T181" t="e">
        <f t="shared" si="3"/>
        <v>#REF!</v>
      </c>
      <c r="W181" s="6">
        <v>7.86</v>
      </c>
      <c r="X181" s="6" t="s">
        <v>297</v>
      </c>
      <c r="Y181" s="6" t="s">
        <v>297</v>
      </c>
    </row>
    <row r="182" spans="5:25" ht="14.25" customHeight="1">
      <c r="E182" s="14" t="s">
        <v>212</v>
      </c>
      <c r="F182" s="15"/>
      <c r="G182" s="15"/>
      <c r="H182" s="19">
        <v>173</v>
      </c>
      <c r="I182" s="19"/>
      <c r="J182" s="21">
        <v>1111</v>
      </c>
      <c r="K182" s="21"/>
      <c r="L182" s="26" t="s">
        <v>213</v>
      </c>
      <c r="M182" s="23" t="s">
        <v>212</v>
      </c>
      <c r="T182" t="e">
        <f>+#REF!+1</f>
        <v>#REF!</v>
      </c>
      <c r="W182" s="5">
        <v>125.5</v>
      </c>
      <c r="X182" s="5" t="s">
        <v>297</v>
      </c>
      <c r="Y182" s="5" t="s">
        <v>297</v>
      </c>
    </row>
    <row r="183" spans="5:25">
      <c r="H183" s="20">
        <v>174</v>
      </c>
      <c r="I183" s="20"/>
      <c r="J183" s="22">
        <v>1182</v>
      </c>
      <c r="K183" s="22"/>
      <c r="L183" s="27" t="s">
        <v>214</v>
      </c>
      <c r="M183" s="23" t="s">
        <v>212</v>
      </c>
      <c r="T183" t="e">
        <f t="shared" si="3"/>
        <v>#REF!</v>
      </c>
      <c r="W183" s="6">
        <v>12.35</v>
      </c>
      <c r="X183" s="6" t="s">
        <v>297</v>
      </c>
      <c r="Y183" s="6" t="s">
        <v>297</v>
      </c>
    </row>
    <row r="184" spans="5:25">
      <c r="H184" s="20">
        <v>175</v>
      </c>
      <c r="I184" s="20"/>
      <c r="J184" s="21">
        <v>1183</v>
      </c>
      <c r="K184" s="21"/>
      <c r="L184" s="26" t="s">
        <v>215</v>
      </c>
      <c r="M184" s="23" t="s">
        <v>212</v>
      </c>
      <c r="T184" t="e">
        <f t="shared" si="3"/>
        <v>#REF!</v>
      </c>
      <c r="W184" s="5">
        <v>13.09</v>
      </c>
      <c r="X184" s="5" t="s">
        <v>297</v>
      </c>
      <c r="Y184" s="5" t="s">
        <v>297</v>
      </c>
    </row>
    <row r="185" spans="5:25">
      <c r="H185" s="19">
        <v>176</v>
      </c>
      <c r="I185" s="19"/>
      <c r="J185" s="22">
        <v>2120</v>
      </c>
      <c r="K185" s="22"/>
      <c r="L185" s="27" t="s">
        <v>216</v>
      </c>
      <c r="M185" s="23" t="s">
        <v>212</v>
      </c>
      <c r="T185" t="e">
        <f t="shared" si="3"/>
        <v>#REF!</v>
      </c>
      <c r="W185" s="6">
        <v>16.77</v>
      </c>
      <c r="X185" s="6" t="s">
        <v>297</v>
      </c>
      <c r="Y185" s="6" t="s">
        <v>297</v>
      </c>
    </row>
    <row r="186" spans="5:25">
      <c r="H186" s="19">
        <v>177</v>
      </c>
      <c r="I186" s="19"/>
      <c r="J186" s="21">
        <v>4081</v>
      </c>
      <c r="K186" s="21"/>
      <c r="L186" s="26" t="s">
        <v>217</v>
      </c>
      <c r="M186" s="23" t="s">
        <v>212</v>
      </c>
      <c r="T186" t="e">
        <f t="shared" si="3"/>
        <v>#REF!</v>
      </c>
      <c r="W186" s="5">
        <v>14.66</v>
      </c>
      <c r="X186" s="5" t="s">
        <v>297</v>
      </c>
      <c r="Y186" s="5" t="s">
        <v>297</v>
      </c>
    </row>
    <row r="187" spans="5:25">
      <c r="H187" s="20">
        <v>178</v>
      </c>
      <c r="I187" s="20"/>
      <c r="J187" s="22">
        <v>4082</v>
      </c>
      <c r="K187" s="22"/>
      <c r="L187" s="27" t="s">
        <v>218</v>
      </c>
      <c r="M187" s="23" t="s">
        <v>212</v>
      </c>
      <c r="T187" t="e">
        <f t="shared" si="3"/>
        <v>#REF!</v>
      </c>
      <c r="W187" s="6">
        <v>12.4</v>
      </c>
      <c r="X187" s="6" t="s">
        <v>297</v>
      </c>
      <c r="Y187" s="6" t="s">
        <v>297</v>
      </c>
    </row>
    <row r="188" spans="5:25">
      <c r="H188" s="20">
        <v>179</v>
      </c>
      <c r="I188" s="20"/>
      <c r="J188" s="21">
        <v>4083</v>
      </c>
      <c r="K188" s="21"/>
      <c r="L188" s="26" t="s">
        <v>219</v>
      </c>
      <c r="M188" s="23" t="s">
        <v>212</v>
      </c>
      <c r="T188" t="e">
        <f t="shared" si="3"/>
        <v>#REF!</v>
      </c>
      <c r="W188" s="5">
        <v>12.31</v>
      </c>
      <c r="X188" s="5" t="s">
        <v>297</v>
      </c>
      <c r="Y188" s="5" t="s">
        <v>297</v>
      </c>
    </row>
    <row r="189" spans="5:25">
      <c r="H189" s="19">
        <v>180</v>
      </c>
      <c r="I189" s="19"/>
      <c r="J189" s="22">
        <v>4084</v>
      </c>
      <c r="K189" s="22"/>
      <c r="L189" s="27" t="s">
        <v>32</v>
      </c>
      <c r="M189" s="23" t="s">
        <v>212</v>
      </c>
      <c r="T189" t="e">
        <f t="shared" si="3"/>
        <v>#REF!</v>
      </c>
      <c r="W189" s="6">
        <v>13.56</v>
      </c>
      <c r="X189" s="6" t="s">
        <v>297</v>
      </c>
      <c r="Y189" s="6" t="s">
        <v>297</v>
      </c>
    </row>
    <row r="190" spans="5:25">
      <c r="H190" s="19">
        <v>181</v>
      </c>
      <c r="I190" s="19"/>
      <c r="J190" s="21">
        <v>4130</v>
      </c>
      <c r="K190" s="21"/>
      <c r="L190" s="26" t="s">
        <v>27</v>
      </c>
      <c r="M190" s="23" t="s">
        <v>212</v>
      </c>
      <c r="T190" t="e">
        <f t="shared" si="3"/>
        <v>#REF!</v>
      </c>
      <c r="W190" s="5">
        <v>14.1</v>
      </c>
      <c r="X190" s="5" t="s">
        <v>297</v>
      </c>
      <c r="Y190" s="5" t="s">
        <v>297</v>
      </c>
    </row>
    <row r="191" spans="5:25">
      <c r="H191" s="20">
        <v>182</v>
      </c>
      <c r="I191" s="20"/>
      <c r="J191" s="22">
        <v>4280</v>
      </c>
      <c r="K191" s="22"/>
      <c r="L191" s="27" t="s">
        <v>220</v>
      </c>
      <c r="M191" s="23" t="s">
        <v>212</v>
      </c>
      <c r="T191" t="e">
        <f t="shared" si="3"/>
        <v>#REF!</v>
      </c>
      <c r="W191" s="6">
        <v>12.4</v>
      </c>
      <c r="X191" s="6" t="s">
        <v>297</v>
      </c>
      <c r="Y191" s="6" t="s">
        <v>297</v>
      </c>
    </row>
    <row r="192" spans="5:25" ht="14.25" customHeight="1">
      <c r="E192" s="16" t="s">
        <v>221</v>
      </c>
      <c r="F192" s="17"/>
      <c r="G192" s="17"/>
      <c r="H192" s="20">
        <v>183</v>
      </c>
      <c r="I192" s="20"/>
      <c r="J192" s="21">
        <v>8010</v>
      </c>
      <c r="K192" s="21"/>
      <c r="L192" s="26" t="s">
        <v>222</v>
      </c>
      <c r="M192" s="20" t="s">
        <v>221</v>
      </c>
      <c r="T192" t="e">
        <f>+#REF!+1</f>
        <v>#REF!</v>
      </c>
      <c r="W192" s="6">
        <v>10.78</v>
      </c>
      <c r="X192" s="6" t="s">
        <v>297</v>
      </c>
      <c r="Y192" s="6" t="s">
        <v>297</v>
      </c>
    </row>
    <row r="193" spans="8:25">
      <c r="H193" s="19">
        <v>184</v>
      </c>
      <c r="I193" s="19"/>
      <c r="J193" s="22">
        <v>8012</v>
      </c>
      <c r="K193" s="22"/>
      <c r="L193" s="27" t="s">
        <v>223</v>
      </c>
      <c r="M193" s="20" t="s">
        <v>221</v>
      </c>
      <c r="T193" t="e">
        <f t="shared" si="3"/>
        <v>#REF!</v>
      </c>
      <c r="W193" s="5">
        <v>10.97</v>
      </c>
      <c r="X193" s="5" t="s">
        <v>297</v>
      </c>
      <c r="Y193" s="5" t="s">
        <v>297</v>
      </c>
    </row>
    <row r="194" spans="8:25">
      <c r="H194" s="19">
        <v>185</v>
      </c>
      <c r="I194" s="19"/>
      <c r="J194" s="21">
        <v>8020</v>
      </c>
      <c r="K194" s="21"/>
      <c r="L194" s="26" t="s">
        <v>224</v>
      </c>
      <c r="M194" s="20" t="s">
        <v>221</v>
      </c>
      <c r="T194" t="e">
        <f t="shared" si="3"/>
        <v>#REF!</v>
      </c>
      <c r="W194" s="6">
        <v>14.21</v>
      </c>
      <c r="X194" s="6" t="s">
        <v>297</v>
      </c>
      <c r="Y194" s="6" t="s">
        <v>297</v>
      </c>
    </row>
    <row r="195" spans="8:25">
      <c r="H195" s="20">
        <v>186</v>
      </c>
      <c r="I195" s="20"/>
      <c r="J195" s="22">
        <v>8030</v>
      </c>
      <c r="K195" s="22"/>
      <c r="L195" s="27" t="s">
        <v>225</v>
      </c>
      <c r="M195" s="20" t="s">
        <v>221</v>
      </c>
      <c r="T195" t="e">
        <f t="shared" si="3"/>
        <v>#REF!</v>
      </c>
      <c r="W195" s="5">
        <v>5.28</v>
      </c>
      <c r="X195" s="5" t="s">
        <v>297</v>
      </c>
      <c r="Y195" s="5" t="s">
        <v>297</v>
      </c>
    </row>
    <row r="196" spans="8:25">
      <c r="H196" s="20">
        <v>187</v>
      </c>
      <c r="I196" s="20"/>
      <c r="J196" s="21">
        <v>8040</v>
      </c>
      <c r="K196" s="21"/>
      <c r="L196" s="26" t="s">
        <v>226</v>
      </c>
      <c r="M196" s="20" t="s">
        <v>221</v>
      </c>
      <c r="T196" t="e">
        <f t="shared" si="3"/>
        <v>#REF!</v>
      </c>
      <c r="W196" s="6">
        <v>47.96</v>
      </c>
      <c r="X196" s="6" t="s">
        <v>297</v>
      </c>
      <c r="Y196" s="6" t="s">
        <v>297</v>
      </c>
    </row>
    <row r="197" spans="8:25">
      <c r="H197" s="19">
        <v>188</v>
      </c>
      <c r="I197" s="19"/>
      <c r="J197" s="22">
        <v>8050</v>
      </c>
      <c r="K197" s="22"/>
      <c r="L197" s="27" t="s">
        <v>227</v>
      </c>
      <c r="M197" s="20" t="s">
        <v>221</v>
      </c>
      <c r="T197" t="e">
        <f t="shared" si="3"/>
        <v>#REF!</v>
      </c>
      <c r="W197" s="5">
        <v>155.30000000000001</v>
      </c>
      <c r="X197" s="5" t="s">
        <v>297</v>
      </c>
      <c r="Y197" s="5" t="s">
        <v>297</v>
      </c>
    </row>
    <row r="198" spans="8:25">
      <c r="H198" s="19">
        <v>189</v>
      </c>
      <c r="I198" s="19"/>
      <c r="J198" s="21">
        <v>8060</v>
      </c>
      <c r="K198" s="21"/>
      <c r="L198" s="26" t="s">
        <v>228</v>
      </c>
      <c r="M198" s="20" t="s">
        <v>221</v>
      </c>
      <c r="T198" t="e">
        <f t="shared" si="3"/>
        <v>#REF!</v>
      </c>
      <c r="W198" s="6">
        <v>118.8</v>
      </c>
      <c r="X198" s="6" t="s">
        <v>297</v>
      </c>
      <c r="Y198" s="6" t="s">
        <v>297</v>
      </c>
    </row>
    <row r="199" spans="8:25">
      <c r="H199" s="20">
        <v>190</v>
      </c>
      <c r="I199" s="20"/>
      <c r="J199" s="22">
        <v>8070</v>
      </c>
      <c r="K199" s="22"/>
      <c r="L199" s="27" t="s">
        <v>229</v>
      </c>
      <c r="M199" s="20" t="s">
        <v>221</v>
      </c>
      <c r="T199" t="e">
        <f t="shared" si="3"/>
        <v>#REF!</v>
      </c>
      <c r="W199" s="5">
        <v>32.6</v>
      </c>
      <c r="X199" s="5" t="s">
        <v>297</v>
      </c>
      <c r="Y199" s="5" t="s">
        <v>297</v>
      </c>
    </row>
    <row r="200" spans="8:25">
      <c r="H200" s="20">
        <v>191</v>
      </c>
      <c r="I200" s="20"/>
      <c r="J200" s="21">
        <v>8100</v>
      </c>
      <c r="K200" s="21"/>
      <c r="L200" s="26" t="s">
        <v>230</v>
      </c>
      <c r="M200" s="20" t="s">
        <v>221</v>
      </c>
      <c r="T200" t="e">
        <f t="shared" si="3"/>
        <v>#REF!</v>
      </c>
      <c r="W200" s="6">
        <v>23.77</v>
      </c>
      <c r="X200" s="6" t="s">
        <v>297</v>
      </c>
      <c r="Y200" s="6" t="s">
        <v>297</v>
      </c>
    </row>
    <row r="201" spans="8:25">
      <c r="H201" s="19">
        <v>192</v>
      </c>
      <c r="I201" s="19"/>
      <c r="J201" s="22">
        <v>8120</v>
      </c>
      <c r="K201" s="22"/>
      <c r="L201" s="27" t="s">
        <v>231</v>
      </c>
      <c r="M201" s="20" t="s">
        <v>221</v>
      </c>
      <c r="T201" t="e">
        <f t="shared" si="3"/>
        <v>#REF!</v>
      </c>
      <c r="W201" s="5">
        <v>4.9000000000000004</v>
      </c>
      <c r="X201" s="5" t="s">
        <v>297</v>
      </c>
      <c r="Y201" s="5" t="s">
        <v>297</v>
      </c>
    </row>
    <row r="202" spans="8:25">
      <c r="H202" s="19">
        <v>193</v>
      </c>
      <c r="I202" s="19"/>
      <c r="J202" s="21">
        <v>8150</v>
      </c>
      <c r="K202" s="21"/>
      <c r="L202" s="26" t="s">
        <v>7</v>
      </c>
      <c r="M202" s="20" t="s">
        <v>221</v>
      </c>
      <c r="T202" t="e">
        <f t="shared" si="3"/>
        <v>#REF!</v>
      </c>
      <c r="W202" s="6">
        <v>16.649999999999999</v>
      </c>
      <c r="X202" s="6" t="s">
        <v>297</v>
      </c>
      <c r="Y202" s="6" t="s">
        <v>297</v>
      </c>
    </row>
    <row r="203" spans="8:25">
      <c r="H203" s="20">
        <v>194</v>
      </c>
      <c r="I203" s="20"/>
      <c r="J203" s="22">
        <v>8160</v>
      </c>
      <c r="K203" s="22"/>
      <c r="L203" s="27" t="s">
        <v>232</v>
      </c>
      <c r="M203" s="20" t="s">
        <v>221</v>
      </c>
      <c r="T203" t="e">
        <f t="shared" si="3"/>
        <v>#REF!</v>
      </c>
      <c r="W203" s="5">
        <v>13.29</v>
      </c>
      <c r="X203" s="5" t="s">
        <v>297</v>
      </c>
      <c r="Y203" s="5" t="s">
        <v>297</v>
      </c>
    </row>
    <row r="204" spans="8:25">
      <c r="H204" s="20">
        <v>195</v>
      </c>
      <c r="I204" s="20"/>
      <c r="J204" s="21">
        <v>8170</v>
      </c>
      <c r="K204" s="21"/>
      <c r="L204" s="26" t="s">
        <v>233</v>
      </c>
      <c r="M204" s="20" t="s">
        <v>221</v>
      </c>
      <c r="T204" t="e">
        <f t="shared" si="3"/>
        <v>#REF!</v>
      </c>
      <c r="W204" s="6">
        <v>14.94</v>
      </c>
      <c r="X204" s="6" t="s">
        <v>297</v>
      </c>
      <c r="Y204" s="6" t="s">
        <v>297</v>
      </c>
    </row>
    <row r="205" spans="8:25">
      <c r="H205" s="19">
        <v>196</v>
      </c>
      <c r="I205" s="19"/>
      <c r="J205" s="22">
        <v>8180</v>
      </c>
      <c r="K205" s="22"/>
      <c r="L205" s="27" t="s">
        <v>234</v>
      </c>
      <c r="M205" s="20" t="s">
        <v>221</v>
      </c>
      <c r="T205" t="e">
        <f t="shared" si="3"/>
        <v>#REF!</v>
      </c>
      <c r="W205" s="5">
        <v>7.86</v>
      </c>
      <c r="X205" s="5" t="s">
        <v>297</v>
      </c>
      <c r="Y205" s="5" t="s">
        <v>297</v>
      </c>
    </row>
    <row r="206" spans="8:25">
      <c r="H206" s="19">
        <v>197</v>
      </c>
      <c r="I206" s="19"/>
      <c r="J206" s="21">
        <v>8190</v>
      </c>
      <c r="K206" s="21"/>
      <c r="L206" s="26" t="s">
        <v>235</v>
      </c>
      <c r="M206" s="20" t="s">
        <v>221</v>
      </c>
      <c r="T206" t="e">
        <f t="shared" si="3"/>
        <v>#REF!</v>
      </c>
      <c r="W206" s="6">
        <v>9.3000000000000007</v>
      </c>
      <c r="X206" s="6" t="s">
        <v>297</v>
      </c>
      <c r="Y206" s="6" t="s">
        <v>297</v>
      </c>
    </row>
    <row r="207" spans="8:25">
      <c r="H207" s="20">
        <v>198</v>
      </c>
      <c r="I207" s="20"/>
      <c r="J207" s="22">
        <v>8200</v>
      </c>
      <c r="K207" s="22"/>
      <c r="L207" s="27" t="s">
        <v>236</v>
      </c>
      <c r="M207" s="20" t="s">
        <v>221</v>
      </c>
      <c r="T207" t="e">
        <f t="shared" si="3"/>
        <v>#REF!</v>
      </c>
      <c r="W207" s="5">
        <v>94</v>
      </c>
      <c r="X207" s="5" t="s">
        <v>297</v>
      </c>
      <c r="Y207" s="5" t="s">
        <v>297</v>
      </c>
    </row>
    <row r="208" spans="8:25">
      <c r="H208" s="20">
        <v>199</v>
      </c>
      <c r="I208" s="20"/>
      <c r="J208" s="21">
        <v>8210</v>
      </c>
      <c r="K208" s="21"/>
      <c r="L208" s="26" t="s">
        <v>237</v>
      </c>
      <c r="M208" s="20" t="s">
        <v>221</v>
      </c>
      <c r="T208">
        <v>209</v>
      </c>
    </row>
    <row r="209" spans="5:25">
      <c r="H209" s="19">
        <v>200</v>
      </c>
      <c r="I209" s="19"/>
      <c r="J209" s="22">
        <v>8230</v>
      </c>
      <c r="K209" s="22"/>
      <c r="L209" s="27" t="s">
        <v>238</v>
      </c>
      <c r="M209" s="20" t="s">
        <v>221</v>
      </c>
      <c r="T209">
        <f t="shared" si="3"/>
        <v>210</v>
      </c>
      <c r="W209" s="6">
        <v>130</v>
      </c>
      <c r="X209" s="6" t="s">
        <v>297</v>
      </c>
      <c r="Y209" s="6" t="s">
        <v>297</v>
      </c>
    </row>
    <row r="210" spans="5:25">
      <c r="H210" s="19">
        <v>201</v>
      </c>
      <c r="I210" s="19"/>
      <c r="J210" s="21">
        <v>8240</v>
      </c>
      <c r="K210" s="21"/>
      <c r="L210" s="26" t="s">
        <v>239</v>
      </c>
      <c r="M210" s="20" t="s">
        <v>221</v>
      </c>
      <c r="T210">
        <f t="shared" si="3"/>
        <v>211</v>
      </c>
      <c r="W210" s="5">
        <v>5.17</v>
      </c>
      <c r="X210" s="5" t="s">
        <v>297</v>
      </c>
      <c r="Y210" s="5" t="s">
        <v>297</v>
      </c>
    </row>
    <row r="211" spans="5:25">
      <c r="H211" s="20">
        <v>202</v>
      </c>
      <c r="I211" s="20"/>
      <c r="J211" s="22">
        <v>8250</v>
      </c>
      <c r="K211" s="22"/>
      <c r="L211" s="27" t="s">
        <v>240</v>
      </c>
      <c r="M211" s="20" t="s">
        <v>221</v>
      </c>
      <c r="T211">
        <f t="shared" si="3"/>
        <v>212</v>
      </c>
      <c r="W211" s="6">
        <v>244.4</v>
      </c>
      <c r="X211" s="6" t="s">
        <v>297</v>
      </c>
      <c r="Y211" s="6" t="s">
        <v>297</v>
      </c>
    </row>
    <row r="212" spans="5:25">
      <c r="H212" s="20">
        <v>203</v>
      </c>
      <c r="I212" s="20"/>
      <c r="J212" s="21">
        <v>8260</v>
      </c>
      <c r="K212" s="21"/>
      <c r="L212" s="26" t="s">
        <v>241</v>
      </c>
      <c r="M212" s="20" t="s">
        <v>221</v>
      </c>
      <c r="T212">
        <f t="shared" si="3"/>
        <v>213</v>
      </c>
      <c r="W212" s="5">
        <v>912</v>
      </c>
      <c r="X212" s="5" t="s">
        <v>297</v>
      </c>
      <c r="Y212" s="5" t="s">
        <v>297</v>
      </c>
    </row>
    <row r="213" spans="5:25">
      <c r="H213" s="19">
        <v>204</v>
      </c>
      <c r="I213" s="19"/>
      <c r="J213" s="22">
        <v>8270</v>
      </c>
      <c r="K213" s="22"/>
      <c r="L213" s="27" t="s">
        <v>242</v>
      </c>
      <c r="M213" s="20" t="s">
        <v>221</v>
      </c>
      <c r="T213">
        <f t="shared" si="3"/>
        <v>214</v>
      </c>
      <c r="W213" s="6">
        <v>10.42</v>
      </c>
      <c r="X213" s="6" t="s">
        <v>297</v>
      </c>
      <c r="Y213" s="6" t="s">
        <v>297</v>
      </c>
    </row>
    <row r="214" spans="5:25">
      <c r="H214" s="19">
        <v>205</v>
      </c>
      <c r="I214" s="19"/>
      <c r="J214" s="21">
        <v>8280</v>
      </c>
      <c r="K214" s="21"/>
      <c r="L214" s="26" t="s">
        <v>243</v>
      </c>
      <c r="M214" s="20" t="s">
        <v>221</v>
      </c>
      <c r="T214">
        <f t="shared" si="3"/>
        <v>215</v>
      </c>
      <c r="W214" s="5">
        <v>26.4</v>
      </c>
      <c r="X214" s="5" t="s">
        <v>297</v>
      </c>
      <c r="Y214" s="5" t="s">
        <v>297</v>
      </c>
    </row>
    <row r="215" spans="5:25">
      <c r="H215" s="20">
        <v>206</v>
      </c>
      <c r="I215" s="20"/>
      <c r="J215" s="22">
        <v>8300</v>
      </c>
      <c r="K215" s="22"/>
      <c r="L215" s="27" t="s">
        <v>244</v>
      </c>
      <c r="M215" s="20" t="s">
        <v>221</v>
      </c>
      <c r="T215">
        <v>215</v>
      </c>
    </row>
    <row r="216" spans="5:25">
      <c r="H216" s="20">
        <v>207</v>
      </c>
      <c r="I216" s="20"/>
      <c r="J216" s="21">
        <v>8310</v>
      </c>
      <c r="K216" s="21"/>
      <c r="L216" s="26" t="s">
        <v>245</v>
      </c>
      <c r="M216" s="20" t="s">
        <v>221</v>
      </c>
      <c r="T216">
        <f t="shared" si="3"/>
        <v>216</v>
      </c>
      <c r="W216" s="6">
        <v>42.4</v>
      </c>
      <c r="X216" s="6" t="s">
        <v>297</v>
      </c>
      <c r="Y216" s="6" t="s">
        <v>297</v>
      </c>
    </row>
    <row r="217" spans="5:25">
      <c r="H217" s="19">
        <v>208</v>
      </c>
      <c r="I217" s="19"/>
      <c r="J217" s="22">
        <v>8311</v>
      </c>
      <c r="K217" s="22"/>
      <c r="L217" s="27" t="s">
        <v>246</v>
      </c>
      <c r="M217" s="20" t="s">
        <v>221</v>
      </c>
      <c r="T217">
        <f t="shared" si="3"/>
        <v>217</v>
      </c>
      <c r="W217" s="5">
        <v>64.55</v>
      </c>
      <c r="X217" s="5" t="s">
        <v>297</v>
      </c>
      <c r="Y217" s="5" t="s">
        <v>297</v>
      </c>
    </row>
    <row r="218" spans="5:25">
      <c r="H218" s="19">
        <v>209</v>
      </c>
      <c r="I218" s="19"/>
      <c r="J218" s="21">
        <v>8313</v>
      </c>
      <c r="K218" s="21"/>
      <c r="L218" s="26" t="s">
        <v>247</v>
      </c>
      <c r="M218" s="20" t="s">
        <v>221</v>
      </c>
      <c r="T218">
        <f t="shared" si="3"/>
        <v>218</v>
      </c>
      <c r="W218" s="6">
        <v>10.67</v>
      </c>
      <c r="X218" s="6" t="s">
        <v>297</v>
      </c>
      <c r="Y218" s="6" t="s">
        <v>297</v>
      </c>
    </row>
    <row r="219" spans="5:25" ht="14.25" customHeight="1">
      <c r="E219" s="16"/>
      <c r="F219" s="17"/>
      <c r="G219" s="17"/>
      <c r="H219" s="20">
        <v>210</v>
      </c>
      <c r="I219" s="20"/>
      <c r="J219" s="22">
        <v>7200</v>
      </c>
      <c r="K219" s="22"/>
      <c r="L219" s="27" t="s">
        <v>249</v>
      </c>
      <c r="M219" s="20" t="s">
        <v>248</v>
      </c>
      <c r="T219">
        <v>219</v>
      </c>
    </row>
    <row r="220" spans="5:25">
      <c r="H220" s="20">
        <v>211</v>
      </c>
      <c r="I220" s="20"/>
      <c r="J220" s="21">
        <v>7201</v>
      </c>
      <c r="K220" s="21"/>
      <c r="L220" s="26" t="s">
        <v>250</v>
      </c>
      <c r="M220" s="20" t="s">
        <v>248</v>
      </c>
      <c r="T220">
        <f t="shared" si="3"/>
        <v>220</v>
      </c>
      <c r="W220" s="6">
        <v>74.75</v>
      </c>
      <c r="X220" s="6" t="s">
        <v>297</v>
      </c>
      <c r="Y220" s="6" t="s">
        <v>297</v>
      </c>
    </row>
    <row r="221" spans="5:25">
      <c r="H221" s="19">
        <v>212</v>
      </c>
      <c r="I221" s="19"/>
      <c r="J221" s="22">
        <v>7202</v>
      </c>
      <c r="K221" s="22"/>
      <c r="L221" s="27" t="s">
        <v>251</v>
      </c>
      <c r="M221" s="20" t="s">
        <v>248</v>
      </c>
      <c r="T221">
        <f t="shared" si="3"/>
        <v>221</v>
      </c>
      <c r="W221" s="5">
        <v>126.7</v>
      </c>
      <c r="X221" s="5" t="s">
        <v>297</v>
      </c>
      <c r="Y221" s="5" t="s">
        <v>297</v>
      </c>
    </row>
    <row r="222" spans="5:25">
      <c r="H222" s="19">
        <v>213</v>
      </c>
      <c r="I222" s="19"/>
      <c r="J222" s="21">
        <v>7203</v>
      </c>
      <c r="K222" s="21"/>
      <c r="L222" s="26" t="s">
        <v>252</v>
      </c>
      <c r="M222" s="20" t="s">
        <v>248</v>
      </c>
      <c r="T222">
        <f t="shared" si="3"/>
        <v>222</v>
      </c>
      <c r="W222" s="6">
        <v>227.8</v>
      </c>
      <c r="X222" s="6" t="s">
        <v>297</v>
      </c>
      <c r="Y222" s="6" t="s">
        <v>297</v>
      </c>
    </row>
    <row r="223" spans="5:25">
      <c r="H223" s="20">
        <v>214</v>
      </c>
      <c r="I223" s="20"/>
      <c r="J223" s="22">
        <v>7204</v>
      </c>
      <c r="K223" s="22"/>
      <c r="L223" s="27" t="s">
        <v>253</v>
      </c>
      <c r="M223" s="20" t="s">
        <v>248</v>
      </c>
      <c r="T223">
        <f t="shared" si="3"/>
        <v>223</v>
      </c>
      <c r="W223" s="5">
        <v>40</v>
      </c>
      <c r="X223" s="5" t="s">
        <v>297</v>
      </c>
      <c r="Y223" s="5" t="s">
        <v>297</v>
      </c>
    </row>
    <row r="224" spans="5:25">
      <c r="H224" s="20">
        <v>215</v>
      </c>
      <c r="I224" s="20"/>
      <c r="J224" s="21">
        <v>7211</v>
      </c>
      <c r="K224" s="21"/>
      <c r="L224" s="26" t="s">
        <v>254</v>
      </c>
      <c r="M224" s="20" t="s">
        <v>248</v>
      </c>
      <c r="T224">
        <f t="shared" si="3"/>
        <v>224</v>
      </c>
      <c r="W224" s="6">
        <v>25.18</v>
      </c>
      <c r="X224" s="6" t="s">
        <v>297</v>
      </c>
      <c r="Y224" s="6" t="s">
        <v>297</v>
      </c>
    </row>
    <row r="225" spans="6:25" ht="14.25" customHeight="1">
      <c r="F225" s="15"/>
      <c r="G225" s="15"/>
      <c r="H225" s="19">
        <v>216</v>
      </c>
      <c r="I225" s="19"/>
      <c r="J225" s="22">
        <v>7010</v>
      </c>
      <c r="K225" s="22"/>
      <c r="L225" s="27" t="s">
        <v>40</v>
      </c>
      <c r="M225" s="23" t="s">
        <v>255</v>
      </c>
      <c r="T225">
        <v>225</v>
      </c>
    </row>
    <row r="226" spans="6:25">
      <c r="H226" s="19">
        <v>217</v>
      </c>
      <c r="I226" s="19"/>
      <c r="J226" s="21">
        <v>7020</v>
      </c>
      <c r="K226" s="21"/>
      <c r="L226" s="26" t="s">
        <v>256</v>
      </c>
      <c r="M226" s="23" t="s">
        <v>255</v>
      </c>
      <c r="T226">
        <f t="shared" si="3"/>
        <v>226</v>
      </c>
      <c r="W226" s="6">
        <v>5.19</v>
      </c>
      <c r="X226" s="6" t="s">
        <v>297</v>
      </c>
      <c r="Y226" s="6" t="s">
        <v>297</v>
      </c>
    </row>
    <row r="227" spans="6:25">
      <c r="H227" s="20">
        <v>218</v>
      </c>
      <c r="I227" s="20"/>
      <c r="J227" s="22">
        <v>7030</v>
      </c>
      <c r="K227" s="22"/>
      <c r="L227" s="27" t="s">
        <v>257</v>
      </c>
      <c r="M227" s="23" t="s">
        <v>255</v>
      </c>
      <c r="T227">
        <f t="shared" si="3"/>
        <v>227</v>
      </c>
      <c r="W227" s="5">
        <v>13.37</v>
      </c>
      <c r="X227" s="5" t="s">
        <v>297</v>
      </c>
      <c r="Y227" s="5" t="s">
        <v>297</v>
      </c>
    </row>
    <row r="228" spans="6:25">
      <c r="H228" s="20">
        <v>219</v>
      </c>
      <c r="I228" s="20"/>
      <c r="J228" s="21">
        <v>7040</v>
      </c>
      <c r="K228" s="21"/>
      <c r="L228" s="26" t="s">
        <v>258</v>
      </c>
      <c r="M228" s="23" t="s">
        <v>255</v>
      </c>
      <c r="T228">
        <f t="shared" si="3"/>
        <v>228</v>
      </c>
      <c r="W228" s="6">
        <v>5.16</v>
      </c>
      <c r="X228" s="6" t="s">
        <v>297</v>
      </c>
      <c r="Y228" s="6" t="s">
        <v>297</v>
      </c>
    </row>
    <row r="229" spans="6:25">
      <c r="F229" s="17"/>
      <c r="G229" s="17"/>
      <c r="H229" s="19">
        <v>220</v>
      </c>
      <c r="I229" s="19"/>
      <c r="J229" s="22">
        <v>2080</v>
      </c>
      <c r="K229" s="22"/>
      <c r="L229" s="27" t="s">
        <v>260</v>
      </c>
      <c r="M229" s="20" t="s">
        <v>259</v>
      </c>
      <c r="T229" t="e">
        <f>+#REF!+1</f>
        <v>#REF!</v>
      </c>
      <c r="W229" s="6">
        <v>9.4</v>
      </c>
      <c r="X229" s="6" t="s">
        <v>297</v>
      </c>
      <c r="Y229" s="6" t="s">
        <v>297</v>
      </c>
    </row>
    <row r="230" spans="6:25">
      <c r="H230" s="19">
        <v>221</v>
      </c>
      <c r="I230" s="19"/>
      <c r="J230" s="21">
        <v>2081</v>
      </c>
      <c r="K230" s="21"/>
      <c r="L230" s="26" t="s">
        <v>261</v>
      </c>
      <c r="M230" s="20" t="s">
        <v>259</v>
      </c>
      <c r="T230" t="e">
        <f t="shared" si="3"/>
        <v>#REF!</v>
      </c>
      <c r="W230" s="5">
        <v>4.18</v>
      </c>
      <c r="X230" s="5" t="s">
        <v>297</v>
      </c>
      <c r="Y230" s="5" t="s">
        <v>297</v>
      </c>
    </row>
    <row r="231" spans="6:25">
      <c r="H231" s="20">
        <v>222</v>
      </c>
      <c r="I231" s="20"/>
      <c r="J231" s="22">
        <v>2082</v>
      </c>
      <c r="K231" s="22"/>
      <c r="L231" s="27" t="s">
        <v>262</v>
      </c>
      <c r="M231" s="20" t="s">
        <v>259</v>
      </c>
      <c r="T231" t="e">
        <f t="shared" si="3"/>
        <v>#REF!</v>
      </c>
      <c r="W231" s="6">
        <v>4.63</v>
      </c>
      <c r="X231" s="6" t="s">
        <v>297</v>
      </c>
      <c r="Y231" s="6" t="s">
        <v>297</v>
      </c>
    </row>
    <row r="232" spans="6:25">
      <c r="H232" s="20">
        <v>223</v>
      </c>
      <c r="I232" s="20"/>
      <c r="J232" s="21">
        <v>2083</v>
      </c>
      <c r="K232" s="21"/>
      <c r="L232" s="26" t="s">
        <v>263</v>
      </c>
      <c r="M232" s="20" t="s">
        <v>259</v>
      </c>
      <c r="T232" t="e">
        <f t="shared" si="3"/>
        <v>#REF!</v>
      </c>
      <c r="W232" s="5">
        <v>4.26</v>
      </c>
      <c r="X232" s="5" t="s">
        <v>297</v>
      </c>
      <c r="Y232" s="5" t="s">
        <v>297</v>
      </c>
    </row>
    <row r="233" spans="6:25">
      <c r="H233" s="19">
        <v>224</v>
      </c>
      <c r="I233" s="19"/>
      <c r="J233" s="22">
        <v>2084</v>
      </c>
      <c r="K233" s="22"/>
      <c r="L233" s="27" t="s">
        <v>264</v>
      </c>
      <c r="M233" s="20" t="s">
        <v>259</v>
      </c>
      <c r="T233" t="e">
        <f t="shared" si="3"/>
        <v>#REF!</v>
      </c>
      <c r="W233" s="6">
        <v>6.88</v>
      </c>
      <c r="X233" s="6" t="s">
        <v>297</v>
      </c>
      <c r="Y233" s="6" t="s">
        <v>297</v>
      </c>
    </row>
    <row r="234" spans="6:25">
      <c r="H234" s="19">
        <v>225</v>
      </c>
      <c r="I234" s="19"/>
      <c r="J234" s="21">
        <v>5110</v>
      </c>
      <c r="K234" s="21"/>
      <c r="L234" s="26" t="s">
        <v>11</v>
      </c>
      <c r="M234" s="20" t="s">
        <v>259</v>
      </c>
      <c r="T234" t="e">
        <f t="shared" si="3"/>
        <v>#REF!</v>
      </c>
      <c r="W234" s="5">
        <v>5.49</v>
      </c>
      <c r="X234" s="5" t="s">
        <v>297</v>
      </c>
      <c r="Y234" s="5" t="s">
        <v>297</v>
      </c>
    </row>
    <row r="235" spans="6:25">
      <c r="F235" s="15"/>
      <c r="G235" s="15"/>
      <c r="H235" s="20">
        <v>226</v>
      </c>
      <c r="I235" s="20"/>
      <c r="J235" s="22">
        <v>4330</v>
      </c>
      <c r="K235" s="22"/>
      <c r="L235" s="27" t="s">
        <v>266</v>
      </c>
      <c r="M235" s="23" t="s">
        <v>265</v>
      </c>
      <c r="T235" t="e">
        <f>+#REF!+1</f>
        <v>#REF!</v>
      </c>
      <c r="W235" s="6">
        <v>6.64</v>
      </c>
      <c r="X235" s="6" t="s">
        <v>297</v>
      </c>
      <c r="Y235" s="6" t="s">
        <v>297</v>
      </c>
    </row>
    <row r="236" spans="6:25">
      <c r="H236" s="20">
        <v>227</v>
      </c>
      <c r="I236" s="20"/>
      <c r="J236" s="21">
        <v>4331</v>
      </c>
      <c r="K236" s="21"/>
      <c r="L236" s="26" t="s">
        <v>267</v>
      </c>
      <c r="M236" s="23" t="s">
        <v>265</v>
      </c>
      <c r="T236" t="e">
        <f t="shared" ref="T236:T256" si="4">+T235+1</f>
        <v>#REF!</v>
      </c>
      <c r="W236" s="5">
        <v>4.51</v>
      </c>
      <c r="X236" s="5" t="s">
        <v>297</v>
      </c>
      <c r="Y236" s="5" t="s">
        <v>297</v>
      </c>
    </row>
    <row r="237" spans="6:25" ht="30">
      <c r="H237" s="19">
        <v>228</v>
      </c>
      <c r="I237" s="19"/>
      <c r="J237" s="22">
        <v>4332</v>
      </c>
      <c r="K237" s="22"/>
      <c r="L237" s="27" t="s">
        <v>268</v>
      </c>
      <c r="M237" s="23" t="s">
        <v>265</v>
      </c>
      <c r="T237" t="e">
        <f t="shared" si="4"/>
        <v>#REF!</v>
      </c>
      <c r="W237" s="6">
        <v>3.67</v>
      </c>
      <c r="X237" s="6" t="s">
        <v>297</v>
      </c>
      <c r="Y237" s="6" t="s">
        <v>297</v>
      </c>
    </row>
    <row r="238" spans="6:25">
      <c r="H238" s="19">
        <v>229</v>
      </c>
      <c r="I238" s="19"/>
      <c r="J238" s="21">
        <v>4333</v>
      </c>
      <c r="K238" s="21"/>
      <c r="L238" s="26" t="s">
        <v>269</v>
      </c>
      <c r="M238" s="23" t="s">
        <v>265</v>
      </c>
      <c r="T238" t="e">
        <f t="shared" si="4"/>
        <v>#REF!</v>
      </c>
      <c r="W238" s="5">
        <v>9.14</v>
      </c>
      <c r="X238" s="5" t="s">
        <v>297</v>
      </c>
      <c r="Y238" s="5" t="s">
        <v>297</v>
      </c>
    </row>
    <row r="239" spans="6:25">
      <c r="H239" s="20">
        <v>230</v>
      </c>
      <c r="I239" s="20"/>
      <c r="J239" s="22">
        <v>4334</v>
      </c>
      <c r="K239" s="22"/>
      <c r="L239" s="27" t="s">
        <v>270</v>
      </c>
      <c r="M239" s="23" t="s">
        <v>265</v>
      </c>
      <c r="T239" t="e">
        <f t="shared" si="4"/>
        <v>#REF!</v>
      </c>
      <c r="W239" s="6">
        <v>5.64</v>
      </c>
      <c r="X239" s="6" t="s">
        <v>297</v>
      </c>
      <c r="Y239" s="6" t="s">
        <v>297</v>
      </c>
    </row>
    <row r="240" spans="6:25">
      <c r="H240" s="20">
        <v>231</v>
      </c>
      <c r="I240" s="20"/>
      <c r="J240" s="21">
        <v>4335</v>
      </c>
      <c r="K240" s="21"/>
      <c r="L240" s="26" t="s">
        <v>271</v>
      </c>
      <c r="M240" s="23" t="s">
        <v>265</v>
      </c>
      <c r="T240" t="e">
        <f t="shared" si="4"/>
        <v>#REF!</v>
      </c>
      <c r="W240" s="5">
        <v>8.11</v>
      </c>
      <c r="X240" s="5" t="s">
        <v>297</v>
      </c>
      <c r="Y240" s="5" t="s">
        <v>297</v>
      </c>
    </row>
    <row r="241" spans="6:25">
      <c r="H241" s="19">
        <v>232</v>
      </c>
      <c r="I241" s="19"/>
      <c r="J241" s="22">
        <v>4336</v>
      </c>
      <c r="K241" s="22"/>
      <c r="L241" s="27" t="s">
        <v>272</v>
      </c>
      <c r="M241" s="23" t="s">
        <v>265</v>
      </c>
      <c r="T241" t="e">
        <f t="shared" si="4"/>
        <v>#REF!</v>
      </c>
      <c r="W241" s="6">
        <v>7.73</v>
      </c>
      <c r="X241" s="6" t="s">
        <v>297</v>
      </c>
      <c r="Y241" s="6" t="s">
        <v>297</v>
      </c>
    </row>
    <row r="242" spans="6:25">
      <c r="H242" s="19">
        <v>233</v>
      </c>
      <c r="I242" s="19"/>
      <c r="J242" s="21">
        <v>4337</v>
      </c>
      <c r="K242" s="21"/>
      <c r="L242" s="26" t="s">
        <v>273</v>
      </c>
      <c r="M242" s="23" t="s">
        <v>265</v>
      </c>
      <c r="T242">
        <v>244</v>
      </c>
    </row>
    <row r="243" spans="6:25">
      <c r="H243" s="20">
        <v>234</v>
      </c>
      <c r="I243" s="20"/>
      <c r="J243" s="22">
        <v>4338</v>
      </c>
      <c r="K243" s="22"/>
      <c r="L243" s="27" t="s">
        <v>20</v>
      </c>
      <c r="M243" s="23" t="s">
        <v>265</v>
      </c>
      <c r="T243">
        <f t="shared" si="4"/>
        <v>245</v>
      </c>
      <c r="W243" s="5">
        <v>17.96</v>
      </c>
      <c r="X243" s="5" t="s">
        <v>297</v>
      </c>
      <c r="Y243" s="5" t="s">
        <v>297</v>
      </c>
    </row>
    <row r="244" spans="6:25">
      <c r="H244" s="20">
        <v>235</v>
      </c>
      <c r="I244" s="20"/>
      <c r="J244" s="21">
        <v>4339</v>
      </c>
      <c r="K244" s="21"/>
      <c r="L244" s="26" t="s">
        <v>274</v>
      </c>
      <c r="M244" s="23" t="s">
        <v>265</v>
      </c>
      <c r="T244">
        <f t="shared" si="4"/>
        <v>246</v>
      </c>
      <c r="W244" s="6">
        <v>37</v>
      </c>
      <c r="X244" s="6" t="s">
        <v>297</v>
      </c>
      <c r="Y244" s="6" t="s">
        <v>297</v>
      </c>
    </row>
    <row r="245" spans="6:25">
      <c r="H245" s="19">
        <v>236</v>
      </c>
      <c r="I245" s="19"/>
      <c r="J245" s="22">
        <v>4340</v>
      </c>
      <c r="K245" s="22"/>
      <c r="L245" s="27" t="s">
        <v>275</v>
      </c>
      <c r="M245" s="23" t="s">
        <v>265</v>
      </c>
      <c r="T245">
        <f t="shared" si="4"/>
        <v>247</v>
      </c>
      <c r="W245" s="5">
        <v>76.05</v>
      </c>
      <c r="X245" s="5" t="s">
        <v>297</v>
      </c>
      <c r="Y245" s="5" t="s">
        <v>297</v>
      </c>
    </row>
    <row r="246" spans="6:25">
      <c r="H246" s="19">
        <v>237</v>
      </c>
      <c r="I246" s="19"/>
      <c r="J246" s="21">
        <v>4342</v>
      </c>
      <c r="K246" s="21"/>
      <c r="L246" s="26" t="s">
        <v>276</v>
      </c>
      <c r="M246" s="23" t="s">
        <v>265</v>
      </c>
      <c r="T246">
        <f t="shared" si="4"/>
        <v>248</v>
      </c>
      <c r="W246" s="6">
        <v>32.04</v>
      </c>
      <c r="X246" s="6" t="s">
        <v>297</v>
      </c>
      <c r="Y246" s="6" t="s">
        <v>297</v>
      </c>
    </row>
    <row r="247" spans="6:25">
      <c r="H247" s="20">
        <v>238</v>
      </c>
      <c r="I247" s="20"/>
      <c r="J247" s="22">
        <v>4344</v>
      </c>
      <c r="K247" s="22"/>
      <c r="L247" s="27" t="s">
        <v>277</v>
      </c>
      <c r="M247" s="23" t="s">
        <v>265</v>
      </c>
      <c r="T247">
        <f t="shared" si="4"/>
        <v>249</v>
      </c>
      <c r="W247" s="5">
        <v>12.01</v>
      </c>
      <c r="X247" s="5" t="s">
        <v>297</v>
      </c>
      <c r="Y247" s="5" t="s">
        <v>297</v>
      </c>
    </row>
    <row r="248" spans="6:25">
      <c r="H248" s="20">
        <v>239</v>
      </c>
      <c r="I248" s="20"/>
      <c r="J248" s="21">
        <v>4345</v>
      </c>
      <c r="K248" s="21"/>
      <c r="L248" s="26" t="s">
        <v>278</v>
      </c>
      <c r="M248" s="23" t="s">
        <v>265</v>
      </c>
      <c r="T248">
        <f t="shared" si="4"/>
        <v>250</v>
      </c>
      <c r="W248" s="6">
        <v>46.4</v>
      </c>
      <c r="X248" s="6" t="s">
        <v>297</v>
      </c>
      <c r="Y248" s="6" t="s">
        <v>297</v>
      </c>
    </row>
    <row r="249" spans="6:25">
      <c r="H249" s="19">
        <v>240</v>
      </c>
      <c r="I249" s="19"/>
      <c r="J249" s="22">
        <v>4346</v>
      </c>
      <c r="K249" s="22"/>
      <c r="L249" s="27" t="s">
        <v>279</v>
      </c>
      <c r="M249" s="23" t="s">
        <v>265</v>
      </c>
      <c r="T249">
        <f t="shared" si="4"/>
        <v>251</v>
      </c>
      <c r="W249" s="5">
        <v>18.170000000000002</v>
      </c>
      <c r="X249" s="5" t="s">
        <v>297</v>
      </c>
      <c r="Y249" s="5" t="s">
        <v>297</v>
      </c>
    </row>
    <row r="250" spans="6:25">
      <c r="H250" s="19">
        <v>241</v>
      </c>
      <c r="I250" s="19"/>
      <c r="J250" s="21">
        <v>4347</v>
      </c>
      <c r="K250" s="21"/>
      <c r="L250" s="26" t="s">
        <v>280</v>
      </c>
      <c r="M250" s="23" t="s">
        <v>265</v>
      </c>
      <c r="T250">
        <f t="shared" si="4"/>
        <v>252</v>
      </c>
      <c r="W250" s="6">
        <v>18.04</v>
      </c>
      <c r="X250" s="6" t="s">
        <v>297</v>
      </c>
      <c r="Y250" s="6" t="s">
        <v>297</v>
      </c>
    </row>
    <row r="251" spans="6:25">
      <c r="H251" s="20">
        <v>242</v>
      </c>
      <c r="I251" s="20"/>
      <c r="J251" s="22">
        <v>4348</v>
      </c>
      <c r="K251" s="22"/>
      <c r="L251" s="27" t="s">
        <v>281</v>
      </c>
      <c r="M251" s="23" t="s">
        <v>265</v>
      </c>
      <c r="T251">
        <f t="shared" si="4"/>
        <v>253</v>
      </c>
      <c r="W251" s="5">
        <v>12.45</v>
      </c>
      <c r="X251" s="5" t="s">
        <v>297</v>
      </c>
      <c r="Y251" s="5" t="s">
        <v>297</v>
      </c>
    </row>
    <row r="252" spans="6:25" ht="30">
      <c r="H252" s="20">
        <v>243</v>
      </c>
      <c r="I252" s="20"/>
      <c r="J252" s="21">
        <v>4349</v>
      </c>
      <c r="K252" s="21"/>
      <c r="L252" s="26" t="s">
        <v>282</v>
      </c>
      <c r="M252" s="23" t="s">
        <v>265</v>
      </c>
      <c r="T252">
        <f t="shared" si="4"/>
        <v>254</v>
      </c>
      <c r="W252" s="6">
        <v>18.16</v>
      </c>
      <c r="X252" s="6" t="s">
        <v>297</v>
      </c>
      <c r="Y252" s="6" t="s">
        <v>297</v>
      </c>
    </row>
    <row r="253" spans="6:25">
      <c r="H253" s="19">
        <v>244</v>
      </c>
      <c r="I253" s="19"/>
      <c r="J253" s="22">
        <v>4350</v>
      </c>
      <c r="K253" s="22"/>
      <c r="L253" s="27" t="s">
        <v>283</v>
      </c>
      <c r="M253" s="23" t="s">
        <v>265</v>
      </c>
      <c r="T253">
        <f t="shared" si="4"/>
        <v>255</v>
      </c>
      <c r="W253" s="5">
        <v>20.3</v>
      </c>
      <c r="X253" s="5" t="s">
        <v>297</v>
      </c>
      <c r="Y253" s="5" t="s">
        <v>297</v>
      </c>
    </row>
    <row r="254" spans="6:25" ht="14.25" customHeight="1">
      <c r="F254" s="15"/>
      <c r="G254" s="15"/>
      <c r="H254" s="19">
        <v>245</v>
      </c>
      <c r="I254" s="19"/>
      <c r="J254" s="21">
        <v>4020</v>
      </c>
      <c r="K254" s="21"/>
      <c r="L254" s="26" t="s">
        <v>285</v>
      </c>
      <c r="M254" s="23" t="s">
        <v>284</v>
      </c>
      <c r="T254" t="e">
        <f>+#REF!+1</f>
        <v>#REF!</v>
      </c>
      <c r="W254" s="5">
        <v>38.32</v>
      </c>
      <c r="X254" s="5" t="s">
        <v>297</v>
      </c>
      <c r="Y254" s="5" t="s">
        <v>297</v>
      </c>
    </row>
    <row r="255" spans="6:25">
      <c r="H255" s="20">
        <v>246</v>
      </c>
      <c r="I255" s="20"/>
      <c r="J255" s="22">
        <v>4090</v>
      </c>
      <c r="K255" s="22"/>
      <c r="L255" s="27" t="s">
        <v>286</v>
      </c>
      <c r="M255" s="23" t="s">
        <v>284</v>
      </c>
      <c r="T255" t="e">
        <f t="shared" si="4"/>
        <v>#REF!</v>
      </c>
      <c r="W255" s="6">
        <v>4.7699999999999996</v>
      </c>
      <c r="X255" s="6" t="s">
        <v>297</v>
      </c>
      <c r="Y255" s="6" t="s">
        <v>297</v>
      </c>
    </row>
    <row r="256" spans="6:25">
      <c r="H256" s="20">
        <v>247</v>
      </c>
      <c r="I256" s="20"/>
      <c r="J256" s="21">
        <v>4100</v>
      </c>
      <c r="K256" s="21"/>
      <c r="L256" s="26" t="s">
        <v>287</v>
      </c>
      <c r="M256" s="23" t="s">
        <v>284</v>
      </c>
      <c r="T256" t="e">
        <f t="shared" si="4"/>
        <v>#REF!</v>
      </c>
      <c r="W256" s="5">
        <v>22.74</v>
      </c>
      <c r="X256" s="5" t="s">
        <v>297</v>
      </c>
      <c r="Y256" s="5" t="s">
        <v>297</v>
      </c>
    </row>
    <row r="257" spans="8:13">
      <c r="H257" s="19">
        <v>248</v>
      </c>
      <c r="I257" s="19"/>
      <c r="J257" s="22">
        <v>4150</v>
      </c>
      <c r="K257" s="22"/>
      <c r="L257" s="27" t="s">
        <v>288</v>
      </c>
      <c r="M257" s="23" t="s">
        <v>284</v>
      </c>
    </row>
    <row r="258" spans="8:13">
      <c r="H258" s="19">
        <v>249</v>
      </c>
      <c r="I258" s="19"/>
      <c r="J258" s="21">
        <v>4220</v>
      </c>
      <c r="K258" s="21"/>
      <c r="L258" s="26" t="s">
        <v>289</v>
      </c>
      <c r="M258" s="23" t="s">
        <v>284</v>
      </c>
    </row>
    <row r="259" spans="8:13">
      <c r="H259" s="20">
        <v>250</v>
      </c>
      <c r="I259" s="20"/>
      <c r="J259" s="22">
        <v>4230</v>
      </c>
      <c r="K259" s="22"/>
      <c r="L259" s="27" t="s">
        <v>290</v>
      </c>
      <c r="M259" s="23" t="s">
        <v>284</v>
      </c>
    </row>
    <row r="260" spans="8:13">
      <c r="H260" s="20">
        <v>251</v>
      </c>
      <c r="I260" s="20"/>
      <c r="J260" s="21">
        <v>4250</v>
      </c>
      <c r="K260" s="21"/>
      <c r="L260" s="26" t="s">
        <v>291</v>
      </c>
      <c r="M260" s="23" t="s">
        <v>284</v>
      </c>
    </row>
    <row r="261" spans="8:13">
      <c r="H261" s="19">
        <v>252</v>
      </c>
      <c r="I261" s="19"/>
      <c r="J261" s="22">
        <v>4300</v>
      </c>
      <c r="K261" s="22"/>
      <c r="L261" s="27" t="s">
        <v>292</v>
      </c>
      <c r="M261" s="23" t="s">
        <v>284</v>
      </c>
    </row>
    <row r="262" spans="8:13">
      <c r="H262" s="19">
        <v>253</v>
      </c>
      <c r="I262" s="19"/>
      <c r="J262" s="21">
        <v>4310</v>
      </c>
      <c r="K262" s="21"/>
      <c r="L262" s="26" t="s">
        <v>293</v>
      </c>
      <c r="M262" s="23" t="s">
        <v>284</v>
      </c>
    </row>
    <row r="263" spans="8:13">
      <c r="H263" s="20">
        <v>254</v>
      </c>
      <c r="I263" s="20"/>
      <c r="J263" s="22">
        <v>4320</v>
      </c>
      <c r="K263" s="22"/>
      <c r="L263" s="27" t="s">
        <v>294</v>
      </c>
      <c r="M263" s="23" t="s">
        <v>284</v>
      </c>
    </row>
    <row r="264" spans="8:13">
      <c r="H264" s="20">
        <v>255</v>
      </c>
      <c r="I264" s="20"/>
      <c r="J264" s="21">
        <v>4321</v>
      </c>
      <c r="K264" s="21"/>
      <c r="L264" s="26" t="s">
        <v>295</v>
      </c>
      <c r="M264" s="23" t="s">
        <v>284</v>
      </c>
    </row>
    <row r="265" spans="8:13">
      <c r="H265" s="19">
        <v>256</v>
      </c>
      <c r="I265" s="19"/>
      <c r="J265" s="22">
        <v>4322</v>
      </c>
      <c r="K265" s="22"/>
      <c r="L265" s="27" t="s">
        <v>14</v>
      </c>
      <c r="M265" s="23" t="s">
        <v>284</v>
      </c>
    </row>
    <row r="266" spans="8:13">
      <c r="H266" s="19">
        <v>257</v>
      </c>
      <c r="I266" s="19"/>
      <c r="J266" s="21">
        <v>4323</v>
      </c>
      <c r="K266" s="21"/>
      <c r="L266" s="26" t="s">
        <v>9</v>
      </c>
      <c r="M266" s="23" t="s">
        <v>284</v>
      </c>
    </row>
    <row r="267" spans="8:13">
      <c r="H267" s="20">
        <v>258</v>
      </c>
      <c r="I267" s="20"/>
      <c r="J267" s="22">
        <v>4324</v>
      </c>
      <c r="K267" s="22"/>
      <c r="L267" s="27" t="s">
        <v>296</v>
      </c>
      <c r="M267" s="23" t="s">
        <v>284</v>
      </c>
    </row>
    <row r="268" spans="8:13">
      <c r="H268" s="20">
        <v>259</v>
      </c>
      <c r="I268" s="20"/>
      <c r="J268" s="21">
        <v>4325</v>
      </c>
      <c r="K268" s="21"/>
      <c r="L268" s="26" t="s">
        <v>33</v>
      </c>
      <c r="M268" s="23" t="s">
        <v>284</v>
      </c>
    </row>
  </sheetData>
  <hyperlinks>
    <hyperlink ref="L10" r:id="rId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zAvZW4!/" xr:uid="{D9EB84D9-B6F9-4618-8344-F56965C7E13D}"/>
    <hyperlink ref="L11" r:id="rId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IvZW4!/" xr:uid="{785C34FC-17D2-4575-98DB-946C0B3EF074}"/>
    <hyperlink ref="L12" r:id="rId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AvZW4!/" xr:uid="{8942D62D-D1DE-4102-932A-42F4BB36E64B}"/>
    <hyperlink ref="L13" r:id="rId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EvZW4!/" xr:uid="{3F7C4236-45A7-4DA5-8747-FA11CC580A2E}"/>
    <hyperlink ref="L14" r:id="rId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IvZW4!/" xr:uid="{E0D96BF0-8CB9-4DB8-8B34-F1F275C8A69B}"/>
    <hyperlink ref="L15" r:id="rId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AvZW4!/" xr:uid="{03FE92EC-A61C-4B77-871A-EFBEBC64A110}"/>
    <hyperlink ref="L16" r:id="rId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DAvZW4!/" xr:uid="{1FA56979-D406-400D-8A46-DB45C673FB72}"/>
    <hyperlink ref="L17" r:id="rId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EvZW4!/" xr:uid="{4D9C2A49-6F5A-46A7-BB7D-21E3E1B57DCE}"/>
    <hyperlink ref="L18" r:id="rId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IvZW4!/" xr:uid="{7038E84B-C2B6-4E97-8E0A-81CFCA7F2E7B}"/>
    <hyperlink ref="L19" r:id="rId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AvZW4!/" xr:uid="{079F3933-1D69-44BA-B907-3F780B8FDF80}"/>
    <hyperlink ref="L20" r:id="rId1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EvZW4!/" xr:uid="{ECC91C45-A0DE-43E3-BDFB-F47F8232132C}"/>
    <hyperlink ref="L21" r:id="rId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EvZW4!/" xr:uid="{246BB450-ED39-49E0-A0DD-CFDAF8EEA0AF}"/>
    <hyperlink ref="L22" r:id="rId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QvZW4!/" xr:uid="{3A2C7264-DD0D-42F2-900E-7F55B8D31A9A}"/>
    <hyperlink ref="L23" r:id="rId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AvZW4!/" xr:uid="{84B6210F-EB4D-40DF-8DE7-183205FAADA2}"/>
    <hyperlink ref="L24" r:id="rId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EvZW4!/" xr:uid="{B65521A1-0EB8-4835-8AED-799B87091865}"/>
    <hyperlink ref="L25" r:id="rId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IvZW4!/" xr:uid="{A9687835-A3BA-4113-BA9F-C8FC18AF3556}"/>
    <hyperlink ref="L26" r:id="rId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MvZW4!/" xr:uid="{58B7CE2B-7F62-43CC-B76D-FE456516F34E}"/>
    <hyperlink ref="L27" r:id="rId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DEvZW4!/" xr:uid="{17CF7C2C-C9C5-40A0-8EE7-370BF1BB845D}"/>
    <hyperlink ref="L28" r:id="rId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TAvZW4!/" xr:uid="{9E0F0E34-1EC0-4E62-9C79-1186D9E8FB4B}"/>
    <hyperlink ref="L29" r:id="rId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jAvZW4!/" xr:uid="{32C0B5D1-FEBF-4F9B-8561-F7385EEB1742}"/>
    <hyperlink ref="L30" r:id="rId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jAvZW4!/" xr:uid="{31087EE1-C2CB-439A-B57B-BDC504328CF6}"/>
    <hyperlink ref="L31" r:id="rId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TAvZW4!/" xr:uid="{43F0AF6B-49AC-4A88-AE71-344D544D40BA}"/>
    <hyperlink ref="L32" r:id="rId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TAvZW4!/" xr:uid="{990AAEEA-8CE7-4E6F-8232-5B37F272107F}"/>
    <hyperlink ref="L33" r:id="rId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zAvZW4!/" xr:uid="{603CCC69-82C3-4356-AAF8-2C27114052A8}"/>
    <hyperlink ref="L34" r:id="rId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DAvZW4!/" xr:uid="{DEB41078-1841-44C2-8032-141FE68EE775}"/>
    <hyperlink ref="L35" r:id="rId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DAvZW4!/" xr:uid="{29749C20-A643-456C-BB19-006492A4A372}"/>
    <hyperlink ref="L36" r:id="rId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TAvZW4!/" xr:uid="{881D464C-B38F-4DF8-9F17-A40E6900FC35}"/>
    <hyperlink ref="L37" r:id="rId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AvZW4!/" xr:uid="{E60BC662-B8BA-4B05-94C9-3D9D41D21F61}"/>
    <hyperlink ref="L38" r:id="rId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MvZW4!/" xr:uid="{27F37B7C-D708-4A28-AB77-562DBBD44B71}"/>
    <hyperlink ref="L39" r:id="rId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DAvZW4!/" xr:uid="{22FF2085-5D46-4393-8D94-5E61E68B877E}"/>
    <hyperlink ref="L40" r:id="rId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TAvZW4!/" xr:uid="{F5B5EC70-B728-4C75-856A-89A9EACB752B}"/>
    <hyperlink ref="L41" r:id="rId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TAvZW4!/" xr:uid="{B82F2FDE-5CB2-4C1F-9775-4E3F53F2DF7A}"/>
    <hyperlink ref="L42" r:id="rId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DAvZW4!/" xr:uid="{65D3A752-CFA0-4680-AB92-167953A3AA57}"/>
    <hyperlink ref="L43" r:id="rId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TAvZW4!/" xr:uid="{967E0387-3902-4D9E-AD04-393C0D3A8F24}"/>
    <hyperlink ref="L44" r:id="rId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zAvZW4!/" xr:uid="{55F3A9B0-490B-4885-8EA9-614213BB4EAF}"/>
    <hyperlink ref="L45" r:id="rId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TAvZW4!/" xr:uid="{1C80AB48-AB46-4386-98EB-AB6DEA41C7C5}"/>
    <hyperlink ref="L46" r:id="rId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jAvZW4!/" xr:uid="{CB0EE280-6AEE-45D1-B2E1-CB2FAB4B83E9}"/>
    <hyperlink ref="L47" r:id="rId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IvZW4!/" xr:uid="{3227A4DB-4312-48CB-977A-88628A033B11}"/>
    <hyperlink ref="L48" r:id="rId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MvZW4!/" xr:uid="{C78F5449-2CB7-4D0E-B93D-BE6533E6C995}"/>
    <hyperlink ref="L49" r:id="rId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QvZW4!/" xr:uid="{D772532B-80B8-4A00-8E17-5B8ADC638E4E}"/>
    <hyperlink ref="L50" r:id="rId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UvZW4!/" xr:uid="{31894954-7F2E-4F6D-92CA-9A150A06F2A6}"/>
    <hyperlink ref="L51" r:id="rId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cvZW4!/" xr:uid="{5B40E030-E461-4AC8-8B88-58DB98CE6585}"/>
    <hyperlink ref="L52" r:id="rId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gvZW4!/" xr:uid="{1243D4B5-78C9-43F0-B574-236487162139}"/>
    <hyperlink ref="L53" r:id="rId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TAvZW4!/" xr:uid="{1546ABC3-9245-4FCC-9CF3-8399C9BC7DE9}"/>
    <hyperlink ref="L54" r:id="rId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jAvZW4!/" xr:uid="{62AE82BB-B8DD-4A96-A1DE-43E374F6EAAA}"/>
    <hyperlink ref="L55" r:id="rId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zAvZW4!/" xr:uid="{EEBDB1F5-A8FC-4156-A3B5-9DC1B0248A1B}"/>
    <hyperlink ref="L56" r:id="rId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DAvZW4!/" xr:uid="{4EC186CC-7018-4C7E-9E4F-161A75410633}"/>
    <hyperlink ref="L57" r:id="rId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TAvZW4!/" xr:uid="{E4B68D34-B10C-48BD-A4E1-7E1C0BA7549C}"/>
    <hyperlink ref="L58" r:id="rId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jAvZW4!/" xr:uid="{723E136F-9B5B-4CFE-BD8F-A06AE7C445C8}"/>
    <hyperlink ref="L59" r:id="rId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DAvZW4!/" xr:uid="{27FCDF2B-F8CF-425C-A30B-38103A1D5AFF}"/>
    <hyperlink ref="L60" r:id="rId5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AvZW4!/" xr:uid="{25F15C04-F88E-40A7-B95D-2D1F17E02922}"/>
    <hyperlink ref="L61" r:id="rId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EvZW4!/" xr:uid="{45C4E9D0-289B-442C-A397-519617734EAC}"/>
    <hyperlink ref="L62" r:id="rId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IvZW4!/" xr:uid="{7F47B435-0019-448B-98D9-D657B5226989}"/>
    <hyperlink ref="L63" r:id="rId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IvZW4!/" xr:uid="{EA82F10E-55D4-4575-A4B6-8276A2C444C9}"/>
    <hyperlink ref="L64" r:id="rId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QvZW4!/" xr:uid="{5C50E554-35BE-4648-B4E9-D55A6257186D}"/>
    <hyperlink ref="L65" r:id="rId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IvZW4!/" xr:uid="{CAA6B739-074D-449F-A663-26842007C08B}"/>
    <hyperlink ref="L66" r:id="rId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MvZW4!/" xr:uid="{93753725-BD21-4F08-AED5-25AFF42C1C87}"/>
    <hyperlink ref="L67" r:id="rId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DAvZW4!/" xr:uid="{E4B962B1-69BF-48BB-8D55-7C7916DAE8DF}"/>
    <hyperlink ref="L68" r:id="rId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TAvZW4!/" xr:uid="{18D744BC-E4DB-4082-B8A8-E987ED1D7F94}"/>
    <hyperlink ref="L69" r:id="rId6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jAvZW4!/" xr:uid="{BEB9D19B-8D5A-4751-9D38-71376ED3B616}"/>
    <hyperlink ref="L70" r:id="rId6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jAvZW4!/" xr:uid="{10F9130C-B4BB-4D77-8337-02272074C938}"/>
    <hyperlink ref="L71" r:id="rId6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zAvZW4!/" xr:uid="{463D7C40-7C0B-4F28-9ABC-C6C11ABDD047}"/>
    <hyperlink ref="L72" r:id="rId6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TAvZW4!/" xr:uid="{433DBD47-3CC0-48D8-B9B7-6F6DC2A31220}"/>
    <hyperlink ref="L73" r:id="rId6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AvZW4!/" xr:uid="{48109E2D-FDDD-4D29-B2D2-8FDD5271E7F4}"/>
    <hyperlink ref="L74" r:id="rId6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EvZW4!/" xr:uid="{A8D0ED63-F956-453B-AAD2-EF5168BAF632}"/>
    <hyperlink ref="L75" r:id="rId6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IvZW4!/" xr:uid="{D93B2102-DED3-4079-83C4-BED2E63F9742}"/>
    <hyperlink ref="L76" r:id="rId6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MvZW4!/" xr:uid="{E29C1E5F-D043-4622-B7F6-52A9E7B9559A}"/>
    <hyperlink ref="L77" r:id="rId6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QvZW4!/" xr:uid="{8BF53FA8-6632-4DA0-9C81-4694E375CB01}"/>
    <hyperlink ref="L78" r:id="rId6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UvZW4!/" xr:uid="{B12A3BA0-D859-49AC-ACAC-89C40653A96F}"/>
    <hyperlink ref="L79" r:id="rId7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EvZW4!/" xr:uid="{369F1310-9625-4A22-8FBE-FA8EFFBAEC94}"/>
    <hyperlink ref="L80" r:id="rId7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IvZW4!/" xr:uid="{F2AFE0ED-F0BA-4E43-9363-8094D6851110}"/>
    <hyperlink ref="L81" r:id="rId7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MvZW4!/" xr:uid="{AD4E5EEB-79F5-4952-9A19-FEC7564EEC09}"/>
    <hyperlink ref="L82" r:id="rId7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QvZW4!/" xr:uid="{71098AB0-4239-4E34-B540-41A47C43338D}"/>
    <hyperlink ref="L83" r:id="rId7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UvZW4!/" xr:uid="{E262DBDD-1147-4ED0-9213-96570B27D0D2}"/>
    <hyperlink ref="L84" r:id="rId7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zAvZW4!/" xr:uid="{1BC674FF-B6E8-4A6F-A561-5BD4464C242E}"/>
    <hyperlink ref="L85" r:id="rId7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QvZW4!/" xr:uid="{E30C8F35-6432-46DD-9B31-63EF75D3CD40}"/>
    <hyperlink ref="L86" r:id="rId7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TAvZW4!/" xr:uid="{57753DDC-9537-4C9D-A250-69F0FB099FA6}"/>
    <hyperlink ref="L87" r:id="rId7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EvZW4!/" xr:uid="{10123865-7F48-4A61-8E23-1E67BB568264}"/>
    <hyperlink ref="L88" r:id="rId7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DAvZW4!/" xr:uid="{64DD7CE1-3D4D-47F2-8170-2CB51FB10692}"/>
    <hyperlink ref="L89" r:id="rId8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AvZW4!/" xr:uid="{0C110CE2-491C-4E6B-97F0-72B9DAAF8277}"/>
    <hyperlink ref="L90" r:id="rId8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EvZW4!/" xr:uid="{C4BF95F0-EC7B-4322-867B-F72DFAE8C975}"/>
    <hyperlink ref="L91" r:id="rId8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IvZW4!/" xr:uid="{D82F7806-EA59-44CA-A079-AAF791FD61BB}"/>
    <hyperlink ref="L92" r:id="rId8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MvZW4!/" xr:uid="{92C671E7-E0AE-4972-BAB5-C896E0E19FB9}"/>
    <hyperlink ref="L93" r:id="rId8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QvZW4!/" xr:uid="{7F8D8BDC-19C1-462A-B089-D78FD79225B1}"/>
    <hyperlink ref="L94" r:id="rId8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MvZW4!/" xr:uid="{BF825329-B26F-45AB-BE89-429074431E9D}"/>
    <hyperlink ref="L95" r:id="rId8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zAvZW4!/" xr:uid="{760C58C9-8A43-4F80-A2A8-E867070FCB9F}"/>
    <hyperlink ref="L96" r:id="rId8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DAvZW4!/" xr:uid="{946180A7-9D05-4BB5-872B-7528B1673A82}"/>
    <hyperlink ref="L97" r:id="rId8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EvZW4!/" xr:uid="{4F80B1A2-9446-4630-A764-AF502CB7F39A}"/>
    <hyperlink ref="L98" r:id="rId8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IvZW4!/" xr:uid="{553EC851-3DA0-4357-B789-F8510F227092}"/>
    <hyperlink ref="L99" r:id="rId9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DAvZW4!/" xr:uid="{B35AF68D-0E19-4B43-B883-BFBFC19948A0}"/>
    <hyperlink ref="L100" r:id="rId9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TAvZW4!/" xr:uid="{671D6C7C-0847-4BBC-85EA-9B9F3CD2D2A1}"/>
    <hyperlink ref="L101" r:id="rId9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jAvZW4!/" xr:uid="{8CB54FD5-CA4A-4C0D-8657-209A41A7AEA6}"/>
    <hyperlink ref="L102" r:id="rId9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AvZW4!/" xr:uid="{CFA146CE-5757-48C9-9F4E-1B09D8791216}"/>
    <hyperlink ref="L103" r:id="rId9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zAvZW4!/" xr:uid="{342F1F20-E9F3-4A1A-AE42-A1EBFB50FD40}"/>
    <hyperlink ref="L104" r:id="rId9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AvZW4!/" xr:uid="{F6C67E37-4561-49E7-97E8-7B1CA2ECFDD4}"/>
    <hyperlink ref="L105" r:id="rId9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EvZW4!/" xr:uid="{B4AACEFE-BEC0-4EA4-846C-2863A12FE8FB}"/>
    <hyperlink ref="L106" r:id="rId9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IvZW4!/" xr:uid="{F0E0E6A0-CD91-4484-9204-3C4E2A655751}"/>
    <hyperlink ref="L107" r:id="rId9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IvZW4!/" xr:uid="{31BF97C6-14F3-46CB-A17C-E888498C0DC5}"/>
    <hyperlink ref="L108" r:id="rId9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IvZW4!/" xr:uid="{2E2BB4A8-D78D-4B82-80B0-B6C2EF304172}"/>
    <hyperlink ref="L109" r:id="rId10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MvZW4!/" xr:uid="{9822B52F-DA39-41B9-B7A6-59983986083F}"/>
    <hyperlink ref="L110" r:id="rId10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QvZW4!/" xr:uid="{520AAC48-F623-41E2-B404-E72B47C42597}"/>
    <hyperlink ref="L111" r:id="rId10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UvZW4!/" xr:uid="{F3F360CE-2119-417A-936D-2B4C80B5F2E4}"/>
    <hyperlink ref="L112" r:id="rId10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YvZW4!/" xr:uid="{F68C2531-BBFC-4B75-B712-9457AF841669}"/>
    <hyperlink ref="L113" r:id="rId10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cvZW4!/" xr:uid="{38C02274-36DE-4F1E-B5A6-32CBED79D64D}"/>
    <hyperlink ref="L114" r:id="rId10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gvZW4!/" xr:uid="{243C35EA-0223-46F3-A1BF-B12934889488}"/>
    <hyperlink ref="L115" r:id="rId10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AvZW4!/" xr:uid="{7CB22611-6679-4A5E-B531-C3C445BF1DB6}"/>
    <hyperlink ref="L116" r:id="rId10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EvZW4!/" xr:uid="{5C8FBDD4-23E5-4B2C-BB55-DAFF97E6A073}"/>
    <hyperlink ref="L117" r:id="rId10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IvZW4!/" xr:uid="{0E1F37A4-DA7F-43ED-9ADA-F8C8C05C4322}"/>
    <hyperlink ref="L118" r:id="rId10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TAvZW4!/" xr:uid="{03F5FC1B-1683-497A-AC8A-CE2453E8A2A7}"/>
    <hyperlink ref="L119" r:id="rId1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MvZW4!/" xr:uid="{D9FEABDE-278B-4252-9664-53A22DD926A3}"/>
    <hyperlink ref="L120" r:id="rId11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gvZW4!/" xr:uid="{C0C72AC0-FDEA-4511-96F8-9A317718A892}"/>
    <hyperlink ref="L121" r:id="rId1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AvZW4!/" xr:uid="{2D74F4EB-0F34-4D10-BEEB-194CA44DCBB0}"/>
    <hyperlink ref="L122" r:id="rId1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EvZW4!/" xr:uid="{F4164CAE-17DF-4A0D-803B-9808C6CDFA60}"/>
    <hyperlink ref="L123" r:id="rId1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AvZW4!/" xr:uid="{18B2CE44-E010-443F-809C-2DC3672010D2}"/>
    <hyperlink ref="L124" r:id="rId1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EvZW4!/" xr:uid="{9E89C31E-AE6E-4AB7-A913-B93E3D5F8AB1}"/>
    <hyperlink ref="L125" r:id="rId1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IvZW4!/" xr:uid="{1706995C-36D7-4367-9CA5-82B1AA5E297D}"/>
    <hyperlink ref="L126" r:id="rId1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MvZW4!/" xr:uid="{74F3EFE4-9E47-4631-ACD7-403618F56A29}"/>
    <hyperlink ref="L127" r:id="rId1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DAvZW4!/" xr:uid="{248CECFB-4156-4849-82DD-7937BD544FF3}"/>
    <hyperlink ref="L128" r:id="rId1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EvZW4!/" xr:uid="{9EE54FEB-991B-4812-A5C7-37D893CF8134}"/>
    <hyperlink ref="L129" r:id="rId1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YvZW4!/" xr:uid="{FFD5BF34-8CB0-4A4F-980E-3F91662F6F92}"/>
    <hyperlink ref="L130" r:id="rId1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jEvZW4!/" xr:uid="{38D57AFC-37D8-4D0B-A51F-D385279AB9CE}"/>
    <hyperlink ref="L131" r:id="rId1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AvZW4!/" xr:uid="{695550EF-EDD0-4227-B07A-56AEE5658560}"/>
    <hyperlink ref="L132" r:id="rId1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EvZW4!/" xr:uid="{9E6855B3-D2A0-4FFD-ACB4-D6DF91DFC8FB}"/>
    <hyperlink ref="L133" r:id="rId1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IvZW4!/" xr:uid="{CED6C64F-AA23-4430-9E56-5811F6B87CC6}"/>
    <hyperlink ref="L134" r:id="rId1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MvZW4!/" xr:uid="{CB0B7814-C80D-4DA0-AFD9-E4601A747C98}"/>
    <hyperlink ref="L135" r:id="rId1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QvZW4!/" xr:uid="{8895FE7D-41E5-4D3E-BEEF-1A0D778E0583}"/>
    <hyperlink ref="L136" r:id="rId1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TAvZW4!/" xr:uid="{C4074B48-85C3-4DFD-B9C7-269B6D3686E0}"/>
    <hyperlink ref="L137" r:id="rId1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DAvZW4!/" xr:uid="{BD09E325-63EF-4B2F-8FE3-DA4D96279233}"/>
    <hyperlink ref="L138" r:id="rId1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zAvZW4!/" xr:uid="{60FA08CA-604E-4927-A453-1AA5CAA7EA1A}"/>
    <hyperlink ref="L139" r:id="rId1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AvZW4!/" xr:uid="{A986C4D9-17EA-4EB7-8F6D-8D3896684B24}"/>
    <hyperlink ref="L140" r:id="rId1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EvZW4!/" xr:uid="{04AD1B85-B531-4456-9557-A88CAA230908}"/>
    <hyperlink ref="L141" r:id="rId1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IvZW4!/" xr:uid="{6F455B09-9E98-4DB8-85AF-AFC7E6ED220D}"/>
    <hyperlink ref="L142" r:id="rId1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MvZW4!/" xr:uid="{F95E07AA-00B7-4853-BAD4-64866A1A8D02}"/>
    <hyperlink ref="L143" r:id="rId1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QvZW4!/" xr:uid="{B082E998-4BDB-4483-B9D9-7A28D76ADF6D}"/>
    <hyperlink ref="L144" r:id="rId1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UvZW4!/" xr:uid="{55AA26EB-2E27-406D-9CB3-E45F8FA2DC26}"/>
    <hyperlink ref="L145" r:id="rId1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YvZW4!/" xr:uid="{8E9BDF96-171E-41D6-93DA-2576AFDEBE83}"/>
    <hyperlink ref="L146" r:id="rId1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cvZW4!/" xr:uid="{BE6D3125-51B8-4F59-9697-6E76D9681285}"/>
    <hyperlink ref="L147" r:id="rId1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AvZW4!/" xr:uid="{669FE543-FA7C-40F6-BBD6-BF675A617423}"/>
    <hyperlink ref="L148" r:id="rId1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EvZW4!/" xr:uid="{462D4C3A-433A-430A-8D08-A91BD5C0C192}"/>
    <hyperlink ref="L149" r:id="rId1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AvZW4!/" xr:uid="{FAE02E7D-5AE4-49D1-BC6A-5EB4195CA903}"/>
    <hyperlink ref="L150" r:id="rId1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jAvZW4!/" xr:uid="{D5A4EF88-AFDF-4B84-B16F-E65F6D9AFC67}"/>
    <hyperlink ref="L151" r:id="rId1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DAvZW4!/" xr:uid="{5BD173A8-6422-4E5A-ACAA-54F6DAB1C24E}"/>
    <hyperlink ref="L152" r:id="rId1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TAvZW4!/" xr:uid="{D95397AC-3000-47C6-A2AC-AC03BC900758}"/>
    <hyperlink ref="L153" r:id="rId1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jAvZW4!/" xr:uid="{3AC082A0-16A6-4873-844E-4581480E0EF4}"/>
    <hyperlink ref="L154" r:id="rId1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zAvZW4!/" xr:uid="{9C773AB5-66FD-4113-AB13-F12C914E3112}"/>
    <hyperlink ref="L155" r:id="rId1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OTAvZW4!/" xr:uid="{DB45DE22-DFCF-4167-8470-56D7AB31656B}"/>
    <hyperlink ref="L156" r:id="rId1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UvZW4!/" xr:uid="{DC35B6D6-74A2-4D2F-BEB4-30613CFBEA40}"/>
    <hyperlink ref="L157" r:id="rId1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DAvZW4!/" xr:uid="{FE96C8D0-3A82-4894-BE81-BBBFC2F05926}"/>
    <hyperlink ref="L158" r:id="rId1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zAvZW4!/" xr:uid="{39AC80F9-06D8-462E-A575-EB244CE56687}"/>
    <hyperlink ref="L159" r:id="rId1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IvZW4!/" xr:uid="{2C33C9D2-389B-4DD6-B41A-1B2A8ECCA092}"/>
    <hyperlink ref="L160" r:id="rId15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QvZW4!/" xr:uid="{FE94DB0B-DA1B-42B6-821B-250E1C37247C}"/>
    <hyperlink ref="L161" r:id="rId1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UvZW4!/" xr:uid="{DE734B91-018C-4B44-AFFA-F0A77D7B5730}"/>
    <hyperlink ref="L162" r:id="rId1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cvZW4!/" xr:uid="{F53F358B-8E71-4DFB-AD14-525F9445D5C2}"/>
    <hyperlink ref="L163" r:id="rId1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kvZW4!/" xr:uid="{40F68199-A26D-467D-AB76-C8446C701F69}"/>
    <hyperlink ref="L164" r:id="rId1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MvZW4!/" xr:uid="{B13DA785-0BDF-4C2B-88B9-C1D7204C6CC3}"/>
    <hyperlink ref="L165" r:id="rId1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QvZW4!/" xr:uid="{62C1C8A5-20E7-449C-BBB5-7913DF8CB7F7}"/>
    <hyperlink ref="L166" r:id="rId1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cvZW4!/" xr:uid="{B7A9E0C9-3DF7-4BEC-A4F1-3AACABB34707}"/>
    <hyperlink ref="L167" r:id="rId1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gvZW4!/" xr:uid="{EA8D8BE4-6D66-44D1-B032-541FB612DD27}"/>
    <hyperlink ref="L168" r:id="rId1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kvZW4!/" xr:uid="{8A6DCF6D-B468-4CED-8743-25A39E36EF53}"/>
    <hyperlink ref="L169" r:id="rId16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zAvZW4!/" xr:uid="{C3E75419-4920-4BF8-8663-042DA8CDF5EC}"/>
    <hyperlink ref="L170" r:id="rId16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UvZW4!/" xr:uid="{241763B8-EF1F-47DB-8CC3-4E7468344347}"/>
    <hyperlink ref="L171" r:id="rId16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YvZW4!/" xr:uid="{AD62F8C2-688E-49A6-9C49-5E01081A7FCA}"/>
    <hyperlink ref="L172" r:id="rId16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TAvZW4!/" xr:uid="{D7D5805E-2F0D-450E-8BBA-07B2455A2EEE}"/>
    <hyperlink ref="L173" r:id="rId16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jAvZW4!/" xr:uid="{40F57E0F-BEB4-4778-9496-E3A0D69E8E0D}"/>
    <hyperlink ref="L174" r:id="rId16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zAvZW4!/" xr:uid="{8DCA08E2-8ED1-4DF2-831A-5CEA0EF20885}"/>
    <hyperlink ref="L175" r:id="rId16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TAvZW4!/" xr:uid="{096CF878-981C-4D3D-B970-7A94E1E01524}"/>
    <hyperlink ref="L176" r:id="rId16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jAvZW4!/" xr:uid="{2C4C8340-AF2C-449F-8FB5-3DA21B5BC1EF}"/>
    <hyperlink ref="L177" r:id="rId16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ODAvZW4!/" xr:uid="{5A98BB32-60E7-4A6C-9D07-0D7475568C50}"/>
    <hyperlink ref="L178" r:id="rId16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jAvZW4!/" xr:uid="{9B2CECEA-8FFF-49CB-AD43-928F61EB4AFA}"/>
    <hyperlink ref="L179" r:id="rId17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DAvZW4!/" xr:uid="{B2CD998B-4F2A-4354-8C9E-EAA835FC80E1}"/>
    <hyperlink ref="L180" r:id="rId17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TAvZW4!/" xr:uid="{8372EE3B-5160-4A25-A8A2-D22F24566BF0}"/>
    <hyperlink ref="L181" r:id="rId17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AvZW4!/" xr:uid="{F1E6AB20-DEFD-4748-94BD-F352EEE9E50E}"/>
    <hyperlink ref="L182" r:id="rId17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TEvZW4!/" xr:uid="{F5759CB1-9E76-44A9-ACE0-4A3184D15276}"/>
    <hyperlink ref="L183" r:id="rId17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IvZW4!/" xr:uid="{45D60438-CA9A-4FD9-9D8D-439AA48A43EF}"/>
    <hyperlink ref="L184" r:id="rId17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MvZW4!/" xr:uid="{6696AE72-A1CE-4D03-ACDF-E522D932F045}"/>
    <hyperlink ref="L185" r:id="rId17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jAvZW4!/" xr:uid="{9958D1BC-EF08-434E-A6CA-9E6F0FC96282}"/>
    <hyperlink ref="L186" r:id="rId17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EvZW4!/" xr:uid="{88307BAF-FA07-4308-BEEF-4EA19EDDCCE7}"/>
    <hyperlink ref="L187" r:id="rId17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IvZW4!/" xr:uid="{1F246AEB-26B7-413F-854E-17859EDAAF3B}"/>
    <hyperlink ref="L188" r:id="rId17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MvZW4!/" xr:uid="{45EAA488-A85E-460B-8D1B-F9733FD8F2EE}"/>
    <hyperlink ref="L189" r:id="rId18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QvZW4!/" xr:uid="{5217A159-B892-40E4-AA83-EAB4961C6E22}"/>
    <hyperlink ref="L190" r:id="rId18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zAvZW4!/" xr:uid="{D1DA340D-F7CA-4703-A407-13A3B167DBEA}"/>
    <hyperlink ref="L191" r:id="rId18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DAvZW4!/" xr:uid="{DB1867D9-8CA7-4A3F-B57B-FC8A06CD17C5}"/>
    <hyperlink ref="L192" r:id="rId18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AvZW4!/" xr:uid="{149009FB-DE16-4AF7-9224-755CA280A1E7}"/>
    <hyperlink ref="L193" r:id="rId18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IvZW4!/" xr:uid="{127299AA-1047-42C2-BB03-5D6657F108B0}"/>
    <hyperlink ref="L194" r:id="rId18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jAvZW4!/" xr:uid="{531CE4A3-B00D-4978-AFBA-6F0249984E67}"/>
    <hyperlink ref="L195" r:id="rId18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zAvZW4!/" xr:uid="{520EC7AF-3221-4E94-B935-000EC2894769}"/>
    <hyperlink ref="L196" r:id="rId18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DAvZW4!/" xr:uid="{43F00E42-8661-40E8-87BF-14EF9CEF19A4}"/>
    <hyperlink ref="L197" r:id="rId18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TAvZW4!/" xr:uid="{18BA66BB-374D-43A2-9006-C205FC5826EC}"/>
    <hyperlink ref="L198" r:id="rId18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jAvZW4!/" xr:uid="{5CA6A8E3-A12F-435C-AA16-284DAE022866}"/>
    <hyperlink ref="L199" r:id="rId19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zAvZW4!/" xr:uid="{4470A5A7-91DC-47CC-B12A-5C0B9EEC5440}"/>
    <hyperlink ref="L200" r:id="rId19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DAvZW4!/" xr:uid="{30F50A87-D1C3-4357-B14D-ACE747FCE520}"/>
    <hyperlink ref="L201" r:id="rId19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jAvZW4!/" xr:uid="{D19D8A71-D023-4482-9749-2330B30D8DEA}"/>
    <hyperlink ref="L202" r:id="rId19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TAvZW4!/" xr:uid="{26114F59-C45E-4302-A905-038B68A3540A}"/>
    <hyperlink ref="L203" r:id="rId19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jAvZW4!/" xr:uid="{FEFB7B06-236F-426B-93C8-B6AEB7BCD5DA}"/>
    <hyperlink ref="L204" r:id="rId19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zAvZW4!/" xr:uid="{E75F8529-556D-467E-931D-2F3D3B5EDC82}"/>
    <hyperlink ref="L205" r:id="rId19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DAvZW4!/" xr:uid="{7ABD6EBD-F328-4CF2-9ABA-E9234273F8E1}"/>
    <hyperlink ref="L206" r:id="rId19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TAvZW4!/" xr:uid="{D7702805-742A-41FE-931C-6CC6B74B7C2C}"/>
    <hyperlink ref="L207" r:id="rId19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DAvZW4!/" xr:uid="{290E1C32-7511-4653-85FE-9DFB6CC94B67}"/>
    <hyperlink ref="L208" r:id="rId19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TAvZW4!/" xr:uid="{9E15C30D-FA4E-4FF6-9133-9EE9BCEE9113}"/>
    <hyperlink ref="L209" r:id="rId200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zAvZW4!/" xr:uid="{46606E0F-FC1C-4BF5-AD32-528B16A2244A}"/>
    <hyperlink ref="L210" r:id="rId20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DAvZW4!/" xr:uid="{48F1FFFA-68B0-4460-8694-F362A34A32E3}"/>
    <hyperlink ref="L211" r:id="rId20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TAvZW4!/" xr:uid="{5478603B-F790-4F71-83E6-FF307FD64D4A}"/>
    <hyperlink ref="L212" r:id="rId20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jAvZW4!/" xr:uid="{57CCBF26-4CB3-48EC-B45D-98B07E0D460F}"/>
    <hyperlink ref="L213" r:id="rId20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zAvZW4!/" xr:uid="{EAB23D72-EF7A-4E85-B08A-B99D5FA15319}"/>
    <hyperlink ref="L214" r:id="rId20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ODAvZW4!/" xr:uid="{FE52BD52-C4A0-46E7-91D1-C9461913F31B}"/>
    <hyperlink ref="L215" r:id="rId20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DAvZW4!/" xr:uid="{828A9C09-EA54-4A65-A595-C7784441BD3F}"/>
    <hyperlink ref="L216" r:id="rId20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AvZW4!/" xr:uid="{204866F4-F6B1-4C0D-965E-0C77F795FC7D}"/>
    <hyperlink ref="L217" r:id="rId20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EvZW4!/" xr:uid="{DA6DF31C-0735-4207-92D7-B6C4C31BDAEB}"/>
    <hyperlink ref="L218" r:id="rId20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MvZW4!/" xr:uid="{99B500BC-B70D-4048-A0C9-4BDD8481F614}"/>
    <hyperlink ref="L219" r:id="rId2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AvZW4!/" xr:uid="{123C1DB7-78D4-4972-8DF1-9D08F7F9753E}"/>
    <hyperlink ref="L220" r:id="rId21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EvZW4!/" xr:uid="{9CC69B41-7B20-4C13-986E-36F19AFDDFB8}"/>
    <hyperlink ref="L221" r:id="rId2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IvZW4!/" xr:uid="{84394D14-369F-4B57-8993-DC5F525C3621}"/>
    <hyperlink ref="L222" r:id="rId2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MvZW4!/" xr:uid="{C96C01BE-DF94-40DF-B982-DF5777DB5CCC}"/>
    <hyperlink ref="L223" r:id="rId2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QvZW4!/" xr:uid="{D96A88EB-CE31-49F5-A250-F85373B13EB0}"/>
    <hyperlink ref="L224" r:id="rId2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TEvZW4!/" xr:uid="{AFE81950-1A72-4011-B61F-0FC600AA5B23}"/>
    <hyperlink ref="L225" r:id="rId2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TAvZW4!/" xr:uid="{B3C701D5-6652-4BF0-BBB2-792F0BAFFB4A}"/>
    <hyperlink ref="L226" r:id="rId2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jAvZW4!/" xr:uid="{8089520D-FED7-4287-AC5E-CD560E377090}"/>
    <hyperlink ref="L227" r:id="rId2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zAvZW4!/" xr:uid="{8AAF9749-93DD-41E6-8AAD-544E0088AAD7}"/>
    <hyperlink ref="L228" r:id="rId2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NDAvZW4!/" xr:uid="{D6259B5F-29FC-481E-97BC-113CCF5E7688}"/>
    <hyperlink ref="L229" r:id="rId2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AvZW4!/" xr:uid="{A5A9D316-9B4D-4B5B-BD4E-D6D35D5E888E}"/>
    <hyperlink ref="L230" r:id="rId2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EvZW4!/" xr:uid="{0E0324F2-67C1-432E-B4F5-D990D3E6A993}"/>
    <hyperlink ref="L231" r:id="rId2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IvZW4!/" xr:uid="{CCB14DEB-3882-42B7-B0E0-B813CC079C72}"/>
    <hyperlink ref="L232" r:id="rId2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MvZW4!/" xr:uid="{7F7A8197-D9D7-4813-99B8-4C1CAAF07539}"/>
    <hyperlink ref="L233" r:id="rId2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QvZW4!/" xr:uid="{C5A02F70-D03F-49F7-A793-11A2BBFD4401}"/>
    <hyperlink ref="L234" r:id="rId2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UxMTAvZW4!/" xr:uid="{BC185619-48EB-475D-943C-9A8B35B1F115}"/>
    <hyperlink ref="L235" r:id="rId2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AvZW4!/" xr:uid="{CCBB867C-9276-4AAE-893F-A1DD7D6C14C1}"/>
    <hyperlink ref="L236" r:id="rId2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EvZW4!/" xr:uid="{E12C7CA5-50EE-42DF-A492-B9412F80421D}"/>
    <hyperlink ref="L237" r:id="rId2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IvZW4!/" xr:uid="{B0C0D3E1-E649-4FAA-B00B-BACE781E75D9}"/>
    <hyperlink ref="L238" r:id="rId2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MvZW4!/" xr:uid="{98033CB3-9E5C-4A61-95A8-39DE356E7F71}"/>
    <hyperlink ref="L239" r:id="rId2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QvZW4!/" xr:uid="{3D06E852-7E73-4052-8D98-CC5EA21486D2}"/>
    <hyperlink ref="L240" r:id="rId2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UvZW4!/" xr:uid="{15F92EF8-2260-4D04-89C3-EB41CD42B16D}"/>
    <hyperlink ref="L241" r:id="rId2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YvZW4!/" xr:uid="{B297567B-1C5E-4DB5-9A4B-3CADD0B6EE86}"/>
    <hyperlink ref="L242" r:id="rId2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cvZW4!/" xr:uid="{EBB1F856-01AA-44C2-9E18-3E18B2F2B496}"/>
    <hyperlink ref="L243" r:id="rId2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gvZW4!/" xr:uid="{641D49C1-6362-4941-BFB4-99D1346F3A9F}"/>
    <hyperlink ref="L244" r:id="rId2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kvZW4!/" xr:uid="{ECD7446D-F790-4F8E-AE9B-9F12CA576891}"/>
    <hyperlink ref="L245" r:id="rId2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AvZW4!/" xr:uid="{29CB9C64-5A1F-4389-9356-DD9A0D0600C3}"/>
    <hyperlink ref="L246" r:id="rId2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IvZW4!/" xr:uid="{705C11BC-8546-4AD7-B1E7-11599E62E8E3}"/>
    <hyperlink ref="L247" r:id="rId2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QvZW4!/" xr:uid="{3CC14F46-9DC7-48E6-A16C-2DADB34E5B80}"/>
    <hyperlink ref="L248" r:id="rId2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UvZW4!/" xr:uid="{12328288-0A77-40DB-A097-008ED88E3D8E}"/>
    <hyperlink ref="L249" r:id="rId2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YvZW4!/" xr:uid="{1075A07F-9E1E-4D83-9E5D-5E94CC161F7F}"/>
    <hyperlink ref="L250" r:id="rId2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cvZW4!/" xr:uid="{BBB44308-8BC0-47EA-9783-C02248491511}"/>
    <hyperlink ref="L251" r:id="rId2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gvZW4!/" xr:uid="{A448BACC-10B5-4A2A-A6CE-99E291B28464}"/>
    <hyperlink ref="L252" r:id="rId2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kvZW4!/" xr:uid="{03DDC8D8-7C38-4AF5-A498-CCF7E48FC06F}"/>
    <hyperlink ref="L253" r:id="rId2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TAvZW4!/" xr:uid="{9EBFDE1B-40F1-4B96-BB0E-AD67E0834358}"/>
    <hyperlink ref="L254" r:id="rId2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jAvZW4!/" xr:uid="{6458E025-F384-46BF-896F-0DF585935777}"/>
    <hyperlink ref="L255" r:id="rId2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TAvZW4!/" xr:uid="{DB245127-3DA7-42F4-A514-398E52D9729D}"/>
    <hyperlink ref="L256" r:id="rId2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DAvZW4!/" xr:uid="{3ABFEA39-0455-4173-8844-F145926B190D}"/>
    <hyperlink ref="L257" r:id="rId2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TAvZW4!/" xr:uid="{A63412DB-D5EE-4B55-9EAC-DA7C22513F0D}"/>
    <hyperlink ref="L258" r:id="rId2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jAvZW4!/" xr:uid="{B3D8A666-8026-49A3-A78B-DE94057E6D6A}"/>
    <hyperlink ref="L259" r:id="rId2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zAvZW4!/" xr:uid="{262FC852-5D48-495F-AE75-F7905DF141CA}"/>
    <hyperlink ref="L260" r:id="rId25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TAvZW4!/" xr:uid="{16DE7544-AF12-498C-A97D-22503AFD5D24}"/>
    <hyperlink ref="L261" r:id="rId2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DAvZW4!/" xr:uid="{26592C9C-0D19-408D-9D09-D74BB8EC9909}"/>
    <hyperlink ref="L262" r:id="rId2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TAvZW4!/" xr:uid="{46F15031-2954-4C29-AEDF-0E83EF70CC42}"/>
    <hyperlink ref="L263" r:id="rId2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AvZW4!/" xr:uid="{7AF8448E-7A6F-4217-ABA1-5012132E5846}"/>
    <hyperlink ref="L264" r:id="rId2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EvZW4!/" xr:uid="{1FB1526B-BD21-49E0-A330-476433FF3B29}"/>
    <hyperlink ref="L265" r:id="rId2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IvZW4!/" xr:uid="{5FDD5A2D-64F6-4B46-89BD-5705D92D94FB}"/>
    <hyperlink ref="L266" r:id="rId2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MvZW4!/" xr:uid="{46A6CA4C-F07B-4682-B927-3123DAEC0F27}"/>
    <hyperlink ref="L267" r:id="rId2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QvZW4!/" xr:uid="{346AF68E-E103-426B-868D-CEF84E6CFBA6}"/>
    <hyperlink ref="L268" r:id="rId2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UvZW4!/" xr:uid="{13E7B755-9A85-4DC5-B26A-6651EE3DF4C9}"/>
  </hyperlinks>
  <pageMargins left="0.7" right="0.7" top="0.75" bottom="0.75" header="0.3" footer="0.3"/>
  <pageSetup orientation="portrait" r:id="rId26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1"/>
  <sheetViews>
    <sheetView workbookViewId="0"/>
  </sheetViews>
  <sheetFormatPr defaultRowHeight="15"/>
  <cols>
    <col min="1" max="1" width="15" customWidth="1"/>
    <col min="2" max="2" width="30" customWidth="1"/>
    <col min="3" max="4" width="12" customWidth="1"/>
    <col min="5" max="5" width="20" customWidth="1"/>
  </cols>
  <sheetData>
    <row r="1" spans="1: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32D4-593E-4ECC-A6E0-86D849179F27}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L V M R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C 1 T E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U x F b K I p H u A 4 A A A A R A A A A E w A c A E Z v c m 1 1 b G F z L 1 N l Y 3 R p b 2 4 x L m 0 g o h g A K K A U A A A A A A A A A A A A A A A A A A A A A A A A A A A A K 0 5 N L s n M z 1 M I h t C G 1 g B Q S w E C L Q A U A A I A C A A t U x F b 6 6 s 4 S 6 U A A A D 3 A A A A E g A A A A A A A A A A A A A A A A A A A A A A Q 2 9 u Z m l n L 1 B h Y 2 t h Z 2 U u e G 1 s U E s B A i 0 A F A A C A A g A L V M R W w / K 6 a u k A A A A 6 Q A A A B M A A A A A A A A A A A A A A A A A 8 Q A A A F t D b 2 5 0 Z W 5 0 X 1 R 5 c G V z X S 5 4 b W x Q S w E C L Q A U A A I A C A A t U x F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/ U q T O Z t + k u 2 8 F X 3 G X n Z M w A A A A A C A A A A A A A Q Z g A A A A E A A C A A A A C T 5 3 l o Y t + E T y X k d 5 0 r R w P P q 1 / U U F c F P I W w i I q A W e o E X Q A A A A A O g A A A A A I A A C A A A A D r L l i + k 2 U U t L A Q / D X c j C C 3 i 6 F B b c Z W V F 7 X P J y y V o 6 5 j V A A A A B J g J X 0 t g L Z j 7 j 7 5 2 o 6 M b T A 9 z a C h g A i T O d 2 N N Y S b Y 0 + H h h U 2 D h H / V 9 6 0 R 1 0 N 4 M U u l G R R w E c J N j F y c C N / 7 e A c z n b 6 a a f 7 Q n V + K r 4 y B v / I W S G 0 0 A A A A D 7 r n m u 4 6 p 9 D m 3 S C 0 j C 8 x N x 8 T Y p 6 7 v U 4 h v F K i i H V b o J Q G C a 6 u q u Z 9 0 Y l F v e V V A b v s + n B h + D N 0 l v J C 4 d Q 2 4 h G Z w l < / D a t a M a s h u p > 
</file>

<file path=customXml/itemProps1.xml><?xml version="1.0" encoding="utf-8"?>
<ds:datastoreItem xmlns:ds="http://schemas.openxmlformats.org/officeDocument/2006/customXml" ds:itemID="{CA88CAA6-CE77-454D-ABFB-D29B6B59E7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Orginal Stock Market STock  (2)</vt:lpstr>
      <vt:lpstr>Your Portfolio</vt:lpstr>
      <vt:lpstr>Sheet1</vt:lpstr>
      <vt:lpstr>Sheet2</vt:lpstr>
      <vt:lpstr>Orginal Stock Market STock List</vt:lpstr>
      <vt:lpstr>Empty Template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raed othman</cp:lastModifiedBy>
  <dcterms:created xsi:type="dcterms:W3CDTF">2025-08-08T08:48:24Z</dcterms:created>
  <dcterms:modified xsi:type="dcterms:W3CDTF">2025-08-25T14:25:26Z</dcterms:modified>
</cp:coreProperties>
</file>