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\Desktop\"/>
    </mc:Choice>
  </mc:AlternateContent>
  <xr:revisionPtr revIDLastSave="0" documentId="13_ncr:1_{DAB56938-6025-4A04-A123-2651ABC72B2A}" xr6:coauthVersionLast="47" xr6:coauthVersionMax="47" xr10:uidLastSave="{00000000-0000-0000-0000-000000000000}"/>
  <bookViews>
    <workbookView xWindow="-120" yWindow="-120" windowWidth="20730" windowHeight="11160" xr2:uid="{92D114CF-CA8A-49AF-8025-BC75DC3BC8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6" i="1" l="1"/>
  <c r="D135" i="1"/>
  <c r="D134" i="1"/>
  <c r="D133" i="1"/>
  <c r="D132" i="1"/>
  <c r="D131" i="1"/>
  <c r="D130" i="1"/>
  <c r="D129" i="1"/>
  <c r="D128" i="1"/>
  <c r="D127" i="1"/>
  <c r="E112" i="1"/>
  <c r="E121" i="1"/>
  <c r="E120" i="1"/>
  <c r="E119" i="1"/>
  <c r="E118" i="1"/>
  <c r="E117" i="1"/>
  <c r="E116" i="1"/>
  <c r="E115" i="1"/>
  <c r="E114" i="1"/>
  <c r="E113" i="1"/>
  <c r="B122" i="1"/>
  <c r="B121" i="1"/>
  <c r="B120" i="1"/>
  <c r="B119" i="1"/>
  <c r="B118" i="1"/>
  <c r="B117" i="1"/>
  <c r="B116" i="1"/>
  <c r="B115" i="1"/>
  <c r="B114" i="1"/>
  <c r="B113" i="1" l="1"/>
  <c r="B112" i="1"/>
  <c r="C78" i="1"/>
  <c r="C91" i="1" s="1"/>
  <c r="C84" i="1" l="1"/>
  <c r="C86" i="1"/>
  <c r="C88" i="1"/>
  <c r="C90" i="1"/>
  <c r="C85" i="1"/>
  <c r="C87" i="1"/>
  <c r="C89" i="1"/>
</calcChain>
</file>

<file path=xl/sharedStrings.xml><?xml version="1.0" encoding="utf-8"?>
<sst xmlns="http://schemas.openxmlformats.org/spreadsheetml/2006/main" count="299" uniqueCount="186">
  <si>
    <t>Model</t>
  </si>
  <si>
    <t>Layar</t>
  </si>
  <si>
    <t>Prosesor</t>
  </si>
  <si>
    <t>RAM</t>
  </si>
  <si>
    <t>Penyimpanan Internal</t>
  </si>
  <si>
    <t>Kamera Belakang</t>
  </si>
  <si>
    <t>Kamera Depan</t>
  </si>
  <si>
    <t>Baterai</t>
  </si>
  <si>
    <t>Huawei Y5p</t>
  </si>
  <si>
    <t>5.45 inci, IPS LCD, 720 x 1440 piksel</t>
  </si>
  <si>
    <t>2 GB</t>
  </si>
  <si>
    <t>32 GB</t>
  </si>
  <si>
    <t>8 MP</t>
  </si>
  <si>
    <t>5 MP</t>
  </si>
  <si>
    <t>3020 mAh</t>
  </si>
  <si>
    <t>Huawei Y6p</t>
  </si>
  <si>
    <t>6.3 inci, IPS LCD, 720 x 1600 piksel</t>
  </si>
  <si>
    <t>3 GB</t>
  </si>
  <si>
    <t>64 GB</t>
  </si>
  <si>
    <t>5000 mAh</t>
  </si>
  <si>
    <t>Huawei Y7p</t>
  </si>
  <si>
    <t>6.39 inci, IPS LCD, 720 x 1560 piksel</t>
  </si>
  <si>
    <t>4 GB</t>
  </si>
  <si>
    <t>4000 mAh</t>
  </si>
  <si>
    <t>Huawei Y8p</t>
  </si>
  <si>
    <t>6.3 inci, OLED, 1080 x 2400 piksel</t>
  </si>
  <si>
    <t>6 GB</t>
  </si>
  <si>
    <t>128 GB</t>
  </si>
  <si>
    <t>16 MP</t>
  </si>
  <si>
    <t>Huawei Y9s</t>
  </si>
  <si>
    <t>6.59 inci, LTPS IPS LCD, 1080 x 2340 piksel</t>
  </si>
  <si>
    <t>Huawei P40 Lite E</t>
  </si>
  <si>
    <t>Huawei P Smart 2021</t>
  </si>
  <si>
    <t>6.67 inci, IPS LCD, 1080 x 2400 piksel</t>
  </si>
  <si>
    <t>Huawei Nova 7i</t>
  </si>
  <si>
    <t>6.4 inci, LTPS IPS LCD, 1080 x 2310 piksel</t>
  </si>
  <si>
    <t>8 GB</t>
  </si>
  <si>
    <t>4200 mAh</t>
  </si>
  <si>
    <t>Huawei Enjoy 10e</t>
  </si>
  <si>
    <t>Huawei Mate 30 Lite</t>
  </si>
  <si>
    <t>6.26 inci, LTPS IPS LCD, 1080 x 2340 piksel</t>
  </si>
  <si>
    <t>RAW DATA</t>
  </si>
  <si>
    <t>NO</t>
  </si>
  <si>
    <t>KRITERIA</t>
  </si>
  <si>
    <t>Kriteria</t>
  </si>
  <si>
    <t>Keterangan</t>
  </si>
  <si>
    <t>Nilai</t>
  </si>
  <si>
    <t>Benefit / Cost</t>
  </si>
  <si>
    <t>C1</t>
  </si>
  <si>
    <t>C2</t>
  </si>
  <si>
    <t>C3</t>
  </si>
  <si>
    <t>C4</t>
  </si>
  <si>
    <t>C5</t>
  </si>
  <si>
    <t>C6</t>
  </si>
  <si>
    <t>C7</t>
  </si>
  <si>
    <t>layar</t>
  </si>
  <si>
    <t>processor</t>
  </si>
  <si>
    <t>kamera belakang</t>
  </si>
  <si>
    <t>kamera depan</t>
  </si>
  <si>
    <t>baterai</t>
  </si>
  <si>
    <t>benefit</t>
  </si>
  <si>
    <t>Harga</t>
  </si>
  <si>
    <t>C8</t>
  </si>
  <si>
    <t>harga</t>
  </si>
  <si>
    <t>cost</t>
  </si>
  <si>
    <t>TINGKAT PRIORITAS BOBOT</t>
  </si>
  <si>
    <t>TINGKAT PRIORITAS</t>
  </si>
  <si>
    <t>BOBOT</t>
  </si>
  <si>
    <t>Mutlak Penting</t>
  </si>
  <si>
    <t>Sangat Penting</t>
  </si>
  <si>
    <t>Penting</t>
  </si>
  <si>
    <t>Cukup lebih penting</t>
  </si>
  <si>
    <t>Cukup penting</t>
  </si>
  <si>
    <t>Tidak cukup penting</t>
  </si>
  <si>
    <t>Tidak penting</t>
  </si>
  <si>
    <t>Sangat tidak penting</t>
  </si>
  <si>
    <t>mutlak tidak sangat penting</t>
  </si>
  <si>
    <t>Tingkat Kepentingan dan Bobot Setiap Kriteria</t>
  </si>
  <si>
    <t>Tingkat Kepentingan</t>
  </si>
  <si>
    <t>Nilai Bobot</t>
  </si>
  <si>
    <t>Sangat Baik</t>
  </si>
  <si>
    <t>Baik</t>
  </si>
  <si>
    <t>Cukup</t>
  </si>
  <si>
    <t>Kurang</t>
  </si>
  <si>
    <t>Sangat Kurang</t>
  </si>
  <si>
    <t>LAYAR C1</t>
  </si>
  <si>
    <t>PROCESSOR C2</t>
  </si>
  <si>
    <t>RAM C3</t>
  </si>
  <si>
    <t>NILAI</t>
  </si>
  <si>
    <t>HARGA C8</t>
  </si>
  <si>
    <t>BATERAI C7</t>
  </si>
  <si>
    <t>PENYIMPANAN INTERNAL C4</t>
  </si>
  <si>
    <t>KAMERA BELAKANG C5</t>
  </si>
  <si>
    <t>KAMERA DEPAN C6</t>
  </si>
  <si>
    <t>BOBOT PADA KRITERIA</t>
  </si>
  <si>
    <t>TOTAL</t>
  </si>
  <si>
    <t>TIDAK PENTING</t>
  </si>
  <si>
    <t>PENTING</t>
  </si>
  <si>
    <t>MUTLAK PENTING</t>
  </si>
  <si>
    <t>TIDAK CUKUP PENTING</t>
  </si>
  <si>
    <t>NORMALISASI / PERBAIKAN BOBOT</t>
  </si>
  <si>
    <t>Wi</t>
  </si>
  <si>
    <t>HASIL</t>
  </si>
  <si>
    <t>W1</t>
  </si>
  <si>
    <t>W2</t>
  </si>
  <si>
    <t>W3</t>
  </si>
  <si>
    <t>W4</t>
  </si>
  <si>
    <t>W5</t>
  </si>
  <si>
    <t>W6</t>
  </si>
  <si>
    <t>W7</t>
  </si>
  <si>
    <t>W8</t>
  </si>
  <si>
    <t>Pemberian Nilai Bobot Dari Setiap Data Alternatif Handphone</t>
  </si>
  <si>
    <t>NAMA</t>
  </si>
  <si>
    <t>HITUNG NILAI VEKTOR (S)</t>
  </si>
  <si>
    <t>Si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</si>
  <si>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</si>
  <si>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</si>
  <si>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</si>
  <si>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</si>
  <si>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</si>
  <si>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</si>
  <si>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</si>
  <si>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</si>
  <si>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</si>
  <si>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</si>
  <si>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HITUNG NILAI VEKTOR (V)</t>
  </si>
  <si>
    <t>Vi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</si>
  <si>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</si>
  <si>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</si>
  <si>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</si>
  <si>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</si>
  <si>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</si>
  <si>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</si>
  <si>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</si>
  <si>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</si>
  <si>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</si>
  <si>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</si>
  <si>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PENENTUAN RANK</t>
  </si>
  <si>
    <t>NILAI VEKTOR (V)</t>
  </si>
  <si>
    <t>RANK</t>
  </si>
  <si>
    <t>5 - 6 inch</t>
  </si>
  <si>
    <t>&lt; 5 inch</t>
  </si>
  <si>
    <t>6 - 7 inch</t>
  </si>
  <si>
    <t>7 - 8 inch</t>
  </si>
  <si>
    <t>&gt; 8 inch</t>
  </si>
  <si>
    <t>0 - 1.8 GHz</t>
  </si>
  <si>
    <t>1.8 - 2.3 GHz</t>
  </si>
  <si>
    <t>2.3 - 2.5 GHz</t>
  </si>
  <si>
    <t>2.5 - 2.7 GHz</t>
  </si>
  <si>
    <t>&gt; 2.7 GHz</t>
  </si>
  <si>
    <t>2 -3 GB</t>
  </si>
  <si>
    <t>5 - 6 GB</t>
  </si>
  <si>
    <t>7 - 8 GB</t>
  </si>
  <si>
    <t>&gt; 8 GB</t>
  </si>
  <si>
    <t>&lt;= 32 GB</t>
  </si>
  <si>
    <t>256 - 512 GB</t>
  </si>
  <si>
    <t>&gt; 512 GB</t>
  </si>
  <si>
    <t>13 MP</t>
  </si>
  <si>
    <t>48 MP</t>
  </si>
  <si>
    <t>24 MP</t>
  </si>
  <si>
    <t>5 MP - 8 MP</t>
  </si>
  <si>
    <t xml:space="preserve"> &gt; 16 MP</t>
  </si>
  <si>
    <t>&gt; 48 MP</t>
  </si>
  <si>
    <t>&gt; 7000 mAh</t>
  </si>
  <si>
    <t>Rp 1.000.000 - Rp 2.000.000</t>
  </si>
  <si>
    <t>Rp 2.000.000- Rp 3.000.000</t>
  </si>
  <si>
    <t>Rp 3.000.000 - Rp 4.000.000</t>
  </si>
  <si>
    <t>Rp 4.000.000 - Rp 6.000.000</t>
  </si>
  <si>
    <t>Rp 6.000.000 - Rp 8.000.000</t>
  </si>
  <si>
    <t>3000 mAh - 4000 mAh</t>
  </si>
  <si>
    <t>4000 mAh - 5000 mAh</t>
  </si>
  <si>
    <t>5000 mAh - 6000 mAh</t>
  </si>
  <si>
    <t>6000 mAh - 7000 mAh</t>
  </si>
  <si>
    <t>2 MP - 5 MP</t>
  </si>
  <si>
    <t>MediaTek MT6762R 2.0 GHZ</t>
  </si>
  <si>
    <t>MediaTek MT6762R 2.0 GHz</t>
  </si>
  <si>
    <t>HiSilicon Kirin 710F 2.2 GHz</t>
  </si>
  <si>
    <t>HiSilicon Kirin 710F2.2 GHz</t>
  </si>
  <si>
    <t>HiSilicon Kirin 710A 2.0 GHz</t>
  </si>
  <si>
    <t>HiSilicon Kirin 810 2.27 GHz</t>
  </si>
  <si>
    <t>MediaTek Helio P35 2.3 GHz</t>
  </si>
  <si>
    <t>9 MP - 12 MP</t>
  </si>
  <si>
    <t>6 MP - 8 MP</t>
  </si>
  <si>
    <t>13MP - 16 MP</t>
  </si>
  <si>
    <t>26 MP - 48 MP</t>
  </si>
  <si>
    <t>13 MP - 24 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</si>
</sst>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3" fillId="0" borderId="1" xfId="2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3" fillId="0" borderId="0" xfId="2" applyFill="1" applyBorder="1" applyAlignment="1">
      <alignment horizontal="center"/>
    </xf>
    <xf numFmtId="0" fontId="3" fillId="7" borderId="1" xfId="2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2" applyBorder="1" applyAlignment="1">
      <alignment horizontal="center"/>
    </xf>
    <xf numFmtId="0" fontId="3" fillId="10" borderId="1" xfId="2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0" fontId="3" fillId="0" borderId="1" xfId="2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3" fillId="6" borderId="1" xfId="2" applyFill="1" applyBorder="1" applyAlignment="1">
      <alignment horizontal="center"/>
    </xf>
    <xf numFmtId="0" fontId="3" fillId="0" borderId="1" xfId="2" applyBorder="1" applyAlignment="1">
      <alignment horizontal="center"/>
    </xf>
    <xf numFmtId="0" fontId="3" fillId="0" borderId="1" xfId="2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5" fillId="0" borderId="0" xfId="2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3" xfId="2" applyFont="1" applyBorder="1" applyAlignment="1">
      <alignment horizontal="center" wrapText="1"/>
    </xf>
    <xf numFmtId="0" fontId="6" fillId="0" borderId="0" xfId="2" applyFont="1" applyAlignment="1">
      <alignment horizontal="center" wrapText="1"/>
    </xf>
    <xf numFmtId="0" fontId="3" fillId="9" borderId="1" xfId="2" applyFill="1" applyBorder="1" applyAlignment="1">
      <alignment horizontal="center" vertical="center"/>
    </xf>
    <xf numFmtId="0" fontId="3" fillId="9" borderId="6" xfId="2" applyFill="1" applyBorder="1" applyAlignment="1">
      <alignment horizontal="center"/>
    </xf>
    <xf numFmtId="0" fontId="3" fillId="9" borderId="3" xfId="2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2" fillId="11" borderId="1" xfId="2" applyFont="1" applyFill="1" applyBorder="1" applyAlignment="1">
      <alignment horizontal="center" wrapText="1"/>
    </xf>
    <xf numFmtId="0" fontId="3" fillId="11" borderId="1" xfId="2" applyFont="1" applyFill="1" applyBorder="1" applyAlignment="1">
      <alignment horizontal="center"/>
    </xf>
    <xf numFmtId="0" fontId="7" fillId="5" borderId="1" xfId="2" applyFont="1" applyFill="1" applyBorder="1" applyAlignment="1">
      <alignment horizontal="center"/>
    </xf>
    <xf numFmtId="0" fontId="10" fillId="0" borderId="0" xfId="0" applyFont="1"/>
    <xf numFmtId="0" fontId="3" fillId="6" borderId="1" xfId="2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9" fillId="0" borderId="0" xfId="0" applyFont="1"/>
  </cellXfs>
  <cellStyles count="3">
    <cellStyle name="Neutral" xfId="1" builtinId="28"/>
    <cellStyle name="Normal" xfId="0" builtinId="0"/>
    <cellStyle name="Normal 2" xfId="2" xr:uid="{3A3FCF6E-2BF8-48CE-A517-CC3AD74CC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7620-A023-483C-A785-DBBF68D16F4A}">
  <dimension ref="A1:J138"/>
  <sheetViews>
    <sheetView tabSelected="1" topLeftCell="A109" zoomScale="70" zoomScaleNormal="70" workbookViewId="0">
      <selection activeCell="D137" sqref="D137"/>
    </sheetView>
  </sheetViews>
  <sheetFormatPr defaultRowHeight="15" x14ac:dyDescent="0.25"/>
  <cols>
    <col min="1" max="1" width="31.140625" customWidth="1"/>
    <col min="2" max="2" width="30.7109375" customWidth="1"/>
    <col min="3" max="3" width="41" customWidth="1"/>
    <col min="4" max="4" width="28" customWidth="1"/>
    <col min="5" max="5" width="20.5703125" customWidth="1"/>
    <col min="6" max="6" width="22.28515625" customWidth="1"/>
    <col min="7" max="7" width="25.7109375" customWidth="1"/>
    <col min="8" max="8" width="19.7109375" customWidth="1"/>
    <col min="9" max="9" width="16.28515625" customWidth="1"/>
    <col min="10" max="10" width="20" customWidth="1"/>
  </cols>
  <sheetData>
    <row r="1" spans="1:10" ht="30" customHeight="1" x14ac:dyDescent="0.25"/>
    <row r="2" spans="1:10" ht="28.5" customHeight="1" x14ac:dyDescent="0.25"/>
    <row r="3" spans="1:10" ht="32.25" customHeight="1" x14ac:dyDescent="0.25"/>
    <row r="4" spans="1:10" ht="34.5" customHeight="1" x14ac:dyDescent="0.25"/>
    <row r="5" spans="1:10" ht="31.5" customHeight="1" x14ac:dyDescent="0.25">
      <c r="E5" t="s">
        <v>41</v>
      </c>
    </row>
    <row r="6" spans="1:10" ht="26.25" customHeight="1" x14ac:dyDescent="0.25">
      <c r="A6" s="5" t="s">
        <v>42</v>
      </c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10" t="s">
        <v>7</v>
      </c>
      <c r="J6" s="12" t="s">
        <v>61</v>
      </c>
    </row>
    <row r="7" spans="1:10" ht="30.75" customHeight="1" x14ac:dyDescent="0.25">
      <c r="A7" s="3">
        <v>1</v>
      </c>
      <c r="B7" s="2" t="s">
        <v>8</v>
      </c>
      <c r="C7" s="2" t="s">
        <v>9</v>
      </c>
      <c r="D7" s="2" t="s">
        <v>174</v>
      </c>
      <c r="E7" s="2" t="s">
        <v>10</v>
      </c>
      <c r="F7" s="2" t="s">
        <v>11</v>
      </c>
      <c r="G7" s="2" t="s">
        <v>12</v>
      </c>
      <c r="H7" s="2" t="s">
        <v>13</v>
      </c>
      <c r="I7" s="11" t="s">
        <v>14</v>
      </c>
      <c r="J7" s="13">
        <v>1499000</v>
      </c>
    </row>
    <row r="8" spans="1:10" ht="29.25" customHeight="1" x14ac:dyDescent="0.25">
      <c r="A8" s="3">
        <v>2</v>
      </c>
      <c r="B8" s="2" t="s">
        <v>15</v>
      </c>
      <c r="C8" s="2" t="s">
        <v>16</v>
      </c>
      <c r="D8" s="2" t="s">
        <v>175</v>
      </c>
      <c r="E8" s="2" t="s">
        <v>17</v>
      </c>
      <c r="F8" s="2" t="s">
        <v>18</v>
      </c>
      <c r="G8" s="2" t="s">
        <v>157</v>
      </c>
      <c r="H8" s="2" t="s">
        <v>12</v>
      </c>
      <c r="I8" s="11" t="s">
        <v>19</v>
      </c>
      <c r="J8" s="13">
        <v>1999000</v>
      </c>
    </row>
    <row r="9" spans="1:10" ht="30" customHeight="1" x14ac:dyDescent="0.25">
      <c r="A9" s="3">
        <v>3</v>
      </c>
      <c r="B9" s="2" t="s">
        <v>20</v>
      </c>
      <c r="C9" s="2" t="s">
        <v>21</v>
      </c>
      <c r="D9" s="2" t="s">
        <v>176</v>
      </c>
      <c r="E9" s="2" t="s">
        <v>22</v>
      </c>
      <c r="F9" s="2" t="s">
        <v>18</v>
      </c>
      <c r="G9" s="2" t="s">
        <v>158</v>
      </c>
      <c r="H9" s="2" t="s">
        <v>12</v>
      </c>
      <c r="I9" s="11" t="s">
        <v>23</v>
      </c>
      <c r="J9" s="13">
        <v>2499000</v>
      </c>
    </row>
    <row r="10" spans="1:10" ht="27.75" customHeight="1" x14ac:dyDescent="0.25">
      <c r="A10" s="3">
        <v>4</v>
      </c>
      <c r="B10" s="2" t="s">
        <v>24</v>
      </c>
      <c r="C10" s="2" t="s">
        <v>25</v>
      </c>
      <c r="D10" s="2" t="s">
        <v>176</v>
      </c>
      <c r="E10" s="2" t="s">
        <v>26</v>
      </c>
      <c r="F10" s="2" t="s">
        <v>27</v>
      </c>
      <c r="G10" s="2" t="s">
        <v>158</v>
      </c>
      <c r="H10" s="2" t="s">
        <v>28</v>
      </c>
      <c r="I10" s="11" t="s">
        <v>23</v>
      </c>
      <c r="J10" s="13">
        <v>3499000</v>
      </c>
    </row>
    <row r="11" spans="1:10" ht="33" customHeight="1" x14ac:dyDescent="0.25">
      <c r="A11" s="3">
        <v>5</v>
      </c>
      <c r="B11" s="2" t="s">
        <v>29</v>
      </c>
      <c r="C11" s="2" t="s">
        <v>30</v>
      </c>
      <c r="D11" s="2" t="s">
        <v>177</v>
      </c>
      <c r="E11" s="2" t="s">
        <v>26</v>
      </c>
      <c r="F11" s="2" t="s">
        <v>27</v>
      </c>
      <c r="G11" s="2" t="s">
        <v>158</v>
      </c>
      <c r="H11" s="2" t="s">
        <v>28</v>
      </c>
      <c r="I11" s="11" t="s">
        <v>23</v>
      </c>
      <c r="J11" s="13">
        <v>3999000</v>
      </c>
    </row>
    <row r="12" spans="1:10" x14ac:dyDescent="0.25">
      <c r="A12" s="3">
        <v>6</v>
      </c>
      <c r="B12" s="2" t="s">
        <v>31</v>
      </c>
      <c r="C12" s="2" t="s">
        <v>21</v>
      </c>
      <c r="D12" s="2" t="s">
        <v>176</v>
      </c>
      <c r="E12" s="2" t="s">
        <v>22</v>
      </c>
      <c r="F12" s="2" t="s">
        <v>18</v>
      </c>
      <c r="G12" s="2" t="s">
        <v>158</v>
      </c>
      <c r="H12" s="2" t="s">
        <v>12</v>
      </c>
      <c r="I12" s="11" t="s">
        <v>23</v>
      </c>
      <c r="J12" s="13">
        <v>2799000</v>
      </c>
    </row>
    <row r="13" spans="1:10" x14ac:dyDescent="0.25">
      <c r="A13" s="3">
        <v>7</v>
      </c>
      <c r="B13" s="2" t="s">
        <v>32</v>
      </c>
      <c r="C13" s="2" t="s">
        <v>33</v>
      </c>
      <c r="D13" s="2" t="s">
        <v>178</v>
      </c>
      <c r="E13" s="2" t="s">
        <v>22</v>
      </c>
      <c r="F13" s="2" t="s">
        <v>27</v>
      </c>
      <c r="G13" s="2" t="s">
        <v>158</v>
      </c>
      <c r="H13" s="2" t="s">
        <v>12</v>
      </c>
      <c r="I13" s="11" t="s">
        <v>19</v>
      </c>
      <c r="J13" s="13">
        <v>3299000</v>
      </c>
    </row>
    <row r="14" spans="1:10" x14ac:dyDescent="0.25">
      <c r="A14" s="3">
        <v>8</v>
      </c>
      <c r="B14" s="2" t="s">
        <v>34</v>
      </c>
      <c r="C14" s="2" t="s">
        <v>35</v>
      </c>
      <c r="D14" s="2" t="s">
        <v>179</v>
      </c>
      <c r="E14" s="2" t="s">
        <v>36</v>
      </c>
      <c r="F14" s="2" t="s">
        <v>27</v>
      </c>
      <c r="G14" s="2" t="s">
        <v>158</v>
      </c>
      <c r="H14" s="2" t="s">
        <v>28</v>
      </c>
      <c r="I14" s="11" t="s">
        <v>37</v>
      </c>
      <c r="J14" s="13">
        <v>4999000</v>
      </c>
    </row>
    <row r="15" spans="1:10" x14ac:dyDescent="0.25">
      <c r="A15" s="3">
        <v>9</v>
      </c>
      <c r="B15" s="2" t="s">
        <v>38</v>
      </c>
      <c r="C15" s="2" t="s">
        <v>16</v>
      </c>
      <c r="D15" s="2" t="s">
        <v>180</v>
      </c>
      <c r="E15" s="2" t="s">
        <v>22</v>
      </c>
      <c r="F15" s="2" t="s">
        <v>18</v>
      </c>
      <c r="G15" s="2" t="s">
        <v>157</v>
      </c>
      <c r="H15" s="2" t="s">
        <v>12</v>
      </c>
      <c r="I15" s="11" t="s">
        <v>19</v>
      </c>
      <c r="J15" s="13">
        <v>2299000</v>
      </c>
    </row>
    <row r="16" spans="1:10" x14ac:dyDescent="0.25">
      <c r="A16" s="3">
        <v>10</v>
      </c>
      <c r="B16" s="2" t="s">
        <v>39</v>
      </c>
      <c r="C16" s="2" t="s">
        <v>40</v>
      </c>
      <c r="D16" s="2" t="s">
        <v>179</v>
      </c>
      <c r="E16" s="2" t="s">
        <v>26</v>
      </c>
      <c r="F16" s="2" t="s">
        <v>27</v>
      </c>
      <c r="G16" s="2" t="s">
        <v>158</v>
      </c>
      <c r="H16" s="2" t="s">
        <v>159</v>
      </c>
      <c r="I16" s="11" t="s">
        <v>23</v>
      </c>
      <c r="J16" s="13">
        <v>5999000</v>
      </c>
    </row>
    <row r="19" spans="1:7" ht="26.25" customHeight="1" x14ac:dyDescent="0.35">
      <c r="B19" s="16" t="s">
        <v>43</v>
      </c>
      <c r="F19" s="39" t="s">
        <v>65</v>
      </c>
      <c r="G19" s="39"/>
    </row>
    <row r="20" spans="1:7" x14ac:dyDescent="0.25">
      <c r="A20" s="8" t="s">
        <v>44</v>
      </c>
      <c r="B20" s="9" t="s">
        <v>45</v>
      </c>
      <c r="C20" s="8" t="s">
        <v>47</v>
      </c>
      <c r="E20" s="15" t="s">
        <v>42</v>
      </c>
      <c r="F20" s="15" t="s">
        <v>66</v>
      </c>
      <c r="G20" s="15" t="s">
        <v>67</v>
      </c>
    </row>
    <row r="21" spans="1:7" ht="15.75" x14ac:dyDescent="0.25">
      <c r="A21" s="1" t="s">
        <v>48</v>
      </c>
      <c r="B21" s="7" t="s">
        <v>55</v>
      </c>
      <c r="C21" s="1" t="s">
        <v>60</v>
      </c>
      <c r="E21" s="17">
        <v>1</v>
      </c>
      <c r="F21" s="17" t="s">
        <v>68</v>
      </c>
      <c r="G21" s="17">
        <v>9</v>
      </c>
    </row>
    <row r="22" spans="1:7" ht="15.75" x14ac:dyDescent="0.25">
      <c r="A22" s="1" t="s">
        <v>49</v>
      </c>
      <c r="B22" s="7" t="s">
        <v>56</v>
      </c>
      <c r="C22" s="1" t="s">
        <v>60</v>
      </c>
      <c r="E22" s="17">
        <v>2</v>
      </c>
      <c r="F22" s="17" t="s">
        <v>69</v>
      </c>
      <c r="G22" s="17">
        <v>8</v>
      </c>
    </row>
    <row r="23" spans="1:7" ht="15.75" x14ac:dyDescent="0.25">
      <c r="A23" s="1" t="s">
        <v>50</v>
      </c>
      <c r="B23" s="7" t="s">
        <v>3</v>
      </c>
      <c r="C23" s="1" t="s">
        <v>60</v>
      </c>
      <c r="E23" s="17">
        <v>3</v>
      </c>
      <c r="F23" s="17" t="s">
        <v>70</v>
      </c>
      <c r="G23" s="17">
        <v>7</v>
      </c>
    </row>
    <row r="24" spans="1:7" ht="15.75" x14ac:dyDescent="0.25">
      <c r="A24" s="1" t="s">
        <v>51</v>
      </c>
      <c r="B24" s="7" t="s">
        <v>4</v>
      </c>
      <c r="C24" s="1" t="s">
        <v>60</v>
      </c>
      <c r="E24" s="17">
        <v>4</v>
      </c>
      <c r="F24" s="17" t="s">
        <v>71</v>
      </c>
      <c r="G24" s="17">
        <v>6</v>
      </c>
    </row>
    <row r="25" spans="1:7" ht="15.75" x14ac:dyDescent="0.25">
      <c r="A25" s="1" t="s">
        <v>52</v>
      </c>
      <c r="B25" s="7" t="s">
        <v>57</v>
      </c>
      <c r="C25" s="1" t="s">
        <v>60</v>
      </c>
      <c r="E25" s="17">
        <v>5</v>
      </c>
      <c r="F25" s="17" t="s">
        <v>72</v>
      </c>
      <c r="G25" s="17">
        <v>5</v>
      </c>
    </row>
    <row r="26" spans="1:7" ht="15.75" x14ac:dyDescent="0.25">
      <c r="A26" s="1" t="s">
        <v>53</v>
      </c>
      <c r="B26" s="7" t="s">
        <v>58</v>
      </c>
      <c r="C26" s="1" t="s">
        <v>60</v>
      </c>
      <c r="E26" s="17">
        <v>6</v>
      </c>
      <c r="F26" s="17" t="s">
        <v>73</v>
      </c>
      <c r="G26" s="17">
        <v>4</v>
      </c>
    </row>
    <row r="27" spans="1:7" ht="15.75" x14ac:dyDescent="0.25">
      <c r="A27" s="1" t="s">
        <v>54</v>
      </c>
      <c r="B27" s="7" t="s">
        <v>59</v>
      </c>
      <c r="C27" s="1" t="s">
        <v>60</v>
      </c>
      <c r="E27" s="17">
        <v>7</v>
      </c>
      <c r="F27" s="17" t="s">
        <v>74</v>
      </c>
      <c r="G27" s="17">
        <v>3</v>
      </c>
    </row>
    <row r="28" spans="1:7" ht="15.75" x14ac:dyDescent="0.25">
      <c r="A28" s="1" t="s">
        <v>62</v>
      </c>
      <c r="B28" s="1" t="s">
        <v>63</v>
      </c>
      <c r="C28" s="1" t="s">
        <v>64</v>
      </c>
      <c r="E28" s="17">
        <v>8</v>
      </c>
      <c r="F28" s="17" t="s">
        <v>75</v>
      </c>
      <c r="G28" s="17">
        <v>2</v>
      </c>
    </row>
    <row r="29" spans="1:7" ht="15.75" x14ac:dyDescent="0.25">
      <c r="E29" s="17">
        <v>9</v>
      </c>
      <c r="F29" s="17" t="s">
        <v>76</v>
      </c>
      <c r="G29" s="17">
        <v>1</v>
      </c>
    </row>
    <row r="31" spans="1:7" ht="21" x14ac:dyDescent="0.35">
      <c r="A31" s="40" t="s">
        <v>77</v>
      </c>
      <c r="B31" s="40"/>
      <c r="C31" s="40"/>
    </row>
    <row r="32" spans="1:7" x14ac:dyDescent="0.25">
      <c r="B32" s="19" t="s">
        <v>78</v>
      </c>
      <c r="C32" s="19" t="s">
        <v>79</v>
      </c>
    </row>
    <row r="33" spans="1:8" ht="15.75" x14ac:dyDescent="0.25">
      <c r="B33" s="18" t="s">
        <v>80</v>
      </c>
      <c r="C33" s="18">
        <v>5</v>
      </c>
    </row>
    <row r="34" spans="1:8" ht="15.75" x14ac:dyDescent="0.25">
      <c r="B34" s="18" t="s">
        <v>81</v>
      </c>
      <c r="C34" s="18">
        <v>4</v>
      </c>
    </row>
    <row r="35" spans="1:8" ht="15.75" x14ac:dyDescent="0.25">
      <c r="B35" s="18" t="s">
        <v>82</v>
      </c>
      <c r="C35" s="18">
        <v>3</v>
      </c>
    </row>
    <row r="36" spans="1:8" ht="15.75" x14ac:dyDescent="0.25">
      <c r="B36" s="18" t="s">
        <v>83</v>
      </c>
      <c r="C36" s="18">
        <v>2</v>
      </c>
    </row>
    <row r="37" spans="1:8" ht="15.75" x14ac:dyDescent="0.25">
      <c r="B37" s="18" t="s">
        <v>84</v>
      </c>
      <c r="C37" s="18">
        <v>1</v>
      </c>
    </row>
    <row r="40" spans="1:8" ht="15.75" x14ac:dyDescent="0.25">
      <c r="B40" s="20" t="s">
        <v>85</v>
      </c>
      <c r="D40" t="s">
        <v>86</v>
      </c>
      <c r="G40" t="s">
        <v>87</v>
      </c>
    </row>
    <row r="41" spans="1:8" ht="15.75" x14ac:dyDescent="0.25">
      <c r="A41" s="22" t="s">
        <v>48</v>
      </c>
      <c r="B41" s="21" t="s">
        <v>88</v>
      </c>
      <c r="D41" s="22" t="s">
        <v>49</v>
      </c>
      <c r="E41" s="22" t="s">
        <v>88</v>
      </c>
      <c r="G41" s="22" t="s">
        <v>50</v>
      </c>
      <c r="H41" s="22" t="s">
        <v>88</v>
      </c>
    </row>
    <row r="42" spans="1:8" ht="15.75" x14ac:dyDescent="0.25">
      <c r="A42" s="35" t="s">
        <v>141</v>
      </c>
      <c r="B42" s="35">
        <v>1</v>
      </c>
      <c r="D42" s="36" t="s">
        <v>145</v>
      </c>
      <c r="E42" s="36">
        <v>1</v>
      </c>
      <c r="G42" s="3" t="s">
        <v>150</v>
      </c>
      <c r="H42" s="3">
        <v>1</v>
      </c>
    </row>
    <row r="43" spans="1:8" ht="15.75" x14ac:dyDescent="0.25">
      <c r="A43" s="35" t="s">
        <v>140</v>
      </c>
      <c r="B43" s="35">
        <v>2</v>
      </c>
      <c r="D43" s="36" t="s">
        <v>146</v>
      </c>
      <c r="E43" s="36">
        <v>2</v>
      </c>
      <c r="G43" s="3" t="s">
        <v>22</v>
      </c>
      <c r="H43" s="3">
        <v>2</v>
      </c>
    </row>
    <row r="44" spans="1:8" ht="15.75" x14ac:dyDescent="0.25">
      <c r="A44" s="35" t="s">
        <v>142</v>
      </c>
      <c r="B44" s="35">
        <v>3</v>
      </c>
      <c r="D44" s="36" t="s">
        <v>147</v>
      </c>
      <c r="E44" s="36">
        <v>3</v>
      </c>
      <c r="G44" s="3" t="s">
        <v>151</v>
      </c>
      <c r="H44" s="3">
        <v>3</v>
      </c>
    </row>
    <row r="45" spans="1:8" ht="15.75" x14ac:dyDescent="0.25">
      <c r="A45" s="35" t="s">
        <v>143</v>
      </c>
      <c r="B45" s="35">
        <v>4</v>
      </c>
      <c r="D45" s="36" t="s">
        <v>148</v>
      </c>
      <c r="E45" s="36">
        <v>4</v>
      </c>
      <c r="G45" s="3" t="s">
        <v>152</v>
      </c>
      <c r="H45" s="3">
        <v>4</v>
      </c>
    </row>
    <row r="46" spans="1:8" ht="15.75" x14ac:dyDescent="0.25">
      <c r="A46" s="35" t="s">
        <v>144</v>
      </c>
      <c r="B46" s="35">
        <v>5</v>
      </c>
      <c r="D46" s="36" t="s">
        <v>149</v>
      </c>
      <c r="E46" s="36">
        <v>5</v>
      </c>
      <c r="G46" s="3" t="s">
        <v>153</v>
      </c>
      <c r="H46" s="3">
        <v>5</v>
      </c>
    </row>
    <row r="50" spans="1:8" x14ac:dyDescent="0.25">
      <c r="B50" t="s">
        <v>91</v>
      </c>
      <c r="D50" t="s">
        <v>92</v>
      </c>
      <c r="G50" t="s">
        <v>93</v>
      </c>
    </row>
    <row r="51" spans="1:8" ht="15.75" x14ac:dyDescent="0.25">
      <c r="A51" s="22" t="s">
        <v>51</v>
      </c>
      <c r="B51" s="21" t="s">
        <v>88</v>
      </c>
      <c r="D51" s="28" t="s">
        <v>52</v>
      </c>
      <c r="E51" s="21" t="s">
        <v>88</v>
      </c>
      <c r="G51" s="28" t="s">
        <v>53</v>
      </c>
      <c r="H51" s="21" t="s">
        <v>88</v>
      </c>
    </row>
    <row r="52" spans="1:8" x14ac:dyDescent="0.25">
      <c r="A52" s="3" t="s">
        <v>154</v>
      </c>
      <c r="B52" s="3">
        <v>1</v>
      </c>
      <c r="D52" s="4" t="s">
        <v>160</v>
      </c>
      <c r="E52" s="3">
        <v>1</v>
      </c>
      <c r="F52" s="14"/>
      <c r="G52" s="4" t="s">
        <v>173</v>
      </c>
      <c r="H52" s="3">
        <v>1</v>
      </c>
    </row>
    <row r="53" spans="1:8" x14ac:dyDescent="0.25">
      <c r="A53" s="3" t="s">
        <v>18</v>
      </c>
      <c r="B53" s="3">
        <v>2</v>
      </c>
      <c r="D53" s="4" t="s">
        <v>181</v>
      </c>
      <c r="E53" s="3">
        <v>2</v>
      </c>
      <c r="F53" s="14"/>
      <c r="G53" s="4" t="s">
        <v>182</v>
      </c>
      <c r="H53" s="3">
        <v>2</v>
      </c>
    </row>
    <row r="54" spans="1:8" x14ac:dyDescent="0.25">
      <c r="A54" s="3" t="s">
        <v>27</v>
      </c>
      <c r="B54" s="3">
        <v>3</v>
      </c>
      <c r="D54" s="4" t="s">
        <v>185</v>
      </c>
      <c r="E54" s="3">
        <v>3</v>
      </c>
      <c r="F54" s="14"/>
      <c r="G54" s="4" t="s">
        <v>181</v>
      </c>
      <c r="H54" s="3">
        <v>3</v>
      </c>
    </row>
    <row r="55" spans="1:8" x14ac:dyDescent="0.25">
      <c r="A55" s="3" t="s">
        <v>155</v>
      </c>
      <c r="B55" s="3">
        <v>4</v>
      </c>
      <c r="D55" s="4" t="s">
        <v>184</v>
      </c>
      <c r="E55" s="3">
        <v>4</v>
      </c>
      <c r="F55" s="14"/>
      <c r="G55" s="4" t="s">
        <v>183</v>
      </c>
      <c r="H55" s="3">
        <v>4</v>
      </c>
    </row>
    <row r="56" spans="1:8" x14ac:dyDescent="0.25">
      <c r="A56" s="3" t="s">
        <v>156</v>
      </c>
      <c r="B56" s="3">
        <v>5</v>
      </c>
      <c r="D56" s="4" t="s">
        <v>162</v>
      </c>
      <c r="E56" s="3">
        <v>5</v>
      </c>
      <c r="F56" s="14"/>
      <c r="G56" s="4" t="s">
        <v>161</v>
      </c>
      <c r="H56" s="3">
        <v>5</v>
      </c>
    </row>
    <row r="59" spans="1:8" x14ac:dyDescent="0.25">
      <c r="A59" t="s">
        <v>90</v>
      </c>
      <c r="D59" t="s">
        <v>89</v>
      </c>
    </row>
    <row r="60" spans="1:8" ht="15.75" x14ac:dyDescent="0.25">
      <c r="A60" s="28" t="s">
        <v>54</v>
      </c>
      <c r="B60" s="37" t="s">
        <v>88</v>
      </c>
      <c r="D60" s="28" t="s">
        <v>62</v>
      </c>
      <c r="E60" s="21" t="s">
        <v>88</v>
      </c>
    </row>
    <row r="61" spans="1:8" x14ac:dyDescent="0.25">
      <c r="A61" s="38" t="s">
        <v>169</v>
      </c>
      <c r="B61" s="3">
        <v>1</v>
      </c>
      <c r="D61" s="2" t="s">
        <v>164</v>
      </c>
      <c r="E61" s="27">
        <v>1</v>
      </c>
    </row>
    <row r="62" spans="1:8" x14ac:dyDescent="0.25">
      <c r="A62" s="38" t="s">
        <v>170</v>
      </c>
      <c r="B62" s="3">
        <v>2</v>
      </c>
      <c r="D62" s="2" t="s">
        <v>165</v>
      </c>
      <c r="E62" s="27">
        <v>2</v>
      </c>
    </row>
    <row r="63" spans="1:8" x14ac:dyDescent="0.25">
      <c r="A63" s="38" t="s">
        <v>171</v>
      </c>
      <c r="B63" s="3">
        <v>3</v>
      </c>
      <c r="D63" s="2" t="s">
        <v>166</v>
      </c>
      <c r="E63" s="27">
        <v>3</v>
      </c>
    </row>
    <row r="64" spans="1:8" x14ac:dyDescent="0.25">
      <c r="A64" s="38" t="s">
        <v>172</v>
      </c>
      <c r="B64" s="3">
        <v>4</v>
      </c>
      <c r="D64" s="2" t="s">
        <v>167</v>
      </c>
      <c r="E64" s="27">
        <v>4</v>
      </c>
    </row>
    <row r="65" spans="1:5" x14ac:dyDescent="0.25">
      <c r="A65" s="3" t="s">
        <v>163</v>
      </c>
      <c r="B65" s="3">
        <v>5</v>
      </c>
      <c r="D65" s="2" t="s">
        <v>168</v>
      </c>
      <c r="E65" s="27">
        <v>5</v>
      </c>
    </row>
    <row r="68" spans="1:5" x14ac:dyDescent="0.25">
      <c r="B68" t="s">
        <v>94</v>
      </c>
    </row>
    <row r="69" spans="1:5" x14ac:dyDescent="0.25">
      <c r="A69" s="23" t="s">
        <v>43</v>
      </c>
      <c r="B69" s="23" t="s">
        <v>66</v>
      </c>
      <c r="C69" s="23" t="s">
        <v>67</v>
      </c>
    </row>
    <row r="70" spans="1:5" x14ac:dyDescent="0.25">
      <c r="A70" s="3" t="s">
        <v>48</v>
      </c>
      <c r="B70" s="3" t="s">
        <v>96</v>
      </c>
      <c r="C70" s="3">
        <v>3</v>
      </c>
    </row>
    <row r="71" spans="1:5" x14ac:dyDescent="0.25">
      <c r="A71" s="3" t="s">
        <v>49</v>
      </c>
      <c r="B71" s="3" t="s">
        <v>97</v>
      </c>
      <c r="C71" s="3">
        <v>7</v>
      </c>
    </row>
    <row r="72" spans="1:5" x14ac:dyDescent="0.25">
      <c r="A72" s="3" t="s">
        <v>50</v>
      </c>
      <c r="B72" s="3" t="s">
        <v>97</v>
      </c>
      <c r="C72" s="3">
        <v>7</v>
      </c>
    </row>
    <row r="73" spans="1:5" x14ac:dyDescent="0.25">
      <c r="A73" s="3" t="s">
        <v>51</v>
      </c>
      <c r="B73" s="3" t="s">
        <v>98</v>
      </c>
      <c r="C73" s="3">
        <v>9</v>
      </c>
    </row>
    <row r="74" spans="1:5" x14ac:dyDescent="0.25">
      <c r="A74" s="3" t="s">
        <v>52</v>
      </c>
      <c r="B74" s="3" t="s">
        <v>99</v>
      </c>
      <c r="C74" s="3">
        <v>4</v>
      </c>
    </row>
    <row r="75" spans="1:5" x14ac:dyDescent="0.25">
      <c r="A75" s="3" t="s">
        <v>53</v>
      </c>
      <c r="B75" s="3" t="s">
        <v>99</v>
      </c>
      <c r="C75" s="3">
        <v>4</v>
      </c>
    </row>
    <row r="76" spans="1:5" x14ac:dyDescent="0.25">
      <c r="A76" s="3" t="s">
        <v>54</v>
      </c>
      <c r="B76" s="3" t="s">
        <v>98</v>
      </c>
      <c r="C76" s="3">
        <v>9</v>
      </c>
    </row>
    <row r="77" spans="1:5" x14ac:dyDescent="0.25">
      <c r="A77" s="3" t="s">
        <v>62</v>
      </c>
      <c r="B77" s="3" t="s">
        <v>97</v>
      </c>
      <c r="C77" s="3">
        <v>7</v>
      </c>
    </row>
    <row r="78" spans="1:5" x14ac:dyDescent="0.25">
      <c r="A78" s="41" t="s">
        <v>95</v>
      </c>
      <c r="B78" s="42"/>
      <c r="C78" s="45">
        <f>SUM(C70:C77)</f>
        <v>50</v>
      </c>
    </row>
    <row r="79" spans="1:5" x14ac:dyDescent="0.25">
      <c r="A79" s="43"/>
      <c r="B79" s="44"/>
      <c r="C79" s="46"/>
    </row>
    <row r="80" spans="1:5" x14ac:dyDescent="0.25">
      <c r="C80" s="24"/>
    </row>
    <row r="82" spans="1:9" x14ac:dyDescent="0.25">
      <c r="B82" t="s">
        <v>100</v>
      </c>
    </row>
    <row r="83" spans="1:9" x14ac:dyDescent="0.25">
      <c r="B83" s="23" t="s">
        <v>101</v>
      </c>
      <c r="C83" s="23" t="s">
        <v>102</v>
      </c>
    </row>
    <row r="84" spans="1:9" x14ac:dyDescent="0.25">
      <c r="B84" s="3" t="s">
        <v>103</v>
      </c>
      <c r="C84" s="3">
        <f>C70/C78</f>
        <v>0.06</v>
      </c>
    </row>
    <row r="85" spans="1:9" x14ac:dyDescent="0.25">
      <c r="B85" s="3" t="s">
        <v>104</v>
      </c>
      <c r="C85" s="3">
        <f>C71/C78</f>
        <v>0.14000000000000001</v>
      </c>
    </row>
    <row r="86" spans="1:9" x14ac:dyDescent="0.25">
      <c r="B86" s="3" t="s">
        <v>105</v>
      </c>
      <c r="C86" s="3">
        <f>C72/C78</f>
        <v>0.14000000000000001</v>
      </c>
    </row>
    <row r="87" spans="1:9" x14ac:dyDescent="0.25">
      <c r="B87" s="3" t="s">
        <v>106</v>
      </c>
      <c r="C87" s="3">
        <f>C73/C78</f>
        <v>0.18</v>
      </c>
    </row>
    <row r="88" spans="1:9" x14ac:dyDescent="0.25">
      <c r="B88" s="3" t="s">
        <v>107</v>
      </c>
      <c r="C88" s="3">
        <f>C74/C78</f>
        <v>0.08</v>
      </c>
    </row>
    <row r="89" spans="1:9" x14ac:dyDescent="0.25">
      <c r="B89" s="3" t="s">
        <v>108</v>
      </c>
      <c r="C89" s="3">
        <f>C75/C78</f>
        <v>0.08</v>
      </c>
    </row>
    <row r="90" spans="1:9" x14ac:dyDescent="0.25">
      <c r="B90" s="3" t="s">
        <v>109</v>
      </c>
      <c r="C90" s="3">
        <f>C76/C78</f>
        <v>0.18</v>
      </c>
    </row>
    <row r="91" spans="1:9" x14ac:dyDescent="0.25">
      <c r="B91" s="3" t="s">
        <v>110</v>
      </c>
      <c r="C91" s="3">
        <f>C77/C78</f>
        <v>0.14000000000000001</v>
      </c>
    </row>
    <row r="95" spans="1:9" ht="23.25" x14ac:dyDescent="0.35">
      <c r="A95" s="52" t="s">
        <v>111</v>
      </c>
      <c r="B95" s="52"/>
      <c r="C95" s="52"/>
      <c r="D95" s="52"/>
      <c r="E95" s="52"/>
      <c r="F95" s="52"/>
      <c r="G95" s="52"/>
      <c r="H95" s="52"/>
      <c r="I95" s="52"/>
    </row>
    <row r="96" spans="1:9" ht="15.75" x14ac:dyDescent="0.25">
      <c r="A96" s="49" t="s">
        <v>112</v>
      </c>
      <c r="B96" s="50" t="s">
        <v>43</v>
      </c>
      <c r="C96" s="51"/>
      <c r="D96" s="51"/>
      <c r="E96" s="51"/>
      <c r="F96" s="51"/>
      <c r="G96" s="51"/>
      <c r="H96" s="51"/>
      <c r="I96" s="51"/>
    </row>
    <row r="97" spans="1:9" ht="15.75" x14ac:dyDescent="0.25">
      <c r="A97" s="49"/>
      <c r="B97" s="26" t="s">
        <v>48</v>
      </c>
      <c r="C97" s="26" t="s">
        <v>49</v>
      </c>
      <c r="D97" s="26" t="s">
        <v>50</v>
      </c>
      <c r="E97" s="26" t="s">
        <v>51</v>
      </c>
      <c r="F97" s="26" t="s">
        <v>52</v>
      </c>
      <c r="G97" s="26" t="s">
        <v>53</v>
      </c>
      <c r="H97" s="26" t="s">
        <v>54</v>
      </c>
      <c r="I97" s="26" t="s">
        <v>62</v>
      </c>
    </row>
    <row r="98" spans="1:9" ht="15.75" x14ac:dyDescent="0.25">
      <c r="A98" s="2" t="s">
        <v>8</v>
      </c>
      <c r="B98" s="25">
        <v>2</v>
      </c>
      <c r="C98" s="25">
        <v>2</v>
      </c>
      <c r="D98" s="25">
        <v>1</v>
      </c>
      <c r="E98" s="25">
        <v>1</v>
      </c>
      <c r="F98" s="25">
        <v>1</v>
      </c>
      <c r="G98" s="25">
        <v>1</v>
      </c>
      <c r="H98" s="25">
        <v>1</v>
      </c>
      <c r="I98" s="25">
        <v>1</v>
      </c>
    </row>
    <row r="99" spans="1:9" ht="15.75" x14ac:dyDescent="0.25">
      <c r="A99" s="2" t="s">
        <v>15</v>
      </c>
      <c r="B99" s="25">
        <v>3</v>
      </c>
      <c r="C99" s="25">
        <v>2</v>
      </c>
      <c r="D99" s="25">
        <v>1</v>
      </c>
      <c r="E99" s="25">
        <v>2</v>
      </c>
      <c r="F99" s="25">
        <v>3</v>
      </c>
      <c r="G99" s="25">
        <v>2</v>
      </c>
      <c r="H99" s="25">
        <v>2</v>
      </c>
      <c r="I99" s="25">
        <v>1</v>
      </c>
    </row>
    <row r="100" spans="1:9" ht="15.75" x14ac:dyDescent="0.25">
      <c r="A100" s="2" t="s">
        <v>20</v>
      </c>
      <c r="B100" s="25">
        <v>3</v>
      </c>
      <c r="C100" s="25">
        <v>2</v>
      </c>
      <c r="D100" s="25">
        <v>2</v>
      </c>
      <c r="E100" s="25">
        <v>2</v>
      </c>
      <c r="F100" s="25">
        <v>4</v>
      </c>
      <c r="G100" s="25">
        <v>2</v>
      </c>
      <c r="H100" s="25">
        <v>2</v>
      </c>
      <c r="I100" s="25">
        <v>2</v>
      </c>
    </row>
    <row r="101" spans="1:9" ht="15.75" x14ac:dyDescent="0.25">
      <c r="A101" s="2" t="s">
        <v>24</v>
      </c>
      <c r="B101" s="25">
        <v>3</v>
      </c>
      <c r="C101" s="25">
        <v>2</v>
      </c>
      <c r="D101" s="25">
        <v>3</v>
      </c>
      <c r="E101" s="25">
        <v>3</v>
      </c>
      <c r="F101" s="25">
        <v>4</v>
      </c>
      <c r="G101" s="25">
        <v>4</v>
      </c>
      <c r="H101" s="25">
        <v>2</v>
      </c>
      <c r="I101" s="25">
        <v>3</v>
      </c>
    </row>
    <row r="102" spans="1:9" ht="15.75" x14ac:dyDescent="0.25">
      <c r="A102" s="2" t="s">
        <v>29</v>
      </c>
      <c r="B102" s="25">
        <v>3</v>
      </c>
      <c r="C102" s="25">
        <v>2</v>
      </c>
      <c r="D102" s="25">
        <v>3</v>
      </c>
      <c r="E102" s="25">
        <v>3</v>
      </c>
      <c r="F102" s="25">
        <v>4</v>
      </c>
      <c r="G102" s="25">
        <v>4</v>
      </c>
      <c r="H102" s="25">
        <v>2</v>
      </c>
      <c r="I102" s="25">
        <v>3</v>
      </c>
    </row>
    <row r="103" spans="1:9" ht="15.75" x14ac:dyDescent="0.25">
      <c r="A103" s="2" t="s">
        <v>31</v>
      </c>
      <c r="B103" s="25">
        <v>3</v>
      </c>
      <c r="C103" s="25">
        <v>2</v>
      </c>
      <c r="D103" s="25">
        <v>2</v>
      </c>
      <c r="E103" s="25">
        <v>2</v>
      </c>
      <c r="F103" s="25">
        <v>4</v>
      </c>
      <c r="G103" s="25">
        <v>2</v>
      </c>
      <c r="H103" s="25">
        <v>2</v>
      </c>
      <c r="I103" s="25">
        <v>2</v>
      </c>
    </row>
    <row r="104" spans="1:9" ht="15.75" x14ac:dyDescent="0.25">
      <c r="A104" s="2" t="s">
        <v>32</v>
      </c>
      <c r="B104" s="25">
        <v>3</v>
      </c>
      <c r="C104" s="25">
        <v>2</v>
      </c>
      <c r="D104" s="25">
        <v>2</v>
      </c>
      <c r="E104" s="25">
        <v>3</v>
      </c>
      <c r="F104" s="25">
        <v>4</v>
      </c>
      <c r="G104" s="25">
        <v>2</v>
      </c>
      <c r="H104" s="25">
        <v>2</v>
      </c>
      <c r="I104" s="25">
        <v>3</v>
      </c>
    </row>
    <row r="105" spans="1:9" ht="15.75" x14ac:dyDescent="0.25">
      <c r="A105" s="2" t="s">
        <v>34</v>
      </c>
      <c r="B105" s="25">
        <v>3</v>
      </c>
      <c r="C105" s="25">
        <v>4</v>
      </c>
      <c r="D105" s="25">
        <v>4</v>
      </c>
      <c r="E105" s="25">
        <v>3</v>
      </c>
      <c r="F105" s="25">
        <v>4</v>
      </c>
      <c r="G105" s="25">
        <v>4</v>
      </c>
      <c r="H105" s="25">
        <v>2</v>
      </c>
      <c r="I105" s="25">
        <v>4</v>
      </c>
    </row>
    <row r="106" spans="1:9" ht="15.75" x14ac:dyDescent="0.25">
      <c r="A106" s="2" t="s">
        <v>38</v>
      </c>
      <c r="B106" s="25">
        <v>3</v>
      </c>
      <c r="C106" s="25">
        <v>2</v>
      </c>
      <c r="D106" s="25">
        <v>2</v>
      </c>
      <c r="E106" s="25">
        <v>2</v>
      </c>
      <c r="F106" s="25">
        <v>2</v>
      </c>
      <c r="G106" s="25">
        <v>3</v>
      </c>
      <c r="H106" s="25">
        <v>3</v>
      </c>
      <c r="I106" s="25">
        <v>2</v>
      </c>
    </row>
    <row r="107" spans="1:9" ht="15.75" x14ac:dyDescent="0.25">
      <c r="A107" s="2" t="s">
        <v>39</v>
      </c>
      <c r="B107" s="25">
        <v>3</v>
      </c>
      <c r="C107" s="25">
        <v>2</v>
      </c>
      <c r="D107" s="25">
        <v>3</v>
      </c>
      <c r="E107" s="25">
        <v>3</v>
      </c>
      <c r="F107" s="25">
        <v>4</v>
      </c>
      <c r="G107" s="25">
        <v>4</v>
      </c>
      <c r="H107" s="25">
        <v>5</v>
      </c>
      <c r="I107" s="25">
        <v>4</v>
      </c>
    </row>
    <row r="110" spans="1:9" ht="23.25" x14ac:dyDescent="0.35">
      <c r="A110" s="47" t="s">
        <v>113</v>
      </c>
      <c r="B110" s="47"/>
      <c r="D110" s="48" t="s">
        <v>125</v>
      </c>
      <c r="E110" s="48"/>
    </row>
    <row r="111" spans="1:9" ht="15.75" x14ac:dyDescent="0.25">
      <c r="A111" s="53" t="s">
        <v>114</v>
      </c>
      <c r="B111" s="54" t="s">
        <v>46</v>
      </c>
      <c r="D111" s="55" t="s">
        <v>126</v>
      </c>
      <c r="E111" s="55" t="s">
        <v>46</v>
      </c>
      <c r="F111" s="56"/>
    </row>
    <row r="112" spans="1:9" ht="15.75" x14ac:dyDescent="0.25">
      <c r="A112" s="53" t="s">
        <v>115</v>
      </c>
      <c r="B112" s="54">
        <f>(B98^C84)*(C98^C85)*(D98^C86)*(E98^C87)*(F98^C88)*(G98^C89)*(H98^C90)*(I98^-C91)</f>
        <v>1.1486983549970351</v>
      </c>
      <c r="D112" s="32" t="s">
        <v>127</v>
      </c>
      <c r="E112" s="32">
        <f>B112/B122</f>
        <v>6.130163420074923E-2</v>
      </c>
      <c r="F112" s="56"/>
    </row>
    <row r="113" spans="1:6" ht="15.75" x14ac:dyDescent="0.25">
      <c r="A113" s="53" t="s">
        <v>116</v>
      </c>
      <c r="B113" s="54">
        <f>(B99^C84)*(C99^C85)*(D99^C86)*(E99^C87)*(F99^C88)*(G99^C89)*(H99^C90)*(I99^-C91)</f>
        <v>1.7433892877865151</v>
      </c>
      <c r="D113" s="32" t="s">
        <v>128</v>
      </c>
      <c r="E113" s="32">
        <f>B113/B122</f>
        <v>9.3038012916514992E-2</v>
      </c>
      <c r="F113" s="56"/>
    </row>
    <row r="114" spans="1:6" ht="15.75" x14ac:dyDescent="0.25">
      <c r="A114" s="53" t="s">
        <v>117</v>
      </c>
      <c r="B114" s="54">
        <f>(B100^C84)*(C100^C85)*(D100^C86)*(E100^C87)*(F100^C88)*(G100^C89)*(H100^C90)*(I100^-C91)</f>
        <v>1.7839779084662872</v>
      </c>
      <c r="D114" s="32" t="s">
        <v>129</v>
      </c>
      <c r="E114" s="32">
        <f>B114/B122</f>
        <v>9.5204072236440437E-2</v>
      </c>
      <c r="F114" s="56"/>
    </row>
    <row r="115" spans="1:6" ht="15.75" x14ac:dyDescent="0.25">
      <c r="A115" s="53" t="s">
        <v>118</v>
      </c>
      <c r="B115" s="54">
        <f>(B101^C84)*(C101^C85)*(D101^C86)*(E101^C87)*(F101^C88)*(G101^C89)*(H101^C90)*(I101^-C91)</f>
        <v>2.0284686420145412</v>
      </c>
      <c r="D115" s="32" t="s">
        <v>130</v>
      </c>
      <c r="E115" s="32">
        <f>B115/B122</f>
        <v>0.10825160682047544</v>
      </c>
      <c r="F115" s="56"/>
    </row>
    <row r="116" spans="1:6" ht="15.75" x14ac:dyDescent="0.25">
      <c r="A116" s="53" t="s">
        <v>119</v>
      </c>
      <c r="B116" s="54">
        <f>(B102^C84)*(C102^C85)*(D102^C86)*(E102^C87)*(F102^C88)*(G102^C89)*(H102^C90)*(I102^-C91)</f>
        <v>2.0284686420145412</v>
      </c>
      <c r="D116" s="32" t="s">
        <v>131</v>
      </c>
      <c r="E116" s="32">
        <f>B116/B122</f>
        <v>0.10825160682047544</v>
      </c>
      <c r="F116" s="56"/>
    </row>
    <row r="117" spans="1:6" ht="15.75" x14ac:dyDescent="0.25">
      <c r="A117" s="53" t="s">
        <v>120</v>
      </c>
      <c r="B117" s="54">
        <f>(B103^C84)*(C103^C85)*(D103^C86)*(E103^C87)*(F103^C88)*(G103^C89)*(H103^C90)*(I103^-C91)</f>
        <v>1.7839779084662872</v>
      </c>
      <c r="D117" s="32" t="s">
        <v>132</v>
      </c>
      <c r="E117" s="32">
        <f>B117/B122</f>
        <v>9.5204072236440437E-2</v>
      </c>
      <c r="F117" s="56"/>
    </row>
    <row r="118" spans="1:6" ht="15.75" x14ac:dyDescent="0.25">
      <c r="A118" s="53" t="s">
        <v>121</v>
      </c>
      <c r="B118" s="54">
        <f>(B104^C84)*(C104^C85)*(D104^C86)*(E104^C87)*(F104^C88)*(G104^C89)*(H104^C90)*(I104^-C91)</f>
        <v>1.813147445475533</v>
      </c>
      <c r="D118" s="32" t="s">
        <v>133</v>
      </c>
      <c r="E118" s="32">
        <f>B118/B122</f>
        <v>9.6760738771016111E-2</v>
      </c>
      <c r="F118" s="56"/>
    </row>
    <row r="119" spans="1:6" ht="15.75" x14ac:dyDescent="0.25">
      <c r="A119" s="53" t="s">
        <v>122</v>
      </c>
      <c r="B119" s="54">
        <f>(B105^C84)*(C105^C85)*(D105^C86)*(E105^C87)*(F105^C88)*(G105^C89)*(H105^C90)*(I105^-C91)</f>
        <v>2.2351799740311042</v>
      </c>
      <c r="D119" s="32" t="s">
        <v>134</v>
      </c>
      <c r="E119" s="32">
        <f>B119/B122</f>
        <v>0.11928299935734528</v>
      </c>
      <c r="F119" s="56"/>
    </row>
    <row r="120" spans="1:6" ht="15.75" x14ac:dyDescent="0.25">
      <c r="A120" s="53" t="s">
        <v>123</v>
      </c>
      <c r="B120" s="54">
        <f>(B106^C84)*(C106^C85)*(D106^C86)*(E106^C87)*(F106^C88)*(G106^C89)*(H106^C90)*(I106^-C91)</f>
        <v>1.8753865620464547</v>
      </c>
      <c r="D120" s="32" t="s">
        <v>135</v>
      </c>
      <c r="E120" s="32">
        <f>B120/B122</f>
        <v>0.10008220218254704</v>
      </c>
      <c r="F120" s="56"/>
    </row>
    <row r="121" spans="1:6" ht="15.75" x14ac:dyDescent="0.25">
      <c r="A121" s="53" t="s">
        <v>124</v>
      </c>
      <c r="B121" s="54">
        <f>(B107^C84)*(C107^C85)*(D107^C86)*(E107^C87)*(F107^C88)*(G107^C89)*(H107^C90)*(I107^-C91)</f>
        <v>2.2977674702657414</v>
      </c>
      <c r="D121" s="32" t="s">
        <v>136</v>
      </c>
      <c r="E121" s="32">
        <f>B121/B122</f>
        <v>0.12262305445799562</v>
      </c>
      <c r="F121" s="56"/>
    </row>
    <row r="122" spans="1:6" ht="15.75" x14ac:dyDescent="0.25">
      <c r="A122" s="53" t="s">
        <v>95</v>
      </c>
      <c r="B122" s="54">
        <f>SUM(B112:B121)</f>
        <v>18.73846219556404</v>
      </c>
    </row>
    <row r="125" spans="1:6" ht="15.75" x14ac:dyDescent="0.25">
      <c r="A125" s="30" t="s">
        <v>137</v>
      </c>
      <c r="B125" s="29"/>
      <c r="C125" s="29"/>
      <c r="D125" s="29"/>
    </row>
    <row r="126" spans="1:6" ht="15.75" x14ac:dyDescent="0.25">
      <c r="A126" s="34" t="s">
        <v>42</v>
      </c>
      <c r="B126" s="34" t="s">
        <v>112</v>
      </c>
      <c r="C126" s="57" t="s">
        <v>138</v>
      </c>
      <c r="D126" s="34" t="s">
        <v>139</v>
      </c>
    </row>
    <row r="127" spans="1:6" ht="15.75" x14ac:dyDescent="0.25">
      <c r="A127" s="31">
        <v>1</v>
      </c>
      <c r="B127" s="2" t="s">
        <v>8</v>
      </c>
      <c r="C127" s="58">
        <v>6.130163420074923E-2</v>
      </c>
      <c r="D127" s="58">
        <f>RANK(C127,E112:E121,0)</f>
        <v>10</v>
      </c>
    </row>
    <row r="128" spans="1:6" ht="15.75" x14ac:dyDescent="0.25">
      <c r="A128" s="31">
        <v>2</v>
      </c>
      <c r="B128" s="2" t="s">
        <v>15</v>
      </c>
      <c r="C128" s="58">
        <v>9.3038012916514992E-2</v>
      </c>
      <c r="D128" s="33">
        <f>RANK(C128,E112:E121,0)</f>
        <v>9</v>
      </c>
    </row>
    <row r="129" spans="1:4" ht="15.75" x14ac:dyDescent="0.25">
      <c r="A129" s="31">
        <v>3</v>
      </c>
      <c r="B129" s="2" t="s">
        <v>20</v>
      </c>
      <c r="C129" s="58">
        <v>9.5204072236440437E-2</v>
      </c>
      <c r="D129" s="32">
        <f>RANK(C129,E112:E121,0)</f>
        <v>7</v>
      </c>
    </row>
    <row r="130" spans="1:4" ht="15.75" x14ac:dyDescent="0.25">
      <c r="A130" s="31">
        <v>4</v>
      </c>
      <c r="B130" s="2" t="s">
        <v>24</v>
      </c>
      <c r="C130" s="58">
        <v>0.10825160682047544</v>
      </c>
      <c r="D130" s="32">
        <f>RANK(C130,E112:E121,0)</f>
        <v>3</v>
      </c>
    </row>
    <row r="131" spans="1:4" ht="15.75" x14ac:dyDescent="0.25">
      <c r="A131" s="31">
        <v>5</v>
      </c>
      <c r="B131" s="2" t="s">
        <v>29</v>
      </c>
      <c r="C131" s="58">
        <v>0.10825160682047544</v>
      </c>
      <c r="D131" s="32">
        <f>RANK(C131,E112:E121,0)</f>
        <v>3</v>
      </c>
    </row>
    <row r="132" spans="1:4" ht="15.75" x14ac:dyDescent="0.25">
      <c r="A132" s="31">
        <v>6</v>
      </c>
      <c r="B132" s="2" t="s">
        <v>31</v>
      </c>
      <c r="C132" s="58">
        <v>9.5204072236440437E-2</v>
      </c>
      <c r="D132" s="32">
        <f>RANK(C132,E112:E121,0)</f>
        <v>7</v>
      </c>
    </row>
    <row r="133" spans="1:4" ht="15.75" x14ac:dyDescent="0.25">
      <c r="A133" s="31">
        <v>7</v>
      </c>
      <c r="B133" s="2" t="s">
        <v>32</v>
      </c>
      <c r="C133" s="58">
        <v>9.6760738771016111E-2</v>
      </c>
      <c r="D133" s="32">
        <f>RANK(C133,E112:E121,0)</f>
        <v>6</v>
      </c>
    </row>
    <row r="134" spans="1:4" ht="15.75" x14ac:dyDescent="0.25">
      <c r="A134" s="31">
        <v>8</v>
      </c>
      <c r="B134" s="2" t="s">
        <v>34</v>
      </c>
      <c r="C134" s="58">
        <v>0.11928299935734528</v>
      </c>
      <c r="D134" s="32">
        <f>RANK(C134,E112:E121,0)</f>
        <v>2</v>
      </c>
    </row>
    <row r="135" spans="1:4" ht="15.75" x14ac:dyDescent="0.25">
      <c r="A135" s="31">
        <v>9</v>
      </c>
      <c r="B135" s="2" t="s">
        <v>38</v>
      </c>
      <c r="C135" s="58">
        <v>0.10008220218254704</v>
      </c>
      <c r="D135" s="32">
        <f>RANK(C135,E112:E121,0)</f>
        <v>5</v>
      </c>
    </row>
    <row r="136" spans="1:4" ht="15.75" x14ac:dyDescent="0.25">
      <c r="A136" s="31">
        <v>10</v>
      </c>
      <c r="B136" s="2" t="s">
        <v>39</v>
      </c>
      <c r="C136" s="58">
        <v>0.12262305445799562</v>
      </c>
      <c r="D136" s="32">
        <f>RANK(C136,E112:E121,0)</f>
        <v>1</v>
      </c>
    </row>
    <row r="137" spans="1:4" x14ac:dyDescent="0.25">
      <c r="C137" s="59"/>
    </row>
    <row r="138" spans="1:4" x14ac:dyDescent="0.25">
      <c r="C138" s="59"/>
    </row>
  </sheetData>
  <mergeCells count="9">
    <mergeCell ref="F19:G19"/>
    <mergeCell ref="A31:C31"/>
    <mergeCell ref="A78:B79"/>
    <mergeCell ref="C78:C79"/>
    <mergeCell ref="A110:B110"/>
    <mergeCell ref="D110:E110"/>
    <mergeCell ref="A96:A97"/>
    <mergeCell ref="B96:I96"/>
    <mergeCell ref="A95:I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</dc:creator>
  <cp:lastModifiedBy>EDO</cp:lastModifiedBy>
  <dcterms:created xsi:type="dcterms:W3CDTF">2023-10-31T10:59:07Z</dcterms:created>
  <dcterms:modified xsi:type="dcterms:W3CDTF">2023-10-31T15:21:56Z</dcterms:modified>
</cp:coreProperties>
</file>