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0486711C-B938-444A-AF56-215D05FC2F9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5" i="1"/>
  <c r="C14" i="1"/>
  <c r="C16" i="1"/>
  <c r="C13" i="1"/>
  <c r="C12" i="1"/>
  <c r="C11" i="1"/>
  <c r="C10" i="1"/>
  <c r="C9" i="1"/>
  <c r="C8" i="1"/>
  <c r="C6" i="1"/>
  <c r="C24" i="1" l="1"/>
  <c r="E24" i="1" s="1"/>
  <c r="C23" i="1"/>
  <c r="E23" i="1" s="1"/>
  <c r="C22" i="1"/>
  <c r="C21" i="1"/>
  <c r="C1" i="1"/>
  <c r="C2" i="1" s="1"/>
  <c r="C4" i="1" s="1"/>
  <c r="E22" i="1" l="1"/>
</calcChain>
</file>

<file path=xl/sharedStrings.xml><?xml version="1.0" encoding="utf-8"?>
<sst xmlns="http://schemas.openxmlformats.org/spreadsheetml/2006/main" count="52" uniqueCount="27">
  <si>
    <t>1)</t>
  </si>
  <si>
    <t>a)</t>
  </si>
  <si>
    <t>b)</t>
  </si>
  <si>
    <t>c)</t>
  </si>
  <si>
    <t>d)</t>
  </si>
  <si>
    <t>KB</t>
  </si>
  <si>
    <t>Blocks</t>
  </si>
  <si>
    <t>Entries</t>
  </si>
  <si>
    <t>Bytes</t>
  </si>
  <si>
    <t>Unterschied KB</t>
  </si>
  <si>
    <t>3)</t>
  </si>
  <si>
    <t>4)</t>
  </si>
  <si>
    <t>Not enough space for 5GB files; use 1024 size</t>
  </si>
  <si>
    <t>Nothing changes; still enough space</t>
  </si>
  <si>
    <t>2)</t>
  </si>
  <si>
    <t>Since Blocks hava a size of 1 KB we can just cut off the decimals</t>
  </si>
  <si>
    <t>Skip the first 10 Blocks</t>
  </si>
  <si>
    <t>Skip the single indirect block</t>
  </si>
  <si>
    <t>Skip the double indirect block</t>
  </si>
  <si>
    <t>Try to skip the tripple indirect block; since the result is negative the position we want to get to is in it</t>
  </si>
  <si>
    <t>See how many double indirect blocks in the tripple indirect block we can skip; since it's less then 1, we search in the first block</t>
  </si>
  <si>
    <t>See how many blocks can be skipped</t>
  </si>
  <si>
    <t>Skip to the 154th indirect block</t>
  </si>
  <si>
    <t>Skip to the 81st block</t>
  </si>
  <si>
    <t>Skip to the 222nd byte</t>
  </si>
  <si>
    <t>Since Blocks hava a size of 1 KB we can just cut off the decimals; Go through the FAT32 list till the 105307th block</t>
  </si>
  <si>
    <t>Go to the 222nd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</si>
</sst>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4"/>
  <sheetViews>
    <sheetView tabSelected="1" workbookViewId="0">
      <selection activeCell="G28" sqref="G28"/>
    </sheetView>
  </sheetViews>
  <sheetFormatPr baseColWidth="10" defaultColWidth="9.06640625" defaultRowHeight="14.25" x14ac:dyDescent="0.45"/>
  <cols>
    <col min="3" max="3" width="11.73046875" bestFit="1" customWidth="1"/>
  </cols>
  <sheetData>
    <row r="1" spans="1:5" x14ac:dyDescent="0.45">
      <c r="A1" t="s">
        <v>0</v>
      </c>
      <c r="B1" t="s">
        <v>1</v>
      </c>
      <c r="C1">
        <f>250*1024*1024</f>
        <v>262144000</v>
      </c>
      <c r="D1" t="s">
        <v>6</v>
      </c>
    </row>
    <row r="2" spans="1:5" x14ac:dyDescent="0.45">
      <c r="B2" t="s">
        <v>2</v>
      </c>
      <c r="C2">
        <f>C1</f>
        <v>262144000</v>
      </c>
      <c r="D2" t="s">
        <v>7</v>
      </c>
    </row>
    <row r="3" spans="1:5" x14ac:dyDescent="0.45">
      <c r="B3" t="s">
        <v>3</v>
      </c>
      <c r="C3">
        <v>28</v>
      </c>
      <c r="D3" t="s">
        <v>8</v>
      </c>
    </row>
    <row r="4" spans="1:5" x14ac:dyDescent="0.45">
      <c r="B4" t="s">
        <v>4</v>
      </c>
      <c r="C4">
        <f>C2*C3</f>
        <v>7340032000</v>
      </c>
      <c r="D4" t="s">
        <v>5</v>
      </c>
    </row>
    <row r="5" spans="1:5" x14ac:dyDescent="0.45">
      <c r="A5" t="s">
        <v>14</v>
      </c>
      <c r="B5" t="s">
        <v>1</v>
      </c>
      <c r="C5">
        <v>107834590</v>
      </c>
      <c r="D5" t="s">
        <v>8</v>
      </c>
    </row>
    <row r="6" spans="1:5" x14ac:dyDescent="0.45">
      <c r="C6">
        <f>C5/1024</f>
        <v>105307.216796875</v>
      </c>
      <c r="D6" t="s">
        <v>5</v>
      </c>
    </row>
    <row r="7" spans="1:5" x14ac:dyDescent="0.45">
      <c r="C7">
        <v>105307</v>
      </c>
      <c r="D7" t="s">
        <v>6</v>
      </c>
      <c r="E7" t="s">
        <v>15</v>
      </c>
    </row>
    <row r="8" spans="1:5" x14ac:dyDescent="0.45">
      <c r="C8">
        <f>C7-10</f>
        <v>105297</v>
      </c>
      <c r="D8" t="s">
        <v>6</v>
      </c>
      <c r="E8" t="s">
        <v>16</v>
      </c>
    </row>
    <row r="9" spans="1:5" x14ac:dyDescent="0.45">
      <c r="C9">
        <f>C8-256</f>
        <v>105041</v>
      </c>
      <c r="D9" t="s">
        <v>6</v>
      </c>
      <c r="E9" t="s">
        <v>17</v>
      </c>
    </row>
    <row r="10" spans="1:5" x14ac:dyDescent="0.45">
      <c r="C10">
        <f>C9-256^2</f>
        <v>39505</v>
      </c>
      <c r="D10" t="s">
        <v>6</v>
      </c>
      <c r="E10" t="s">
        <v>18</v>
      </c>
    </row>
    <row r="11" spans="1:5" x14ac:dyDescent="0.45">
      <c r="C11">
        <f>C10-256^3</f>
        <v>-16737711</v>
      </c>
      <c r="D11" t="s">
        <v>6</v>
      </c>
      <c r="E11" t="s">
        <v>19</v>
      </c>
    </row>
    <row r="12" spans="1:5" x14ac:dyDescent="0.45">
      <c r="C12">
        <f>C10/256^2</f>
        <v>0.6027984619140625</v>
      </c>
      <c r="E12" t="s">
        <v>20</v>
      </c>
    </row>
    <row r="13" spans="1:5" x14ac:dyDescent="0.45">
      <c r="C13">
        <f>C10/256</f>
        <v>154.31640625</v>
      </c>
      <c r="E13" t="s">
        <v>21</v>
      </c>
    </row>
    <row r="14" spans="1:5" x14ac:dyDescent="0.45">
      <c r="C14">
        <f>154</f>
        <v>154</v>
      </c>
      <c r="E14" t="s">
        <v>22</v>
      </c>
    </row>
    <row r="15" spans="1:5" x14ac:dyDescent="0.45">
      <c r="C15">
        <f>(C10/256-C14)*256</f>
        <v>81</v>
      </c>
      <c r="D15" t="s">
        <v>6</v>
      </c>
      <c r="E15" t="s">
        <v>23</v>
      </c>
    </row>
    <row r="16" spans="1:5" x14ac:dyDescent="0.45">
      <c r="C16">
        <f>(C6-C7)*1024</f>
        <v>222</v>
      </c>
      <c r="D16" t="s">
        <v>8</v>
      </c>
      <c r="E16" t="s">
        <v>24</v>
      </c>
    </row>
    <row r="17" spans="1:7" x14ac:dyDescent="0.45">
      <c r="B17" t="s">
        <v>2</v>
      </c>
      <c r="C17">
        <f>C5</f>
        <v>107834590</v>
      </c>
      <c r="D17" t="s">
        <v>8</v>
      </c>
    </row>
    <row r="18" spans="1:7" x14ac:dyDescent="0.45">
      <c r="C18">
        <f>C6</f>
        <v>105307.216796875</v>
      </c>
      <c r="D18" t="s">
        <v>5</v>
      </c>
    </row>
    <row r="19" spans="1:7" x14ac:dyDescent="0.45">
      <c r="C19">
        <f>C7</f>
        <v>105307</v>
      </c>
      <c r="D19" t="s">
        <v>6</v>
      </c>
      <c r="E19" t="s">
        <v>25</v>
      </c>
    </row>
    <row r="20" spans="1:7" x14ac:dyDescent="0.45">
      <c r="C20">
        <f>C16</f>
        <v>222</v>
      </c>
      <c r="D20" t="s">
        <v>8</v>
      </c>
      <c r="E20" t="s">
        <v>26</v>
      </c>
    </row>
    <row r="21" spans="1:7" x14ac:dyDescent="0.45">
      <c r="A21" t="s">
        <v>10</v>
      </c>
      <c r="B21" t="s">
        <v>1</v>
      </c>
      <c r="C21">
        <f>10*1+1024/4*1+((1024/4)^2)*1+((1024/4)^3)*1</f>
        <v>16843018</v>
      </c>
      <c r="D21" t="s">
        <v>5</v>
      </c>
    </row>
    <row r="22" spans="1:7" x14ac:dyDescent="0.45">
      <c r="B22" t="s">
        <v>2</v>
      </c>
      <c r="C22">
        <f>10*4+1024/4*4+((1024/4)^2)*4+((1024/4)^3)*4</f>
        <v>67372072</v>
      </c>
      <c r="D22" t="s">
        <v>5</v>
      </c>
      <c r="E22">
        <f>C22-C21</f>
        <v>50529054</v>
      </c>
      <c r="F22" t="s">
        <v>9</v>
      </c>
    </row>
    <row r="23" spans="1:7" x14ac:dyDescent="0.45">
      <c r="A23" t="s">
        <v>11</v>
      </c>
      <c r="B23" t="s">
        <v>1</v>
      </c>
      <c r="C23">
        <f>10*512+512/4*512+((512/4)^2)*512+((512/4)^3)*512</f>
        <v>1082201088</v>
      </c>
      <c r="D23" t="s">
        <v>8</v>
      </c>
      <c r="E23">
        <f>C23/1024</f>
        <v>1056837</v>
      </c>
      <c r="F23" t="s">
        <v>5</v>
      </c>
      <c r="G23" t="s">
        <v>12</v>
      </c>
    </row>
    <row r="24" spans="1:7" x14ac:dyDescent="0.45">
      <c r="B24" t="s">
        <v>2</v>
      </c>
      <c r="C24">
        <f>10*1024+1024/4*1024+((1024/4)^2)*1024+((1024/4)^3)*1024</f>
        <v>17247250432</v>
      </c>
      <c r="D24" t="s">
        <v>8</v>
      </c>
      <c r="E24">
        <f>C24/1024</f>
        <v>16843018</v>
      </c>
      <c r="F24" t="s">
        <v>5</v>
      </c>
      <c r="G24" t="s">
        <v>13</v>
      </c>
    </row>
  </sheetData>
  <pageMargins left="0.7" right="0.7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2018-04-24T07:58:39Z</dcterms:modified>
</cp:coreProperties>
</file>