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Projects\guideo\03_Planning\"/>
    </mc:Choice>
  </mc:AlternateContent>
  <xr:revisionPtr revIDLastSave="0" documentId="13_ncr:1_{1A295676-57D3-4550-ABAF-B088AAEFB546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1" sheetId="2" r:id="rId1"/>
    <sheet name="2" sheetId="3" r:id="rId2"/>
    <sheet name="3" sheetId="4" r:id="rId3"/>
    <sheet name="4" sheetId="5" r:id="rId4"/>
    <sheet name="5" sheetId="6" r:id="rId5"/>
    <sheet name="6" sheetId="7" r:id="rId6"/>
    <sheet name="7" sheetId="8" r:id="rId7"/>
    <sheet name="8" sheetId="9" r:id="rId8"/>
    <sheet name="9" sheetId="10" r:id="rId9"/>
    <sheet name="10" sheetId="11" r:id="rId10"/>
    <sheet name="11" sheetId="12" r:id="rId11"/>
    <sheet name="12" sheetId="13" r:id="rId12"/>
    <sheet name="13" sheetId="14" r:id="rId13"/>
    <sheet name="14" sheetId="15" r:id="rId14"/>
    <sheet name="15" sheetId="16" r:id="rId15"/>
    <sheet name="16" sheetId="17" r:id="rId16"/>
    <sheet name="17" sheetId="18" r:id="rId17"/>
    <sheet name="18" sheetId="19" r:id="rId18"/>
    <sheet name="19" sheetId="20" r:id="rId19"/>
    <sheet name="20" sheetId="21" r:id="rId20"/>
    <sheet name="21" sheetId="22" r:id="rId21"/>
    <sheet name="22" sheetId="23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23" l="1"/>
  <c r="D31" i="23"/>
  <c r="E30" i="23"/>
  <c r="G30" i="23" s="1"/>
  <c r="E29" i="23"/>
  <c r="E28" i="23"/>
  <c r="G28" i="23" s="1"/>
  <c r="G27" i="23"/>
  <c r="E27" i="23"/>
  <c r="G26" i="23"/>
  <c r="G25" i="23"/>
  <c r="G24" i="23"/>
  <c r="G23" i="23"/>
  <c r="G22" i="23"/>
  <c r="G21" i="23"/>
  <c r="G20" i="23"/>
  <c r="E20" i="23"/>
  <c r="E19" i="23"/>
  <c r="G19" i="23" s="1"/>
  <c r="G18" i="23"/>
  <c r="E18" i="23"/>
  <c r="G17" i="23"/>
  <c r="G16" i="23"/>
  <c r="E16" i="23"/>
  <c r="E15" i="23"/>
  <c r="G15" i="23" s="1"/>
  <c r="E14" i="23"/>
  <c r="G14" i="23" s="1"/>
  <c r="G13" i="23"/>
  <c r="E13" i="23"/>
  <c r="G12" i="23"/>
  <c r="E12" i="23"/>
  <c r="E11" i="23"/>
  <c r="G11" i="23" s="1"/>
  <c r="E10" i="23"/>
  <c r="G10" i="23" s="1"/>
  <c r="G9" i="23"/>
  <c r="E9" i="23"/>
  <c r="G8" i="23"/>
  <c r="E8" i="23"/>
  <c r="E7" i="23"/>
  <c r="G7" i="23" s="1"/>
  <c r="E6" i="23"/>
  <c r="E32" i="23" s="1"/>
  <c r="G5" i="23"/>
  <c r="E5" i="23"/>
  <c r="G4" i="23"/>
  <c r="E4" i="23"/>
  <c r="F25" i="22"/>
  <c r="D25" i="22"/>
  <c r="E24" i="22"/>
  <c r="E23" i="22"/>
  <c r="E22" i="22"/>
  <c r="G22" i="22" s="1"/>
  <c r="G21" i="22"/>
  <c r="E21" i="22"/>
  <c r="G20" i="22"/>
  <c r="G19" i="22"/>
  <c r="G18" i="22"/>
  <c r="G17" i="22"/>
  <c r="E17" i="22"/>
  <c r="G16" i="22"/>
  <c r="E16" i="22"/>
  <c r="E15" i="22"/>
  <c r="G15" i="22" s="1"/>
  <c r="E14" i="22"/>
  <c r="G14" i="22" s="1"/>
  <c r="G13" i="22"/>
  <c r="E13" i="22"/>
  <c r="G12" i="22"/>
  <c r="E12" i="22"/>
  <c r="E11" i="22"/>
  <c r="G11" i="22" s="1"/>
  <c r="E10" i="22"/>
  <c r="G10" i="22" s="1"/>
  <c r="G9" i="22"/>
  <c r="E9" i="22"/>
  <c r="G8" i="22"/>
  <c r="E8" i="22"/>
  <c r="E6" i="22"/>
  <c r="G6" i="22" s="1"/>
  <c r="E5" i="22"/>
  <c r="E26" i="22" s="1"/>
  <c r="F32" i="21"/>
  <c r="D32" i="21"/>
  <c r="G31" i="21"/>
  <c r="E31" i="21"/>
  <c r="E30" i="21"/>
  <c r="E29" i="21"/>
  <c r="G29" i="21" s="1"/>
  <c r="G28" i="21"/>
  <c r="E28" i="21"/>
  <c r="G27" i="21"/>
  <c r="G26" i="21"/>
  <c r="G25" i="21"/>
  <c r="G24" i="21"/>
  <c r="G23" i="21"/>
  <c r="G22" i="21"/>
  <c r="G21" i="21"/>
  <c r="E21" i="21"/>
  <c r="G20" i="21"/>
  <c r="E20" i="21"/>
  <c r="E19" i="21"/>
  <c r="G19" i="21" s="1"/>
  <c r="G18" i="21"/>
  <c r="G17" i="21"/>
  <c r="E17" i="21"/>
  <c r="E16" i="21"/>
  <c r="G16" i="21" s="1"/>
  <c r="G14" i="21"/>
  <c r="E14" i="21"/>
  <c r="E13" i="21"/>
  <c r="G13" i="21" s="1"/>
  <c r="G11" i="21"/>
  <c r="E11" i="21"/>
  <c r="E10" i="21"/>
  <c r="G10" i="21" s="1"/>
  <c r="G9" i="21"/>
  <c r="E9" i="21"/>
  <c r="E8" i="21"/>
  <c r="G8" i="21" s="1"/>
  <c r="G7" i="21"/>
  <c r="E7" i="21"/>
  <c r="E6" i="21"/>
  <c r="E33" i="21" s="1"/>
  <c r="G5" i="21"/>
  <c r="E5" i="21"/>
  <c r="E4" i="21"/>
  <c r="G4" i="21" s="1"/>
  <c r="F31" i="20"/>
  <c r="D31" i="20"/>
  <c r="G30" i="20"/>
  <c r="E30" i="20"/>
  <c r="E29" i="20"/>
  <c r="E28" i="20"/>
  <c r="G28" i="20" s="1"/>
  <c r="G27" i="20"/>
  <c r="E27" i="20"/>
  <c r="G26" i="20"/>
  <c r="G25" i="20"/>
  <c r="G24" i="20"/>
  <c r="G23" i="20"/>
  <c r="G22" i="20"/>
  <c r="G21" i="20"/>
  <c r="G20" i="20"/>
  <c r="E20" i="20"/>
  <c r="E19" i="20"/>
  <c r="G19" i="20" s="1"/>
  <c r="G18" i="20"/>
  <c r="E18" i="20"/>
  <c r="E17" i="20"/>
  <c r="G17" i="20" s="1"/>
  <c r="G16" i="20"/>
  <c r="E16" i="20"/>
  <c r="E15" i="20"/>
  <c r="G15" i="20" s="1"/>
  <c r="G14" i="20"/>
  <c r="E14" i="20"/>
  <c r="E13" i="20"/>
  <c r="G13" i="20" s="1"/>
  <c r="G12" i="20"/>
  <c r="E12" i="20"/>
  <c r="G11" i="20"/>
  <c r="G9" i="20"/>
  <c r="E9" i="20"/>
  <c r="E8" i="20"/>
  <c r="G8" i="20" s="1"/>
  <c r="E7" i="20"/>
  <c r="E32" i="20" s="1"/>
  <c r="G6" i="20"/>
  <c r="E6" i="20"/>
  <c r="G5" i="20"/>
  <c r="E5" i="20"/>
  <c r="E4" i="20"/>
  <c r="G4" i="20" s="1"/>
  <c r="F22" i="19"/>
  <c r="D22" i="19"/>
  <c r="E21" i="19"/>
  <c r="G21" i="19" s="1"/>
  <c r="G20" i="19"/>
  <c r="E20" i="19"/>
  <c r="E19" i="19"/>
  <c r="G19" i="19" s="1"/>
  <c r="G18" i="19"/>
  <c r="E18" i="19"/>
  <c r="E17" i="19"/>
  <c r="G17" i="19" s="1"/>
  <c r="G15" i="19"/>
  <c r="E14" i="19"/>
  <c r="G14" i="19" s="1"/>
  <c r="E13" i="19"/>
  <c r="G13" i="19" s="1"/>
  <c r="G12" i="19"/>
  <c r="E12" i="19"/>
  <c r="G11" i="19"/>
  <c r="E11" i="19"/>
  <c r="E10" i="19"/>
  <c r="G10" i="19" s="1"/>
  <c r="E9" i="19"/>
  <c r="E23" i="19" s="1"/>
  <c r="G8" i="19"/>
  <c r="E8" i="19"/>
  <c r="G7" i="19"/>
  <c r="E7" i="19"/>
  <c r="G6" i="19"/>
  <c r="G5" i="19"/>
  <c r="E4" i="19"/>
  <c r="G4" i="19" s="1"/>
  <c r="F34" i="18"/>
  <c r="D34" i="18"/>
  <c r="G32" i="18"/>
  <c r="E32" i="18"/>
  <c r="E29" i="18"/>
  <c r="E28" i="18"/>
  <c r="E27" i="18"/>
  <c r="G24" i="18"/>
  <c r="E24" i="18"/>
  <c r="G22" i="18"/>
  <c r="G21" i="18"/>
  <c r="E21" i="18"/>
  <c r="G19" i="18"/>
  <c r="G18" i="18"/>
  <c r="G17" i="18"/>
  <c r="E17" i="18"/>
  <c r="G16" i="18"/>
  <c r="G15" i="18"/>
  <c r="G14" i="18"/>
  <c r="E13" i="18"/>
  <c r="G13" i="18" s="1"/>
  <c r="E12" i="18"/>
  <c r="G12" i="18" s="1"/>
  <c r="G11" i="18"/>
  <c r="E11" i="18"/>
  <c r="G10" i="18"/>
  <c r="G9" i="18"/>
  <c r="E9" i="18"/>
  <c r="E8" i="18"/>
  <c r="G8" i="18" s="1"/>
  <c r="G7" i="18"/>
  <c r="E7" i="18"/>
  <c r="E35" i="18" s="1"/>
  <c r="G6" i="18"/>
  <c r="G5" i="18"/>
  <c r="G4" i="18"/>
  <c r="E4" i="18"/>
  <c r="F31" i="17"/>
  <c r="D31" i="17"/>
  <c r="G30" i="17"/>
  <c r="E30" i="17"/>
  <c r="E29" i="17"/>
  <c r="G28" i="17"/>
  <c r="E28" i="17"/>
  <c r="E27" i="17"/>
  <c r="G27" i="17" s="1"/>
  <c r="G26" i="17"/>
  <c r="E26" i="17"/>
  <c r="E25" i="17"/>
  <c r="G25" i="17" s="1"/>
  <c r="G24" i="17"/>
  <c r="E24" i="17"/>
  <c r="E23" i="17"/>
  <c r="G23" i="17" s="1"/>
  <c r="G22" i="17"/>
  <c r="E22" i="17"/>
  <c r="E21" i="17"/>
  <c r="G21" i="17" s="1"/>
  <c r="G20" i="17"/>
  <c r="E20" i="17"/>
  <c r="E19" i="17"/>
  <c r="G19" i="17" s="1"/>
  <c r="G18" i="17"/>
  <c r="E18" i="17"/>
  <c r="E17" i="17"/>
  <c r="G16" i="17"/>
  <c r="E16" i="17"/>
  <c r="E15" i="17"/>
  <c r="G15" i="17" s="1"/>
  <c r="E14" i="17"/>
  <c r="G13" i="17"/>
  <c r="G12" i="17"/>
  <c r="E11" i="17"/>
  <c r="G11" i="17" s="1"/>
  <c r="G10" i="17"/>
  <c r="E10" i="17"/>
  <c r="E9" i="17"/>
  <c r="G9" i="17" s="1"/>
  <c r="G8" i="17"/>
  <c r="E8" i="17"/>
  <c r="E7" i="17"/>
  <c r="E32" i="17" s="1"/>
  <c r="G6" i="17"/>
  <c r="G5" i="17"/>
  <c r="E4" i="17"/>
  <c r="G4" i="17" s="1"/>
  <c r="D31" i="16"/>
  <c r="G30" i="16"/>
  <c r="E30" i="16"/>
  <c r="E29" i="16"/>
  <c r="E28" i="16"/>
  <c r="G28" i="16" s="1"/>
  <c r="G27" i="16"/>
  <c r="E27" i="16"/>
  <c r="E26" i="16"/>
  <c r="G26" i="16" s="1"/>
  <c r="G25" i="16"/>
  <c r="E25" i="16"/>
  <c r="E24" i="16"/>
  <c r="G24" i="16" s="1"/>
  <c r="G23" i="16"/>
  <c r="E23" i="16"/>
  <c r="E21" i="16"/>
  <c r="G21" i="16" s="1"/>
  <c r="G20" i="16"/>
  <c r="E20" i="16"/>
  <c r="E19" i="16"/>
  <c r="E18" i="16"/>
  <c r="F17" i="16"/>
  <c r="E17" i="16"/>
  <c r="E16" i="16"/>
  <c r="E15" i="16"/>
  <c r="F14" i="16"/>
  <c r="E14" i="16"/>
  <c r="E13" i="16"/>
  <c r="F13" i="16" s="1"/>
  <c r="E12" i="16"/>
  <c r="G11" i="16"/>
  <c r="E11" i="16"/>
  <c r="G10" i="16"/>
  <c r="G9" i="16"/>
  <c r="G8" i="16"/>
  <c r="G7" i="16"/>
  <c r="E6" i="16"/>
  <c r="G6" i="16" s="1"/>
  <c r="G5" i="16"/>
  <c r="G4" i="16"/>
  <c r="E31" i="15"/>
  <c r="C31" i="15"/>
  <c r="F30" i="15"/>
  <c r="D30" i="15"/>
  <c r="D29" i="15"/>
  <c r="F27" i="15"/>
  <c r="D27" i="15"/>
  <c r="D26" i="15"/>
  <c r="F26" i="15" s="1"/>
  <c r="F25" i="15"/>
  <c r="D25" i="15"/>
  <c r="F24" i="15"/>
  <c r="F23" i="15"/>
  <c r="D23" i="15"/>
  <c r="F22" i="15"/>
  <c r="D22" i="15"/>
  <c r="F21" i="15"/>
  <c r="F20" i="15"/>
  <c r="D20" i="15"/>
  <c r="D19" i="15"/>
  <c r="F19" i="15" s="1"/>
  <c r="F18" i="15"/>
  <c r="D18" i="15"/>
  <c r="D16" i="15"/>
  <c r="F16" i="15" s="1"/>
  <c r="F15" i="15"/>
  <c r="F13" i="15"/>
  <c r="D13" i="15"/>
  <c r="F12" i="15"/>
  <c r="F11" i="15"/>
  <c r="D11" i="15"/>
  <c r="F10" i="15"/>
  <c r="F9" i="15"/>
  <c r="F8" i="15"/>
  <c r="D8" i="15"/>
  <c r="D7" i="15"/>
  <c r="F7" i="15" s="1"/>
  <c r="F6" i="15"/>
  <c r="F5" i="15"/>
  <c r="D5" i="15"/>
  <c r="D32" i="15" s="1"/>
  <c r="D4" i="15"/>
  <c r="D33" i="14"/>
  <c r="E32" i="14"/>
  <c r="C32" i="14"/>
  <c r="F31" i="14"/>
  <c r="D31" i="14"/>
  <c r="F29" i="14"/>
  <c r="D29" i="14"/>
  <c r="F28" i="14"/>
  <c r="F27" i="14"/>
  <c r="F26" i="14"/>
  <c r="D26" i="14"/>
  <c r="F25" i="14"/>
  <c r="D25" i="14"/>
  <c r="F24" i="14"/>
  <c r="D24" i="14"/>
  <c r="D23" i="14"/>
  <c r="F23" i="14" s="1"/>
  <c r="F22" i="14"/>
  <c r="D22" i="14"/>
  <c r="F21" i="14"/>
  <c r="F20" i="14"/>
  <c r="D20" i="14"/>
  <c r="D19" i="14"/>
  <c r="F19" i="14" s="1"/>
  <c r="F18" i="14"/>
  <c r="F17" i="14"/>
  <c r="D17" i="14"/>
  <c r="F16" i="14"/>
  <c r="D16" i="14"/>
  <c r="F15" i="14"/>
  <c r="D14" i="14"/>
  <c r="F14" i="14" s="1"/>
  <c r="F13" i="14"/>
  <c r="D13" i="14"/>
  <c r="D12" i="14"/>
  <c r="F12" i="14" s="1"/>
  <c r="F11" i="14"/>
  <c r="D11" i="14"/>
  <c r="D10" i="14"/>
  <c r="F10" i="14" s="1"/>
  <c r="F9" i="14"/>
  <c r="F8" i="14"/>
  <c r="F7" i="14"/>
  <c r="D7" i="14"/>
  <c r="F6" i="14"/>
  <c r="F5" i="14"/>
  <c r="C28" i="13"/>
  <c r="F27" i="13"/>
  <c r="D27" i="13"/>
  <c r="F26" i="13"/>
  <c r="D26" i="13"/>
  <c r="F25" i="13"/>
  <c r="D25" i="13"/>
  <c r="D24" i="13"/>
  <c r="F24" i="13" s="1"/>
  <c r="F23" i="13"/>
  <c r="D23" i="13"/>
  <c r="F22" i="13"/>
  <c r="E22" i="13"/>
  <c r="E28" i="13" s="1"/>
  <c r="D22" i="13"/>
  <c r="C22" i="13"/>
  <c r="D21" i="13"/>
  <c r="F21" i="13" s="1"/>
  <c r="F20" i="13"/>
  <c r="D20" i="13"/>
  <c r="F19" i="13"/>
  <c r="F17" i="13"/>
  <c r="F16" i="13"/>
  <c r="D16" i="13"/>
  <c r="D15" i="13"/>
  <c r="F15" i="13" s="1"/>
  <c r="F14" i="13"/>
  <c r="D14" i="13"/>
  <c r="F13" i="13"/>
  <c r="D13" i="13"/>
  <c r="F12" i="13"/>
  <c r="D12" i="13"/>
  <c r="D11" i="13"/>
  <c r="F11" i="13" s="1"/>
  <c r="F10" i="13"/>
  <c r="D10" i="13"/>
  <c r="F9" i="13"/>
  <c r="D9" i="13"/>
  <c r="F8" i="13"/>
  <c r="D8" i="13"/>
  <c r="D7" i="13"/>
  <c r="F7" i="13" s="1"/>
  <c r="F6" i="13"/>
  <c r="F5" i="13"/>
  <c r="E28" i="12"/>
  <c r="C28" i="12"/>
  <c r="D27" i="12"/>
  <c r="F27" i="12" s="1"/>
  <c r="F26" i="12"/>
  <c r="D26" i="12"/>
  <c r="D25" i="12"/>
  <c r="F25" i="12" s="1"/>
  <c r="F24" i="12"/>
  <c r="D24" i="12"/>
  <c r="D23" i="12"/>
  <c r="F23" i="12" s="1"/>
  <c r="F22" i="12"/>
  <c r="D22" i="12"/>
  <c r="D21" i="12"/>
  <c r="F21" i="12" s="1"/>
  <c r="F20" i="12"/>
  <c r="D20" i="12"/>
  <c r="D19" i="12"/>
  <c r="F19" i="12" s="1"/>
  <c r="F18" i="12"/>
  <c r="D18" i="12"/>
  <c r="D17" i="12"/>
  <c r="F17" i="12" s="1"/>
  <c r="F16" i="12"/>
  <c r="D16" i="12"/>
  <c r="D15" i="12"/>
  <c r="F15" i="12" s="1"/>
  <c r="F14" i="12"/>
  <c r="F13" i="12"/>
  <c r="F12" i="12"/>
  <c r="F11" i="12"/>
  <c r="F10" i="12"/>
  <c r="F9" i="12"/>
  <c r="F8" i="12"/>
  <c r="F7" i="12"/>
  <c r="F6" i="12"/>
  <c r="D6" i="12"/>
  <c r="F5" i="12"/>
  <c r="E28" i="11"/>
  <c r="C28" i="11"/>
  <c r="D27" i="11"/>
  <c r="F27" i="11" s="1"/>
  <c r="F26" i="11"/>
  <c r="D26" i="11"/>
  <c r="D25" i="11"/>
  <c r="F25" i="11" s="1"/>
  <c r="F24" i="11"/>
  <c r="D24" i="11"/>
  <c r="D23" i="11"/>
  <c r="F23" i="11" s="1"/>
  <c r="F22" i="11"/>
  <c r="D22" i="11"/>
  <c r="F21" i="11"/>
  <c r="F20" i="11"/>
  <c r="D20" i="11"/>
  <c r="F19" i="11"/>
  <c r="D19" i="11"/>
  <c r="D18" i="11"/>
  <c r="F18" i="11" s="1"/>
  <c r="F17" i="11"/>
  <c r="D17" i="11"/>
  <c r="F16" i="11"/>
  <c r="D16" i="11"/>
  <c r="F15" i="11"/>
  <c r="D15" i="11"/>
  <c r="F14" i="11"/>
  <c r="F13" i="11"/>
  <c r="D13" i="11"/>
  <c r="D12" i="11"/>
  <c r="F12" i="11" s="1"/>
  <c r="F11" i="11"/>
  <c r="D11" i="11"/>
  <c r="F10" i="11"/>
  <c r="F9" i="11"/>
  <c r="F8" i="11"/>
  <c r="F7" i="11"/>
  <c r="D7" i="11"/>
  <c r="F6" i="11"/>
  <c r="D6" i="11"/>
  <c r="D29" i="11" s="1"/>
  <c r="F5" i="11"/>
  <c r="D5" i="11"/>
  <c r="D29" i="10"/>
  <c r="E28" i="10"/>
  <c r="C28" i="10"/>
  <c r="D27" i="10"/>
  <c r="F27" i="10" s="1"/>
  <c r="F26" i="10"/>
  <c r="D26" i="10"/>
  <c r="D25" i="10"/>
  <c r="F25" i="10" s="1"/>
  <c r="F24" i="10"/>
  <c r="D24" i="10"/>
  <c r="D23" i="10"/>
  <c r="F23" i="10" s="1"/>
  <c r="F22" i="10"/>
  <c r="D22" i="10"/>
  <c r="D21" i="10"/>
  <c r="F21" i="10" s="1"/>
  <c r="F20" i="10"/>
  <c r="D20" i="10"/>
  <c r="F19" i="10"/>
  <c r="F18" i="10"/>
  <c r="F17" i="10"/>
  <c r="D17" i="10"/>
  <c r="D16" i="10"/>
  <c r="F16" i="10" s="1"/>
  <c r="F15" i="10"/>
  <c r="D15" i="10"/>
  <c r="D14" i="10"/>
  <c r="F14" i="10" s="1"/>
  <c r="F13" i="10"/>
  <c r="D13" i="10"/>
  <c r="D12" i="10"/>
  <c r="F12" i="10" s="1"/>
  <c r="F11" i="10"/>
  <c r="D11" i="10"/>
  <c r="D10" i="10"/>
  <c r="F10" i="10" s="1"/>
  <c r="F9" i="10"/>
  <c r="D9" i="10"/>
  <c r="D8" i="10"/>
  <c r="F8" i="10" s="1"/>
  <c r="F7" i="10"/>
  <c r="F6" i="10"/>
  <c r="D6" i="10"/>
  <c r="F5" i="10"/>
  <c r="E28" i="9"/>
  <c r="C28" i="9"/>
  <c r="D27" i="9"/>
  <c r="F27" i="9" s="1"/>
  <c r="F26" i="9"/>
  <c r="D26" i="9"/>
  <c r="D25" i="9"/>
  <c r="F25" i="9" s="1"/>
  <c r="F24" i="9"/>
  <c r="D24" i="9"/>
  <c r="D23" i="9"/>
  <c r="F23" i="9" s="1"/>
  <c r="F22" i="9"/>
  <c r="D22" i="9"/>
  <c r="D21" i="9"/>
  <c r="F21" i="9" s="1"/>
  <c r="F20" i="9"/>
  <c r="D20" i="9"/>
  <c r="D19" i="9"/>
  <c r="F19" i="9" s="1"/>
  <c r="F18" i="9"/>
  <c r="F17" i="9"/>
  <c r="D16" i="9"/>
  <c r="F16" i="9" s="1"/>
  <c r="F15" i="9"/>
  <c r="D15" i="9"/>
  <c r="D14" i="9"/>
  <c r="F14" i="9" s="1"/>
  <c r="F13" i="9"/>
  <c r="D13" i="9"/>
  <c r="D12" i="9"/>
  <c r="F12" i="9" s="1"/>
  <c r="F11" i="9"/>
  <c r="D11" i="9"/>
  <c r="D10" i="9"/>
  <c r="F10" i="9" s="1"/>
  <c r="F9" i="9"/>
  <c r="D9" i="9"/>
  <c r="D8" i="9"/>
  <c r="F8" i="9" s="1"/>
  <c r="F7" i="9"/>
  <c r="D6" i="9"/>
  <c r="D28" i="9" s="1"/>
  <c r="F5" i="9"/>
  <c r="E28" i="8"/>
  <c r="C28" i="8"/>
  <c r="F27" i="8"/>
  <c r="D27" i="8"/>
  <c r="F26" i="8"/>
  <c r="D25" i="8"/>
  <c r="F25" i="8" s="1"/>
  <c r="F24" i="8"/>
  <c r="F23" i="8"/>
  <c r="D22" i="8"/>
  <c r="F22" i="8" s="1"/>
  <c r="F21" i="8"/>
  <c r="F20" i="8"/>
  <c r="F19" i="8"/>
  <c r="F18" i="8"/>
  <c r="F17" i="8"/>
  <c r="F16" i="8"/>
  <c r="D15" i="8"/>
  <c r="F15" i="8" s="1"/>
  <c r="F14" i="8"/>
  <c r="D14" i="8"/>
  <c r="D13" i="8"/>
  <c r="F13" i="8" s="1"/>
  <c r="F12" i="8"/>
  <c r="D12" i="8"/>
  <c r="D11" i="8"/>
  <c r="F11" i="8" s="1"/>
  <c r="F10" i="8"/>
  <c r="D10" i="8"/>
  <c r="D9" i="8"/>
  <c r="F9" i="8" s="1"/>
  <c r="F8" i="8"/>
  <c r="F7" i="8"/>
  <c r="F6" i="8"/>
  <c r="F5" i="8"/>
  <c r="D5" i="8"/>
  <c r="D28" i="8" s="1"/>
  <c r="E28" i="7"/>
  <c r="C28" i="7"/>
  <c r="F27" i="7"/>
  <c r="D26" i="7"/>
  <c r="F26" i="7" s="1"/>
  <c r="F25" i="7"/>
  <c r="D25" i="7"/>
  <c r="D24" i="7"/>
  <c r="F24" i="7" s="1"/>
  <c r="F23" i="7"/>
  <c r="D23" i="7"/>
  <c r="D22" i="7"/>
  <c r="F22" i="7" s="1"/>
  <c r="F21" i="7"/>
  <c r="D21" i="7"/>
  <c r="D20" i="7"/>
  <c r="F20" i="7" s="1"/>
  <c r="F19" i="7"/>
  <c r="F18" i="7"/>
  <c r="D18" i="7"/>
  <c r="F17" i="7"/>
  <c r="F16" i="7"/>
  <c r="D16" i="7"/>
  <c r="D15" i="7"/>
  <c r="F15" i="7" s="1"/>
  <c r="F14" i="7"/>
  <c r="F13" i="7"/>
  <c r="D13" i="7"/>
  <c r="D12" i="7"/>
  <c r="F12" i="7" s="1"/>
  <c r="F11" i="7"/>
  <c r="D11" i="7"/>
  <c r="D10" i="7"/>
  <c r="D28" i="7" s="1"/>
  <c r="F9" i="7"/>
  <c r="D9" i="7"/>
  <c r="F6" i="7"/>
  <c r="F5" i="7"/>
  <c r="E27" i="6"/>
  <c r="F26" i="6"/>
  <c r="F25" i="6"/>
  <c r="F24" i="6"/>
  <c r="D24" i="6"/>
  <c r="D23" i="6"/>
  <c r="F23" i="6" s="1"/>
  <c r="F22" i="6"/>
  <c r="D22" i="6"/>
  <c r="D21" i="6"/>
  <c r="F21" i="6" s="1"/>
  <c r="F20" i="6"/>
  <c r="D20" i="6"/>
  <c r="D19" i="6"/>
  <c r="F19" i="6" s="1"/>
  <c r="F18" i="6"/>
  <c r="D18" i="6"/>
  <c r="D17" i="6"/>
  <c r="F17" i="6" s="1"/>
  <c r="F16" i="6"/>
  <c r="F15" i="6"/>
  <c r="F14" i="6"/>
  <c r="F13" i="6"/>
  <c r="D13" i="6"/>
  <c r="D12" i="6"/>
  <c r="F12" i="6" s="1"/>
  <c r="F11" i="6"/>
  <c r="D11" i="6"/>
  <c r="F10" i="6"/>
  <c r="F9" i="6"/>
  <c r="F8" i="6"/>
  <c r="F7" i="6"/>
  <c r="D6" i="6"/>
  <c r="F6" i="6" s="1"/>
  <c r="F5" i="6"/>
  <c r="D5" i="6"/>
  <c r="D27" i="6" s="1"/>
  <c r="E26" i="5"/>
  <c r="C26" i="5"/>
  <c r="F20" i="5"/>
  <c r="F19" i="5"/>
  <c r="D19" i="5"/>
  <c r="D17" i="5"/>
  <c r="F17" i="5" s="1"/>
  <c r="F15" i="5"/>
  <c r="D14" i="5"/>
  <c r="F14" i="5" s="1"/>
  <c r="F13" i="5"/>
  <c r="D13" i="5"/>
  <c r="D12" i="5"/>
  <c r="F12" i="5" s="1"/>
  <c r="F11" i="5"/>
  <c r="D11" i="5"/>
  <c r="F10" i="5"/>
  <c r="F9" i="5"/>
  <c r="F8" i="5"/>
  <c r="D8" i="5"/>
  <c r="D7" i="5"/>
  <c r="F7" i="5" s="1"/>
  <c r="F5" i="5"/>
  <c r="D5" i="5"/>
  <c r="F4" i="5"/>
  <c r="E35" i="4"/>
  <c r="F32" i="4"/>
  <c r="D32" i="4"/>
  <c r="D31" i="4"/>
  <c r="F31" i="4" s="1"/>
  <c r="F30" i="4"/>
  <c r="D30" i="4"/>
  <c r="D29" i="4"/>
  <c r="F29" i="4" s="1"/>
  <c r="F28" i="4"/>
  <c r="F27" i="4"/>
  <c r="D27" i="4"/>
  <c r="D25" i="4"/>
  <c r="F25" i="4" s="1"/>
  <c r="F24" i="4"/>
  <c r="D24" i="4"/>
  <c r="D23" i="4"/>
  <c r="F23" i="4" s="1"/>
  <c r="F22" i="4"/>
  <c r="D22" i="4"/>
  <c r="D20" i="4"/>
  <c r="F20" i="4" s="1"/>
  <c r="F12" i="4"/>
  <c r="D12" i="4"/>
  <c r="F11" i="4"/>
  <c r="F10" i="4"/>
  <c r="D10" i="4"/>
  <c r="F9" i="4"/>
  <c r="F8" i="4"/>
  <c r="F7" i="4"/>
  <c r="D7" i="4"/>
  <c r="D6" i="4"/>
  <c r="F6" i="4" s="1"/>
  <c r="F5" i="4"/>
  <c r="D5" i="4"/>
  <c r="D4" i="4"/>
  <c r="F4" i="4" s="1"/>
  <c r="E20" i="3"/>
  <c r="D20" i="3"/>
  <c r="D19" i="3"/>
  <c r="F17" i="3"/>
  <c r="F16" i="3"/>
  <c r="D16" i="3"/>
  <c r="D15" i="3"/>
  <c r="F15" i="3" s="1"/>
  <c r="F14" i="3"/>
  <c r="D14" i="3"/>
  <c r="D13" i="3"/>
  <c r="F13" i="3" s="1"/>
  <c r="F11" i="3"/>
  <c r="F10" i="3"/>
  <c r="D10" i="3"/>
  <c r="D9" i="3"/>
  <c r="F9" i="3" s="1"/>
  <c r="F8" i="3"/>
  <c r="F7" i="3"/>
  <c r="D5" i="3"/>
  <c r="F5" i="3" s="1"/>
  <c r="E27" i="2"/>
  <c r="D25" i="2"/>
  <c r="D23" i="2"/>
  <c r="F23" i="2" s="1"/>
  <c r="F22" i="2"/>
  <c r="D22" i="2"/>
  <c r="F21" i="2"/>
  <c r="F20" i="2"/>
  <c r="F19" i="2"/>
  <c r="D18" i="2"/>
  <c r="F18" i="2" s="1"/>
  <c r="F17" i="2"/>
  <c r="D17" i="2"/>
  <c r="F16" i="2"/>
  <c r="F15" i="2"/>
  <c r="F14" i="2"/>
  <c r="F13" i="2"/>
  <c r="F12" i="2"/>
  <c r="D11" i="2"/>
  <c r="F11" i="2" s="1"/>
  <c r="F10" i="2"/>
  <c r="F9" i="2"/>
  <c r="F8" i="2"/>
  <c r="F7" i="2"/>
  <c r="F6" i="2"/>
  <c r="D6" i="2"/>
  <c r="D5" i="2"/>
  <c r="F5" i="2" s="1"/>
  <c r="F4" i="2"/>
  <c r="D4" i="2"/>
  <c r="G18" i="16" l="1"/>
  <c r="D29" i="12"/>
  <c r="F12" i="16"/>
  <c r="G12" i="16" s="1"/>
  <c r="F15" i="16"/>
  <c r="G15" i="16" s="1"/>
  <c r="F18" i="16"/>
  <c r="G7" i="17"/>
  <c r="G6" i="21"/>
  <c r="E32" i="16"/>
  <c r="F10" i="7"/>
  <c r="F16" i="16"/>
  <c r="G16" i="16" s="1"/>
  <c r="F19" i="16"/>
  <c r="G19" i="16" s="1"/>
  <c r="G9" i="19"/>
  <c r="G7" i="20"/>
  <c r="G5" i="22"/>
  <c r="G6" i="23"/>
  <c r="F6" i="9"/>
  <c r="D29" i="13"/>
  <c r="G13" i="16"/>
  <c r="F31" i="16" l="1"/>
</calcChain>
</file>

<file path=xl/sharedStrings.xml><?xml version="1.0" encoding="utf-8"?>
<sst xmlns="http://schemas.openxmlformats.org/spreadsheetml/2006/main" count="901" uniqueCount="294">
  <si>
    <t>User Story</t>
  </si>
  <si>
    <t>Explorer View</t>
  </si>
  <si>
    <t>User Management</t>
  </si>
  <si>
    <t>Registration</t>
  </si>
  <si>
    <t>Login</t>
  </si>
  <si>
    <t>Secure Data Transfer</t>
  </si>
  <si>
    <t>Create Guide</t>
  </si>
  <si>
    <t>Profile View</t>
  </si>
  <si>
    <t>GMA02</t>
  </si>
  <si>
    <t>Manage Tracks</t>
  </si>
  <si>
    <t>Refactoring</t>
  </si>
  <si>
    <t>LAG01</t>
  </si>
  <si>
    <t>x</t>
  </si>
  <si>
    <t>Task</t>
  </si>
  <si>
    <t>Origin. Estimate</t>
  </si>
  <si>
    <t>Curr. Estimate</t>
  </si>
  <si>
    <t>Effort</t>
  </si>
  <si>
    <t>Remain</t>
  </si>
  <si>
    <t>Responsible</t>
  </si>
  <si>
    <t>Sprint</t>
  </si>
  <si>
    <t>Create Firebase Database</t>
  </si>
  <si>
    <t>Leeb</t>
  </si>
  <si>
    <t>Von</t>
  </si>
  <si>
    <t>Create Repositories which use Firebase</t>
  </si>
  <si>
    <t>Bis</t>
  </si>
  <si>
    <t>Provide Image for guide</t>
  </si>
  <si>
    <t>Wirth</t>
  </si>
  <si>
    <t>Cors configurieren</t>
  </si>
  <si>
    <t>Wirth, Engleder</t>
  </si>
  <si>
    <t>Data Initializer (InMemory)</t>
  </si>
  <si>
    <t xml:space="preserve">Guide Information Page
</t>
  </si>
  <si>
    <t>Quoc, Engleder</t>
  </si>
  <si>
    <t>Create Models at the serverside</t>
  </si>
  <si>
    <t>Create a Data Initializer on the server</t>
  </si>
  <si>
    <t>Support Rest service at the serverside (for guides)</t>
  </si>
  <si>
    <t>Get Image of guide from Server</t>
  </si>
  <si>
    <t>Wirth, Leeb</t>
  </si>
  <si>
    <t>Get guides from server</t>
  </si>
  <si>
    <t>Engleder, Quoc</t>
  </si>
  <si>
    <t>Display guides on explorer view</t>
  </si>
  <si>
    <t>Cors Problem</t>
  </si>
  <si>
    <t>Information Page</t>
  </si>
  <si>
    <t>Engleder</t>
  </si>
  <si>
    <t>Routes for Explorer View (server)</t>
  </si>
  <si>
    <t xml:space="preserve">Image Provider (Dynamischer Pfad)
</t>
  </si>
  <si>
    <t>Storing User in DB (Server)</t>
  </si>
  <si>
    <t>Registation</t>
  </si>
  <si>
    <t>Send Confirmation Mail on registration (Server)</t>
  </si>
  <si>
    <t xml:space="preserve">
Login</t>
  </si>
  <si>
    <t>Login Routing</t>
  </si>
  <si>
    <t>Quoc</t>
  </si>
  <si>
    <t>Infinite Scroll</t>
  </si>
  <si>
    <t>Get guides from Server</t>
  </si>
  <si>
    <t>Manage Users (Create and Read - server)</t>
  </si>
  <si>
    <t>Test Daten machen (server)</t>
  </si>
  <si>
    <t>Storing User in DB (Server) after clicking on confirm</t>
  </si>
  <si>
    <t>Registration GUI</t>
  </si>
  <si>
    <t>Registration Logic</t>
  </si>
  <si>
    <t>Login GUI</t>
  </si>
  <si>
    <t>Login Logic</t>
  </si>
  <si>
    <t>Sending Email on registration Verification</t>
  </si>
  <si>
    <t>Registraion</t>
  </si>
  <si>
    <t>Add User to Firebase, when clicking on 
verification link</t>
  </si>
  <si>
    <t>Check if user is registered in the DB</t>
  </si>
  <si>
    <t>Send Token to client for further methods</t>
  </si>
  <si>
    <t xml:space="preserve">Registration </t>
  </si>
  <si>
    <t>User Repository</t>
  </si>
  <si>
    <t>Endpoint fixes</t>
  </si>
  <si>
    <t>Filter guides</t>
  </si>
  <si>
    <t>Create Endpoints for DB-Reads</t>
  </si>
  <si>
    <t>Profile</t>
  </si>
  <si>
    <t>Profile UI</t>
  </si>
  <si>
    <t>Home</t>
  </si>
  <si>
    <t>Slider configuration</t>
  </si>
  <si>
    <t>LoginLogic Firebase</t>
  </si>
  <si>
    <t>Login Validation</t>
  </si>
  <si>
    <t>Authentication</t>
  </si>
  <si>
    <t>Endpoint Testing</t>
  </si>
  <si>
    <t>General</t>
  </si>
  <si>
    <t>Route Logging (with morgan?)</t>
  </si>
  <si>
    <t>Debug Logging</t>
  </si>
  <si>
    <t>Guide Creation UI</t>
  </si>
  <si>
    <t>Login and Registration Validation</t>
  </si>
  <si>
    <t>Login With Google</t>
  </si>
  <si>
    <t>Sorting and Filter of Ratings</t>
  </si>
  <si>
    <t>Other Parts of Server Logic</t>
  </si>
  <si>
    <t>Add Guide through Endpoint</t>
  </si>
  <si>
    <t>Leeb, Wirth</t>
  </si>
  <si>
    <t>Optimize Logging Features</t>
  </si>
  <si>
    <t>Bug Fixes</t>
  </si>
  <si>
    <t>Body Parser (Middleware)</t>
  </si>
  <si>
    <t>Fixed Routing issues</t>
  </si>
  <si>
    <t>JWT</t>
  </si>
  <si>
    <t>Guide Creation UI (with chronologicalOption)</t>
  </si>
  <si>
    <t>Guide Creation Logic with Server</t>
  </si>
  <si>
    <t>Frontend Porting to Website</t>
  </si>
  <si>
    <t>Manage Guide</t>
  </si>
  <si>
    <t>Add User through endpoints</t>
  </si>
  <si>
    <t xml:space="preserve">Profile </t>
  </si>
  <si>
    <t>Add nearest track or first track flag</t>
  </si>
  <si>
    <t>Fancy ASCII Art Title</t>
  </si>
  <si>
    <t>Decrypt Messages sent by the client</t>
  </si>
  <si>
    <t>Add Chronological-Flag</t>
  </si>
  <si>
    <t>HTTP Interceptors</t>
  </si>
  <si>
    <t>HTTP Requests</t>
  </si>
  <si>
    <t>AuthGuard</t>
  </si>
  <si>
    <t>Guide Creation</t>
  </si>
  <si>
    <t>Image Upload Manager</t>
  </si>
  <si>
    <t>Secure Data Trandf.</t>
  </si>
  <si>
    <t>Https Connection at the backend</t>
  </si>
  <si>
    <t xml:space="preserve">Error Handling in Endpoints </t>
  </si>
  <si>
    <t>Track Upload Manager</t>
  </si>
  <si>
    <t>Tag filtering (Top Used, Beginning with Letter)</t>
  </si>
  <si>
    <t>Update Field numberofUses in Tag
when adding or updating a guide</t>
  </si>
  <si>
    <t>Add imageQuoch to profile picture of the user</t>
  </si>
  <si>
    <t>HTTPS</t>
  </si>
  <si>
    <t>Fixed CORS</t>
  </si>
  <si>
    <t>Fixed HTTP requests for images</t>
  </si>
  <si>
    <t>Gmaps JS API</t>
  </si>
  <si>
    <t>First Time Integration</t>
  </si>
  <si>
    <t>Logout</t>
  </si>
  <si>
    <t>Create User Request</t>
  </si>
  <si>
    <t>Sort</t>
  </si>
  <si>
    <t>Improve image import</t>
  </si>
  <si>
    <t>Resolving signup issues</t>
  </si>
  <si>
    <t>(Audio)Track-Upload</t>
  </si>
  <si>
    <t>Refactoring um Wartbarkeit zu erhöhen</t>
  </si>
  <si>
    <t>Lukas</t>
  </si>
  <si>
    <t>Tags are added to DB on Guide Creation or Update</t>
  </si>
  <si>
    <t xml:space="preserve">5 Min Präsentation, Wos geht wos is,momentaner Stand, fehlende User Stories, geplanter Fertigtermin (Burndown - ca. 1.März) </t>
  </si>
  <si>
    <t>Cropping pictures</t>
  </si>
  <si>
    <t>Track Management</t>
  </si>
  <si>
    <t>Refactoring Server</t>
  </si>
  <si>
    <t>Track Endpoint</t>
  </si>
  <si>
    <t>Refactor to MongoDB</t>
  </si>
  <si>
    <t>Add trackName and trackLength to response</t>
  </si>
  <si>
    <t>Refractor Defined Changes</t>
  </si>
  <si>
    <t>Lukas Wirth</t>
  </si>
  <si>
    <t xml:space="preserve">Leeb Leeb </t>
  </si>
  <si>
    <t>Fix issue with Ionic</t>
  </si>
  <si>
    <t>Upgraded to Ionic 5</t>
  </si>
  <si>
    <t>Initial setup</t>
  </si>
  <si>
    <t>Implement Streaming API</t>
  </si>
  <si>
    <t>Map Taggin (Modal) with Track</t>
  </si>
  <si>
    <t>Upload Track</t>
  </si>
  <si>
    <t>Soll</t>
  </si>
  <si>
    <t>Haben</t>
  </si>
  <si>
    <t>Refactor:</t>
  </si>
  <si>
    <t>TrackDB =&gt; Tracks, Track =&gt; TrackFIles</t>
  </si>
  <si>
    <t>CreateNewGuide Rest Route =&gt; returns GuideID</t>
  </si>
  <si>
    <t>imageUpload, trackUpload (username, guideId)</t>
  </si>
  <si>
    <t>Finish Endpoint Validations</t>
  </si>
  <si>
    <t>Refactoring Database to MongoDb</t>
  </si>
  <si>
    <t>Test refactorChanges</t>
  </si>
  <si>
    <t>Streaming with howler.js</t>
  </si>
  <si>
    <t>Streaming UI Concept</t>
  </si>
  <si>
    <t>Engleder. Quoc</t>
  </si>
  <si>
    <t>Streaming Logic</t>
  </si>
  <si>
    <t>Spike Beacons</t>
  </si>
  <si>
    <t>Testing streaming with mock data</t>
  </si>
  <si>
    <t>Mapbox Integration</t>
  </si>
  <si>
    <t>On Click show Guide Overlay</t>
  </si>
  <si>
    <t>On Click show Track Overlay</t>
  </si>
  <si>
    <t>Pin Locations On Map</t>
  </si>
  <si>
    <t>Trackname (Trackmodel)</t>
  </si>
  <si>
    <t>Sysadmin Server Rennen</t>
  </si>
  <si>
    <t>Refactor: Docker server</t>
  </si>
  <si>
    <t>Added Mapping to Track Datastructure</t>
  </si>
  <si>
    <t>Refactor Guide Creation</t>
  </si>
  <si>
    <t>Docker Frontend</t>
  </si>
  <si>
    <t>Upload Track with Location Mapping</t>
  </si>
  <si>
    <t>Added About Page</t>
  </si>
  <si>
    <t>Deployment: Server image auf der Vm</t>
  </si>
  <si>
    <t>Refactor: Error fixing</t>
  </si>
  <si>
    <t>GetTracks in Vicinity of User (5km, N: 30)</t>
  </si>
  <si>
    <t>Filtering of Guides in Vicinity of User</t>
  </si>
  <si>
    <t>Mongodb Track Repository</t>
  </si>
  <si>
    <t>Refactored UX Guide Creation on Web</t>
  </si>
  <si>
    <t>Added Explorer View to Web</t>
  </si>
  <si>
    <t>Tried to add LetsEncrypt to server (solved by traefik)</t>
  </si>
  <si>
    <t>Stay logged In feature with FireAuth</t>
  </si>
  <si>
    <t>Discussion about tracks</t>
  </si>
  <si>
    <t>Team</t>
  </si>
  <si>
    <t>Traefik Configuration</t>
  </si>
  <si>
    <t>Bug fixing</t>
  </si>
  <si>
    <t>Check for available Track of Guide with given Position</t>
  </si>
  <si>
    <t>Added Personal Guides to profile</t>
  </si>
  <si>
    <t>Fixed Google Signin Bug</t>
  </si>
  <si>
    <t>Added Logout Button, Refactored Auth</t>
  </si>
  <si>
    <t>Guide Pins auf Map</t>
  </si>
  <si>
    <t>Refactor Guide Information View</t>
  </si>
  <si>
    <t>Keep Logged In after refresh</t>
  </si>
  <si>
    <t>Skript für Tracks verfassen + feedback geben</t>
  </si>
  <si>
    <t>Track Pins auf Map (brauche noch GuideId)</t>
  </si>
  <si>
    <t>Added Track Detail View</t>
  </si>
  <si>
    <t>Listen to Tracks</t>
  </si>
  <si>
    <t>Login/Signup Animation</t>
  </si>
  <si>
    <t>Fixed Validation</t>
  </si>
  <si>
    <t>Manage Guides (Delete...)</t>
  </si>
  <si>
    <t>GetGuidesByLocation</t>
  </si>
  <si>
    <t>Leeb, Engleder</t>
  </si>
  <si>
    <t>Private/Public (Post, und GetGuides)</t>
  </si>
  <si>
    <t>Authorization (Admin Account)</t>
  </si>
  <si>
    <t>Filter Guides (popularity, tags, rating) with Location</t>
  </si>
  <si>
    <t>Angabe des Radius bei getByLocation</t>
  </si>
  <si>
    <t>Hidden tracks | backend</t>
  </si>
  <si>
    <t>Get Guide by Id</t>
  </si>
  <si>
    <t>Display Radius on Guide Creation/(Main Map)</t>
  </si>
  <si>
    <t>Tab Bar</t>
  </si>
  <si>
    <t>Star Button Size Change</t>
  </si>
  <si>
    <t>Try, update and fix cordova-geofence-plugin</t>
  </si>
  <si>
    <t>Migrate to Capacitor</t>
  </si>
  <si>
    <t>HTTPS Connection Frontend</t>
  </si>
  <si>
    <t>Geo Fence Prototype</t>
  </si>
  <si>
    <t>Pwa in Traefik link</t>
  </si>
  <si>
    <t>Streaming UI</t>
  </si>
  <si>
    <t>Fix Google SignIn on Mobile</t>
  </si>
  <si>
    <t>Building signed APK</t>
  </si>
  <si>
    <t>Meeting Bauer</t>
  </si>
  <si>
    <t>Engleder, Quoc, Wirth</t>
  </si>
  <si>
    <t>GetByLocation return Tracks ordered (by current location) (Backend)</t>
  </si>
  <si>
    <t>Guide Creation Save Order of tracks (Backend)</t>
  </si>
  <si>
    <t>treafik pwa route</t>
  </si>
  <si>
    <t>Debug and Test cordova-background-geolocation</t>
  </si>
  <si>
    <t>Implement Background Location</t>
  </si>
  <si>
    <t>Write Schauflinger Tracks</t>
  </si>
  <si>
    <t>Tooltip</t>
  </si>
  <si>
    <t>Guide Editing</t>
  </si>
  <si>
    <t>Track Editing (Only Name and File)</t>
  </si>
  <si>
    <t>Meeting Bucek &amp; Schröder</t>
  </si>
  <si>
    <t>Engleder, Quoc, Leeb, Wirth</t>
  </si>
  <si>
    <t>Save Logs in File</t>
  </si>
  <si>
    <t>Download Button on Android Web</t>
  </si>
  <si>
    <t>Dark Mode</t>
  </si>
  <si>
    <t>Make Preferences Page</t>
  </si>
  <si>
    <t>Storage Management</t>
  </si>
  <si>
    <t xml:space="preserve">Click on Guide =&gt; Fitbounds + Zoom </t>
  </si>
  <si>
    <t>Preference Backgroundmode</t>
  </si>
  <si>
    <t>On mobile devices, redirect to PWA</t>
  </si>
  <si>
    <t>Background Location Fixes</t>
  </si>
  <si>
    <t xml:space="preserve">Meeting Bucek &amp; Schröder </t>
  </si>
  <si>
    <t>VM Infrastructure</t>
  </si>
  <si>
    <t>Profile Picture Management im Backend</t>
  </si>
  <si>
    <t>User Edit Routes im Backend</t>
  </si>
  <si>
    <t>Add User Description</t>
  </si>
  <si>
    <t>QR Code- &amp; Number-Mapping (backend)</t>
  </si>
  <si>
    <t>Secure Track and Guide-Update</t>
  </si>
  <si>
    <t>Add username to GetNearGuidesCall</t>
  </si>
  <si>
    <t>Reset Password UI</t>
  </si>
  <si>
    <t>Guide Page Link</t>
  </si>
  <si>
    <t>Redirect URL</t>
  </si>
  <si>
    <t>Fix track player with multiple tracks issue</t>
  </si>
  <si>
    <t>Android Back Button</t>
  </si>
  <si>
    <t>Profile Edit Web prototyp</t>
  </si>
  <si>
    <t>Profile View (Mobile) prototype</t>
  </si>
  <si>
    <t>StorageFix</t>
  </si>
  <si>
    <t>Version Check + Download</t>
  </si>
  <si>
    <t>Safari Fix: flex - gap to margin</t>
  </si>
  <si>
    <t>Pictures in about</t>
  </si>
  <si>
    <t>Error Messages Verbessern</t>
  </si>
  <si>
    <t>Update Track routes</t>
  </si>
  <si>
    <t>Frontend refactor</t>
  </si>
  <si>
    <t>Track only plays once</t>
  </si>
  <si>
    <t>Display Track is playing/disabled</t>
  </si>
  <si>
    <t>Fix Background Mode Bug</t>
  </si>
  <si>
    <t>Fix Streaming error</t>
  </si>
  <si>
    <t>Track Player Route fixed</t>
  </si>
  <si>
    <t>Landing Page Design</t>
  </si>
  <si>
    <t>Secure User-Update</t>
  </si>
  <si>
    <t>Refactor Frontend</t>
  </si>
  <si>
    <t>Vm Infrastructure</t>
  </si>
  <si>
    <t>Landing Home Page (Design + Implementation)</t>
  </si>
  <si>
    <t>Trackqueue</t>
  </si>
  <si>
    <t>Landing Page - App &amp; Download</t>
  </si>
  <si>
    <t>Profile Hub</t>
  </si>
  <si>
    <t>Added Profile Button and context menu</t>
  </si>
  <si>
    <t>Landing Page - Browser Compatibility Fixes (gap, flex...</t>
  </si>
  <si>
    <t>Landing Page Navbar</t>
  </si>
  <si>
    <t>Guides and Guide Creation - Landing Page Integration</t>
  </si>
  <si>
    <t>Profile View Bugs</t>
  </si>
  <si>
    <t>Backend Refactor</t>
  </si>
  <si>
    <t>Guide Sharing</t>
  </si>
  <si>
    <t>Profile View fixing</t>
  </si>
  <si>
    <t>Project Introduction Video Recording 1</t>
  </si>
  <si>
    <t>Project Introduction Video Recording 2</t>
  </si>
  <si>
    <t>Video Production (1 &amp; 2)</t>
  </si>
  <si>
    <t>Slides Improvement</t>
  </si>
  <si>
    <t>Meeting with Prof Bauer</t>
  </si>
  <si>
    <t>Engleder, Quoc, Wirth, Leeb</t>
  </si>
  <si>
    <t>Project Award</t>
  </si>
  <si>
    <t>Profile View Bug Fix</t>
  </si>
  <si>
    <t>Geocode Search</t>
  </si>
  <si>
    <t>Pending Bug</t>
  </si>
  <si>
    <t>Recorded &amp; Produced Hauptplatz Demo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</si>
</sst>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\.m\.yyyy"/>
  </numFmts>
  <fonts count="8">
    <font>
      <sz val="10"/>
      <color rgb="FF000000"/>
      <name val="Arial"/>
    </font>
    <font>
      <sz val="10"/>
      <color theme="1"/>
      <name val="Arial"/>
    </font>
    <font>
      <sz val="10"/>
      <color rgb="FF000000"/>
      <name val="&quot;Arial&quot;"/>
    </font>
    <font>
      <sz val="10"/>
      <name val="Arial"/>
    </font>
    <font>
      <sz val="10"/>
      <name val="Arial"/>
    </font>
    <font>
      <sz val="10"/>
      <color rgb="FF000000"/>
      <name val="'Arial'"/>
    </font>
    <font>
      <sz val="10"/>
      <color rgb="FF000000"/>
      <name val="Arial"/>
    </font>
    <font>
      <b/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4" fillId="0" borderId="0" xfId="0" applyFont="1" applyAlignment="1"/>
    <xf numFmtId="164" fontId="1" fillId="0" borderId="0" xfId="0" applyNumberFormat="1" applyFont="1" applyAlignment="1"/>
    <xf numFmtId="0" fontId="5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3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164" fontId="1" fillId="0" borderId="0" xfId="0" applyNumberFormat="1" applyFont="1" applyAlignment="1">
      <alignment horizontal="right"/>
    </xf>
    <xf numFmtId="0" fontId="6" fillId="0" borderId="0" xfId="0" applyFont="1" applyAlignment="1"/>
    <xf numFmtId="0" fontId="1" fillId="0" borderId="0" xfId="0" applyFont="1" applyAlignment="1">
      <alignment horizontal="right"/>
    </xf>
    <xf numFmtId="0" fontId="6" fillId="0" borderId="0" xfId="0" applyFont="1" applyAlignment="1"/>
    <xf numFmtId="0" fontId="6" fillId="0" borderId="0" xfId="0" applyFont="1" applyAlignment="1"/>
    <xf numFmtId="0" fontId="3" fillId="0" borderId="0" xfId="0" applyFont="1" applyAlignment="1">
      <alignment horizontal="right"/>
    </xf>
    <xf numFmtId="0" fontId="3" fillId="0" borderId="1" xfId="0" applyFont="1" applyBorder="1" applyAlignme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 applyAlignment="1"/>
    <xf numFmtId="0" fontId="3" fillId="0" borderId="0" xfId="0" applyFont="1" applyAlignment="1"/>
    <xf numFmtId="0" fontId="7" fillId="0" borderId="0" xfId="0" applyFont="1" applyAlignment="1"/>
    <xf numFmtId="0" fontId="7" fillId="0" borderId="0" xfId="0" applyFont="1" applyAlignment="1"/>
    <xf numFmtId="164" fontId="4" fillId="0" borderId="0" xfId="0" applyNumberFormat="1" applyFont="1" applyAlignment="1"/>
    <xf numFmtId="0" fontId="3" fillId="0" borderId="0" xfId="0" applyFont="1" applyAlignment="1"/>
    <xf numFmtId="164" fontId="3" fillId="0" borderId="0" xfId="0" applyNumberFormat="1" applyFont="1" applyAlignment="1">
      <alignment horizontal="right"/>
    </xf>
    <xf numFmtId="0" fontId="4" fillId="0" borderId="0" xfId="0" applyFont="1" applyAlignment="1"/>
  </cellXfs>
  <cellStyles count="1">
    <cellStyle name="Standard" xfId="0" builtinId="0"/>
  </cellStyles>
  <dxfs count="5"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BEFF1"/>
          <bgColor rgb="FFEBEFF1"/>
        </patternFill>
      </fill>
    </dxf>
  </dxfs>
  <tableStyles count="2">
    <tableStyle name="ProductBacklog-style" pivot="0" count="2" xr9:uid="{00000000-0011-0000-FFFF-FFFF00000000}">
      <tableStyleElement type="firstRowStripe" dxfId="4"/>
      <tableStyleElement type="secondRowStripe" dxfId="3"/>
    </tableStyle>
    <tableStyle name="ProductBacklog-style 2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3:J27"/>
  <sheetViews>
    <sheetView tabSelected="1" workbookViewId="0"/>
  </sheetViews>
  <sheetFormatPr baseColWidth="10" defaultColWidth="14.42578125" defaultRowHeight="15.75" customHeight="1"/>
  <cols>
    <col min="2" max="2" width="46.85546875" customWidth="1"/>
    <col min="7" max="7" width="20.42578125" customWidth="1"/>
  </cols>
  <sheetData>
    <row r="3" spans="1:10">
      <c r="A3" s="2" t="s">
        <v>0</v>
      </c>
      <c r="B3" s="2" t="s">
        <v>13</v>
      </c>
      <c r="C3" s="2" t="s">
        <v>14</v>
      </c>
      <c r="D3" s="2" t="s">
        <v>15</v>
      </c>
      <c r="E3" s="2" t="s">
        <v>16</v>
      </c>
      <c r="F3" s="2" t="s">
        <v>17</v>
      </c>
      <c r="G3" s="2" t="s">
        <v>18</v>
      </c>
      <c r="I3" s="2" t="s">
        <v>19</v>
      </c>
      <c r="J3" s="2">
        <v>1</v>
      </c>
    </row>
    <row r="4" spans="1:10">
      <c r="A4" s="2" t="s">
        <v>1</v>
      </c>
      <c r="B4" s="2" t="s">
        <v>20</v>
      </c>
      <c r="C4" s="2">
        <v>3</v>
      </c>
      <c r="D4" s="2">
        <f t="shared" ref="D4:D6" si="0">C4</f>
        <v>3</v>
      </c>
      <c r="E4" s="2">
        <v>1</v>
      </c>
      <c r="F4" s="2">
        <f t="shared" ref="F4:F23" si="1">D4-E4</f>
        <v>2</v>
      </c>
      <c r="G4" s="5" t="s">
        <v>21</v>
      </c>
      <c r="I4" s="2" t="s">
        <v>22</v>
      </c>
      <c r="J4" s="6">
        <v>43885</v>
      </c>
    </row>
    <row r="5" spans="1:10">
      <c r="A5" s="2" t="s">
        <v>1</v>
      </c>
      <c r="B5" s="2" t="s">
        <v>23</v>
      </c>
      <c r="C5" s="2">
        <v>4</v>
      </c>
      <c r="D5" s="2">
        <f t="shared" si="0"/>
        <v>4</v>
      </c>
      <c r="F5" s="2">
        <f t="shared" si="1"/>
        <v>4</v>
      </c>
      <c r="G5" s="5" t="s">
        <v>21</v>
      </c>
      <c r="I5" s="2" t="s">
        <v>24</v>
      </c>
      <c r="J5" s="6">
        <v>43899</v>
      </c>
    </row>
    <row r="6" spans="1:10">
      <c r="A6" s="2" t="s">
        <v>1</v>
      </c>
      <c r="B6" s="2" t="s">
        <v>25</v>
      </c>
      <c r="C6" s="2">
        <v>4</v>
      </c>
      <c r="D6" s="2">
        <f t="shared" si="0"/>
        <v>4</v>
      </c>
      <c r="E6" s="2">
        <v>2</v>
      </c>
      <c r="F6" s="2">
        <f t="shared" si="1"/>
        <v>2</v>
      </c>
      <c r="G6" s="5" t="s">
        <v>26</v>
      </c>
    </row>
    <row r="7" spans="1:10">
      <c r="A7" s="2" t="s">
        <v>1</v>
      </c>
      <c r="B7" s="2" t="s">
        <v>27</v>
      </c>
      <c r="C7" s="2">
        <v>2</v>
      </c>
      <c r="D7" s="2">
        <v>3</v>
      </c>
      <c r="E7" s="2">
        <v>3</v>
      </c>
      <c r="F7" s="2">
        <f t="shared" si="1"/>
        <v>0</v>
      </c>
      <c r="G7" s="5" t="s">
        <v>28</v>
      </c>
    </row>
    <row r="8" spans="1:10">
      <c r="A8" s="2" t="s">
        <v>1</v>
      </c>
      <c r="B8" s="2" t="s">
        <v>29</v>
      </c>
      <c r="C8" s="2">
        <v>2</v>
      </c>
      <c r="D8" s="2">
        <v>1</v>
      </c>
      <c r="E8" s="2">
        <v>1</v>
      </c>
      <c r="F8" s="2">
        <f t="shared" si="1"/>
        <v>0</v>
      </c>
      <c r="G8" s="5" t="s">
        <v>26</v>
      </c>
    </row>
    <row r="9" spans="1:10">
      <c r="A9" s="2" t="s">
        <v>1</v>
      </c>
      <c r="B9" s="2" t="s">
        <v>30</v>
      </c>
      <c r="C9" s="2">
        <v>2</v>
      </c>
      <c r="D9" s="2">
        <v>2</v>
      </c>
      <c r="E9" s="2">
        <v>2</v>
      </c>
      <c r="F9" s="2">
        <f t="shared" si="1"/>
        <v>0</v>
      </c>
      <c r="G9" s="5" t="s">
        <v>31</v>
      </c>
    </row>
    <row r="10" spans="1:10">
      <c r="A10" s="2" t="s">
        <v>1</v>
      </c>
      <c r="B10" s="2" t="s">
        <v>32</v>
      </c>
      <c r="C10" s="2">
        <v>2</v>
      </c>
      <c r="D10" s="2">
        <v>1</v>
      </c>
      <c r="E10" s="2">
        <v>1</v>
      </c>
      <c r="F10" s="2">
        <f t="shared" si="1"/>
        <v>0</v>
      </c>
      <c r="G10" s="5" t="s">
        <v>26</v>
      </c>
    </row>
    <row r="11" spans="1:10">
      <c r="A11" s="2" t="s">
        <v>1</v>
      </c>
      <c r="B11" s="2" t="s">
        <v>33</v>
      </c>
      <c r="C11" s="2">
        <v>3</v>
      </c>
      <c r="D11" s="2">
        <f>C11</f>
        <v>3</v>
      </c>
      <c r="E11" s="2">
        <v>0</v>
      </c>
      <c r="F11" s="2">
        <f t="shared" si="1"/>
        <v>3</v>
      </c>
    </row>
    <row r="12" spans="1:10">
      <c r="A12" s="2" t="s">
        <v>1</v>
      </c>
      <c r="B12" s="2" t="s">
        <v>34</v>
      </c>
      <c r="C12" s="2">
        <v>3</v>
      </c>
      <c r="D12" s="2">
        <v>2</v>
      </c>
      <c r="E12" s="2">
        <v>2</v>
      </c>
      <c r="F12" s="2">
        <f t="shared" si="1"/>
        <v>0</v>
      </c>
      <c r="G12" s="5" t="s">
        <v>26</v>
      </c>
    </row>
    <row r="13" spans="1:10">
      <c r="A13" s="2" t="s">
        <v>1</v>
      </c>
      <c r="B13" s="2" t="s">
        <v>35</v>
      </c>
      <c r="C13" s="2">
        <v>4</v>
      </c>
      <c r="D13" s="2">
        <v>1</v>
      </c>
      <c r="E13" s="2">
        <v>1</v>
      </c>
      <c r="F13" s="2">
        <f t="shared" si="1"/>
        <v>0</v>
      </c>
      <c r="G13" s="5" t="s">
        <v>36</v>
      </c>
    </row>
    <row r="14" spans="1:10">
      <c r="A14" s="2" t="s">
        <v>1</v>
      </c>
      <c r="B14" s="7" t="s">
        <v>37</v>
      </c>
      <c r="C14" s="2">
        <v>1</v>
      </c>
      <c r="D14" s="2">
        <v>1</v>
      </c>
      <c r="E14" s="2">
        <v>1</v>
      </c>
      <c r="F14" s="2">
        <f t="shared" si="1"/>
        <v>0</v>
      </c>
      <c r="G14" s="2" t="s">
        <v>38</v>
      </c>
    </row>
    <row r="15" spans="1:10">
      <c r="A15" s="2" t="s">
        <v>1</v>
      </c>
      <c r="B15" s="2" t="s">
        <v>39</v>
      </c>
      <c r="C15" s="2">
        <v>2</v>
      </c>
      <c r="D15" s="2">
        <v>2</v>
      </c>
      <c r="E15" s="2">
        <v>2</v>
      </c>
      <c r="F15" s="2">
        <f t="shared" si="1"/>
        <v>0</v>
      </c>
    </row>
    <row r="16" spans="1:10">
      <c r="A16" s="2" t="s">
        <v>1</v>
      </c>
      <c r="B16" s="2" t="s">
        <v>40</v>
      </c>
      <c r="C16" s="2">
        <v>4</v>
      </c>
      <c r="D16" s="2">
        <v>1</v>
      </c>
      <c r="E16" s="2">
        <v>1</v>
      </c>
      <c r="F16" s="2">
        <f t="shared" si="1"/>
        <v>0</v>
      </c>
    </row>
    <row r="17" spans="1:7">
      <c r="A17" s="2" t="s">
        <v>1</v>
      </c>
      <c r="B17" s="2" t="s">
        <v>41</v>
      </c>
      <c r="C17" s="2">
        <v>3</v>
      </c>
      <c r="D17" s="2">
        <f>4</f>
        <v>4</v>
      </c>
      <c r="E17" s="2">
        <v>3</v>
      </c>
      <c r="F17" s="2">
        <f t="shared" si="1"/>
        <v>1</v>
      </c>
      <c r="G17" s="5" t="s">
        <v>42</v>
      </c>
    </row>
    <row r="18" spans="1:7">
      <c r="A18" s="1" t="s">
        <v>1</v>
      </c>
      <c r="B18" s="2" t="s">
        <v>43</v>
      </c>
      <c r="C18" s="2">
        <v>3</v>
      </c>
      <c r="D18" s="2">
        <f>C18</f>
        <v>3</v>
      </c>
      <c r="E18" s="2">
        <v>2</v>
      </c>
      <c r="F18" s="2">
        <f t="shared" si="1"/>
        <v>1</v>
      </c>
      <c r="G18" s="5" t="s">
        <v>36</v>
      </c>
    </row>
    <row r="19" spans="1:7">
      <c r="A19" s="1" t="s">
        <v>1</v>
      </c>
      <c r="B19" s="2" t="s">
        <v>44</v>
      </c>
      <c r="C19" s="2">
        <v>2</v>
      </c>
      <c r="D19" s="2">
        <v>1</v>
      </c>
      <c r="E19" s="2">
        <v>1</v>
      </c>
      <c r="F19" s="2">
        <f t="shared" si="1"/>
        <v>0</v>
      </c>
      <c r="G19" s="5" t="s">
        <v>26</v>
      </c>
    </row>
    <row r="20" spans="1:7">
      <c r="A20" s="1" t="s">
        <v>1</v>
      </c>
      <c r="B20" s="2" t="s">
        <v>23</v>
      </c>
      <c r="C20" s="2">
        <v>4</v>
      </c>
      <c r="D20" s="2">
        <v>4</v>
      </c>
      <c r="E20" s="2">
        <v>4</v>
      </c>
      <c r="F20" s="2">
        <f t="shared" si="1"/>
        <v>0</v>
      </c>
      <c r="G20" s="5" t="s">
        <v>21</v>
      </c>
    </row>
    <row r="21" spans="1:7">
      <c r="A21" s="1" t="s">
        <v>3</v>
      </c>
      <c r="B21" s="2" t="s">
        <v>45</v>
      </c>
      <c r="C21" s="2">
        <v>2</v>
      </c>
      <c r="D21" s="2">
        <v>2</v>
      </c>
      <c r="E21" s="2">
        <v>0</v>
      </c>
      <c r="F21" s="2">
        <f t="shared" si="1"/>
        <v>2</v>
      </c>
    </row>
    <row r="22" spans="1:7">
      <c r="A22" s="2" t="s">
        <v>46</v>
      </c>
      <c r="B22" s="2" t="s">
        <v>47</v>
      </c>
      <c r="C22" s="2">
        <v>3</v>
      </c>
      <c r="D22" s="2">
        <f t="shared" ref="D22:D23" si="2">C22</f>
        <v>3</v>
      </c>
      <c r="F22" s="2">
        <f t="shared" si="1"/>
        <v>3</v>
      </c>
    </row>
    <row r="23" spans="1:7">
      <c r="A23" s="2" t="s">
        <v>48</v>
      </c>
      <c r="B23" s="2" t="s">
        <v>49</v>
      </c>
      <c r="C23" s="2">
        <v>2</v>
      </c>
      <c r="D23" s="2">
        <f t="shared" si="2"/>
        <v>2</v>
      </c>
      <c r="E23" s="2">
        <v>2</v>
      </c>
      <c r="F23" s="2">
        <f t="shared" si="1"/>
        <v>0</v>
      </c>
      <c r="G23" s="5" t="s">
        <v>50</v>
      </c>
    </row>
    <row r="24" spans="1:7">
      <c r="A24" s="2" t="s">
        <v>1</v>
      </c>
      <c r="B24" s="2" t="s">
        <v>51</v>
      </c>
      <c r="C24" s="2">
        <v>2</v>
      </c>
      <c r="D24" s="2">
        <v>2</v>
      </c>
      <c r="E24" s="2">
        <v>2</v>
      </c>
      <c r="F24" s="2">
        <v>0</v>
      </c>
      <c r="G24" s="5" t="s">
        <v>50</v>
      </c>
    </row>
    <row r="25" spans="1:7">
      <c r="A25" s="2" t="s">
        <v>1</v>
      </c>
      <c r="B25" s="2" t="s">
        <v>52</v>
      </c>
      <c r="C25" s="2">
        <v>1</v>
      </c>
      <c r="D25" s="2">
        <f>C25</f>
        <v>1</v>
      </c>
      <c r="E25" s="2">
        <v>1</v>
      </c>
      <c r="F25" s="2">
        <v>0</v>
      </c>
      <c r="G25" s="5" t="s">
        <v>50</v>
      </c>
    </row>
    <row r="27" spans="1:7">
      <c r="E27" s="3">
        <f>SUM(E4:E25)</f>
        <v>32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2:J36"/>
  <sheetViews>
    <sheetView workbookViewId="0"/>
  </sheetViews>
  <sheetFormatPr baseColWidth="10" defaultColWidth="14.42578125" defaultRowHeight="15.75" customHeight="1"/>
  <cols>
    <col min="1" max="1" width="18.5703125" customWidth="1"/>
    <col min="2" max="2" width="43" customWidth="1"/>
    <col min="4" max="4" width="13.7109375" customWidth="1"/>
    <col min="5" max="5" width="13.42578125" customWidth="1"/>
  </cols>
  <sheetData>
    <row r="2" spans="1:10">
      <c r="I2" s="2" t="s">
        <v>19</v>
      </c>
      <c r="J2" s="2">
        <v>10</v>
      </c>
    </row>
    <row r="3" spans="1:10">
      <c r="A3" s="2" t="s">
        <v>0</v>
      </c>
      <c r="B3" s="2" t="s">
        <v>13</v>
      </c>
      <c r="C3" s="2" t="s">
        <v>14</v>
      </c>
      <c r="D3" s="2" t="s">
        <v>15</v>
      </c>
      <c r="E3" s="2" t="s">
        <v>16</v>
      </c>
      <c r="F3" s="2" t="s">
        <v>17</v>
      </c>
      <c r="G3" s="2" t="s">
        <v>18</v>
      </c>
      <c r="I3" s="2" t="s">
        <v>22</v>
      </c>
      <c r="J3" s="6">
        <v>44106</v>
      </c>
    </row>
    <row r="4" spans="1:10">
      <c r="A4" s="14"/>
      <c r="B4" s="14"/>
      <c r="C4" s="9"/>
      <c r="D4" s="9"/>
      <c r="E4" s="9"/>
      <c r="F4" s="10"/>
      <c r="G4" s="14"/>
      <c r="I4" s="8" t="s">
        <v>24</v>
      </c>
      <c r="J4" s="17">
        <v>44120</v>
      </c>
    </row>
    <row r="5" spans="1:10">
      <c r="A5" s="2"/>
      <c r="B5" s="14"/>
      <c r="C5" s="9"/>
      <c r="D5" s="9">
        <f t="shared" ref="D5:D7" si="0">C5</f>
        <v>0</v>
      </c>
      <c r="E5" s="9"/>
      <c r="F5" s="10">
        <f t="shared" ref="F5:F27" si="1">D5-E5</f>
        <v>0</v>
      </c>
      <c r="G5" s="14"/>
    </row>
    <row r="6" spans="1:10">
      <c r="A6" s="2"/>
      <c r="B6" s="14"/>
      <c r="C6" s="9"/>
      <c r="D6" s="9">
        <f t="shared" si="0"/>
        <v>0</v>
      </c>
      <c r="E6" s="9"/>
      <c r="F6" s="10">
        <f t="shared" si="1"/>
        <v>0</v>
      </c>
      <c r="G6" s="14"/>
    </row>
    <row r="7" spans="1:10">
      <c r="A7" s="2"/>
      <c r="B7" s="14" t="s">
        <v>151</v>
      </c>
      <c r="C7" s="9">
        <v>2</v>
      </c>
      <c r="D7" s="9">
        <f t="shared" si="0"/>
        <v>2</v>
      </c>
      <c r="E7" s="9">
        <v>1</v>
      </c>
      <c r="F7" s="10">
        <f t="shared" si="1"/>
        <v>1</v>
      </c>
      <c r="G7" s="14" t="s">
        <v>26</v>
      </c>
    </row>
    <row r="8" spans="1:10">
      <c r="A8" s="2"/>
      <c r="B8" s="14" t="s">
        <v>152</v>
      </c>
      <c r="C8" s="9">
        <v>3</v>
      </c>
      <c r="D8" s="9">
        <v>3</v>
      </c>
      <c r="E8" s="9">
        <v>2</v>
      </c>
      <c r="F8" s="10">
        <f t="shared" si="1"/>
        <v>1</v>
      </c>
      <c r="G8" s="14" t="s">
        <v>26</v>
      </c>
      <c r="I8" s="2" t="s">
        <v>78</v>
      </c>
    </row>
    <row r="9" spans="1:10">
      <c r="A9" s="2"/>
      <c r="B9" s="14" t="s">
        <v>136</v>
      </c>
      <c r="C9" s="9">
        <v>2</v>
      </c>
      <c r="D9" s="9">
        <v>3</v>
      </c>
      <c r="E9" s="9">
        <v>3</v>
      </c>
      <c r="F9" s="10">
        <f t="shared" si="1"/>
        <v>0</v>
      </c>
      <c r="G9" s="14" t="s">
        <v>21</v>
      </c>
      <c r="I9" s="2" t="s">
        <v>137</v>
      </c>
    </row>
    <row r="10" spans="1:10">
      <c r="A10" s="2"/>
      <c r="B10" s="14" t="s">
        <v>153</v>
      </c>
      <c r="C10" s="9">
        <v>1</v>
      </c>
      <c r="D10" s="9">
        <v>1</v>
      </c>
      <c r="E10" s="9">
        <v>1</v>
      </c>
      <c r="F10" s="10">
        <f t="shared" si="1"/>
        <v>0</v>
      </c>
      <c r="G10" s="14" t="s">
        <v>21</v>
      </c>
      <c r="I10" s="5" t="s">
        <v>138</v>
      </c>
    </row>
    <row r="11" spans="1:10">
      <c r="A11" s="14"/>
      <c r="B11" s="2" t="s">
        <v>154</v>
      </c>
      <c r="C11" s="9">
        <v>2</v>
      </c>
      <c r="D11" s="9">
        <f t="shared" ref="D11:D13" si="2">C11</f>
        <v>2</v>
      </c>
      <c r="E11" s="2">
        <v>2</v>
      </c>
      <c r="F11" s="10">
        <f t="shared" si="1"/>
        <v>0</v>
      </c>
      <c r="G11" s="5" t="s">
        <v>50</v>
      </c>
      <c r="I11" s="5" t="s">
        <v>50</v>
      </c>
    </row>
    <row r="12" spans="1:10">
      <c r="B12" s="2" t="s">
        <v>155</v>
      </c>
      <c r="C12" s="9">
        <v>2</v>
      </c>
      <c r="D12" s="9">
        <f t="shared" si="2"/>
        <v>2</v>
      </c>
      <c r="E12" s="9">
        <v>2</v>
      </c>
      <c r="F12" s="10">
        <f t="shared" si="1"/>
        <v>0</v>
      </c>
      <c r="G12" s="5" t="s">
        <v>156</v>
      </c>
      <c r="I12" s="5" t="s">
        <v>42</v>
      </c>
    </row>
    <row r="13" spans="1:10">
      <c r="B13" s="2" t="s">
        <v>157</v>
      </c>
      <c r="C13" s="9">
        <v>1</v>
      </c>
      <c r="D13" s="9">
        <f t="shared" si="2"/>
        <v>1</v>
      </c>
      <c r="E13" s="2">
        <v>1</v>
      </c>
      <c r="F13" s="10">
        <f t="shared" si="1"/>
        <v>0</v>
      </c>
      <c r="G13" s="12" t="s">
        <v>50</v>
      </c>
    </row>
    <row r="14" spans="1:10">
      <c r="A14" s="14"/>
      <c r="B14" s="14" t="s">
        <v>158</v>
      </c>
      <c r="C14" s="9">
        <v>1</v>
      </c>
      <c r="D14" s="9">
        <v>2</v>
      </c>
      <c r="E14" s="2">
        <v>1</v>
      </c>
      <c r="F14" s="10">
        <f t="shared" si="1"/>
        <v>1</v>
      </c>
      <c r="G14" s="5" t="s">
        <v>42</v>
      </c>
      <c r="H14" s="8"/>
    </row>
    <row r="15" spans="1:10">
      <c r="B15" s="2" t="s">
        <v>159</v>
      </c>
      <c r="C15" s="9">
        <v>0.5</v>
      </c>
      <c r="D15" s="9">
        <f t="shared" ref="D15:D20" si="3">C15</f>
        <v>0.5</v>
      </c>
      <c r="E15" s="2">
        <v>0.5</v>
      </c>
      <c r="F15" s="10">
        <f t="shared" si="1"/>
        <v>0</v>
      </c>
    </row>
    <row r="16" spans="1:10">
      <c r="D16" s="9">
        <f t="shared" si="3"/>
        <v>0</v>
      </c>
      <c r="F16" s="10">
        <f t="shared" si="1"/>
        <v>0</v>
      </c>
      <c r="G16" s="14"/>
    </row>
    <row r="17" spans="1:7">
      <c r="D17" s="9">
        <f t="shared" si="3"/>
        <v>0</v>
      </c>
      <c r="F17" s="10">
        <f t="shared" si="1"/>
        <v>0</v>
      </c>
      <c r="G17" s="14"/>
    </row>
    <row r="18" spans="1:7">
      <c r="B18" s="4" t="s">
        <v>160</v>
      </c>
      <c r="C18" s="2">
        <v>3</v>
      </c>
      <c r="D18" s="9">
        <f t="shared" si="3"/>
        <v>3</v>
      </c>
      <c r="E18" s="2">
        <v>3</v>
      </c>
      <c r="F18" s="10">
        <f t="shared" si="1"/>
        <v>0</v>
      </c>
    </row>
    <row r="19" spans="1:7">
      <c r="B19" s="4" t="s">
        <v>161</v>
      </c>
      <c r="C19" s="2">
        <v>2</v>
      </c>
      <c r="D19" s="9">
        <f t="shared" si="3"/>
        <v>2</v>
      </c>
      <c r="E19" s="2">
        <v>2</v>
      </c>
      <c r="F19" s="10">
        <f t="shared" si="1"/>
        <v>0</v>
      </c>
    </row>
    <row r="20" spans="1:7">
      <c r="B20" s="4" t="s">
        <v>162</v>
      </c>
      <c r="C20" s="2">
        <v>2</v>
      </c>
      <c r="D20" s="9">
        <f t="shared" si="3"/>
        <v>2</v>
      </c>
      <c r="E20" s="2">
        <v>2</v>
      </c>
      <c r="F20" s="10">
        <f t="shared" si="1"/>
        <v>0</v>
      </c>
    </row>
    <row r="21" spans="1:7">
      <c r="B21" s="2" t="s">
        <v>163</v>
      </c>
      <c r="C21" s="9">
        <v>2</v>
      </c>
      <c r="D21" s="9">
        <v>1</v>
      </c>
      <c r="E21" s="2">
        <v>1</v>
      </c>
      <c r="F21" s="10">
        <f t="shared" si="1"/>
        <v>0</v>
      </c>
    </row>
    <row r="22" spans="1:7">
      <c r="A22" s="4"/>
      <c r="B22" s="14"/>
      <c r="C22" s="9"/>
      <c r="D22" s="9">
        <f t="shared" ref="D22:D27" si="4">C22</f>
        <v>0</v>
      </c>
      <c r="E22" s="9"/>
      <c r="F22" s="10">
        <f t="shared" si="1"/>
        <v>0</v>
      </c>
      <c r="G22" s="14"/>
    </row>
    <row r="23" spans="1:7">
      <c r="A23" s="4"/>
      <c r="D23" s="9">
        <f t="shared" si="4"/>
        <v>0</v>
      </c>
      <c r="F23" s="10">
        <f t="shared" si="1"/>
        <v>0</v>
      </c>
    </row>
    <row r="24" spans="1:7">
      <c r="D24" s="9">
        <f t="shared" si="4"/>
        <v>0</v>
      </c>
      <c r="F24" s="10">
        <f t="shared" si="1"/>
        <v>0</v>
      </c>
    </row>
    <row r="25" spans="1:7">
      <c r="A25" s="8"/>
      <c r="B25" s="8"/>
      <c r="C25" s="9"/>
      <c r="D25" s="9">
        <f t="shared" si="4"/>
        <v>0</v>
      </c>
      <c r="E25" s="9"/>
      <c r="F25" s="10">
        <f t="shared" si="1"/>
        <v>0</v>
      </c>
      <c r="G25" s="8"/>
    </row>
    <row r="26" spans="1:7">
      <c r="D26" s="9">
        <f t="shared" si="4"/>
        <v>0</v>
      </c>
      <c r="F26" s="10">
        <f t="shared" si="1"/>
        <v>0</v>
      </c>
    </row>
    <row r="27" spans="1:7">
      <c r="D27" s="10">
        <f t="shared" si="4"/>
        <v>0</v>
      </c>
      <c r="F27" s="10">
        <f t="shared" si="1"/>
        <v>0</v>
      </c>
    </row>
    <row r="28" spans="1:7">
      <c r="B28" s="2" t="s">
        <v>145</v>
      </c>
      <c r="C28" s="10">
        <f>SUM(C4:C26)</f>
        <v>23.5</v>
      </c>
      <c r="D28" s="9">
        <v>0</v>
      </c>
      <c r="E28" s="10">
        <f>SUM(E4:E26)</f>
        <v>21.5</v>
      </c>
      <c r="F28" s="10"/>
    </row>
    <row r="29" spans="1:7">
      <c r="B29" s="2" t="s">
        <v>146</v>
      </c>
      <c r="D29" s="9">
        <f>SUM(D5:D23)</f>
        <v>24.5</v>
      </c>
      <c r="F29" s="10"/>
    </row>
    <row r="30" spans="1:7">
      <c r="D30" s="10"/>
      <c r="F30" s="10"/>
    </row>
    <row r="31" spans="1:7">
      <c r="B31" s="2" t="s">
        <v>147</v>
      </c>
      <c r="D31" s="10"/>
      <c r="F31" s="10"/>
    </row>
    <row r="32" spans="1:7">
      <c r="B32" s="2" t="s">
        <v>148</v>
      </c>
      <c r="C32" s="2" t="s">
        <v>12</v>
      </c>
      <c r="D32" s="10"/>
      <c r="F32" s="10"/>
    </row>
    <row r="33" spans="2:6">
      <c r="B33" s="2" t="s">
        <v>149</v>
      </c>
      <c r="C33" s="2" t="s">
        <v>12</v>
      </c>
      <c r="D33" s="10"/>
      <c r="F33" s="10"/>
    </row>
    <row r="34" spans="2:6">
      <c r="B34" s="2" t="s">
        <v>150</v>
      </c>
      <c r="C34" s="2" t="s">
        <v>12</v>
      </c>
    </row>
    <row r="35" spans="2:6">
      <c r="B35" s="2" t="s">
        <v>164</v>
      </c>
      <c r="C35" s="2" t="s">
        <v>12</v>
      </c>
    </row>
    <row r="36" spans="2:6">
      <c r="B36" s="2" t="s">
        <v>165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2:J33"/>
  <sheetViews>
    <sheetView workbookViewId="0"/>
  </sheetViews>
  <sheetFormatPr baseColWidth="10" defaultColWidth="14.42578125" defaultRowHeight="15.75" customHeight="1"/>
  <cols>
    <col min="1" max="1" width="18.5703125" customWidth="1"/>
    <col min="2" max="2" width="43" customWidth="1"/>
    <col min="4" max="4" width="13.7109375" customWidth="1"/>
    <col min="5" max="5" width="13.42578125" customWidth="1"/>
  </cols>
  <sheetData>
    <row r="2" spans="1:10">
      <c r="I2" s="2" t="s">
        <v>19</v>
      </c>
      <c r="J2" s="2">
        <v>11</v>
      </c>
    </row>
    <row r="3" spans="1:10">
      <c r="A3" s="2" t="s">
        <v>0</v>
      </c>
      <c r="B3" s="2" t="s">
        <v>13</v>
      </c>
      <c r="C3" s="2" t="s">
        <v>14</v>
      </c>
      <c r="D3" s="2" t="s">
        <v>15</v>
      </c>
      <c r="E3" s="2" t="s">
        <v>16</v>
      </c>
      <c r="F3" s="2" t="s">
        <v>17</v>
      </c>
      <c r="G3" s="2" t="s">
        <v>18</v>
      </c>
      <c r="I3" s="2" t="s">
        <v>22</v>
      </c>
      <c r="J3" s="6">
        <v>44120</v>
      </c>
    </row>
    <row r="4" spans="1:10">
      <c r="A4" s="14"/>
      <c r="B4" s="14"/>
      <c r="C4" s="9"/>
      <c r="D4" s="9"/>
      <c r="E4" s="9"/>
      <c r="F4" s="10"/>
      <c r="G4" s="14"/>
      <c r="I4" s="8" t="s">
        <v>24</v>
      </c>
      <c r="J4" s="17">
        <v>44141</v>
      </c>
    </row>
    <row r="5" spans="1:10">
      <c r="A5" s="2"/>
      <c r="B5" s="14" t="s">
        <v>166</v>
      </c>
      <c r="C5" s="9">
        <v>6</v>
      </c>
      <c r="D5" s="9">
        <v>5</v>
      </c>
      <c r="E5" s="9">
        <v>5</v>
      </c>
      <c r="F5" s="10">
        <f t="shared" ref="F5:F27" si="0">D5-E5</f>
        <v>0</v>
      </c>
      <c r="G5" s="14" t="s">
        <v>26</v>
      </c>
    </row>
    <row r="6" spans="1:10">
      <c r="A6" s="2"/>
      <c r="B6" s="14" t="s">
        <v>167</v>
      </c>
      <c r="C6" s="9">
        <v>5</v>
      </c>
      <c r="D6" s="9">
        <f>C6</f>
        <v>5</v>
      </c>
      <c r="E6" s="9">
        <v>5</v>
      </c>
      <c r="F6" s="10">
        <f t="shared" si="0"/>
        <v>0</v>
      </c>
      <c r="G6" s="14"/>
    </row>
    <row r="7" spans="1:10">
      <c r="A7" s="2"/>
      <c r="B7" s="14"/>
      <c r="C7" s="9"/>
      <c r="D7" s="9"/>
      <c r="E7" s="9"/>
      <c r="F7" s="10">
        <f t="shared" si="0"/>
        <v>0</v>
      </c>
      <c r="G7" s="14"/>
    </row>
    <row r="8" spans="1:10">
      <c r="A8" s="2"/>
      <c r="B8" s="14"/>
      <c r="C8" s="9"/>
      <c r="D8" s="9"/>
      <c r="E8" s="9"/>
      <c r="F8" s="10">
        <f t="shared" si="0"/>
        <v>0</v>
      </c>
      <c r="G8" s="14"/>
      <c r="I8" s="2" t="s">
        <v>78</v>
      </c>
    </row>
    <row r="9" spans="1:10">
      <c r="A9" s="2"/>
      <c r="B9" s="14"/>
      <c r="C9" s="9"/>
      <c r="D9" s="9"/>
      <c r="E9" s="9"/>
      <c r="F9" s="10">
        <f t="shared" si="0"/>
        <v>0</v>
      </c>
      <c r="G9" s="14"/>
      <c r="I9" s="2" t="s">
        <v>137</v>
      </c>
    </row>
    <row r="10" spans="1:10">
      <c r="A10" s="2"/>
      <c r="B10" s="14"/>
      <c r="C10" s="9"/>
      <c r="D10" s="9"/>
      <c r="E10" s="9"/>
      <c r="F10" s="10">
        <f t="shared" si="0"/>
        <v>0</v>
      </c>
      <c r="G10" s="14"/>
      <c r="I10" s="5" t="s">
        <v>138</v>
      </c>
    </row>
    <row r="11" spans="1:10">
      <c r="A11" s="14"/>
      <c r="C11" s="9"/>
      <c r="D11" s="9"/>
      <c r="F11" s="10">
        <f t="shared" si="0"/>
        <v>0</v>
      </c>
      <c r="I11" s="5" t="s">
        <v>50</v>
      </c>
    </row>
    <row r="12" spans="1:10">
      <c r="B12" s="2" t="s">
        <v>168</v>
      </c>
      <c r="C12" s="9">
        <v>2</v>
      </c>
      <c r="D12" s="9">
        <v>2</v>
      </c>
      <c r="E12" s="9">
        <v>2</v>
      </c>
      <c r="F12" s="10">
        <f t="shared" si="0"/>
        <v>0</v>
      </c>
      <c r="I12" s="5" t="s">
        <v>42</v>
      </c>
    </row>
    <row r="13" spans="1:10">
      <c r="B13" s="2" t="s">
        <v>169</v>
      </c>
      <c r="C13" s="9">
        <v>4</v>
      </c>
      <c r="D13" s="9">
        <v>4</v>
      </c>
      <c r="E13" s="2">
        <v>4</v>
      </c>
      <c r="F13" s="10">
        <f t="shared" si="0"/>
        <v>0</v>
      </c>
      <c r="G13" s="14"/>
      <c r="I13" s="5" t="s">
        <v>42</v>
      </c>
    </row>
    <row r="14" spans="1:10">
      <c r="A14" s="14"/>
      <c r="B14" s="14" t="s">
        <v>170</v>
      </c>
      <c r="C14" s="9">
        <v>2</v>
      </c>
      <c r="D14" s="9">
        <v>3</v>
      </c>
      <c r="E14" s="2">
        <v>3</v>
      </c>
      <c r="F14" s="10">
        <f t="shared" si="0"/>
        <v>0</v>
      </c>
      <c r="H14" s="8"/>
      <c r="I14" s="5" t="s">
        <v>42</v>
      </c>
    </row>
    <row r="15" spans="1:10">
      <c r="B15" s="2" t="s">
        <v>171</v>
      </c>
      <c r="C15" s="9">
        <v>1</v>
      </c>
      <c r="D15" s="9">
        <f t="shared" ref="D15:D27" si="1">C15</f>
        <v>1</v>
      </c>
      <c r="E15" s="2">
        <v>1</v>
      </c>
      <c r="F15" s="10">
        <f t="shared" si="0"/>
        <v>0</v>
      </c>
      <c r="I15" s="5" t="s">
        <v>42</v>
      </c>
    </row>
    <row r="16" spans="1:10">
      <c r="D16" s="9">
        <f t="shared" si="1"/>
        <v>0</v>
      </c>
      <c r="F16" s="10">
        <f t="shared" si="0"/>
        <v>0</v>
      </c>
      <c r="G16" s="14"/>
    </row>
    <row r="17" spans="1:7">
      <c r="D17" s="9">
        <f t="shared" si="1"/>
        <v>0</v>
      </c>
      <c r="F17" s="10">
        <f t="shared" si="0"/>
        <v>0</v>
      </c>
      <c r="G17" s="14"/>
    </row>
    <row r="18" spans="1:7">
      <c r="B18" s="4"/>
      <c r="D18" s="9">
        <f t="shared" si="1"/>
        <v>0</v>
      </c>
      <c r="F18" s="10">
        <f t="shared" si="0"/>
        <v>0</v>
      </c>
    </row>
    <row r="19" spans="1:7">
      <c r="B19" s="4"/>
      <c r="C19" s="9"/>
      <c r="D19" s="9">
        <f t="shared" si="1"/>
        <v>0</v>
      </c>
      <c r="F19" s="10">
        <f t="shared" si="0"/>
        <v>0</v>
      </c>
    </row>
    <row r="20" spans="1:7">
      <c r="D20" s="9">
        <f t="shared" si="1"/>
        <v>0</v>
      </c>
      <c r="F20" s="10">
        <f t="shared" si="0"/>
        <v>0</v>
      </c>
    </row>
    <row r="21" spans="1:7">
      <c r="C21" s="9"/>
      <c r="D21" s="9">
        <f t="shared" si="1"/>
        <v>0</v>
      </c>
      <c r="F21" s="10">
        <f t="shared" si="0"/>
        <v>0</v>
      </c>
    </row>
    <row r="22" spans="1:7">
      <c r="A22" s="4"/>
      <c r="B22" s="14"/>
      <c r="C22" s="9"/>
      <c r="D22" s="9">
        <f t="shared" si="1"/>
        <v>0</v>
      </c>
      <c r="E22" s="9"/>
      <c r="F22" s="10">
        <f t="shared" si="0"/>
        <v>0</v>
      </c>
      <c r="G22" s="14"/>
    </row>
    <row r="23" spans="1:7">
      <c r="A23" s="4"/>
      <c r="D23" s="9">
        <f t="shared" si="1"/>
        <v>0</v>
      </c>
      <c r="F23" s="10">
        <f t="shared" si="0"/>
        <v>0</v>
      </c>
    </row>
    <row r="24" spans="1:7">
      <c r="D24" s="9">
        <f t="shared" si="1"/>
        <v>0</v>
      </c>
      <c r="F24" s="10">
        <f t="shared" si="0"/>
        <v>0</v>
      </c>
    </row>
    <row r="25" spans="1:7">
      <c r="A25" s="8"/>
      <c r="B25" s="8"/>
      <c r="C25" s="9"/>
      <c r="D25" s="9">
        <f t="shared" si="1"/>
        <v>0</v>
      </c>
      <c r="E25" s="9"/>
      <c r="F25" s="10">
        <f t="shared" si="0"/>
        <v>0</v>
      </c>
      <c r="G25" s="8"/>
    </row>
    <row r="26" spans="1:7">
      <c r="D26" s="9">
        <f t="shared" si="1"/>
        <v>0</v>
      </c>
      <c r="F26" s="10">
        <f t="shared" si="0"/>
        <v>0</v>
      </c>
    </row>
    <row r="27" spans="1:7">
      <c r="D27" s="10">
        <f t="shared" si="1"/>
        <v>0</v>
      </c>
      <c r="F27" s="10">
        <f t="shared" si="0"/>
        <v>0</v>
      </c>
    </row>
    <row r="28" spans="1:7">
      <c r="B28" s="2" t="s">
        <v>145</v>
      </c>
      <c r="C28" s="10">
        <f>SUM(C4:C26)</f>
        <v>20</v>
      </c>
      <c r="D28" s="9">
        <v>0</v>
      </c>
      <c r="E28" s="10">
        <f>SUM(E4:E26)</f>
        <v>20</v>
      </c>
      <c r="F28" s="10"/>
    </row>
    <row r="29" spans="1:7">
      <c r="B29" s="2" t="s">
        <v>146</v>
      </c>
      <c r="D29" s="9">
        <f>SUM(D5:D23)</f>
        <v>20</v>
      </c>
      <c r="F29" s="10"/>
    </row>
    <row r="30" spans="1:7">
      <c r="D30" s="10"/>
      <c r="F30" s="10"/>
    </row>
    <row r="31" spans="1:7">
      <c r="D31" s="10"/>
      <c r="F31" s="10"/>
    </row>
    <row r="32" spans="1:7">
      <c r="D32" s="10"/>
      <c r="F32" s="10"/>
    </row>
    <row r="33" spans="4:6">
      <c r="D33" s="10"/>
      <c r="F33" s="10"/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2:J33"/>
  <sheetViews>
    <sheetView workbookViewId="0"/>
  </sheetViews>
  <sheetFormatPr baseColWidth="10" defaultColWidth="14.42578125" defaultRowHeight="15.75" customHeight="1"/>
  <cols>
    <col min="1" max="1" width="18.5703125" customWidth="1"/>
    <col min="2" max="2" width="43" customWidth="1"/>
    <col min="4" max="4" width="13.7109375" customWidth="1"/>
    <col min="5" max="5" width="13.42578125" customWidth="1"/>
  </cols>
  <sheetData>
    <row r="2" spans="1:10">
      <c r="I2" s="2" t="s">
        <v>19</v>
      </c>
      <c r="J2" s="2">
        <v>12</v>
      </c>
    </row>
    <row r="3" spans="1:10">
      <c r="A3" s="2" t="s">
        <v>0</v>
      </c>
      <c r="B3" s="2" t="s">
        <v>13</v>
      </c>
      <c r="C3" s="2" t="s">
        <v>14</v>
      </c>
      <c r="D3" s="2" t="s">
        <v>15</v>
      </c>
      <c r="E3" s="2" t="s">
        <v>16</v>
      </c>
      <c r="F3" s="2" t="s">
        <v>17</v>
      </c>
      <c r="G3" s="2" t="s">
        <v>18</v>
      </c>
      <c r="I3" s="2" t="s">
        <v>22</v>
      </c>
      <c r="J3" s="6">
        <v>44141</v>
      </c>
    </row>
    <row r="4" spans="1:10">
      <c r="A4" s="14"/>
      <c r="B4" s="14"/>
      <c r="C4" s="9"/>
      <c r="D4" s="9"/>
      <c r="E4" s="9"/>
      <c r="F4" s="10"/>
      <c r="G4" s="14"/>
      <c r="I4" s="8" t="s">
        <v>24</v>
      </c>
      <c r="J4" s="17">
        <v>44155</v>
      </c>
    </row>
    <row r="5" spans="1:10">
      <c r="A5" s="2"/>
      <c r="B5" s="14" t="s">
        <v>172</v>
      </c>
      <c r="C5" s="9">
        <v>2</v>
      </c>
      <c r="D5" s="9">
        <v>2</v>
      </c>
      <c r="E5" s="9">
        <v>2</v>
      </c>
      <c r="F5" s="10">
        <f>D5-E5</f>
        <v>0</v>
      </c>
      <c r="G5" s="14" t="s">
        <v>26</v>
      </c>
    </row>
    <row r="6" spans="1:10">
      <c r="A6" s="2"/>
      <c r="B6" s="14" t="s">
        <v>173</v>
      </c>
      <c r="C6" s="9">
        <v>3</v>
      </c>
      <c r="D6" s="9">
        <v>3</v>
      </c>
      <c r="E6" s="9">
        <v>3</v>
      </c>
      <c r="F6" s="10">
        <f>C6-E6</f>
        <v>0</v>
      </c>
      <c r="G6" s="14" t="s">
        <v>26</v>
      </c>
    </row>
    <row r="7" spans="1:10">
      <c r="A7" s="2"/>
      <c r="B7" s="14"/>
      <c r="C7" s="9"/>
      <c r="D7" s="9">
        <f t="shared" ref="D7:D16" si="0">C7</f>
        <v>0</v>
      </c>
      <c r="E7" s="9"/>
      <c r="F7" s="10">
        <f t="shared" ref="F7:F17" si="1">D7-E7</f>
        <v>0</v>
      </c>
      <c r="G7" s="14"/>
    </row>
    <row r="8" spans="1:10">
      <c r="A8" s="2"/>
      <c r="B8" s="14" t="s">
        <v>174</v>
      </c>
      <c r="C8" s="9">
        <v>5</v>
      </c>
      <c r="D8" s="9">
        <f t="shared" si="0"/>
        <v>5</v>
      </c>
      <c r="E8" s="9">
        <v>3</v>
      </c>
      <c r="F8" s="10">
        <f t="shared" si="1"/>
        <v>2</v>
      </c>
      <c r="G8" s="14" t="s">
        <v>21</v>
      </c>
    </row>
    <row r="9" spans="1:10">
      <c r="A9" s="2"/>
      <c r="B9" s="4" t="s">
        <v>175</v>
      </c>
      <c r="C9" s="9"/>
      <c r="D9" s="9">
        <f t="shared" si="0"/>
        <v>0</v>
      </c>
      <c r="E9" s="9"/>
      <c r="F9" s="10">
        <f t="shared" si="1"/>
        <v>0</v>
      </c>
      <c r="G9" s="14"/>
    </row>
    <row r="10" spans="1:10">
      <c r="A10" s="2"/>
      <c r="B10" s="14" t="s">
        <v>176</v>
      </c>
      <c r="C10" s="9">
        <v>4</v>
      </c>
      <c r="D10" s="9">
        <f t="shared" si="0"/>
        <v>4</v>
      </c>
      <c r="E10" s="9">
        <v>4</v>
      </c>
      <c r="F10" s="10">
        <f t="shared" si="1"/>
        <v>0</v>
      </c>
      <c r="G10" s="14" t="s">
        <v>21</v>
      </c>
    </row>
    <row r="11" spans="1:10">
      <c r="A11" s="14"/>
      <c r="B11" s="4"/>
      <c r="C11" s="9"/>
      <c r="D11" s="9">
        <f t="shared" si="0"/>
        <v>0</v>
      </c>
      <c r="F11" s="10">
        <f t="shared" si="1"/>
        <v>0</v>
      </c>
    </row>
    <row r="12" spans="1:10">
      <c r="C12" s="9"/>
      <c r="D12" s="9">
        <f t="shared" si="0"/>
        <v>0</v>
      </c>
      <c r="E12" s="9"/>
      <c r="F12" s="10">
        <f t="shared" si="1"/>
        <v>0</v>
      </c>
    </row>
    <row r="13" spans="1:10">
      <c r="C13" s="9"/>
      <c r="D13" s="9">
        <f t="shared" si="0"/>
        <v>0</v>
      </c>
      <c r="F13" s="10">
        <f t="shared" si="1"/>
        <v>0</v>
      </c>
      <c r="G13" s="14"/>
    </row>
    <row r="14" spans="1:10">
      <c r="A14" s="14"/>
      <c r="B14" s="14"/>
      <c r="C14" s="9"/>
      <c r="D14" s="9">
        <f t="shared" si="0"/>
        <v>0</v>
      </c>
      <c r="F14" s="10">
        <f t="shared" si="1"/>
        <v>0</v>
      </c>
      <c r="H14" s="8"/>
    </row>
    <row r="15" spans="1:10">
      <c r="B15" s="2" t="s">
        <v>177</v>
      </c>
      <c r="C15" s="9">
        <v>2</v>
      </c>
      <c r="D15" s="9">
        <f t="shared" si="0"/>
        <v>2</v>
      </c>
      <c r="E15" s="2">
        <v>2</v>
      </c>
      <c r="F15" s="10">
        <f t="shared" si="1"/>
        <v>0</v>
      </c>
      <c r="G15" s="5" t="s">
        <v>42</v>
      </c>
    </row>
    <row r="16" spans="1:10">
      <c r="B16" s="2" t="s">
        <v>178</v>
      </c>
      <c r="C16" s="2">
        <v>3</v>
      </c>
      <c r="D16" s="9">
        <f t="shared" si="0"/>
        <v>3</v>
      </c>
      <c r="E16" s="2">
        <v>3</v>
      </c>
      <c r="F16" s="10">
        <f t="shared" si="1"/>
        <v>0</v>
      </c>
      <c r="G16" s="5" t="s">
        <v>42</v>
      </c>
    </row>
    <row r="17" spans="1:7">
      <c r="B17" s="2" t="s">
        <v>179</v>
      </c>
      <c r="C17" s="2">
        <v>2</v>
      </c>
      <c r="D17" s="9">
        <v>2</v>
      </c>
      <c r="E17" s="2">
        <v>2</v>
      </c>
      <c r="F17" s="10">
        <f t="shared" si="1"/>
        <v>0</v>
      </c>
      <c r="G17" s="5" t="s">
        <v>42</v>
      </c>
    </row>
    <row r="18" spans="1:7">
      <c r="B18" s="4"/>
      <c r="D18" s="9"/>
      <c r="F18" s="10"/>
    </row>
    <row r="19" spans="1:7">
      <c r="B19" s="4" t="s">
        <v>180</v>
      </c>
      <c r="C19" s="9">
        <v>2</v>
      </c>
      <c r="D19" s="9">
        <v>4</v>
      </c>
      <c r="E19" s="2">
        <v>4</v>
      </c>
      <c r="F19" s="10">
        <f t="shared" ref="F19:F27" si="2">D19-E19</f>
        <v>0</v>
      </c>
      <c r="G19" s="5" t="s">
        <v>50</v>
      </c>
    </row>
    <row r="20" spans="1:7">
      <c r="D20" s="9">
        <f t="shared" ref="D20:D21" si="3">C20</f>
        <v>0</v>
      </c>
      <c r="F20" s="10">
        <f t="shared" si="2"/>
        <v>0</v>
      </c>
    </row>
    <row r="21" spans="1:7">
      <c r="C21" s="9"/>
      <c r="D21" s="9">
        <f t="shared" si="3"/>
        <v>0</v>
      </c>
      <c r="F21" s="10">
        <f t="shared" si="2"/>
        <v>0</v>
      </c>
    </row>
    <row r="22" spans="1:7">
      <c r="A22" s="4"/>
      <c r="B22" s="14" t="s">
        <v>181</v>
      </c>
      <c r="C22" s="9">
        <f t="shared" ref="C22:E22" si="4">2*4</f>
        <v>8</v>
      </c>
      <c r="D22" s="9">
        <f t="shared" si="4"/>
        <v>8</v>
      </c>
      <c r="E22" s="9">
        <f t="shared" si="4"/>
        <v>8</v>
      </c>
      <c r="F22" s="10">
        <f t="shared" si="2"/>
        <v>0</v>
      </c>
      <c r="G22" s="14" t="s">
        <v>182</v>
      </c>
    </row>
    <row r="23" spans="1:7">
      <c r="A23" s="4"/>
      <c r="D23" s="9">
        <f t="shared" ref="D23:D27" si="5">C23</f>
        <v>0</v>
      </c>
      <c r="F23" s="10">
        <f t="shared" si="2"/>
        <v>0</v>
      </c>
    </row>
    <row r="24" spans="1:7">
      <c r="D24" s="9">
        <f t="shared" si="5"/>
        <v>0</v>
      </c>
      <c r="F24" s="10">
        <f t="shared" si="2"/>
        <v>0</v>
      </c>
    </row>
    <row r="25" spans="1:7">
      <c r="A25" s="8"/>
      <c r="B25" s="8"/>
      <c r="C25" s="9"/>
      <c r="D25" s="9">
        <f t="shared" si="5"/>
        <v>0</v>
      </c>
      <c r="E25" s="9"/>
      <c r="F25" s="10">
        <f t="shared" si="2"/>
        <v>0</v>
      </c>
      <c r="G25" s="8"/>
    </row>
    <row r="26" spans="1:7">
      <c r="D26" s="9">
        <f t="shared" si="5"/>
        <v>0</v>
      </c>
      <c r="F26" s="10">
        <f t="shared" si="2"/>
        <v>0</v>
      </c>
    </row>
    <row r="27" spans="1:7">
      <c r="D27" s="10">
        <f t="shared" si="5"/>
        <v>0</v>
      </c>
      <c r="F27" s="10">
        <f t="shared" si="2"/>
        <v>0</v>
      </c>
    </row>
    <row r="28" spans="1:7">
      <c r="B28" s="2" t="s">
        <v>145</v>
      </c>
      <c r="C28" s="10">
        <f>SUM(C4:C26)</f>
        <v>31</v>
      </c>
      <c r="D28" s="9">
        <v>0</v>
      </c>
      <c r="E28" s="10">
        <f>SUM(E4:E26)</f>
        <v>31</v>
      </c>
      <c r="F28" s="10"/>
    </row>
    <row r="29" spans="1:7">
      <c r="B29" s="2" t="s">
        <v>146</v>
      </c>
      <c r="D29" s="9">
        <f>SUM(D5:D23)</f>
        <v>33</v>
      </c>
      <c r="F29" s="10"/>
    </row>
    <row r="30" spans="1:7">
      <c r="D30" s="10"/>
      <c r="F30" s="10"/>
    </row>
    <row r="31" spans="1:7">
      <c r="D31" s="10"/>
      <c r="F31" s="10"/>
    </row>
    <row r="32" spans="1:7">
      <c r="D32" s="10"/>
      <c r="F32" s="10"/>
    </row>
    <row r="33" spans="4:6">
      <c r="D33" s="10"/>
      <c r="F33" s="10"/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2:J46"/>
  <sheetViews>
    <sheetView workbookViewId="0"/>
  </sheetViews>
  <sheetFormatPr baseColWidth="10" defaultColWidth="14.42578125" defaultRowHeight="15.75" customHeight="1"/>
  <cols>
    <col min="1" max="1" width="18.5703125" customWidth="1"/>
    <col min="2" max="2" width="46.140625" customWidth="1"/>
    <col min="4" max="4" width="13.7109375" customWidth="1"/>
    <col min="5" max="5" width="13.42578125" customWidth="1"/>
  </cols>
  <sheetData>
    <row r="2" spans="1:10">
      <c r="I2" s="2" t="s">
        <v>19</v>
      </c>
      <c r="J2" s="2">
        <v>13</v>
      </c>
    </row>
    <row r="3" spans="1:10">
      <c r="A3" s="2" t="s">
        <v>0</v>
      </c>
      <c r="B3" s="2" t="s">
        <v>13</v>
      </c>
      <c r="C3" s="2" t="s">
        <v>14</v>
      </c>
      <c r="D3" s="2" t="s">
        <v>15</v>
      </c>
      <c r="E3" s="2" t="s">
        <v>16</v>
      </c>
      <c r="F3" s="2" t="s">
        <v>17</v>
      </c>
      <c r="G3" s="2" t="s">
        <v>18</v>
      </c>
      <c r="I3" s="2" t="s">
        <v>22</v>
      </c>
      <c r="J3" s="6">
        <v>44155</v>
      </c>
    </row>
    <row r="4" spans="1:10">
      <c r="A4" s="14"/>
      <c r="B4" s="14"/>
      <c r="C4" s="9"/>
      <c r="D4" s="9"/>
      <c r="E4" s="9"/>
      <c r="F4" s="10"/>
      <c r="G4" s="14"/>
      <c r="I4" s="8" t="s">
        <v>24</v>
      </c>
      <c r="J4" s="17">
        <v>44169</v>
      </c>
    </row>
    <row r="5" spans="1:10">
      <c r="A5" s="2"/>
      <c r="B5" s="14" t="s">
        <v>183</v>
      </c>
      <c r="C5" s="9">
        <v>5</v>
      </c>
      <c r="D5" s="9">
        <v>7</v>
      </c>
      <c r="E5" s="9">
        <v>7</v>
      </c>
      <c r="F5" s="10">
        <f t="shared" ref="F5:F6" si="0">D5-E5</f>
        <v>0</v>
      </c>
      <c r="G5" s="14" t="s">
        <v>26</v>
      </c>
    </row>
    <row r="6" spans="1:10">
      <c r="A6" s="2"/>
      <c r="B6" s="14" t="s">
        <v>184</v>
      </c>
      <c r="C6" s="9">
        <v>5</v>
      </c>
      <c r="D6" s="9">
        <v>6</v>
      </c>
      <c r="E6" s="9">
        <v>6</v>
      </c>
      <c r="F6" s="10">
        <f t="shared" si="0"/>
        <v>0</v>
      </c>
      <c r="G6" s="14" t="s">
        <v>26</v>
      </c>
    </row>
    <row r="7" spans="1:10">
      <c r="A7" s="2"/>
      <c r="B7" s="14"/>
      <c r="C7" s="9"/>
      <c r="D7" s="9">
        <f>C7</f>
        <v>0</v>
      </c>
      <c r="E7" s="9"/>
      <c r="F7" s="10">
        <f>D6-E7</f>
        <v>6</v>
      </c>
      <c r="G7" s="14"/>
    </row>
    <row r="8" spans="1:10">
      <c r="A8" s="2"/>
      <c r="B8" s="14" t="s">
        <v>174</v>
      </c>
      <c r="C8" s="9">
        <v>4</v>
      </c>
      <c r="D8" s="9">
        <v>4</v>
      </c>
      <c r="E8" s="9">
        <v>4</v>
      </c>
      <c r="F8" s="10">
        <f t="shared" ref="F8:F29" si="1">D8-E8</f>
        <v>0</v>
      </c>
      <c r="G8" s="14" t="s">
        <v>21</v>
      </c>
    </row>
    <row r="9" spans="1:10">
      <c r="A9" s="2"/>
      <c r="B9" s="14" t="s">
        <v>185</v>
      </c>
      <c r="C9" s="9"/>
      <c r="D9" s="9"/>
      <c r="E9" s="9"/>
      <c r="F9" s="10">
        <f t="shared" si="1"/>
        <v>0</v>
      </c>
      <c r="G9" s="14"/>
    </row>
    <row r="10" spans="1:10">
      <c r="A10" s="2"/>
      <c r="B10" s="14"/>
      <c r="C10" s="9"/>
      <c r="D10" s="9">
        <f t="shared" ref="D10:D14" si="2">C10</f>
        <v>0</v>
      </c>
      <c r="E10" s="9"/>
      <c r="F10" s="10">
        <f t="shared" si="1"/>
        <v>0</v>
      </c>
      <c r="G10" s="14"/>
    </row>
    <row r="11" spans="1:10">
      <c r="A11" s="14"/>
      <c r="B11" s="4"/>
      <c r="C11" s="9"/>
      <c r="D11" s="9">
        <f t="shared" si="2"/>
        <v>0</v>
      </c>
      <c r="F11" s="10">
        <f t="shared" si="1"/>
        <v>0</v>
      </c>
    </row>
    <row r="12" spans="1:10">
      <c r="B12" s="4"/>
      <c r="C12" s="9"/>
      <c r="D12" s="9">
        <f t="shared" si="2"/>
        <v>0</v>
      </c>
      <c r="E12" s="9"/>
      <c r="F12" s="10">
        <f t="shared" si="1"/>
        <v>0</v>
      </c>
    </row>
    <row r="13" spans="1:10">
      <c r="B13" s="18" t="s">
        <v>186</v>
      </c>
      <c r="C13" s="9">
        <v>2</v>
      </c>
      <c r="D13" s="19">
        <f t="shared" si="2"/>
        <v>2</v>
      </c>
      <c r="E13" s="9">
        <v>2</v>
      </c>
      <c r="F13" s="10">
        <f t="shared" si="1"/>
        <v>0</v>
      </c>
      <c r="G13" s="12" t="s">
        <v>50</v>
      </c>
      <c r="H13" s="8"/>
      <c r="I13" s="8"/>
    </row>
    <row r="14" spans="1:10">
      <c r="A14" s="14"/>
      <c r="B14" s="20" t="s">
        <v>187</v>
      </c>
      <c r="C14" s="9">
        <v>2</v>
      </c>
      <c r="D14" s="19">
        <f t="shared" si="2"/>
        <v>2</v>
      </c>
      <c r="E14" s="9">
        <v>2</v>
      </c>
      <c r="F14" s="10">
        <f t="shared" si="1"/>
        <v>0</v>
      </c>
      <c r="G14" s="12" t="s">
        <v>50</v>
      </c>
      <c r="H14" s="8"/>
      <c r="I14" s="14"/>
    </row>
    <row r="15" spans="1:10">
      <c r="B15" s="2" t="s">
        <v>188</v>
      </c>
      <c r="C15" s="9">
        <v>1</v>
      </c>
      <c r="D15" s="9">
        <v>1</v>
      </c>
      <c r="E15" s="2">
        <v>1</v>
      </c>
      <c r="F15" s="10">
        <f t="shared" si="1"/>
        <v>0</v>
      </c>
      <c r="G15" s="2" t="s">
        <v>50</v>
      </c>
    </row>
    <row r="16" spans="1:10">
      <c r="B16" s="2" t="s">
        <v>189</v>
      </c>
      <c r="C16" s="9">
        <v>4</v>
      </c>
      <c r="D16" s="9">
        <f t="shared" ref="D16:D17" si="3">C16</f>
        <v>4</v>
      </c>
      <c r="E16" s="2">
        <v>4</v>
      </c>
      <c r="F16" s="3">
        <f t="shared" si="1"/>
        <v>0</v>
      </c>
      <c r="G16" s="2" t="s">
        <v>50</v>
      </c>
    </row>
    <row r="17" spans="1:7">
      <c r="B17" s="2" t="s">
        <v>190</v>
      </c>
      <c r="C17" s="9">
        <v>2</v>
      </c>
      <c r="D17" s="9">
        <f t="shared" si="3"/>
        <v>2</v>
      </c>
      <c r="E17" s="2">
        <v>2</v>
      </c>
      <c r="F17" s="3">
        <f t="shared" si="1"/>
        <v>0</v>
      </c>
      <c r="G17" s="2" t="s">
        <v>50</v>
      </c>
    </row>
    <row r="18" spans="1:7">
      <c r="B18" s="2" t="s">
        <v>191</v>
      </c>
      <c r="C18" s="9">
        <v>1</v>
      </c>
      <c r="D18" s="9">
        <v>2</v>
      </c>
      <c r="E18" s="2">
        <v>2</v>
      </c>
      <c r="F18" s="10">
        <f t="shared" si="1"/>
        <v>0</v>
      </c>
      <c r="G18" s="14" t="s">
        <v>26</v>
      </c>
    </row>
    <row r="19" spans="1:7">
      <c r="B19" s="2" t="s">
        <v>192</v>
      </c>
      <c r="C19" s="9">
        <v>16</v>
      </c>
      <c r="D19" s="9">
        <f t="shared" ref="D19:D20" si="4">C19</f>
        <v>16</v>
      </c>
      <c r="E19" s="2">
        <v>16</v>
      </c>
      <c r="F19" s="10">
        <f t="shared" si="1"/>
        <v>0</v>
      </c>
      <c r="G19" s="14" t="s">
        <v>182</v>
      </c>
    </row>
    <row r="20" spans="1:7">
      <c r="B20" s="4"/>
      <c r="C20" s="9"/>
      <c r="D20" s="9">
        <f t="shared" si="4"/>
        <v>0</v>
      </c>
      <c r="F20" s="10">
        <f t="shared" si="1"/>
        <v>0</v>
      </c>
    </row>
    <row r="21" spans="1:7">
      <c r="B21" s="2" t="s">
        <v>193</v>
      </c>
      <c r="C21" s="9">
        <v>3</v>
      </c>
      <c r="D21" s="9">
        <v>3</v>
      </c>
      <c r="E21" s="9">
        <v>3</v>
      </c>
      <c r="F21" s="3">
        <f t="shared" si="1"/>
        <v>0</v>
      </c>
      <c r="G21" s="2" t="s">
        <v>42</v>
      </c>
    </row>
    <row r="22" spans="1:7">
      <c r="B22" s="4" t="s">
        <v>194</v>
      </c>
      <c r="C22" s="9">
        <v>2</v>
      </c>
      <c r="D22" s="9">
        <f t="shared" ref="D22:D26" si="5">C22</f>
        <v>2</v>
      </c>
      <c r="E22" s="2">
        <v>2</v>
      </c>
      <c r="F22" s="10">
        <f t="shared" si="1"/>
        <v>0</v>
      </c>
      <c r="G22" s="2" t="s">
        <v>42</v>
      </c>
    </row>
    <row r="23" spans="1:7">
      <c r="B23" s="2" t="s">
        <v>195</v>
      </c>
      <c r="C23" s="9">
        <v>2</v>
      </c>
      <c r="D23" s="9">
        <f t="shared" si="5"/>
        <v>2</v>
      </c>
      <c r="E23" s="2">
        <v>2</v>
      </c>
      <c r="F23" s="10">
        <f t="shared" si="1"/>
        <v>0</v>
      </c>
      <c r="G23" s="2" t="s">
        <v>42</v>
      </c>
    </row>
    <row r="24" spans="1:7">
      <c r="B24" s="2" t="s">
        <v>196</v>
      </c>
      <c r="C24" s="9">
        <v>2</v>
      </c>
      <c r="D24" s="9">
        <f t="shared" si="5"/>
        <v>2</v>
      </c>
      <c r="E24" s="2">
        <v>2</v>
      </c>
      <c r="F24" s="10">
        <f t="shared" si="1"/>
        <v>0</v>
      </c>
      <c r="G24" s="2" t="s">
        <v>42</v>
      </c>
    </row>
    <row r="25" spans="1:7">
      <c r="A25" s="4"/>
      <c r="B25" s="14" t="s">
        <v>197</v>
      </c>
      <c r="C25" s="9">
        <v>1</v>
      </c>
      <c r="D25" s="9">
        <f t="shared" si="5"/>
        <v>1</v>
      </c>
      <c r="E25" s="9">
        <v>1</v>
      </c>
      <c r="F25" s="10">
        <f t="shared" si="1"/>
        <v>0</v>
      </c>
      <c r="G25" s="2" t="s">
        <v>42</v>
      </c>
    </row>
    <row r="26" spans="1:7">
      <c r="A26" s="4"/>
      <c r="C26" s="9"/>
      <c r="D26" s="9">
        <f t="shared" si="5"/>
        <v>0</v>
      </c>
      <c r="F26" s="10">
        <f t="shared" si="1"/>
        <v>0</v>
      </c>
    </row>
    <row r="27" spans="1:7">
      <c r="B27" s="2" t="s">
        <v>198</v>
      </c>
      <c r="C27" s="9">
        <v>2</v>
      </c>
      <c r="D27" s="9">
        <v>4</v>
      </c>
      <c r="E27" s="2">
        <v>2</v>
      </c>
      <c r="F27" s="10">
        <f t="shared" si="1"/>
        <v>2</v>
      </c>
      <c r="G27" s="2" t="s">
        <v>21</v>
      </c>
    </row>
    <row r="28" spans="1:7">
      <c r="A28" s="8"/>
      <c r="B28" s="14" t="s">
        <v>199</v>
      </c>
      <c r="C28" s="9">
        <v>4</v>
      </c>
      <c r="D28" s="9">
        <v>6</v>
      </c>
      <c r="E28" s="9">
        <v>6</v>
      </c>
      <c r="F28" s="10">
        <f t="shared" si="1"/>
        <v>0</v>
      </c>
      <c r="G28" s="14" t="s">
        <v>200</v>
      </c>
    </row>
    <row r="29" spans="1:7">
      <c r="B29" s="2" t="s">
        <v>201</v>
      </c>
      <c r="C29" s="9">
        <v>2</v>
      </c>
      <c r="D29" s="9">
        <f>C29</f>
        <v>2</v>
      </c>
      <c r="E29" s="2">
        <v>2</v>
      </c>
      <c r="F29" s="10">
        <f t="shared" si="1"/>
        <v>0</v>
      </c>
      <c r="G29" s="2" t="s">
        <v>21</v>
      </c>
    </row>
    <row r="30" spans="1:7">
      <c r="B30" s="2" t="s">
        <v>202</v>
      </c>
      <c r="D30" s="10"/>
      <c r="F30" s="10"/>
    </row>
    <row r="31" spans="1:7">
      <c r="D31" s="10">
        <f>C31</f>
        <v>0</v>
      </c>
      <c r="F31" s="10">
        <f>D31-E31</f>
        <v>0</v>
      </c>
    </row>
    <row r="32" spans="1:7">
      <c r="B32" s="2" t="s">
        <v>145</v>
      </c>
      <c r="C32" s="10">
        <f>SUM(C4:C29)</f>
        <v>60</v>
      </c>
      <c r="D32" s="9"/>
      <c r="E32" s="10">
        <f>SUM(E4:E29)</f>
        <v>66</v>
      </c>
      <c r="F32" s="10"/>
    </row>
    <row r="33" spans="2:6">
      <c r="B33" s="2" t="s">
        <v>146</v>
      </c>
      <c r="D33" s="9">
        <f>SUM(D5:D26)</f>
        <v>56</v>
      </c>
      <c r="F33" s="10"/>
    </row>
    <row r="34" spans="2:6">
      <c r="D34" s="10"/>
      <c r="F34" s="10"/>
    </row>
    <row r="35" spans="2:6">
      <c r="D35" s="10"/>
      <c r="F35" s="10"/>
    </row>
    <row r="36" spans="2:6">
      <c r="D36" s="10"/>
      <c r="F36" s="10"/>
    </row>
    <row r="37" spans="2:6">
      <c r="D37" s="10"/>
      <c r="F37" s="10"/>
    </row>
    <row r="46" spans="2:6">
      <c r="B46" s="4"/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2:J43"/>
  <sheetViews>
    <sheetView workbookViewId="0"/>
  </sheetViews>
  <sheetFormatPr baseColWidth="10" defaultColWidth="14.42578125" defaultRowHeight="15.75" customHeight="1"/>
  <cols>
    <col min="1" max="1" width="18.5703125" customWidth="1"/>
    <col min="2" max="2" width="46.140625" customWidth="1"/>
    <col min="4" max="4" width="13.7109375" customWidth="1"/>
    <col min="5" max="5" width="13.42578125" customWidth="1"/>
  </cols>
  <sheetData>
    <row r="2" spans="1:10">
      <c r="I2" s="2" t="s">
        <v>19</v>
      </c>
      <c r="J2" s="2">
        <v>14</v>
      </c>
    </row>
    <row r="3" spans="1:10">
      <c r="A3" s="2" t="s">
        <v>0</v>
      </c>
      <c r="B3" s="2" t="s">
        <v>13</v>
      </c>
      <c r="C3" s="2" t="s">
        <v>14</v>
      </c>
      <c r="D3" s="2" t="s">
        <v>15</v>
      </c>
      <c r="E3" s="2" t="s">
        <v>16</v>
      </c>
      <c r="F3" s="2" t="s">
        <v>17</v>
      </c>
      <c r="G3" s="2" t="s">
        <v>18</v>
      </c>
      <c r="I3" s="2" t="s">
        <v>22</v>
      </c>
      <c r="J3" s="6">
        <v>44169</v>
      </c>
    </row>
    <row r="4" spans="1:10">
      <c r="A4" s="14"/>
      <c r="B4" s="14"/>
      <c r="C4" s="9"/>
      <c r="D4" s="9">
        <f t="shared" ref="D4:D5" si="0">C4</f>
        <v>0</v>
      </c>
      <c r="E4" s="9"/>
      <c r="F4" s="10"/>
      <c r="G4" s="14"/>
      <c r="I4" s="8" t="s">
        <v>24</v>
      </c>
      <c r="J4" s="17">
        <v>44183</v>
      </c>
    </row>
    <row r="5" spans="1:10">
      <c r="A5" s="2"/>
      <c r="B5" s="2" t="s">
        <v>198</v>
      </c>
      <c r="C5" s="9">
        <v>3</v>
      </c>
      <c r="D5" s="9">
        <f t="shared" si="0"/>
        <v>3</v>
      </c>
      <c r="E5" s="9">
        <v>3</v>
      </c>
      <c r="F5" s="10">
        <f t="shared" ref="F5:F13" si="1">D5-E5</f>
        <v>0</v>
      </c>
      <c r="G5" s="14" t="s">
        <v>21</v>
      </c>
    </row>
    <row r="6" spans="1:10">
      <c r="A6" s="2"/>
      <c r="B6" s="14" t="s">
        <v>203</v>
      </c>
      <c r="C6" s="9">
        <v>2</v>
      </c>
      <c r="D6" s="9">
        <v>4</v>
      </c>
      <c r="E6" s="9">
        <v>1</v>
      </c>
      <c r="F6" s="10">
        <f t="shared" si="1"/>
        <v>3</v>
      </c>
      <c r="G6" s="14" t="s">
        <v>21</v>
      </c>
    </row>
    <row r="7" spans="1:10">
      <c r="A7" s="2"/>
      <c r="B7" s="2" t="s">
        <v>204</v>
      </c>
      <c r="C7" s="9">
        <v>1</v>
      </c>
      <c r="D7" s="9">
        <f t="shared" ref="D7:D8" si="2">C7</f>
        <v>1</v>
      </c>
      <c r="E7" s="9">
        <v>1</v>
      </c>
      <c r="F7" s="10">
        <f t="shared" si="1"/>
        <v>0</v>
      </c>
      <c r="G7" s="14" t="s">
        <v>21</v>
      </c>
    </row>
    <row r="8" spans="1:10">
      <c r="A8" s="2"/>
      <c r="B8" s="2" t="s">
        <v>205</v>
      </c>
      <c r="C8" s="9">
        <v>0.5</v>
      </c>
      <c r="D8" s="9">
        <f t="shared" si="2"/>
        <v>0.5</v>
      </c>
      <c r="E8" s="9">
        <v>0.5</v>
      </c>
      <c r="F8" s="10">
        <f t="shared" si="1"/>
        <v>0</v>
      </c>
      <c r="G8" s="14" t="s">
        <v>21</v>
      </c>
    </row>
    <row r="9" spans="1:10">
      <c r="A9" s="2"/>
      <c r="B9" s="2" t="s">
        <v>206</v>
      </c>
      <c r="C9" s="2">
        <v>0.5</v>
      </c>
      <c r="D9" s="2">
        <v>0.5</v>
      </c>
      <c r="E9" s="2">
        <v>0.5</v>
      </c>
      <c r="F9" s="10">
        <f t="shared" si="1"/>
        <v>0</v>
      </c>
      <c r="G9" s="2" t="s">
        <v>21</v>
      </c>
    </row>
    <row r="10" spans="1:10">
      <c r="A10" s="2"/>
      <c r="F10" s="10">
        <f t="shared" si="1"/>
        <v>0</v>
      </c>
    </row>
    <row r="11" spans="1:10">
      <c r="A11" s="2"/>
      <c r="B11" s="14" t="s">
        <v>207</v>
      </c>
      <c r="C11" s="9"/>
      <c r="D11" s="9">
        <f>C11</f>
        <v>0</v>
      </c>
      <c r="E11" s="9"/>
      <c r="F11" s="10">
        <f t="shared" si="1"/>
        <v>0</v>
      </c>
      <c r="G11" s="14"/>
    </row>
    <row r="12" spans="1:10">
      <c r="A12" s="14"/>
      <c r="B12" s="14" t="s">
        <v>208</v>
      </c>
      <c r="C12" s="9">
        <v>3</v>
      </c>
      <c r="D12" s="9">
        <v>4</v>
      </c>
      <c r="E12" s="9">
        <v>4</v>
      </c>
      <c r="F12" s="10">
        <f t="shared" si="1"/>
        <v>0</v>
      </c>
      <c r="G12" s="14" t="s">
        <v>42</v>
      </c>
    </row>
    <row r="13" spans="1:10">
      <c r="A13" s="14"/>
      <c r="B13" s="14" t="s">
        <v>209</v>
      </c>
      <c r="C13" s="9">
        <v>1</v>
      </c>
      <c r="D13" s="9">
        <f>C13</f>
        <v>1</v>
      </c>
      <c r="E13" s="9">
        <v>0</v>
      </c>
      <c r="F13" s="10">
        <f t="shared" si="1"/>
        <v>1</v>
      </c>
      <c r="G13" s="14"/>
    </row>
    <row r="14" spans="1:10">
      <c r="B14" s="4"/>
      <c r="C14" s="9"/>
      <c r="D14" s="9"/>
      <c r="F14" s="10"/>
    </row>
    <row r="15" spans="1:10">
      <c r="B15" s="4" t="s">
        <v>210</v>
      </c>
      <c r="C15" s="9">
        <v>3</v>
      </c>
      <c r="D15" s="9">
        <v>6</v>
      </c>
      <c r="E15" s="2">
        <v>5</v>
      </c>
      <c r="F15" s="10">
        <f t="shared" ref="F15:F16" si="3">D15-E15</f>
        <v>1</v>
      </c>
      <c r="G15" s="2" t="s">
        <v>42</v>
      </c>
      <c r="H15" s="8"/>
      <c r="I15" s="8"/>
    </row>
    <row r="16" spans="1:10">
      <c r="A16" s="14"/>
      <c r="B16" s="4" t="s">
        <v>211</v>
      </c>
      <c r="C16" s="9">
        <v>3</v>
      </c>
      <c r="D16" s="9">
        <f>C16</f>
        <v>3</v>
      </c>
      <c r="E16" s="9">
        <v>3</v>
      </c>
      <c r="F16" s="10">
        <f t="shared" si="3"/>
        <v>0</v>
      </c>
      <c r="G16" s="2" t="s">
        <v>42</v>
      </c>
      <c r="H16" s="8"/>
      <c r="I16" s="14"/>
    </row>
    <row r="18" spans="1:8">
      <c r="B18" s="20"/>
      <c r="C18" s="9"/>
      <c r="D18" s="9">
        <f t="shared" ref="D18:D20" si="4">C18</f>
        <v>0</v>
      </c>
      <c r="E18" s="9"/>
      <c r="F18" s="10">
        <f t="shared" ref="F18:F27" si="5">D18-E18</f>
        <v>0</v>
      </c>
      <c r="G18" s="15"/>
    </row>
    <row r="19" spans="1:8">
      <c r="B19" s="14" t="s">
        <v>212</v>
      </c>
      <c r="C19" s="9">
        <v>2</v>
      </c>
      <c r="D19" s="9">
        <f t="shared" si="4"/>
        <v>2</v>
      </c>
      <c r="E19" s="2">
        <v>2</v>
      </c>
      <c r="F19" s="10">
        <f t="shared" si="5"/>
        <v>0</v>
      </c>
      <c r="G19" s="2" t="s">
        <v>26</v>
      </c>
    </row>
    <row r="20" spans="1:8">
      <c r="B20" s="2" t="s">
        <v>213</v>
      </c>
      <c r="C20" s="9">
        <v>3</v>
      </c>
      <c r="D20" s="9">
        <f t="shared" si="4"/>
        <v>3</v>
      </c>
      <c r="E20" s="2">
        <v>3</v>
      </c>
      <c r="F20" s="10">
        <f t="shared" si="5"/>
        <v>0</v>
      </c>
      <c r="G20" s="14" t="s">
        <v>26</v>
      </c>
    </row>
    <row r="21" spans="1:8">
      <c r="B21" s="2" t="s">
        <v>214</v>
      </c>
      <c r="C21" s="9">
        <v>2</v>
      </c>
      <c r="D21" s="9">
        <v>7</v>
      </c>
      <c r="E21" s="2">
        <v>7</v>
      </c>
      <c r="F21" s="10">
        <f t="shared" si="5"/>
        <v>0</v>
      </c>
      <c r="G21" s="14" t="s">
        <v>26</v>
      </c>
    </row>
    <row r="22" spans="1:8">
      <c r="B22" s="2" t="s">
        <v>215</v>
      </c>
      <c r="C22" s="9">
        <v>3</v>
      </c>
      <c r="D22" s="9">
        <f t="shared" ref="D22:D23" si="6">C22</f>
        <v>3</v>
      </c>
      <c r="E22" s="2">
        <v>3</v>
      </c>
      <c r="F22" s="10">
        <f t="shared" si="5"/>
        <v>0</v>
      </c>
      <c r="G22" s="2" t="s">
        <v>50</v>
      </c>
    </row>
    <row r="23" spans="1:8">
      <c r="B23" s="14" t="s">
        <v>157</v>
      </c>
      <c r="C23" s="9">
        <v>3</v>
      </c>
      <c r="D23" s="9">
        <f t="shared" si="6"/>
        <v>3</v>
      </c>
      <c r="E23" s="2">
        <v>3</v>
      </c>
      <c r="F23" s="10">
        <f t="shared" si="5"/>
        <v>0</v>
      </c>
      <c r="G23" s="2" t="s">
        <v>50</v>
      </c>
    </row>
    <row r="24" spans="1:8">
      <c r="A24" s="4"/>
      <c r="B24" s="2" t="s">
        <v>216</v>
      </c>
      <c r="C24" s="9">
        <v>2</v>
      </c>
      <c r="D24" s="9">
        <v>4</v>
      </c>
      <c r="E24" s="9">
        <v>4</v>
      </c>
      <c r="F24" s="10">
        <f t="shared" si="5"/>
        <v>0</v>
      </c>
      <c r="G24" s="2" t="s">
        <v>50</v>
      </c>
    </row>
    <row r="25" spans="1:8">
      <c r="A25" s="4"/>
      <c r="B25" s="2" t="s">
        <v>217</v>
      </c>
      <c r="C25" s="9">
        <v>0.5</v>
      </c>
      <c r="D25" s="9">
        <f t="shared" ref="D25:D27" si="7">C25</f>
        <v>0.5</v>
      </c>
      <c r="E25" s="2">
        <v>0.5</v>
      </c>
      <c r="F25" s="10">
        <f t="shared" si="5"/>
        <v>0</v>
      </c>
      <c r="G25" s="2" t="s">
        <v>50</v>
      </c>
    </row>
    <row r="26" spans="1:8">
      <c r="C26" s="9"/>
      <c r="D26" s="9">
        <f t="shared" si="7"/>
        <v>0</v>
      </c>
      <c r="F26" s="10">
        <f t="shared" si="5"/>
        <v>0</v>
      </c>
    </row>
    <row r="27" spans="1:8">
      <c r="A27" s="8"/>
      <c r="B27" s="21" t="s">
        <v>218</v>
      </c>
      <c r="C27" s="22">
        <v>2</v>
      </c>
      <c r="D27" s="19">
        <f t="shared" si="7"/>
        <v>2</v>
      </c>
      <c r="E27" s="22">
        <v>2</v>
      </c>
      <c r="F27" s="10">
        <f t="shared" si="5"/>
        <v>0</v>
      </c>
      <c r="G27" s="23" t="s">
        <v>219</v>
      </c>
      <c r="H27" s="8"/>
    </row>
    <row r="29" spans="1:8">
      <c r="D29" s="9">
        <f t="shared" ref="D29:D30" si="8">C29</f>
        <v>0</v>
      </c>
      <c r="F29" s="10"/>
    </row>
    <row r="30" spans="1:8">
      <c r="D30" s="10">
        <f t="shared" si="8"/>
        <v>0</v>
      </c>
      <c r="F30" s="10">
        <f>D30-E30</f>
        <v>0</v>
      </c>
    </row>
    <row r="31" spans="1:8">
      <c r="B31" s="2" t="s">
        <v>145</v>
      </c>
      <c r="C31" s="10">
        <f>SUM(C4:C28)</f>
        <v>34.5</v>
      </c>
      <c r="D31" s="9"/>
      <c r="E31" s="10">
        <f>SUM(E4:E28)</f>
        <v>42.5</v>
      </c>
      <c r="F31" s="10"/>
    </row>
    <row r="32" spans="1:8">
      <c r="B32" s="2" t="s">
        <v>146</v>
      </c>
      <c r="D32" s="9">
        <f>SUM(D5:D25)</f>
        <v>45.5</v>
      </c>
      <c r="F32" s="10"/>
    </row>
    <row r="33" spans="2:6">
      <c r="D33" s="10"/>
      <c r="F33" s="10"/>
    </row>
    <row r="34" spans="2:6">
      <c r="D34" s="10"/>
      <c r="F34" s="10"/>
    </row>
    <row r="35" spans="2:6">
      <c r="B35" s="4"/>
      <c r="D35" s="10"/>
      <c r="F35" s="10"/>
    </row>
    <row r="36" spans="2:6">
      <c r="D36" s="10"/>
      <c r="F36" s="10"/>
    </row>
    <row r="41" spans="2:6">
      <c r="C41" s="9"/>
      <c r="D41" s="9"/>
    </row>
    <row r="42" spans="2:6">
      <c r="C42" s="9"/>
      <c r="D42" s="9"/>
      <c r="E42" s="9"/>
    </row>
    <row r="43" spans="2:6">
      <c r="C43" s="9"/>
      <c r="D43" s="9"/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B2:K43"/>
  <sheetViews>
    <sheetView workbookViewId="0">
      <selection activeCell="B5" sqref="B5:B19"/>
    </sheetView>
  </sheetViews>
  <sheetFormatPr baseColWidth="10" defaultColWidth="14.42578125" defaultRowHeight="15.75" customHeight="1"/>
  <cols>
    <col min="2" max="2" width="18.5703125" customWidth="1"/>
    <col min="3" max="3" width="46.140625" customWidth="1"/>
    <col min="5" max="5" width="13.7109375" customWidth="1"/>
    <col min="6" max="6" width="13.42578125" customWidth="1"/>
  </cols>
  <sheetData>
    <row r="2" spans="2:11">
      <c r="J2" s="2" t="s">
        <v>19</v>
      </c>
      <c r="K2" s="2">
        <v>15</v>
      </c>
    </row>
    <row r="3" spans="2:11">
      <c r="B3" s="2" t="s">
        <v>0</v>
      </c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2" t="s">
        <v>18</v>
      </c>
      <c r="J3" s="2" t="s">
        <v>22</v>
      </c>
      <c r="K3" s="6">
        <v>44183</v>
      </c>
    </row>
    <row r="4" spans="2:11">
      <c r="B4" s="14"/>
      <c r="C4" s="2" t="s">
        <v>220</v>
      </c>
      <c r="D4" s="24">
        <v>3</v>
      </c>
      <c r="E4" s="24">
        <v>3</v>
      </c>
      <c r="F4" s="24">
        <v>3</v>
      </c>
      <c r="G4" s="10">
        <f t="shared" ref="G4:G13" si="0">E4-F4</f>
        <v>0</v>
      </c>
      <c r="H4" s="14" t="s">
        <v>21</v>
      </c>
      <c r="J4" s="8" t="s">
        <v>24</v>
      </c>
      <c r="K4" s="17">
        <v>44204</v>
      </c>
    </row>
    <row r="5" spans="2:11">
      <c r="B5" s="2"/>
      <c r="C5" s="2" t="s">
        <v>221</v>
      </c>
      <c r="D5" s="24">
        <v>2</v>
      </c>
      <c r="E5" s="24">
        <v>2</v>
      </c>
      <c r="F5" s="24">
        <v>2</v>
      </c>
      <c r="G5" s="10">
        <f t="shared" si="0"/>
        <v>0</v>
      </c>
      <c r="H5" s="14" t="s">
        <v>21</v>
      </c>
    </row>
    <row r="6" spans="2:11">
      <c r="B6" s="2"/>
      <c r="C6" s="14"/>
      <c r="D6" s="9"/>
      <c r="E6" s="9">
        <f>D6</f>
        <v>0</v>
      </c>
      <c r="F6" s="9"/>
      <c r="G6" s="10">
        <f t="shared" si="0"/>
        <v>0</v>
      </c>
      <c r="H6" s="14"/>
    </row>
    <row r="7" spans="2:11">
      <c r="B7" s="2"/>
      <c r="C7" s="8"/>
      <c r="D7" s="19"/>
      <c r="E7" s="19"/>
      <c r="F7" s="9"/>
      <c r="G7" s="10">
        <f t="shared" si="0"/>
        <v>0</v>
      </c>
      <c r="H7" s="14"/>
    </row>
    <row r="8" spans="2:11">
      <c r="B8" s="2"/>
      <c r="C8" s="14" t="s">
        <v>222</v>
      </c>
      <c r="D8" s="9">
        <v>10</v>
      </c>
      <c r="E8" s="9">
        <v>10</v>
      </c>
      <c r="F8" s="9">
        <v>10</v>
      </c>
      <c r="G8" s="10">
        <f t="shared" si="0"/>
        <v>0</v>
      </c>
      <c r="H8" s="14" t="s">
        <v>26</v>
      </c>
    </row>
    <row r="9" spans="2:11">
      <c r="B9" s="2"/>
      <c r="C9" s="8"/>
      <c r="D9" s="10"/>
      <c r="E9" s="19"/>
      <c r="G9" s="10">
        <f t="shared" si="0"/>
        <v>0</v>
      </c>
    </row>
    <row r="10" spans="2:11">
      <c r="B10" s="2"/>
      <c r="C10" s="8"/>
      <c r="D10" s="10"/>
      <c r="E10" s="19"/>
      <c r="G10" s="10">
        <f t="shared" si="0"/>
        <v>0</v>
      </c>
      <c r="H10" s="5"/>
    </row>
    <row r="11" spans="2:11">
      <c r="B11" s="2"/>
      <c r="C11" s="8"/>
      <c r="D11" s="19"/>
      <c r="E11" s="19">
        <f t="shared" ref="E11:E12" si="1">D11</f>
        <v>0</v>
      </c>
      <c r="F11" s="9"/>
      <c r="G11" s="10">
        <f t="shared" si="0"/>
        <v>0</v>
      </c>
      <c r="H11" s="14"/>
    </row>
    <row r="12" spans="2:11">
      <c r="B12" s="14"/>
      <c r="C12" s="15" t="s">
        <v>223</v>
      </c>
      <c r="D12" s="19">
        <v>5</v>
      </c>
      <c r="E12" s="19">
        <f t="shared" si="1"/>
        <v>5</v>
      </c>
      <c r="F12" s="19">
        <f t="shared" ref="F12:F13" si="2">E12</f>
        <v>5</v>
      </c>
      <c r="G12" s="10">
        <f t="shared" si="0"/>
        <v>0</v>
      </c>
      <c r="H12" s="12" t="s">
        <v>50</v>
      </c>
    </row>
    <row r="13" spans="2:11">
      <c r="B13" s="14"/>
      <c r="C13" s="15" t="s">
        <v>224</v>
      </c>
      <c r="D13" s="9">
        <v>3</v>
      </c>
      <c r="E13" s="19">
        <f>5</f>
        <v>5</v>
      </c>
      <c r="F13" s="19">
        <f t="shared" si="2"/>
        <v>5</v>
      </c>
      <c r="G13" s="10">
        <f t="shared" si="0"/>
        <v>0</v>
      </c>
      <c r="H13" s="12" t="s">
        <v>42</v>
      </c>
    </row>
    <row r="14" spans="2:11">
      <c r="C14" s="4"/>
      <c r="D14" s="9"/>
      <c r="E14" s="9">
        <f t="shared" ref="E14:F14" si="3">D14</f>
        <v>0</v>
      </c>
      <c r="F14" s="9">
        <f t="shared" si="3"/>
        <v>0</v>
      </c>
      <c r="G14" s="10"/>
    </row>
    <row r="15" spans="2:11">
      <c r="C15" s="4" t="s">
        <v>225</v>
      </c>
      <c r="D15" s="9">
        <v>2</v>
      </c>
      <c r="E15" s="9">
        <f t="shared" ref="E15:F15" si="4">D15</f>
        <v>2</v>
      </c>
      <c r="F15" s="9">
        <f t="shared" si="4"/>
        <v>2</v>
      </c>
      <c r="G15" s="10">
        <f t="shared" ref="G15:G16" si="5">E15-F15</f>
        <v>0</v>
      </c>
      <c r="H15" s="2" t="s">
        <v>42</v>
      </c>
      <c r="J15" s="8"/>
    </row>
    <row r="16" spans="2:11">
      <c r="B16" s="14"/>
      <c r="C16" s="4"/>
      <c r="D16" s="9"/>
      <c r="E16" s="9">
        <f t="shared" ref="E16:F16" si="6">D16</f>
        <v>0</v>
      </c>
      <c r="F16" s="9">
        <f t="shared" si="6"/>
        <v>0</v>
      </c>
      <c r="G16" s="10">
        <f t="shared" si="5"/>
        <v>0</v>
      </c>
      <c r="J16" s="14"/>
    </row>
    <row r="17" spans="2:9">
      <c r="C17" s="2" t="s">
        <v>226</v>
      </c>
      <c r="D17" s="2">
        <v>3</v>
      </c>
      <c r="E17" s="9">
        <f t="shared" ref="E17:F17" si="7">D17</f>
        <v>3</v>
      </c>
      <c r="F17" s="9">
        <f t="shared" si="7"/>
        <v>3</v>
      </c>
      <c r="H17" s="2" t="s">
        <v>42</v>
      </c>
    </row>
    <row r="18" spans="2:9">
      <c r="C18" s="20" t="s">
        <v>227</v>
      </c>
      <c r="D18" s="9">
        <v>4</v>
      </c>
      <c r="E18" s="9">
        <f t="shared" ref="E18:F18" si="8">D18</f>
        <v>4</v>
      </c>
      <c r="F18" s="9">
        <f t="shared" si="8"/>
        <v>4</v>
      </c>
      <c r="G18" s="10">
        <f t="shared" ref="G18:G21" si="9">E18-F18</f>
        <v>0</v>
      </c>
      <c r="H18" s="12" t="s">
        <v>42</v>
      </c>
    </row>
    <row r="19" spans="2:9">
      <c r="C19" s="14" t="s">
        <v>228</v>
      </c>
      <c r="D19" s="9">
        <v>3</v>
      </c>
      <c r="E19" s="9">
        <f t="shared" ref="E19:F19" si="10">D19</f>
        <v>3</v>
      </c>
      <c r="F19" s="9">
        <f t="shared" si="10"/>
        <v>3</v>
      </c>
      <c r="G19" s="10">
        <f t="shared" si="9"/>
        <v>0</v>
      </c>
      <c r="H19" s="2" t="s">
        <v>42</v>
      </c>
    </row>
    <row r="20" spans="2:9">
      <c r="D20" s="9"/>
      <c r="E20" s="9">
        <f t="shared" ref="E20:E21" si="11">D20</f>
        <v>0</v>
      </c>
      <c r="G20" s="10">
        <f t="shared" si="9"/>
        <v>0</v>
      </c>
      <c r="H20" s="14"/>
    </row>
    <row r="21" spans="2:9">
      <c r="C21" s="18" t="s">
        <v>229</v>
      </c>
      <c r="D21" s="22">
        <v>3</v>
      </c>
      <c r="E21" s="19">
        <f t="shared" si="11"/>
        <v>3</v>
      </c>
      <c r="F21" s="25">
        <v>3</v>
      </c>
      <c r="G21" s="10">
        <f t="shared" si="9"/>
        <v>0</v>
      </c>
      <c r="H21" s="26" t="s">
        <v>230</v>
      </c>
      <c r="I21" s="8"/>
    </row>
    <row r="22" spans="2:9">
      <c r="C22" s="20"/>
      <c r="D22" s="24"/>
      <c r="E22" s="24"/>
      <c r="F22" s="24"/>
      <c r="G22" s="25"/>
      <c r="H22" s="12"/>
    </row>
    <row r="23" spans="2:9">
      <c r="C23" s="14"/>
      <c r="D23" s="9"/>
      <c r="E23" s="9">
        <f t="shared" ref="E23:E30" si="12">D23</f>
        <v>0</v>
      </c>
      <c r="G23" s="10">
        <f t="shared" ref="G23:G28" si="13">E23-F23</f>
        <v>0</v>
      </c>
    </row>
    <row r="24" spans="2:9">
      <c r="B24" s="4"/>
      <c r="D24" s="9"/>
      <c r="E24" s="9">
        <f t="shared" si="12"/>
        <v>0</v>
      </c>
      <c r="F24" s="9"/>
      <c r="G24" s="10">
        <f t="shared" si="13"/>
        <v>0</v>
      </c>
    </row>
    <row r="25" spans="2:9">
      <c r="B25" s="4"/>
      <c r="D25" s="9"/>
      <c r="E25" s="9">
        <f t="shared" si="12"/>
        <v>0</v>
      </c>
      <c r="G25" s="10">
        <f t="shared" si="13"/>
        <v>0</v>
      </c>
    </row>
    <row r="26" spans="2:9">
      <c r="D26" s="9"/>
      <c r="E26" s="9">
        <f t="shared" si="12"/>
        <v>0</v>
      </c>
      <c r="G26" s="10">
        <f t="shared" si="13"/>
        <v>0</v>
      </c>
    </row>
    <row r="27" spans="2:9">
      <c r="B27" s="8"/>
      <c r="C27" s="14"/>
      <c r="D27" s="9"/>
      <c r="E27" s="9">
        <f t="shared" si="12"/>
        <v>0</v>
      </c>
      <c r="F27" s="9"/>
      <c r="G27" s="10">
        <f t="shared" si="13"/>
        <v>0</v>
      </c>
      <c r="H27" s="14"/>
    </row>
    <row r="28" spans="2:9">
      <c r="D28" s="9"/>
      <c r="E28" s="9">
        <f t="shared" si="12"/>
        <v>0</v>
      </c>
      <c r="G28" s="10">
        <f t="shared" si="13"/>
        <v>0</v>
      </c>
    </row>
    <row r="29" spans="2:9">
      <c r="E29" s="9">
        <f t="shared" si="12"/>
        <v>0</v>
      </c>
      <c r="G29" s="10"/>
    </row>
    <row r="30" spans="2:9">
      <c r="E30" s="10">
        <f t="shared" si="12"/>
        <v>0</v>
      </c>
      <c r="G30" s="10">
        <f>E30-F30</f>
        <v>0</v>
      </c>
    </row>
    <row r="31" spans="2:9">
      <c r="C31" s="2" t="s">
        <v>145</v>
      </c>
      <c r="D31" s="10">
        <f>SUM(D4:D28)</f>
        <v>38</v>
      </c>
      <c r="E31" s="9"/>
      <c r="F31" s="10">
        <f>SUM(F4:F28)</f>
        <v>40</v>
      </c>
      <c r="G31" s="10"/>
    </row>
    <row r="32" spans="2:9">
      <c r="C32" s="2" t="s">
        <v>146</v>
      </c>
      <c r="E32" s="9">
        <f>SUM(E5:E25)</f>
        <v>37</v>
      </c>
      <c r="G32" s="10"/>
    </row>
    <row r="33" spans="3:7">
      <c r="E33" s="10"/>
      <c r="G33" s="10"/>
    </row>
    <row r="34" spans="3:7">
      <c r="E34" s="10"/>
      <c r="G34" s="10"/>
    </row>
    <row r="35" spans="3:7">
      <c r="C35" s="4"/>
      <c r="E35" s="10"/>
      <c r="G35" s="10"/>
    </row>
    <row r="36" spans="3:7">
      <c r="E36" s="24"/>
      <c r="G36" s="10"/>
    </row>
    <row r="41" spans="3:7">
      <c r="D41" s="9"/>
      <c r="E41" s="9"/>
    </row>
    <row r="42" spans="3:7">
      <c r="D42" s="9"/>
      <c r="E42" s="9"/>
      <c r="F42" s="9"/>
    </row>
    <row r="43" spans="3:7">
      <c r="D43" s="9"/>
      <c r="E43" s="9"/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B2:K43"/>
  <sheetViews>
    <sheetView workbookViewId="0"/>
  </sheetViews>
  <sheetFormatPr baseColWidth="10" defaultColWidth="14.42578125" defaultRowHeight="15.75" customHeight="1"/>
  <cols>
    <col min="2" max="2" width="18.5703125" customWidth="1"/>
    <col min="3" max="3" width="46.140625" customWidth="1"/>
    <col min="5" max="5" width="13.7109375" customWidth="1"/>
    <col min="6" max="6" width="13.42578125" customWidth="1"/>
  </cols>
  <sheetData>
    <row r="2" spans="2:11">
      <c r="J2" s="2" t="s">
        <v>19</v>
      </c>
      <c r="K2" s="2">
        <v>16</v>
      </c>
    </row>
    <row r="3" spans="2:11">
      <c r="B3" s="2" t="s">
        <v>0</v>
      </c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2" t="s">
        <v>18</v>
      </c>
      <c r="J3" s="2" t="s">
        <v>22</v>
      </c>
      <c r="K3" s="6">
        <v>44204</v>
      </c>
    </row>
    <row r="4" spans="2:11">
      <c r="B4" s="14"/>
      <c r="C4" s="2" t="s">
        <v>220</v>
      </c>
      <c r="D4" s="9">
        <v>2</v>
      </c>
      <c r="E4" s="9">
        <f>D4</f>
        <v>2</v>
      </c>
      <c r="F4" s="9">
        <v>2</v>
      </c>
      <c r="G4" s="10">
        <f t="shared" ref="G4:G13" si="0">E4-F4</f>
        <v>0</v>
      </c>
      <c r="H4" s="14" t="s">
        <v>21</v>
      </c>
      <c r="J4" s="8" t="s">
        <v>24</v>
      </c>
      <c r="K4" s="17">
        <v>44218</v>
      </c>
    </row>
    <row r="5" spans="2:11">
      <c r="B5" s="2"/>
      <c r="C5" s="2" t="s">
        <v>221</v>
      </c>
      <c r="D5" s="24">
        <v>2</v>
      </c>
      <c r="E5" s="24">
        <v>2</v>
      </c>
      <c r="F5" s="24">
        <v>2</v>
      </c>
      <c r="G5" s="10">
        <f t="shared" si="0"/>
        <v>0</v>
      </c>
      <c r="H5" s="14" t="s">
        <v>21</v>
      </c>
    </row>
    <row r="6" spans="2:11">
      <c r="B6" s="2"/>
      <c r="C6" s="14" t="s">
        <v>231</v>
      </c>
      <c r="D6" s="24">
        <v>1.5</v>
      </c>
      <c r="E6" s="24">
        <v>1.5</v>
      </c>
      <c r="F6" s="24">
        <v>1.5</v>
      </c>
      <c r="G6" s="10">
        <f t="shared" si="0"/>
        <v>0</v>
      </c>
      <c r="H6" s="14" t="s">
        <v>21</v>
      </c>
    </row>
    <row r="7" spans="2:11">
      <c r="B7" s="2"/>
      <c r="C7" s="2" t="s">
        <v>232</v>
      </c>
      <c r="D7" s="9">
        <v>2</v>
      </c>
      <c r="E7" s="9">
        <f t="shared" ref="E7:E11" si="1">D7</f>
        <v>2</v>
      </c>
      <c r="F7" s="24">
        <v>2</v>
      </c>
      <c r="G7" s="10">
        <f t="shared" si="0"/>
        <v>0</v>
      </c>
      <c r="H7" s="14" t="s">
        <v>42</v>
      </c>
    </row>
    <row r="8" spans="2:11">
      <c r="B8" s="2"/>
      <c r="C8" s="2" t="s">
        <v>233</v>
      </c>
      <c r="D8" s="9">
        <v>2</v>
      </c>
      <c r="E8" s="9">
        <f t="shared" si="1"/>
        <v>2</v>
      </c>
      <c r="F8" s="24">
        <v>2</v>
      </c>
      <c r="G8" s="10">
        <f t="shared" si="0"/>
        <v>0</v>
      </c>
      <c r="H8" s="14" t="s">
        <v>42</v>
      </c>
    </row>
    <row r="9" spans="2:11">
      <c r="B9" s="2"/>
      <c r="C9" s="2" t="s">
        <v>234</v>
      </c>
      <c r="D9" s="2">
        <v>2</v>
      </c>
      <c r="E9" s="9">
        <f t="shared" si="1"/>
        <v>2</v>
      </c>
      <c r="F9" s="2">
        <v>2</v>
      </c>
      <c r="G9" s="10">
        <f t="shared" si="0"/>
        <v>0</v>
      </c>
      <c r="H9" s="14" t="s">
        <v>42</v>
      </c>
    </row>
    <row r="10" spans="2:11">
      <c r="B10" s="2"/>
      <c r="C10" s="2" t="s">
        <v>235</v>
      </c>
      <c r="D10" s="2">
        <v>3</v>
      </c>
      <c r="E10" s="9">
        <f t="shared" si="1"/>
        <v>3</v>
      </c>
      <c r="F10" s="2">
        <v>3</v>
      </c>
      <c r="G10" s="10">
        <f t="shared" si="0"/>
        <v>0</v>
      </c>
      <c r="H10" s="14" t="s">
        <v>42</v>
      </c>
    </row>
    <row r="11" spans="2:11">
      <c r="B11" s="2"/>
      <c r="D11" s="9"/>
      <c r="E11" s="9">
        <f t="shared" si="1"/>
        <v>0</v>
      </c>
      <c r="F11" s="9"/>
      <c r="G11" s="10">
        <f t="shared" si="0"/>
        <v>0</v>
      </c>
      <c r="H11" s="14"/>
    </row>
    <row r="12" spans="2:11">
      <c r="B12" s="14"/>
      <c r="C12" s="12"/>
      <c r="D12" s="24"/>
      <c r="E12" s="24"/>
      <c r="F12" s="24"/>
      <c r="G12" s="10">
        <f t="shared" si="0"/>
        <v>0</v>
      </c>
      <c r="H12" s="12"/>
    </row>
    <row r="13" spans="2:11">
      <c r="B13" s="14"/>
      <c r="C13" s="12" t="s">
        <v>236</v>
      </c>
      <c r="D13" s="24">
        <v>3</v>
      </c>
      <c r="E13" s="24">
        <v>2</v>
      </c>
      <c r="F13" s="24">
        <v>2</v>
      </c>
      <c r="G13" s="10">
        <f t="shared" si="0"/>
        <v>0</v>
      </c>
      <c r="H13" s="12" t="s">
        <v>42</v>
      </c>
    </row>
    <row r="14" spans="2:11">
      <c r="C14" s="4" t="s">
        <v>237</v>
      </c>
      <c r="D14" s="24">
        <v>1</v>
      </c>
      <c r="E14" s="9">
        <f t="shared" ref="E14:E30" si="2">D14</f>
        <v>1</v>
      </c>
      <c r="F14" s="2">
        <v>1</v>
      </c>
      <c r="G14" s="24">
        <v>0</v>
      </c>
      <c r="H14" s="2" t="s">
        <v>50</v>
      </c>
    </row>
    <row r="15" spans="2:11">
      <c r="C15" s="4" t="s">
        <v>238</v>
      </c>
      <c r="D15" s="24">
        <v>3</v>
      </c>
      <c r="E15" s="9">
        <f t="shared" si="2"/>
        <v>3</v>
      </c>
      <c r="F15" s="2">
        <v>3</v>
      </c>
      <c r="G15" s="10">
        <f t="shared" ref="G15:G16" si="3">E15-F15</f>
        <v>0</v>
      </c>
      <c r="H15" s="2" t="s">
        <v>50</v>
      </c>
      <c r="J15" s="8"/>
    </row>
    <row r="16" spans="2:11">
      <c r="B16" s="14"/>
      <c r="C16" s="4" t="s">
        <v>239</v>
      </c>
      <c r="D16" s="24">
        <v>2</v>
      </c>
      <c r="E16" s="9">
        <f t="shared" si="2"/>
        <v>2</v>
      </c>
      <c r="F16" s="24">
        <v>2</v>
      </c>
      <c r="G16" s="10">
        <f t="shared" si="3"/>
        <v>0</v>
      </c>
      <c r="H16" s="2" t="s">
        <v>42</v>
      </c>
      <c r="J16" s="14"/>
    </row>
    <row r="17" spans="2:8">
      <c r="E17" s="9">
        <f t="shared" si="2"/>
        <v>0</v>
      </c>
    </row>
    <row r="18" spans="2:8">
      <c r="C18" s="20" t="s">
        <v>240</v>
      </c>
      <c r="D18" s="24">
        <v>4</v>
      </c>
      <c r="E18" s="9">
        <f t="shared" si="2"/>
        <v>4</v>
      </c>
      <c r="F18" s="24">
        <v>4</v>
      </c>
      <c r="G18" s="10">
        <f t="shared" ref="G18:G28" si="4">E18-F18</f>
        <v>0</v>
      </c>
      <c r="H18" s="12" t="s">
        <v>230</v>
      </c>
    </row>
    <row r="19" spans="2:8">
      <c r="C19" s="14"/>
      <c r="D19" s="9"/>
      <c r="E19" s="9">
        <f t="shared" si="2"/>
        <v>0</v>
      </c>
      <c r="G19" s="10">
        <f t="shared" si="4"/>
        <v>0</v>
      </c>
    </row>
    <row r="20" spans="2:8">
      <c r="C20" s="5" t="s">
        <v>241</v>
      </c>
      <c r="D20" s="24">
        <v>6</v>
      </c>
      <c r="E20" s="9">
        <f t="shared" si="2"/>
        <v>6</v>
      </c>
      <c r="F20" s="2">
        <v>6</v>
      </c>
      <c r="G20" s="10">
        <f t="shared" si="4"/>
        <v>0</v>
      </c>
      <c r="H20" s="12" t="s">
        <v>26</v>
      </c>
    </row>
    <row r="21" spans="2:8">
      <c r="D21" s="9"/>
      <c r="E21" s="9">
        <f t="shared" si="2"/>
        <v>0</v>
      </c>
      <c r="G21" s="10">
        <f t="shared" si="4"/>
        <v>0</v>
      </c>
      <c r="H21" s="14"/>
    </row>
    <row r="22" spans="2:8">
      <c r="D22" s="9"/>
      <c r="E22" s="9">
        <f t="shared" si="2"/>
        <v>0</v>
      </c>
      <c r="G22" s="10">
        <f t="shared" si="4"/>
        <v>0</v>
      </c>
    </row>
    <row r="23" spans="2:8">
      <c r="C23" s="14"/>
      <c r="D23" s="9"/>
      <c r="E23" s="9">
        <f t="shared" si="2"/>
        <v>0</v>
      </c>
      <c r="G23" s="10">
        <f t="shared" si="4"/>
        <v>0</v>
      </c>
    </row>
    <row r="24" spans="2:8">
      <c r="B24" s="4"/>
      <c r="D24" s="9"/>
      <c r="E24" s="9">
        <f t="shared" si="2"/>
        <v>0</v>
      </c>
      <c r="F24" s="9"/>
      <c r="G24" s="10">
        <f t="shared" si="4"/>
        <v>0</v>
      </c>
    </row>
    <row r="25" spans="2:8">
      <c r="B25" s="4"/>
      <c r="D25" s="9"/>
      <c r="E25" s="9">
        <f t="shared" si="2"/>
        <v>0</v>
      </c>
      <c r="G25" s="10">
        <f t="shared" si="4"/>
        <v>0</v>
      </c>
    </row>
    <row r="26" spans="2:8">
      <c r="D26" s="9"/>
      <c r="E26" s="9">
        <f t="shared" si="2"/>
        <v>0</v>
      </c>
      <c r="G26" s="10">
        <f t="shared" si="4"/>
        <v>0</v>
      </c>
    </row>
    <row r="27" spans="2:8">
      <c r="B27" s="8"/>
      <c r="C27" s="14"/>
      <c r="D27" s="9"/>
      <c r="E27" s="9">
        <f t="shared" si="2"/>
        <v>0</v>
      </c>
      <c r="F27" s="9"/>
      <c r="G27" s="10">
        <f t="shared" si="4"/>
        <v>0</v>
      </c>
      <c r="H27" s="14"/>
    </row>
    <row r="28" spans="2:8">
      <c r="D28" s="9"/>
      <c r="E28" s="9">
        <f t="shared" si="2"/>
        <v>0</v>
      </c>
      <c r="G28" s="10">
        <f t="shared" si="4"/>
        <v>0</v>
      </c>
    </row>
    <row r="29" spans="2:8">
      <c r="E29" s="9">
        <f t="shared" si="2"/>
        <v>0</v>
      </c>
      <c r="G29" s="10"/>
    </row>
    <row r="30" spans="2:8">
      <c r="E30" s="10">
        <f t="shared" si="2"/>
        <v>0</v>
      </c>
      <c r="G30" s="10">
        <f>E30-F30</f>
        <v>0</v>
      </c>
    </row>
    <row r="31" spans="2:8">
      <c r="C31" s="5" t="s">
        <v>145</v>
      </c>
      <c r="D31" s="10">
        <f>SUM(D4:D28)</f>
        <v>33.5</v>
      </c>
      <c r="E31" s="9"/>
      <c r="F31" s="10">
        <f>SUM(F4:F28)</f>
        <v>32.5</v>
      </c>
      <c r="G31" s="10"/>
    </row>
    <row r="32" spans="2:8">
      <c r="C32" s="5" t="s">
        <v>146</v>
      </c>
      <c r="E32" s="9">
        <f>SUM(E5:E25)</f>
        <v>30.5</v>
      </c>
      <c r="G32" s="10"/>
    </row>
    <row r="33" spans="3:7">
      <c r="E33" s="10"/>
      <c r="G33" s="10"/>
    </row>
    <row r="34" spans="3:7">
      <c r="E34" s="10"/>
      <c r="G34" s="10"/>
    </row>
    <row r="35" spans="3:7">
      <c r="C35" s="4"/>
      <c r="E35" s="10"/>
      <c r="G35" s="10"/>
    </row>
    <row r="36" spans="3:7">
      <c r="E36" s="24"/>
      <c r="G36" s="10"/>
    </row>
    <row r="41" spans="3:7">
      <c r="D41" s="9"/>
      <c r="E41" s="9"/>
    </row>
    <row r="42" spans="3:7">
      <c r="D42" s="9"/>
      <c r="E42" s="9"/>
      <c r="F42" s="9"/>
    </row>
    <row r="43" spans="3:7">
      <c r="D43" s="9"/>
      <c r="E43" s="9"/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B2:K44"/>
  <sheetViews>
    <sheetView workbookViewId="0"/>
  </sheetViews>
  <sheetFormatPr baseColWidth="10" defaultColWidth="14.42578125" defaultRowHeight="15.75" customHeight="1"/>
  <cols>
    <col min="2" max="2" width="18.5703125" customWidth="1"/>
    <col min="3" max="3" width="46.140625" customWidth="1"/>
    <col min="5" max="5" width="13.7109375" customWidth="1"/>
    <col min="6" max="6" width="13.42578125" customWidth="1"/>
  </cols>
  <sheetData>
    <row r="2" spans="2:11">
      <c r="J2" s="2" t="s">
        <v>19</v>
      </c>
      <c r="K2" s="2">
        <v>17</v>
      </c>
    </row>
    <row r="3" spans="2:11">
      <c r="B3" s="2" t="s">
        <v>0</v>
      </c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2" t="s">
        <v>18</v>
      </c>
      <c r="J3" s="2" t="s">
        <v>22</v>
      </c>
      <c r="K3" s="6">
        <v>44218</v>
      </c>
    </row>
    <row r="4" spans="2:11">
      <c r="B4" s="14"/>
      <c r="D4" s="9"/>
      <c r="E4" s="9">
        <f>D4</f>
        <v>0</v>
      </c>
      <c r="F4" s="9"/>
      <c r="G4" s="10">
        <f t="shared" ref="G4:G19" si="0">E4-F4</f>
        <v>0</v>
      </c>
      <c r="H4" s="14"/>
      <c r="J4" s="8" t="s">
        <v>24</v>
      </c>
      <c r="K4" s="17">
        <v>44232</v>
      </c>
    </row>
    <row r="5" spans="2:11">
      <c r="B5" s="2"/>
      <c r="C5" s="2" t="s">
        <v>242</v>
      </c>
      <c r="D5" s="9">
        <v>3</v>
      </c>
      <c r="E5" s="24">
        <v>3</v>
      </c>
      <c r="F5" s="24">
        <v>3</v>
      </c>
      <c r="G5" s="10">
        <f t="shared" si="0"/>
        <v>0</v>
      </c>
      <c r="H5" s="14" t="s">
        <v>26</v>
      </c>
    </row>
    <row r="6" spans="2:11">
      <c r="B6" s="2"/>
      <c r="C6" s="14" t="s">
        <v>243</v>
      </c>
      <c r="D6" s="9">
        <v>2</v>
      </c>
      <c r="E6" s="24">
        <v>2</v>
      </c>
      <c r="F6" s="24">
        <v>2</v>
      </c>
      <c r="G6" s="10">
        <f t="shared" si="0"/>
        <v>0</v>
      </c>
      <c r="H6" s="14" t="s">
        <v>26</v>
      </c>
    </row>
    <row r="7" spans="2:11">
      <c r="B7" s="2"/>
      <c r="C7" s="2" t="s">
        <v>244</v>
      </c>
      <c r="D7" s="9">
        <v>1</v>
      </c>
      <c r="E7" s="9">
        <f t="shared" ref="E7:E9" si="1">D7</f>
        <v>1</v>
      </c>
      <c r="F7" s="9">
        <v>1</v>
      </c>
      <c r="G7" s="10">
        <f t="shared" si="0"/>
        <v>0</v>
      </c>
      <c r="H7" s="14" t="s">
        <v>26</v>
      </c>
    </row>
    <row r="8" spans="2:11">
      <c r="B8" s="2"/>
      <c r="D8" s="9"/>
      <c r="E8" s="9">
        <f t="shared" si="1"/>
        <v>0</v>
      </c>
      <c r="F8" s="9"/>
      <c r="G8" s="10">
        <f t="shared" si="0"/>
        <v>0</v>
      </c>
      <c r="H8" s="14"/>
    </row>
    <row r="9" spans="2:11">
      <c r="B9" s="2"/>
      <c r="E9" s="9">
        <f t="shared" si="1"/>
        <v>0</v>
      </c>
      <c r="G9" s="10">
        <f t="shared" si="0"/>
        <v>0</v>
      </c>
    </row>
    <row r="10" spans="2:11">
      <c r="B10" s="2"/>
      <c r="C10" s="2" t="s">
        <v>245</v>
      </c>
      <c r="D10" s="2">
        <v>2</v>
      </c>
      <c r="E10" s="9">
        <v>4</v>
      </c>
      <c r="F10" s="5">
        <v>2</v>
      </c>
      <c r="G10" s="10">
        <f t="shared" si="0"/>
        <v>2</v>
      </c>
      <c r="H10" s="14" t="s">
        <v>21</v>
      </c>
    </row>
    <row r="11" spans="2:11">
      <c r="B11" s="2"/>
      <c r="C11" s="2" t="s">
        <v>246</v>
      </c>
      <c r="D11" s="9">
        <v>2</v>
      </c>
      <c r="E11" s="9">
        <f t="shared" ref="E11:E13" si="2">D11</f>
        <v>2</v>
      </c>
      <c r="F11" s="9">
        <v>2</v>
      </c>
      <c r="G11" s="10">
        <f t="shared" si="0"/>
        <v>0</v>
      </c>
      <c r="H11" s="12" t="s">
        <v>21</v>
      </c>
    </row>
    <row r="12" spans="2:11">
      <c r="B12" s="14"/>
      <c r="C12" s="14" t="s">
        <v>247</v>
      </c>
      <c r="D12" s="9">
        <v>1</v>
      </c>
      <c r="E12" s="9">
        <f t="shared" si="2"/>
        <v>1</v>
      </c>
      <c r="F12" s="9">
        <v>1</v>
      </c>
      <c r="G12" s="10">
        <f t="shared" si="0"/>
        <v>0</v>
      </c>
      <c r="H12" s="12" t="s">
        <v>21</v>
      </c>
    </row>
    <row r="13" spans="2:11">
      <c r="B13" s="14"/>
      <c r="C13" s="14"/>
      <c r="D13" s="9"/>
      <c r="E13" s="9">
        <f t="shared" si="2"/>
        <v>0</v>
      </c>
      <c r="F13" s="9"/>
      <c r="G13" s="10">
        <f t="shared" si="0"/>
        <v>0</v>
      </c>
      <c r="H13" s="14"/>
    </row>
    <row r="14" spans="2:11">
      <c r="C14" s="5" t="s">
        <v>248</v>
      </c>
      <c r="D14" s="9">
        <v>2</v>
      </c>
      <c r="E14" s="9">
        <v>2</v>
      </c>
      <c r="F14" s="2">
        <v>2</v>
      </c>
      <c r="G14" s="10">
        <f t="shared" si="0"/>
        <v>0</v>
      </c>
      <c r="H14" s="5" t="s">
        <v>42</v>
      </c>
    </row>
    <row r="15" spans="2:11">
      <c r="C15" s="4" t="s">
        <v>249</v>
      </c>
      <c r="D15" s="9">
        <v>3</v>
      </c>
      <c r="E15" s="9">
        <v>2</v>
      </c>
      <c r="F15" s="2">
        <v>2</v>
      </c>
      <c r="G15" s="10">
        <f t="shared" si="0"/>
        <v>0</v>
      </c>
      <c r="H15" s="5" t="s">
        <v>42</v>
      </c>
      <c r="J15" s="8"/>
    </row>
    <row r="16" spans="2:11">
      <c r="C16" s="2" t="s">
        <v>250</v>
      </c>
      <c r="D16" s="2">
        <v>3</v>
      </c>
      <c r="E16" s="9">
        <v>3</v>
      </c>
      <c r="F16" s="2">
        <v>3</v>
      </c>
      <c r="G16" s="10">
        <f t="shared" si="0"/>
        <v>0</v>
      </c>
      <c r="H16" s="5" t="s">
        <v>42</v>
      </c>
    </row>
    <row r="17" spans="2:8">
      <c r="D17" s="9"/>
      <c r="E17" s="9">
        <f>D17</f>
        <v>0</v>
      </c>
      <c r="F17" s="9"/>
      <c r="G17" s="10">
        <f t="shared" si="0"/>
        <v>0</v>
      </c>
      <c r="H17" s="15"/>
    </row>
    <row r="18" spans="2:8">
      <c r="C18" s="20" t="s">
        <v>251</v>
      </c>
      <c r="D18" s="9">
        <v>3</v>
      </c>
      <c r="E18" s="9">
        <v>4</v>
      </c>
      <c r="F18" s="2">
        <v>4</v>
      </c>
      <c r="G18" s="10">
        <f t="shared" si="0"/>
        <v>0</v>
      </c>
      <c r="H18" s="5" t="s">
        <v>38</v>
      </c>
    </row>
    <row r="19" spans="2:8">
      <c r="C19" s="14" t="s">
        <v>252</v>
      </c>
      <c r="D19" s="9">
        <v>2</v>
      </c>
      <c r="E19" s="9">
        <v>2</v>
      </c>
      <c r="F19" s="2">
        <v>2</v>
      </c>
      <c r="G19" s="10">
        <f t="shared" si="0"/>
        <v>0</v>
      </c>
      <c r="H19" s="12" t="s">
        <v>50</v>
      </c>
    </row>
    <row r="20" spans="2:8">
      <c r="D20" s="24"/>
      <c r="E20" s="24"/>
      <c r="G20" s="25"/>
    </row>
    <row r="21" spans="2:8">
      <c r="C21" s="27" t="s">
        <v>253</v>
      </c>
      <c r="D21" s="22">
        <v>4</v>
      </c>
      <c r="E21" s="19">
        <f>D21</f>
        <v>4</v>
      </c>
      <c r="F21" s="10">
        <v>4</v>
      </c>
      <c r="G21" s="10">
        <f t="shared" ref="G21:G22" si="3">E21-F21</f>
        <v>0</v>
      </c>
      <c r="H21" s="8" t="s">
        <v>50</v>
      </c>
    </row>
    <row r="22" spans="2:8">
      <c r="C22" s="27" t="s">
        <v>254</v>
      </c>
      <c r="D22" s="22">
        <v>4</v>
      </c>
      <c r="E22" s="22">
        <v>5</v>
      </c>
      <c r="F22" s="10">
        <v>5</v>
      </c>
      <c r="G22" s="10">
        <f t="shared" si="3"/>
        <v>0</v>
      </c>
      <c r="H22" s="8" t="s">
        <v>50</v>
      </c>
    </row>
    <row r="23" spans="2:8">
      <c r="C23" s="12"/>
      <c r="D23" s="24"/>
      <c r="E23" s="24"/>
      <c r="G23" s="25"/>
    </row>
    <row r="24" spans="2:8">
      <c r="B24" s="4"/>
      <c r="C24" s="5" t="s">
        <v>255</v>
      </c>
      <c r="D24" s="24">
        <v>1</v>
      </c>
      <c r="E24" s="9">
        <f>D24</f>
        <v>1</v>
      </c>
      <c r="F24" s="24">
        <v>1</v>
      </c>
      <c r="G24" s="10">
        <f>E24-F24</f>
        <v>0</v>
      </c>
      <c r="H24" s="5" t="s">
        <v>50</v>
      </c>
    </row>
    <row r="25" spans="2:8">
      <c r="B25" s="4"/>
      <c r="C25" s="2" t="s">
        <v>256</v>
      </c>
      <c r="D25" s="24">
        <v>4</v>
      </c>
      <c r="E25" s="24">
        <v>5</v>
      </c>
      <c r="F25" s="5">
        <v>5</v>
      </c>
      <c r="G25" s="25"/>
      <c r="H25" s="2" t="s">
        <v>42</v>
      </c>
    </row>
    <row r="26" spans="2:8">
      <c r="C26" s="2" t="s">
        <v>257</v>
      </c>
      <c r="D26" s="24">
        <v>2</v>
      </c>
      <c r="E26" s="24">
        <v>2</v>
      </c>
      <c r="F26" s="5">
        <v>2</v>
      </c>
      <c r="G26" s="25"/>
      <c r="H26" s="2" t="s">
        <v>42</v>
      </c>
    </row>
    <row r="27" spans="2:8">
      <c r="B27" s="8"/>
      <c r="C27" s="28"/>
      <c r="D27" s="9"/>
      <c r="E27" s="9">
        <f t="shared" ref="E27:E29" si="4">D27</f>
        <v>0</v>
      </c>
      <c r="F27" s="9"/>
      <c r="G27" s="25"/>
      <c r="H27" s="14"/>
    </row>
    <row r="28" spans="2:8">
      <c r="D28" s="9"/>
      <c r="E28" s="9">
        <f t="shared" si="4"/>
        <v>0</v>
      </c>
      <c r="G28" s="25"/>
    </row>
    <row r="29" spans="2:8">
      <c r="E29" s="9">
        <f t="shared" si="4"/>
        <v>0</v>
      </c>
      <c r="G29" s="10"/>
    </row>
    <row r="30" spans="2:8">
      <c r="E30" s="10"/>
      <c r="G30" s="10"/>
    </row>
    <row r="31" spans="2:8">
      <c r="C31" s="3" t="s">
        <v>258</v>
      </c>
      <c r="D31" s="3">
        <v>1</v>
      </c>
      <c r="E31" s="25">
        <v>1</v>
      </c>
      <c r="F31" s="3">
        <v>1</v>
      </c>
      <c r="G31" s="10"/>
      <c r="H31" s="2" t="s">
        <v>42</v>
      </c>
    </row>
    <row r="32" spans="2:8">
      <c r="C32" s="20" t="s">
        <v>229</v>
      </c>
      <c r="D32" s="9">
        <v>4</v>
      </c>
      <c r="E32" s="9">
        <f>D32</f>
        <v>4</v>
      </c>
      <c r="F32" s="9">
        <v>4</v>
      </c>
      <c r="G32" s="10">
        <f>E32-F32</f>
        <v>0</v>
      </c>
      <c r="H32" s="14" t="s">
        <v>230</v>
      </c>
    </row>
    <row r="33" spans="3:7">
      <c r="G33" s="10"/>
    </row>
    <row r="34" spans="3:7">
      <c r="C34" s="2" t="s">
        <v>145</v>
      </c>
      <c r="D34" s="10">
        <f>SUM(D4:D31)</f>
        <v>40</v>
      </c>
      <c r="E34" s="24"/>
      <c r="F34" s="10">
        <f>SUM(F4:F28)</f>
        <v>41</v>
      </c>
      <c r="G34" s="10"/>
    </row>
    <row r="35" spans="3:7">
      <c r="C35" s="2" t="s">
        <v>146</v>
      </c>
      <c r="E35" s="9">
        <f>SUM(E5:E25)</f>
        <v>41</v>
      </c>
      <c r="G35" s="10"/>
    </row>
    <row r="36" spans="3:7">
      <c r="C36" s="4"/>
      <c r="E36" s="24"/>
      <c r="G36" s="9">
        <v>0</v>
      </c>
    </row>
    <row r="37" spans="3:7">
      <c r="E37" s="9"/>
      <c r="G37" s="10"/>
    </row>
    <row r="40" spans="3:7">
      <c r="C40" s="2" t="s">
        <v>259</v>
      </c>
    </row>
    <row r="42" spans="3:7">
      <c r="D42" s="9"/>
      <c r="E42" s="9"/>
    </row>
    <row r="43" spans="3:7">
      <c r="D43" s="9"/>
      <c r="E43" s="9"/>
      <c r="F43" s="9"/>
    </row>
    <row r="44" spans="3:7">
      <c r="D44" s="9"/>
      <c r="E44" s="9"/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B2:K34"/>
  <sheetViews>
    <sheetView workbookViewId="0"/>
  </sheetViews>
  <sheetFormatPr baseColWidth="10" defaultColWidth="14.42578125" defaultRowHeight="15.75" customHeight="1"/>
  <cols>
    <col min="2" max="2" width="18.5703125" customWidth="1"/>
    <col min="3" max="3" width="46.140625" customWidth="1"/>
    <col min="5" max="5" width="13.7109375" customWidth="1"/>
    <col min="6" max="6" width="13.42578125" customWidth="1"/>
  </cols>
  <sheetData>
    <row r="2" spans="2:11">
      <c r="J2" s="2" t="s">
        <v>19</v>
      </c>
      <c r="K2" s="2">
        <v>18</v>
      </c>
    </row>
    <row r="3" spans="2:11">
      <c r="B3" s="2" t="s">
        <v>0</v>
      </c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2" t="s">
        <v>18</v>
      </c>
      <c r="J3" s="2" t="s">
        <v>22</v>
      </c>
      <c r="K3" s="6">
        <v>44232</v>
      </c>
    </row>
    <row r="4" spans="2:11">
      <c r="B4" s="14"/>
      <c r="D4" s="9"/>
      <c r="E4" s="9">
        <f>D4</f>
        <v>0</v>
      </c>
      <c r="F4" s="9"/>
      <c r="G4" s="10">
        <f t="shared" ref="G4:G15" si="0">E4-F4</f>
        <v>0</v>
      </c>
      <c r="H4" s="14"/>
      <c r="J4" s="8" t="s">
        <v>24</v>
      </c>
      <c r="K4" s="17">
        <v>44253</v>
      </c>
    </row>
    <row r="5" spans="2:11">
      <c r="B5" s="2"/>
      <c r="C5" s="2" t="s">
        <v>245</v>
      </c>
      <c r="D5" s="2">
        <v>3</v>
      </c>
      <c r="E5" s="9">
        <v>3</v>
      </c>
      <c r="F5" s="2">
        <v>3</v>
      </c>
      <c r="G5" s="10">
        <f t="shared" si="0"/>
        <v>0</v>
      </c>
      <c r="H5" s="12" t="s">
        <v>21</v>
      </c>
    </row>
    <row r="6" spans="2:11">
      <c r="B6" s="2"/>
      <c r="C6" s="12" t="s">
        <v>260</v>
      </c>
      <c r="D6" s="24">
        <v>4</v>
      </c>
      <c r="E6" s="24">
        <v>4</v>
      </c>
      <c r="F6" s="24">
        <v>4</v>
      </c>
      <c r="G6" s="10">
        <f t="shared" si="0"/>
        <v>0</v>
      </c>
      <c r="H6" s="12" t="s">
        <v>21</v>
      </c>
    </row>
    <row r="7" spans="2:11">
      <c r="B7" s="2"/>
      <c r="D7" s="9"/>
      <c r="E7" s="9">
        <f t="shared" ref="E7:E14" si="1">D7</f>
        <v>0</v>
      </c>
      <c r="F7" s="9"/>
      <c r="G7" s="10">
        <f t="shared" si="0"/>
        <v>0</v>
      </c>
      <c r="H7" s="14"/>
    </row>
    <row r="8" spans="2:11">
      <c r="B8" s="2"/>
      <c r="C8" s="2" t="s">
        <v>261</v>
      </c>
      <c r="D8" s="9">
        <v>8</v>
      </c>
      <c r="E8" s="9">
        <f t="shared" si="1"/>
        <v>8</v>
      </c>
      <c r="F8" s="9">
        <v>8</v>
      </c>
      <c r="G8" s="10">
        <f t="shared" si="0"/>
        <v>0</v>
      </c>
      <c r="H8" s="14" t="s">
        <v>26</v>
      </c>
    </row>
    <row r="9" spans="2:11">
      <c r="B9" s="2"/>
      <c r="E9" s="9">
        <f t="shared" si="1"/>
        <v>0</v>
      </c>
      <c r="G9" s="10">
        <f t="shared" si="0"/>
        <v>0</v>
      </c>
    </row>
    <row r="10" spans="2:11">
      <c r="B10" s="2"/>
      <c r="E10" s="9">
        <f t="shared" si="1"/>
        <v>0</v>
      </c>
      <c r="G10" s="10">
        <f t="shared" si="0"/>
        <v>0</v>
      </c>
      <c r="H10" s="14"/>
    </row>
    <row r="11" spans="2:11">
      <c r="B11" s="2"/>
      <c r="D11" s="9"/>
      <c r="E11" s="9">
        <f t="shared" si="1"/>
        <v>0</v>
      </c>
      <c r="F11" s="9"/>
      <c r="G11" s="10">
        <f t="shared" si="0"/>
        <v>0</v>
      </c>
      <c r="H11" s="14"/>
    </row>
    <row r="12" spans="2:11">
      <c r="B12" s="14"/>
      <c r="C12" s="14" t="s">
        <v>262</v>
      </c>
      <c r="D12" s="9">
        <v>3</v>
      </c>
      <c r="E12" s="9">
        <f t="shared" si="1"/>
        <v>3</v>
      </c>
      <c r="F12" s="9">
        <v>3</v>
      </c>
      <c r="G12" s="10">
        <f t="shared" si="0"/>
        <v>0</v>
      </c>
      <c r="H12" s="12" t="s">
        <v>42</v>
      </c>
    </row>
    <row r="13" spans="2:11">
      <c r="B13" s="14"/>
      <c r="C13" s="14" t="s">
        <v>263</v>
      </c>
      <c r="D13" s="9">
        <v>4</v>
      </c>
      <c r="E13" s="9">
        <f t="shared" si="1"/>
        <v>4</v>
      </c>
      <c r="F13" s="9">
        <v>4</v>
      </c>
      <c r="G13" s="10">
        <f t="shared" si="0"/>
        <v>0</v>
      </c>
      <c r="H13" s="12" t="s">
        <v>42</v>
      </c>
    </row>
    <row r="14" spans="2:11">
      <c r="C14" s="2" t="s">
        <v>264</v>
      </c>
      <c r="D14" s="9">
        <v>2</v>
      </c>
      <c r="E14" s="9">
        <f t="shared" si="1"/>
        <v>2</v>
      </c>
      <c r="F14" s="2">
        <v>2</v>
      </c>
      <c r="G14" s="10">
        <f t="shared" si="0"/>
        <v>0</v>
      </c>
      <c r="H14" s="5" t="s">
        <v>42</v>
      </c>
    </row>
    <row r="15" spans="2:11">
      <c r="C15" s="4" t="s">
        <v>265</v>
      </c>
      <c r="D15" s="24">
        <v>3</v>
      </c>
      <c r="E15" s="24">
        <v>3</v>
      </c>
      <c r="F15" s="2">
        <v>3</v>
      </c>
      <c r="G15" s="10">
        <f t="shared" si="0"/>
        <v>0</v>
      </c>
      <c r="H15" s="2" t="s">
        <v>50</v>
      </c>
      <c r="J15" s="8"/>
    </row>
    <row r="16" spans="2:11">
      <c r="B16" s="14"/>
      <c r="C16" s="5" t="s">
        <v>266</v>
      </c>
      <c r="D16" s="24">
        <v>2</v>
      </c>
      <c r="E16" s="24">
        <v>4</v>
      </c>
      <c r="F16" s="24">
        <v>4</v>
      </c>
      <c r="G16" s="24">
        <v>0</v>
      </c>
      <c r="H16" s="2" t="s">
        <v>50</v>
      </c>
      <c r="J16" s="14"/>
    </row>
    <row r="17" spans="2:8">
      <c r="C17" s="2" t="s">
        <v>267</v>
      </c>
      <c r="D17" s="24">
        <v>6</v>
      </c>
      <c r="E17" s="9">
        <f t="shared" ref="E17:E21" si="2">D17</f>
        <v>6</v>
      </c>
      <c r="F17" s="2">
        <v>6</v>
      </c>
      <c r="G17" s="10">
        <f t="shared" ref="G17:G21" si="3">E17-F17</f>
        <v>0</v>
      </c>
      <c r="H17" s="12" t="s">
        <v>42</v>
      </c>
    </row>
    <row r="18" spans="2:8">
      <c r="D18" s="9"/>
      <c r="E18" s="9">
        <f t="shared" si="2"/>
        <v>0</v>
      </c>
      <c r="G18" s="10">
        <f t="shared" si="3"/>
        <v>0</v>
      </c>
    </row>
    <row r="19" spans="2:8">
      <c r="C19" s="20" t="s">
        <v>229</v>
      </c>
      <c r="D19" s="24">
        <v>3.5</v>
      </c>
      <c r="E19" s="9">
        <f t="shared" si="2"/>
        <v>3.5</v>
      </c>
      <c r="F19" s="24">
        <v>3.5</v>
      </c>
      <c r="G19" s="10">
        <f t="shared" si="3"/>
        <v>0</v>
      </c>
      <c r="H19" s="14" t="s">
        <v>230</v>
      </c>
    </row>
    <row r="20" spans="2:8">
      <c r="B20" s="4"/>
      <c r="C20" s="28"/>
      <c r="D20" s="9"/>
      <c r="E20" s="9">
        <f t="shared" si="2"/>
        <v>0</v>
      </c>
      <c r="F20" s="9"/>
      <c r="G20" s="10">
        <f t="shared" si="3"/>
        <v>0</v>
      </c>
    </row>
    <row r="21" spans="2:8">
      <c r="E21" s="10">
        <f t="shared" si="2"/>
        <v>0</v>
      </c>
      <c r="G21" s="10">
        <f t="shared" si="3"/>
        <v>0</v>
      </c>
    </row>
    <row r="22" spans="2:8">
      <c r="C22" s="2" t="s">
        <v>145</v>
      </c>
      <c r="D22" s="10">
        <f>SUM(D4:D20)</f>
        <v>38.5</v>
      </c>
      <c r="E22" s="9"/>
      <c r="F22" s="10">
        <f>SUM(F4:F20)</f>
        <v>40.5</v>
      </c>
      <c r="G22" s="10"/>
    </row>
    <row r="23" spans="2:8">
      <c r="C23" s="2" t="s">
        <v>146</v>
      </c>
      <c r="E23" s="9">
        <f>SUM(E5:E20)</f>
        <v>40.5</v>
      </c>
      <c r="G23" s="10"/>
    </row>
    <row r="24" spans="2:8">
      <c r="E24" s="10"/>
      <c r="G24" s="10"/>
    </row>
    <row r="25" spans="2:8">
      <c r="E25" s="10"/>
      <c r="G25" s="10"/>
    </row>
    <row r="26" spans="2:8">
      <c r="C26" s="4"/>
      <c r="E26" s="10"/>
      <c r="G26" s="10"/>
    </row>
    <row r="27" spans="2:8">
      <c r="E27" s="9"/>
      <c r="G27" s="10"/>
    </row>
    <row r="31" spans="2:8">
      <c r="F31" s="5"/>
    </row>
    <row r="32" spans="2:8">
      <c r="D32" s="9"/>
      <c r="E32" s="9"/>
    </row>
    <row r="33" spans="4:6">
      <c r="D33" s="9"/>
      <c r="E33" s="9"/>
      <c r="F33" s="9"/>
    </row>
    <row r="34" spans="4:6">
      <c r="D34" s="9"/>
      <c r="E34" s="9"/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B2:K43"/>
  <sheetViews>
    <sheetView workbookViewId="0"/>
  </sheetViews>
  <sheetFormatPr baseColWidth="10" defaultColWidth="14.42578125" defaultRowHeight="15.75" customHeight="1"/>
  <cols>
    <col min="2" max="2" width="18.5703125" customWidth="1"/>
    <col min="3" max="3" width="46.140625" customWidth="1"/>
    <col min="5" max="5" width="13.7109375" customWidth="1"/>
    <col min="6" max="6" width="13.42578125" customWidth="1"/>
  </cols>
  <sheetData>
    <row r="2" spans="2:11">
      <c r="J2" s="2" t="s">
        <v>19</v>
      </c>
      <c r="K2" s="2">
        <v>19</v>
      </c>
    </row>
    <row r="3" spans="2:11">
      <c r="B3" s="2" t="s">
        <v>0</v>
      </c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2" t="s">
        <v>18</v>
      </c>
      <c r="J3" s="2" t="s">
        <v>22</v>
      </c>
      <c r="K3" s="6">
        <v>44253</v>
      </c>
    </row>
    <row r="4" spans="2:11">
      <c r="B4" s="14"/>
      <c r="D4" s="9"/>
      <c r="E4" s="9">
        <f t="shared" ref="E4:E9" si="0">D4</f>
        <v>0</v>
      </c>
      <c r="F4" s="9"/>
      <c r="G4" s="10">
        <f t="shared" ref="G4:G9" si="1">E4-F4</f>
        <v>0</v>
      </c>
      <c r="H4" s="14"/>
      <c r="J4" s="8" t="s">
        <v>24</v>
      </c>
      <c r="K4" s="17">
        <v>44267</v>
      </c>
    </row>
    <row r="5" spans="2:11">
      <c r="B5" s="2"/>
      <c r="C5" s="2" t="s">
        <v>268</v>
      </c>
      <c r="D5" s="9">
        <v>2</v>
      </c>
      <c r="E5" s="9">
        <f t="shared" si="0"/>
        <v>2</v>
      </c>
      <c r="F5" s="9">
        <v>0</v>
      </c>
      <c r="G5" s="10">
        <f t="shared" si="1"/>
        <v>2</v>
      </c>
      <c r="H5" s="14" t="s">
        <v>21</v>
      </c>
    </row>
    <row r="6" spans="2:11">
      <c r="B6" s="2"/>
      <c r="C6" s="14"/>
      <c r="D6" s="9"/>
      <c r="E6" s="9">
        <f t="shared" si="0"/>
        <v>0</v>
      </c>
      <c r="F6" s="9"/>
      <c r="G6" s="10">
        <f t="shared" si="1"/>
        <v>0</v>
      </c>
      <c r="H6" s="14"/>
    </row>
    <row r="7" spans="2:11">
      <c r="B7" s="2"/>
      <c r="C7" s="2" t="s">
        <v>269</v>
      </c>
      <c r="D7" s="9">
        <v>6</v>
      </c>
      <c r="E7" s="9">
        <f t="shared" si="0"/>
        <v>6</v>
      </c>
      <c r="F7" s="9">
        <v>6</v>
      </c>
      <c r="G7" s="10">
        <f t="shared" si="1"/>
        <v>0</v>
      </c>
      <c r="H7" s="14" t="s">
        <v>26</v>
      </c>
    </row>
    <row r="8" spans="2:11">
      <c r="B8" s="2"/>
      <c r="C8" s="2" t="s">
        <v>270</v>
      </c>
      <c r="D8" s="24">
        <v>3</v>
      </c>
      <c r="E8" s="9">
        <f t="shared" si="0"/>
        <v>3</v>
      </c>
      <c r="F8" s="24">
        <v>3</v>
      </c>
      <c r="G8" s="10">
        <f t="shared" si="1"/>
        <v>0</v>
      </c>
      <c r="H8" s="12" t="s">
        <v>26</v>
      </c>
    </row>
    <row r="9" spans="2:11">
      <c r="B9" s="2"/>
      <c r="E9" s="9">
        <f t="shared" si="0"/>
        <v>0</v>
      </c>
      <c r="G9" s="10">
        <f t="shared" si="1"/>
        <v>0</v>
      </c>
    </row>
    <row r="10" spans="2:11">
      <c r="B10" s="2"/>
      <c r="E10" s="24"/>
      <c r="G10" s="25"/>
      <c r="H10" s="12"/>
    </row>
    <row r="11" spans="2:11">
      <c r="B11" s="2"/>
      <c r="C11" s="5" t="s">
        <v>271</v>
      </c>
      <c r="D11" s="24">
        <v>9</v>
      </c>
      <c r="E11" s="24">
        <v>10</v>
      </c>
      <c r="F11" s="9">
        <v>8</v>
      </c>
      <c r="G11" s="10">
        <f t="shared" ref="G11:G28" si="2">E11-F11</f>
        <v>2</v>
      </c>
      <c r="H11" s="12" t="s">
        <v>42</v>
      </c>
    </row>
    <row r="12" spans="2:11">
      <c r="B12" s="14"/>
      <c r="C12" s="14"/>
      <c r="D12" s="9"/>
      <c r="E12" s="9">
        <f t="shared" ref="E12:E20" si="3">D12</f>
        <v>0</v>
      </c>
      <c r="F12" s="9"/>
      <c r="G12" s="10">
        <f t="shared" si="2"/>
        <v>0</v>
      </c>
      <c r="H12" s="14"/>
    </row>
    <row r="13" spans="2:11">
      <c r="B13" s="14"/>
      <c r="C13" s="12" t="s">
        <v>272</v>
      </c>
      <c r="D13" s="24">
        <v>4</v>
      </c>
      <c r="E13" s="9">
        <f t="shared" si="3"/>
        <v>4</v>
      </c>
      <c r="F13" s="24">
        <v>4</v>
      </c>
      <c r="G13" s="10">
        <f t="shared" si="2"/>
        <v>0</v>
      </c>
      <c r="H13" s="12" t="s">
        <v>42</v>
      </c>
    </row>
    <row r="14" spans="2:11">
      <c r="C14" s="5" t="s">
        <v>273</v>
      </c>
      <c r="D14" s="24">
        <v>7</v>
      </c>
      <c r="E14" s="9">
        <f t="shared" si="3"/>
        <v>7</v>
      </c>
      <c r="F14" s="2">
        <v>7</v>
      </c>
      <c r="G14" s="10">
        <f t="shared" si="2"/>
        <v>0</v>
      </c>
      <c r="H14" s="2" t="s">
        <v>42</v>
      </c>
    </row>
    <row r="15" spans="2:11">
      <c r="C15" s="4" t="s">
        <v>274</v>
      </c>
      <c r="D15" s="24">
        <v>2</v>
      </c>
      <c r="E15" s="9">
        <f t="shared" si="3"/>
        <v>2</v>
      </c>
      <c r="F15" s="2">
        <v>2</v>
      </c>
      <c r="G15" s="10">
        <f t="shared" si="2"/>
        <v>0</v>
      </c>
      <c r="J15" s="8"/>
    </row>
    <row r="16" spans="2:11">
      <c r="B16" s="14"/>
      <c r="D16" s="9"/>
      <c r="E16" s="9">
        <f t="shared" si="3"/>
        <v>0</v>
      </c>
      <c r="F16" s="9"/>
      <c r="G16" s="10">
        <f t="shared" si="2"/>
        <v>0</v>
      </c>
      <c r="J16" s="14"/>
    </row>
    <row r="17" spans="2:8">
      <c r="C17" s="20" t="s">
        <v>229</v>
      </c>
      <c r="D17" s="24">
        <v>6</v>
      </c>
      <c r="E17" s="9">
        <f t="shared" si="3"/>
        <v>6</v>
      </c>
      <c r="F17" s="24">
        <v>6</v>
      </c>
      <c r="G17" s="10">
        <f t="shared" si="2"/>
        <v>0</v>
      </c>
      <c r="H17" s="14" t="s">
        <v>230</v>
      </c>
    </row>
    <row r="18" spans="2:8">
      <c r="D18" s="9"/>
      <c r="E18" s="9">
        <f t="shared" si="3"/>
        <v>0</v>
      </c>
      <c r="F18" s="9"/>
      <c r="G18" s="10">
        <f t="shared" si="2"/>
        <v>0</v>
      </c>
      <c r="H18" s="15"/>
    </row>
    <row r="19" spans="2:8">
      <c r="C19" s="20"/>
      <c r="D19" s="9"/>
      <c r="E19" s="9">
        <f t="shared" si="3"/>
        <v>0</v>
      </c>
      <c r="G19" s="10">
        <f t="shared" si="2"/>
        <v>0</v>
      </c>
    </row>
    <row r="20" spans="2:8">
      <c r="C20" s="14"/>
      <c r="D20" s="9"/>
      <c r="E20" s="9">
        <f t="shared" si="3"/>
        <v>0</v>
      </c>
      <c r="G20" s="10">
        <f t="shared" si="2"/>
        <v>0</v>
      </c>
      <c r="H20" s="14"/>
    </row>
    <row r="21" spans="2:8">
      <c r="D21" s="9"/>
      <c r="E21" s="9"/>
      <c r="G21" s="10">
        <f t="shared" si="2"/>
        <v>0</v>
      </c>
      <c r="H21" s="14"/>
    </row>
    <row r="22" spans="2:8">
      <c r="D22" s="9"/>
      <c r="E22" s="9"/>
      <c r="G22" s="10">
        <f t="shared" si="2"/>
        <v>0</v>
      </c>
    </row>
    <row r="23" spans="2:8">
      <c r="C23" s="14"/>
      <c r="D23" s="9"/>
      <c r="E23" s="9"/>
      <c r="G23" s="10">
        <f t="shared" si="2"/>
        <v>0</v>
      </c>
    </row>
    <row r="24" spans="2:8">
      <c r="B24" s="4"/>
      <c r="C24" s="28"/>
      <c r="D24" s="9"/>
      <c r="E24" s="9"/>
      <c r="F24" s="9"/>
      <c r="G24" s="10">
        <f t="shared" si="2"/>
        <v>0</v>
      </c>
    </row>
    <row r="25" spans="2:8">
      <c r="D25" s="9"/>
      <c r="E25" s="9"/>
      <c r="G25" s="10">
        <f t="shared" si="2"/>
        <v>0</v>
      </c>
    </row>
    <row r="26" spans="2:8">
      <c r="C26" s="4"/>
      <c r="D26" s="9"/>
      <c r="E26" s="9"/>
      <c r="G26" s="10">
        <f t="shared" si="2"/>
        <v>0</v>
      </c>
    </row>
    <row r="27" spans="2:8">
      <c r="B27" s="8"/>
      <c r="C27" s="21"/>
      <c r="D27" s="9"/>
      <c r="E27" s="9">
        <f t="shared" ref="E27:E30" si="4">D27</f>
        <v>0</v>
      </c>
      <c r="F27" s="9"/>
      <c r="G27" s="10">
        <f t="shared" si="2"/>
        <v>0</v>
      </c>
      <c r="H27" s="14"/>
    </row>
    <row r="28" spans="2:8">
      <c r="C28" s="29"/>
      <c r="D28" s="9"/>
      <c r="E28" s="9">
        <f t="shared" si="4"/>
        <v>0</v>
      </c>
      <c r="G28" s="10">
        <f t="shared" si="2"/>
        <v>0</v>
      </c>
    </row>
    <row r="29" spans="2:8">
      <c r="E29" s="9">
        <f t="shared" si="4"/>
        <v>0</v>
      </c>
      <c r="G29" s="10"/>
    </row>
    <row r="30" spans="2:8">
      <c r="E30" s="10">
        <f t="shared" si="4"/>
        <v>0</v>
      </c>
      <c r="G30" s="10">
        <f>E30-F30</f>
        <v>0</v>
      </c>
    </row>
    <row r="31" spans="2:8">
      <c r="C31" s="2" t="s">
        <v>145</v>
      </c>
      <c r="D31" s="10">
        <f>SUM(D4:D28)</f>
        <v>39</v>
      </c>
      <c r="E31" s="9"/>
      <c r="F31" s="10">
        <f>SUM(F4:F28)</f>
        <v>36</v>
      </c>
      <c r="G31" s="10"/>
    </row>
    <row r="32" spans="2:8">
      <c r="C32" s="2" t="s">
        <v>146</v>
      </c>
      <c r="E32" s="9">
        <f>SUM(E5:E25)</f>
        <v>40</v>
      </c>
      <c r="G32" s="10"/>
    </row>
    <row r="33" spans="3:7">
      <c r="E33" s="10"/>
      <c r="G33" s="10"/>
    </row>
    <row r="34" spans="3:7">
      <c r="E34" s="10"/>
      <c r="G34" s="10"/>
    </row>
    <row r="35" spans="3:7">
      <c r="C35" s="4" t="s">
        <v>258</v>
      </c>
      <c r="E35" s="10"/>
      <c r="G35" s="10"/>
    </row>
    <row r="36" spans="3:7">
      <c r="E36" s="9"/>
      <c r="G36" s="10"/>
    </row>
    <row r="39" spans="3:7">
      <c r="C39" s="2" t="s">
        <v>259</v>
      </c>
    </row>
    <row r="41" spans="3:7">
      <c r="D41" s="9"/>
      <c r="E41" s="9"/>
    </row>
    <row r="42" spans="3:7">
      <c r="D42" s="9"/>
      <c r="E42" s="9"/>
      <c r="F42" s="9"/>
    </row>
    <row r="43" spans="3:7">
      <c r="D43" s="9"/>
      <c r="E43" s="9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J20"/>
  <sheetViews>
    <sheetView workbookViewId="0"/>
  </sheetViews>
  <sheetFormatPr baseColWidth="10" defaultColWidth="14.42578125" defaultRowHeight="15.75" customHeight="1"/>
  <cols>
    <col min="2" max="2" width="45.7109375" customWidth="1"/>
    <col min="7" max="7" width="21.85546875" customWidth="1"/>
  </cols>
  <sheetData>
    <row r="2" spans="1:10">
      <c r="I2" s="2" t="s">
        <v>19</v>
      </c>
      <c r="J2" s="2">
        <v>2</v>
      </c>
    </row>
    <row r="3" spans="1:10">
      <c r="A3" s="2" t="s">
        <v>0</v>
      </c>
      <c r="B3" s="2" t="s">
        <v>13</v>
      </c>
      <c r="C3" s="2" t="s">
        <v>14</v>
      </c>
      <c r="D3" s="2" t="s">
        <v>15</v>
      </c>
      <c r="E3" s="2" t="s">
        <v>16</v>
      </c>
      <c r="F3" s="2" t="s">
        <v>17</v>
      </c>
      <c r="G3" s="2" t="s">
        <v>18</v>
      </c>
      <c r="I3" s="2" t="s">
        <v>22</v>
      </c>
      <c r="J3" s="6">
        <v>43899</v>
      </c>
    </row>
    <row r="4" spans="1:10">
      <c r="A4" s="8"/>
      <c r="B4" s="8"/>
      <c r="C4" s="9"/>
      <c r="D4" s="10"/>
      <c r="E4" s="10"/>
      <c r="F4" s="10"/>
      <c r="G4" s="8"/>
      <c r="I4" s="8" t="s">
        <v>24</v>
      </c>
      <c r="J4" s="11">
        <v>43913</v>
      </c>
    </row>
    <row r="5" spans="1:10">
      <c r="A5" s="3" t="s">
        <v>1</v>
      </c>
      <c r="B5" s="8" t="s">
        <v>43</v>
      </c>
      <c r="C5" s="9">
        <v>1</v>
      </c>
      <c r="D5" s="10">
        <f>C5</f>
        <v>1</v>
      </c>
      <c r="E5" s="10"/>
      <c r="F5" s="10">
        <f>D5-E5</f>
        <v>1</v>
      </c>
      <c r="G5" s="12" t="s">
        <v>36</v>
      </c>
    </row>
    <row r="6" spans="1:10">
      <c r="A6" s="13"/>
      <c r="B6" s="8"/>
      <c r="C6" s="10"/>
      <c r="D6" s="10"/>
      <c r="E6" s="10"/>
      <c r="F6" s="10"/>
      <c r="G6" s="8"/>
    </row>
    <row r="7" spans="1:10">
      <c r="A7" s="13" t="s">
        <v>1</v>
      </c>
      <c r="B7" s="8" t="s">
        <v>23</v>
      </c>
      <c r="C7" s="9">
        <v>1</v>
      </c>
      <c r="D7" s="9">
        <v>3</v>
      </c>
      <c r="E7" s="9">
        <v>2</v>
      </c>
      <c r="F7" s="10">
        <f t="shared" ref="F7:F11" si="0">D7-E7</f>
        <v>1</v>
      </c>
      <c r="G7" s="12" t="s">
        <v>21</v>
      </c>
    </row>
    <row r="8" spans="1:10">
      <c r="A8" s="2" t="s">
        <v>1</v>
      </c>
      <c r="B8" s="14" t="s">
        <v>53</v>
      </c>
      <c r="C8" s="9">
        <v>3</v>
      </c>
      <c r="D8" s="9">
        <v>3</v>
      </c>
      <c r="E8" s="9">
        <v>2</v>
      </c>
      <c r="F8" s="10">
        <f t="shared" si="0"/>
        <v>1</v>
      </c>
      <c r="G8" s="12" t="s">
        <v>21</v>
      </c>
    </row>
    <row r="9" spans="1:10">
      <c r="A9" s="2" t="s">
        <v>1</v>
      </c>
      <c r="B9" s="2" t="s">
        <v>54</v>
      </c>
      <c r="C9" s="2">
        <v>1</v>
      </c>
      <c r="D9" s="9">
        <f t="shared" ref="D9:D10" si="1">C9</f>
        <v>1</v>
      </c>
      <c r="E9" s="2">
        <v>1</v>
      </c>
      <c r="F9" s="10">
        <f t="shared" si="0"/>
        <v>0</v>
      </c>
      <c r="G9" s="5" t="s">
        <v>26</v>
      </c>
    </row>
    <row r="10" spans="1:10">
      <c r="A10" s="13" t="s">
        <v>3</v>
      </c>
      <c r="B10" s="14" t="s">
        <v>55</v>
      </c>
      <c r="C10" s="10">
        <v>2</v>
      </c>
      <c r="D10" s="10">
        <f t="shared" si="1"/>
        <v>2</v>
      </c>
      <c r="E10" s="10"/>
      <c r="F10" s="10">
        <f t="shared" si="0"/>
        <v>2</v>
      </c>
      <c r="G10" s="8"/>
    </row>
    <row r="11" spans="1:10">
      <c r="A11" s="15" t="s">
        <v>46</v>
      </c>
      <c r="B11" s="8" t="s">
        <v>47</v>
      </c>
      <c r="C11" s="10">
        <v>3</v>
      </c>
      <c r="D11" s="9">
        <v>5</v>
      </c>
      <c r="E11" s="14">
        <v>4</v>
      </c>
      <c r="F11" s="10">
        <f t="shared" si="0"/>
        <v>1</v>
      </c>
      <c r="G11" s="12" t="s">
        <v>26</v>
      </c>
    </row>
    <row r="13" spans="1:10">
      <c r="A13" s="8" t="s">
        <v>1</v>
      </c>
      <c r="B13" s="8" t="s">
        <v>41</v>
      </c>
      <c r="C13" s="10">
        <v>2</v>
      </c>
      <c r="D13" s="10">
        <f>3</f>
        <v>3</v>
      </c>
      <c r="E13" s="9">
        <v>3</v>
      </c>
      <c r="F13" s="10">
        <f t="shared" ref="F13:F17" si="2">D13-E13</f>
        <v>0</v>
      </c>
      <c r="G13" s="12" t="s">
        <v>42</v>
      </c>
      <c r="H13" s="8"/>
    </row>
    <row r="14" spans="1:10">
      <c r="A14" s="2" t="s">
        <v>3</v>
      </c>
      <c r="B14" s="2" t="s">
        <v>56</v>
      </c>
      <c r="C14" s="2">
        <v>3</v>
      </c>
      <c r="D14" s="3">
        <f t="shared" ref="D14:D16" si="3">C14</f>
        <v>3</v>
      </c>
      <c r="E14" s="2">
        <v>2</v>
      </c>
      <c r="F14" s="10">
        <f t="shared" si="2"/>
        <v>1</v>
      </c>
      <c r="G14" s="5" t="s">
        <v>42</v>
      </c>
    </row>
    <row r="15" spans="1:10">
      <c r="A15" s="2" t="s">
        <v>3</v>
      </c>
      <c r="B15" s="2" t="s">
        <v>57</v>
      </c>
      <c r="C15" s="2">
        <v>2</v>
      </c>
      <c r="D15" s="3">
        <f t="shared" si="3"/>
        <v>2</v>
      </c>
      <c r="F15" s="10">
        <f t="shared" si="2"/>
        <v>2</v>
      </c>
      <c r="G15" s="2"/>
    </row>
    <row r="16" spans="1:10">
      <c r="A16" s="8" t="s">
        <v>48</v>
      </c>
      <c r="B16" s="16" t="s">
        <v>58</v>
      </c>
      <c r="C16" s="9">
        <v>3</v>
      </c>
      <c r="D16" s="10">
        <f t="shared" si="3"/>
        <v>3</v>
      </c>
      <c r="E16" s="9">
        <v>3</v>
      </c>
      <c r="F16" s="10">
        <f t="shared" si="2"/>
        <v>0</v>
      </c>
      <c r="G16" s="12" t="s">
        <v>50</v>
      </c>
    </row>
    <row r="17" spans="1:7">
      <c r="A17" s="2" t="s">
        <v>4</v>
      </c>
      <c r="B17" s="2" t="s">
        <v>59</v>
      </c>
      <c r="C17" s="2">
        <v>3</v>
      </c>
      <c r="D17" s="2">
        <v>2</v>
      </c>
      <c r="E17" s="2">
        <v>2</v>
      </c>
      <c r="F17" s="2">
        <f t="shared" si="2"/>
        <v>0</v>
      </c>
      <c r="G17" s="5" t="s">
        <v>50</v>
      </c>
    </row>
    <row r="19" spans="1:7">
      <c r="D19" s="3">
        <f t="shared" ref="D19:D20" si="4">C19</f>
        <v>0</v>
      </c>
    </row>
    <row r="20" spans="1:7">
      <c r="D20" s="3">
        <f t="shared" si="4"/>
        <v>0</v>
      </c>
      <c r="E20" s="3">
        <f>SUM(E5:E18)</f>
        <v>19</v>
      </c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2:AA44"/>
  <sheetViews>
    <sheetView workbookViewId="0"/>
  </sheetViews>
  <sheetFormatPr baseColWidth="10" defaultColWidth="14.42578125" defaultRowHeight="15.75" customHeight="1"/>
  <cols>
    <col min="2" max="2" width="18.5703125" customWidth="1"/>
    <col min="3" max="3" width="46.140625" customWidth="1"/>
    <col min="5" max="5" width="13.7109375" customWidth="1"/>
    <col min="6" max="6" width="13.42578125" customWidth="1"/>
  </cols>
  <sheetData>
    <row r="2" spans="1:27">
      <c r="J2" s="2" t="s">
        <v>19</v>
      </c>
      <c r="K2" s="2">
        <v>20</v>
      </c>
    </row>
    <row r="3" spans="1:27">
      <c r="B3" s="2" t="s">
        <v>0</v>
      </c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2" t="s">
        <v>18</v>
      </c>
      <c r="J3" s="2" t="s">
        <v>22</v>
      </c>
      <c r="K3" s="6">
        <v>44267</v>
      </c>
    </row>
    <row r="4" spans="1:27">
      <c r="B4" s="14"/>
      <c r="D4" s="9"/>
      <c r="E4" s="9">
        <f t="shared" ref="E4:E11" si="0">D4</f>
        <v>0</v>
      </c>
      <c r="F4" s="9"/>
      <c r="G4" s="10">
        <f t="shared" ref="G4:G11" si="1">E4-F4</f>
        <v>0</v>
      </c>
      <c r="H4" s="14"/>
      <c r="J4" s="8" t="s">
        <v>24</v>
      </c>
      <c r="K4" s="17">
        <v>44281</v>
      </c>
    </row>
    <row r="5" spans="1:27">
      <c r="B5" s="2"/>
      <c r="D5" s="9"/>
      <c r="E5" s="9">
        <f t="shared" si="0"/>
        <v>0</v>
      </c>
      <c r="F5" s="9"/>
      <c r="G5" s="10">
        <f t="shared" si="1"/>
        <v>0</v>
      </c>
      <c r="H5" s="14"/>
    </row>
    <row r="6" spans="1:27">
      <c r="B6" s="2"/>
      <c r="C6" s="14"/>
      <c r="D6" s="9"/>
      <c r="E6" s="9">
        <f t="shared" si="0"/>
        <v>0</v>
      </c>
      <c r="F6" s="9"/>
      <c r="G6" s="10">
        <f t="shared" si="1"/>
        <v>0</v>
      </c>
      <c r="H6" s="14"/>
    </row>
    <row r="7" spans="1:27">
      <c r="B7" s="2"/>
      <c r="D7" s="9"/>
      <c r="E7" s="9">
        <f t="shared" si="0"/>
        <v>0</v>
      </c>
      <c r="F7" s="9"/>
      <c r="G7" s="10">
        <f t="shared" si="1"/>
        <v>0</v>
      </c>
      <c r="H7" s="14"/>
    </row>
    <row r="8" spans="1:27">
      <c r="B8" s="2"/>
      <c r="D8" s="9"/>
      <c r="E8" s="9">
        <f t="shared" si="0"/>
        <v>0</v>
      </c>
      <c r="F8" s="9"/>
      <c r="G8" s="10">
        <f t="shared" si="1"/>
        <v>0</v>
      </c>
      <c r="H8" s="14"/>
    </row>
    <row r="9" spans="1:27">
      <c r="B9" s="2"/>
      <c r="E9" s="9">
        <f t="shared" si="0"/>
        <v>0</v>
      </c>
      <c r="G9" s="10">
        <f t="shared" si="1"/>
        <v>0</v>
      </c>
    </row>
    <row r="10" spans="1:27">
      <c r="A10" s="8"/>
      <c r="B10" s="27"/>
      <c r="C10" s="8" t="s">
        <v>275</v>
      </c>
      <c r="D10" s="10">
        <v>4</v>
      </c>
      <c r="E10" s="19">
        <f t="shared" si="0"/>
        <v>4</v>
      </c>
      <c r="F10" s="10">
        <v>4</v>
      </c>
      <c r="G10" s="10">
        <f t="shared" si="1"/>
        <v>0</v>
      </c>
      <c r="H10" s="27" t="s">
        <v>42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>
      <c r="B11" s="2"/>
      <c r="C11" s="5" t="s">
        <v>276</v>
      </c>
      <c r="D11" s="24">
        <v>10</v>
      </c>
      <c r="E11" s="9">
        <f t="shared" si="0"/>
        <v>10</v>
      </c>
      <c r="F11" s="24">
        <v>10</v>
      </c>
      <c r="G11" s="10">
        <f t="shared" si="1"/>
        <v>0</v>
      </c>
      <c r="H11" s="12" t="s">
        <v>42</v>
      </c>
      <c r="K11" s="30"/>
    </row>
    <row r="12" spans="1:27">
      <c r="B12" s="14"/>
      <c r="C12" s="12"/>
      <c r="D12" s="24"/>
      <c r="E12" s="24"/>
      <c r="F12" s="24"/>
      <c r="G12" s="25"/>
      <c r="H12" s="12"/>
      <c r="J12" s="31"/>
      <c r="K12" s="32"/>
    </row>
    <row r="13" spans="1:27">
      <c r="A13" s="8"/>
      <c r="B13" s="27"/>
      <c r="C13" s="27" t="s">
        <v>7</v>
      </c>
      <c r="D13" s="22">
        <v>4</v>
      </c>
      <c r="E13" s="19">
        <f t="shared" ref="E13:E14" si="2">D13</f>
        <v>4</v>
      </c>
      <c r="F13" s="22">
        <v>4</v>
      </c>
      <c r="G13" s="10">
        <f t="shared" ref="G13:G14" si="3">E13-F13</f>
        <v>0</v>
      </c>
      <c r="H13" s="27" t="s">
        <v>50</v>
      </c>
    </row>
    <row r="14" spans="1:27">
      <c r="C14" s="2" t="s">
        <v>277</v>
      </c>
      <c r="D14" s="24">
        <v>6</v>
      </c>
      <c r="E14" s="9">
        <f t="shared" si="2"/>
        <v>6</v>
      </c>
      <c r="F14" s="2">
        <v>6</v>
      </c>
      <c r="G14" s="10">
        <f t="shared" si="3"/>
        <v>0</v>
      </c>
      <c r="H14" s="2" t="s">
        <v>50</v>
      </c>
    </row>
    <row r="15" spans="1:27">
      <c r="C15" s="4"/>
      <c r="D15" s="9"/>
      <c r="E15" s="9"/>
      <c r="F15" s="2"/>
      <c r="G15" s="10"/>
      <c r="H15" s="2"/>
      <c r="J15" s="8"/>
    </row>
    <row r="16" spans="1:27">
      <c r="C16" s="4" t="s">
        <v>278</v>
      </c>
      <c r="D16" s="24">
        <v>3</v>
      </c>
      <c r="E16" s="9">
        <f t="shared" ref="E16:E17" si="4">D16</f>
        <v>3</v>
      </c>
      <c r="F16" s="2">
        <v>3</v>
      </c>
      <c r="G16" s="10">
        <f t="shared" ref="G16:G29" si="5">E16-F16</f>
        <v>0</v>
      </c>
      <c r="H16" s="2" t="s">
        <v>26</v>
      </c>
      <c r="J16" s="8"/>
    </row>
    <row r="17" spans="2:10">
      <c r="B17" s="14"/>
      <c r="C17" s="2" t="s">
        <v>279</v>
      </c>
      <c r="D17" s="24">
        <v>4</v>
      </c>
      <c r="E17" s="9">
        <f t="shared" si="4"/>
        <v>4</v>
      </c>
      <c r="F17" s="24">
        <v>4</v>
      </c>
      <c r="G17" s="10">
        <f t="shared" si="5"/>
        <v>0</v>
      </c>
      <c r="H17" s="2" t="s">
        <v>26</v>
      </c>
      <c r="J17" s="14"/>
    </row>
    <row r="18" spans="2:10">
      <c r="C18" s="2" t="s">
        <v>280</v>
      </c>
      <c r="D18" s="2">
        <v>3</v>
      </c>
      <c r="E18" s="24">
        <v>3</v>
      </c>
      <c r="F18" s="2">
        <v>3</v>
      </c>
      <c r="G18" s="10">
        <f t="shared" si="5"/>
        <v>0</v>
      </c>
      <c r="H18" s="2" t="s">
        <v>21</v>
      </c>
    </row>
    <row r="19" spans="2:10">
      <c r="D19" s="9"/>
      <c r="E19" s="9">
        <f t="shared" ref="E19:E21" si="6">D19</f>
        <v>0</v>
      </c>
      <c r="F19" s="9"/>
      <c r="G19" s="10">
        <f t="shared" si="5"/>
        <v>0</v>
      </c>
      <c r="H19" s="15"/>
    </row>
    <row r="20" spans="2:10">
      <c r="C20" s="20"/>
      <c r="D20" s="9"/>
      <c r="E20" s="9">
        <f t="shared" si="6"/>
        <v>0</v>
      </c>
      <c r="G20" s="10">
        <f t="shared" si="5"/>
        <v>0</v>
      </c>
    </row>
    <row r="21" spans="2:10">
      <c r="C21" s="14"/>
      <c r="D21" s="9"/>
      <c r="E21" s="9">
        <f t="shared" si="6"/>
        <v>0</v>
      </c>
      <c r="G21" s="10">
        <f t="shared" si="5"/>
        <v>0</v>
      </c>
      <c r="H21" s="14"/>
    </row>
    <row r="22" spans="2:10">
      <c r="D22" s="9"/>
      <c r="E22" s="9"/>
      <c r="G22" s="10">
        <f t="shared" si="5"/>
        <v>0</v>
      </c>
      <c r="H22" s="14"/>
    </row>
    <row r="23" spans="2:10">
      <c r="D23" s="9"/>
      <c r="E23" s="9"/>
      <c r="G23" s="10">
        <f t="shared" si="5"/>
        <v>0</v>
      </c>
    </row>
    <row r="24" spans="2:10">
      <c r="C24" s="14"/>
      <c r="D24" s="9"/>
      <c r="E24" s="9"/>
      <c r="G24" s="10">
        <f t="shared" si="5"/>
        <v>0</v>
      </c>
    </row>
    <row r="25" spans="2:10">
      <c r="B25" s="4"/>
      <c r="C25" s="28"/>
      <c r="D25" s="9"/>
      <c r="E25" s="9"/>
      <c r="F25" s="9"/>
      <c r="G25" s="10">
        <f t="shared" si="5"/>
        <v>0</v>
      </c>
    </row>
    <row r="26" spans="2:10">
      <c r="D26" s="9"/>
      <c r="E26" s="9"/>
      <c r="G26" s="10">
        <f t="shared" si="5"/>
        <v>0</v>
      </c>
    </row>
    <row r="27" spans="2:10">
      <c r="C27" s="4"/>
      <c r="D27" s="9"/>
      <c r="E27" s="9"/>
      <c r="G27" s="10">
        <f t="shared" si="5"/>
        <v>0</v>
      </c>
    </row>
    <row r="28" spans="2:10">
      <c r="B28" s="8"/>
      <c r="C28" s="21"/>
      <c r="D28" s="9"/>
      <c r="E28" s="9">
        <f t="shared" ref="E28:E31" si="7">D28</f>
        <v>0</v>
      </c>
      <c r="F28" s="9"/>
      <c r="G28" s="10">
        <f t="shared" si="5"/>
        <v>0</v>
      </c>
      <c r="H28" s="14"/>
    </row>
    <row r="29" spans="2:10">
      <c r="C29" s="29"/>
      <c r="D29" s="9"/>
      <c r="E29" s="9">
        <f t="shared" si="7"/>
        <v>0</v>
      </c>
      <c r="G29" s="10">
        <f t="shared" si="5"/>
        <v>0</v>
      </c>
    </row>
    <row r="30" spans="2:10">
      <c r="E30" s="9">
        <f t="shared" si="7"/>
        <v>0</v>
      </c>
      <c r="G30" s="10"/>
    </row>
    <row r="31" spans="2:10">
      <c r="E31" s="10">
        <f t="shared" si="7"/>
        <v>0</v>
      </c>
      <c r="G31" s="10">
        <f>E31-F31</f>
        <v>0</v>
      </c>
    </row>
    <row r="32" spans="2:10">
      <c r="C32" s="2" t="s">
        <v>145</v>
      </c>
      <c r="D32" s="10">
        <f>SUM(D4:D29)</f>
        <v>34</v>
      </c>
      <c r="E32" s="9"/>
      <c r="F32" s="10">
        <f>SUM(F4:F29)</f>
        <v>34</v>
      </c>
      <c r="G32" s="10"/>
    </row>
    <row r="33" spans="3:7">
      <c r="C33" s="2" t="s">
        <v>146</v>
      </c>
      <c r="E33" s="9">
        <f>SUM(E5:E26)</f>
        <v>34</v>
      </c>
      <c r="G33" s="10"/>
    </row>
    <row r="34" spans="3:7">
      <c r="E34" s="10"/>
      <c r="G34" s="10"/>
    </row>
    <row r="35" spans="3:7">
      <c r="E35" s="10"/>
      <c r="G35" s="10"/>
    </row>
    <row r="36" spans="3:7">
      <c r="C36" s="4"/>
      <c r="E36" s="10"/>
      <c r="G36" s="10"/>
    </row>
    <row r="37" spans="3:7">
      <c r="E37" s="9"/>
      <c r="G37" s="10"/>
    </row>
    <row r="42" spans="3:7">
      <c r="D42" s="9"/>
      <c r="E42" s="9"/>
    </row>
    <row r="43" spans="3:7">
      <c r="D43" s="9"/>
      <c r="E43" s="9"/>
      <c r="F43" s="9"/>
    </row>
    <row r="44" spans="3:7">
      <c r="D44" s="9"/>
      <c r="E44" s="9"/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B2:K37"/>
  <sheetViews>
    <sheetView workbookViewId="0"/>
  </sheetViews>
  <sheetFormatPr baseColWidth="10" defaultColWidth="14.42578125" defaultRowHeight="15.75" customHeight="1"/>
  <cols>
    <col min="2" max="2" width="18.5703125" customWidth="1"/>
    <col min="3" max="3" width="46.140625" customWidth="1"/>
    <col min="5" max="5" width="13.7109375" customWidth="1"/>
    <col min="6" max="6" width="13.42578125" customWidth="1"/>
  </cols>
  <sheetData>
    <row r="2" spans="2:11">
      <c r="J2" s="2" t="s">
        <v>19</v>
      </c>
      <c r="K2" s="2">
        <v>21</v>
      </c>
    </row>
    <row r="3" spans="2:11">
      <c r="B3" s="2" t="s">
        <v>0</v>
      </c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2" t="s">
        <v>18</v>
      </c>
      <c r="J3" s="2" t="s">
        <v>22</v>
      </c>
      <c r="K3" s="6">
        <v>44281</v>
      </c>
    </row>
    <row r="4" spans="2:11">
      <c r="B4" s="2"/>
      <c r="C4" s="2"/>
      <c r="D4" s="9"/>
      <c r="E4" s="9"/>
      <c r="F4" s="9"/>
      <c r="G4" s="10"/>
      <c r="H4" s="14"/>
      <c r="J4" s="2" t="s">
        <v>24</v>
      </c>
      <c r="K4" s="32">
        <v>44295</v>
      </c>
    </row>
    <row r="5" spans="2:11">
      <c r="B5" s="2"/>
      <c r="C5" s="2" t="s">
        <v>281</v>
      </c>
      <c r="D5" s="9">
        <v>6</v>
      </c>
      <c r="E5" s="9">
        <f t="shared" ref="E5:E6" si="0">D5</f>
        <v>6</v>
      </c>
      <c r="F5" s="9">
        <v>6</v>
      </c>
      <c r="G5" s="10">
        <f t="shared" ref="G5:G6" si="1">E5-F5</f>
        <v>0</v>
      </c>
      <c r="H5" s="12" t="s">
        <v>42</v>
      </c>
    </row>
    <row r="6" spans="2:11">
      <c r="B6" s="14"/>
      <c r="C6" s="14" t="s">
        <v>282</v>
      </c>
      <c r="D6" s="9">
        <v>5</v>
      </c>
      <c r="E6" s="9">
        <f t="shared" si="0"/>
        <v>5</v>
      </c>
      <c r="F6" s="9">
        <v>5</v>
      </c>
      <c r="G6" s="10">
        <f t="shared" si="1"/>
        <v>0</v>
      </c>
      <c r="H6" s="12" t="s">
        <v>42</v>
      </c>
    </row>
    <row r="7" spans="2:11">
      <c r="B7" s="14"/>
      <c r="C7" s="12"/>
      <c r="D7" s="24"/>
      <c r="E7" s="24"/>
      <c r="F7" s="24"/>
      <c r="G7" s="25"/>
      <c r="H7" s="12"/>
    </row>
    <row r="8" spans="2:11">
      <c r="D8" s="9"/>
      <c r="E8" s="9">
        <f t="shared" ref="E8:E17" si="2">D8</f>
        <v>0</v>
      </c>
      <c r="G8" s="10">
        <f t="shared" ref="G8:G22" si="3">E8-F8</f>
        <v>0</v>
      </c>
    </row>
    <row r="9" spans="2:11">
      <c r="C9" s="4" t="s">
        <v>283</v>
      </c>
      <c r="D9" s="24">
        <v>2</v>
      </c>
      <c r="E9" s="9">
        <f t="shared" si="2"/>
        <v>2</v>
      </c>
      <c r="F9" s="2">
        <v>2</v>
      </c>
      <c r="G9" s="10">
        <f t="shared" si="3"/>
        <v>0</v>
      </c>
      <c r="H9" s="2" t="s">
        <v>42</v>
      </c>
      <c r="J9" s="8"/>
    </row>
    <row r="10" spans="2:11">
      <c r="B10" s="14"/>
      <c r="C10" s="4" t="s">
        <v>283</v>
      </c>
      <c r="D10" s="24">
        <v>2</v>
      </c>
      <c r="E10" s="9">
        <f t="shared" si="2"/>
        <v>2</v>
      </c>
      <c r="F10" s="5">
        <v>2</v>
      </c>
      <c r="G10" s="10">
        <f t="shared" si="3"/>
        <v>0</v>
      </c>
      <c r="H10" s="2" t="s">
        <v>21</v>
      </c>
      <c r="J10" s="14"/>
    </row>
    <row r="11" spans="2:11">
      <c r="C11" s="4" t="s">
        <v>283</v>
      </c>
      <c r="D11" s="9">
        <v>2</v>
      </c>
      <c r="E11" s="9">
        <f t="shared" si="2"/>
        <v>2</v>
      </c>
      <c r="F11" s="2">
        <v>2</v>
      </c>
      <c r="G11" s="10">
        <f t="shared" si="3"/>
        <v>0</v>
      </c>
      <c r="H11" s="2" t="s">
        <v>50</v>
      </c>
    </row>
    <row r="12" spans="2:11">
      <c r="C12" s="4" t="s">
        <v>283</v>
      </c>
      <c r="D12" s="24">
        <v>2</v>
      </c>
      <c r="E12" s="9">
        <f t="shared" si="2"/>
        <v>2</v>
      </c>
      <c r="F12" s="5">
        <v>2</v>
      </c>
      <c r="G12" s="10">
        <f t="shared" si="3"/>
        <v>0</v>
      </c>
      <c r="H12" s="12" t="s">
        <v>26</v>
      </c>
    </row>
    <row r="13" spans="2:11">
      <c r="C13" s="20"/>
      <c r="D13" s="9"/>
      <c r="E13" s="9">
        <f t="shared" si="2"/>
        <v>0</v>
      </c>
      <c r="G13" s="10">
        <f t="shared" si="3"/>
        <v>0</v>
      </c>
    </row>
    <row r="14" spans="2:11">
      <c r="C14" s="4" t="s">
        <v>284</v>
      </c>
      <c r="D14" s="24">
        <v>2</v>
      </c>
      <c r="E14" s="9">
        <f t="shared" si="2"/>
        <v>2</v>
      </c>
      <c r="F14" s="2">
        <v>2</v>
      </c>
      <c r="G14" s="10">
        <f t="shared" si="3"/>
        <v>0</v>
      </c>
      <c r="H14" s="5" t="s">
        <v>42</v>
      </c>
    </row>
    <row r="15" spans="2:11">
      <c r="C15" s="4" t="s">
        <v>284</v>
      </c>
      <c r="D15" s="24">
        <v>2</v>
      </c>
      <c r="E15" s="9">
        <f t="shared" si="2"/>
        <v>2</v>
      </c>
      <c r="F15" s="2">
        <v>2</v>
      </c>
      <c r="G15" s="10">
        <f t="shared" si="3"/>
        <v>0</v>
      </c>
      <c r="H15" s="5" t="s">
        <v>21</v>
      </c>
    </row>
    <row r="16" spans="2:11">
      <c r="C16" s="4" t="s">
        <v>284</v>
      </c>
      <c r="D16" s="24">
        <v>2</v>
      </c>
      <c r="E16" s="9">
        <f t="shared" si="2"/>
        <v>2</v>
      </c>
      <c r="F16" s="2">
        <v>2</v>
      </c>
      <c r="G16" s="10">
        <f t="shared" si="3"/>
        <v>0</v>
      </c>
      <c r="H16" s="2" t="s">
        <v>50</v>
      </c>
    </row>
    <row r="17" spans="2:8">
      <c r="C17" s="4" t="s">
        <v>284</v>
      </c>
      <c r="D17" s="24">
        <v>2</v>
      </c>
      <c r="E17" s="9">
        <f t="shared" si="2"/>
        <v>2</v>
      </c>
      <c r="F17" s="2">
        <v>2</v>
      </c>
      <c r="G17" s="10">
        <f t="shared" si="3"/>
        <v>0</v>
      </c>
      <c r="H17" s="14" t="s">
        <v>26</v>
      </c>
    </row>
    <row r="18" spans="2:8">
      <c r="B18" s="4"/>
      <c r="C18" s="28"/>
      <c r="D18" s="9"/>
      <c r="E18" s="9"/>
      <c r="F18" s="9"/>
      <c r="G18" s="10">
        <f t="shared" si="3"/>
        <v>0</v>
      </c>
    </row>
    <row r="19" spans="2:8">
      <c r="C19" s="5" t="s">
        <v>285</v>
      </c>
      <c r="D19" s="24">
        <v>4</v>
      </c>
      <c r="E19" s="24">
        <v>4</v>
      </c>
      <c r="F19" s="2">
        <v>4</v>
      </c>
      <c r="G19" s="10">
        <f t="shared" si="3"/>
        <v>0</v>
      </c>
      <c r="H19" s="2" t="s">
        <v>42</v>
      </c>
    </row>
    <row r="20" spans="2:8">
      <c r="C20" s="4"/>
      <c r="D20" s="9"/>
      <c r="E20" s="9"/>
      <c r="G20" s="10">
        <f t="shared" si="3"/>
        <v>0</v>
      </c>
    </row>
    <row r="21" spans="2:8">
      <c r="B21" s="8"/>
      <c r="C21" s="20" t="s">
        <v>286</v>
      </c>
      <c r="D21" s="9"/>
      <c r="E21" s="9">
        <f t="shared" ref="E21:E24" si="4">D21</f>
        <v>0</v>
      </c>
      <c r="F21" s="9"/>
      <c r="G21" s="10">
        <f t="shared" si="3"/>
        <v>0</v>
      </c>
      <c r="H21" s="14"/>
    </row>
    <row r="22" spans="2:8">
      <c r="C22" s="33" t="s">
        <v>287</v>
      </c>
      <c r="D22" s="24">
        <v>8</v>
      </c>
      <c r="E22" s="9">
        <f t="shared" si="4"/>
        <v>8</v>
      </c>
      <c r="F22" s="2">
        <v>8</v>
      </c>
      <c r="G22" s="10">
        <f t="shared" si="3"/>
        <v>0</v>
      </c>
      <c r="H22" s="2" t="s">
        <v>288</v>
      </c>
    </row>
    <row r="23" spans="2:8">
      <c r="E23" s="9">
        <f t="shared" si="4"/>
        <v>0</v>
      </c>
      <c r="G23" s="10"/>
    </row>
    <row r="24" spans="2:8">
      <c r="E24" s="10">
        <f t="shared" si="4"/>
        <v>0</v>
      </c>
      <c r="G24" s="25"/>
    </row>
    <row r="25" spans="2:8">
      <c r="C25" s="2" t="s">
        <v>145</v>
      </c>
      <c r="D25" s="10">
        <f>SUM(D5:D22)</f>
        <v>39</v>
      </c>
      <c r="E25" s="9"/>
      <c r="F25" s="10">
        <f>SUM(F5:F22)</f>
        <v>39</v>
      </c>
      <c r="G25" s="10"/>
    </row>
    <row r="26" spans="2:8">
      <c r="C26" s="2" t="s">
        <v>146</v>
      </c>
      <c r="E26" s="9">
        <f>SUM(E5:E19)</f>
        <v>31</v>
      </c>
      <c r="G26" s="10"/>
    </row>
    <row r="27" spans="2:8">
      <c r="E27" s="10"/>
      <c r="G27" s="10"/>
    </row>
    <row r="28" spans="2:8">
      <c r="E28" s="10"/>
      <c r="G28" s="10"/>
    </row>
    <row r="29" spans="2:8">
      <c r="C29" s="4" t="s">
        <v>258</v>
      </c>
      <c r="E29" s="10"/>
      <c r="G29" s="10"/>
    </row>
    <row r="30" spans="2:8">
      <c r="E30" s="9"/>
      <c r="G30" s="10"/>
    </row>
    <row r="33" spans="3:6">
      <c r="C33" s="2" t="s">
        <v>259</v>
      </c>
    </row>
    <row r="35" spans="3:6">
      <c r="D35" s="9"/>
      <c r="E35" s="9"/>
    </row>
    <row r="36" spans="3:6">
      <c r="D36" s="9"/>
      <c r="E36" s="9"/>
      <c r="F36" s="9"/>
    </row>
    <row r="37" spans="3:6">
      <c r="D37" s="9"/>
      <c r="E37" s="9"/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B2:K43"/>
  <sheetViews>
    <sheetView workbookViewId="0"/>
  </sheetViews>
  <sheetFormatPr baseColWidth="10" defaultColWidth="14.42578125" defaultRowHeight="15.75" customHeight="1"/>
  <cols>
    <col min="2" max="2" width="18.5703125" customWidth="1"/>
    <col min="3" max="3" width="46.140625" customWidth="1"/>
    <col min="5" max="5" width="13.7109375" customWidth="1"/>
    <col min="6" max="6" width="13.42578125" customWidth="1"/>
  </cols>
  <sheetData>
    <row r="2" spans="2:11">
      <c r="J2" s="2" t="s">
        <v>19</v>
      </c>
      <c r="K2" s="2">
        <v>22</v>
      </c>
    </row>
    <row r="3" spans="2:11">
      <c r="B3" s="2" t="s">
        <v>0</v>
      </c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2" t="s">
        <v>18</v>
      </c>
      <c r="J3" s="2" t="s">
        <v>22</v>
      </c>
      <c r="K3" s="6">
        <v>44295</v>
      </c>
    </row>
    <row r="4" spans="2:11">
      <c r="B4" s="14"/>
      <c r="D4" s="9"/>
      <c r="E4" s="9">
        <f t="shared" ref="E4:E16" si="0">D4</f>
        <v>0</v>
      </c>
      <c r="F4" s="9"/>
      <c r="G4" s="10">
        <f t="shared" ref="G4:G28" si="1">E4-F4</f>
        <v>0</v>
      </c>
      <c r="H4" s="14"/>
      <c r="J4" s="8" t="s">
        <v>24</v>
      </c>
      <c r="K4" s="17">
        <v>44309</v>
      </c>
    </row>
    <row r="5" spans="2:11">
      <c r="B5" s="2"/>
      <c r="D5" s="9"/>
      <c r="E5" s="9">
        <f t="shared" si="0"/>
        <v>0</v>
      </c>
      <c r="F5" s="9"/>
      <c r="G5" s="10">
        <f t="shared" si="1"/>
        <v>0</v>
      </c>
      <c r="H5" s="14"/>
    </row>
    <row r="6" spans="2:11">
      <c r="B6" s="2"/>
      <c r="C6" s="14" t="s">
        <v>289</v>
      </c>
      <c r="D6" s="9">
        <v>8</v>
      </c>
      <c r="E6" s="9">
        <f t="shared" si="0"/>
        <v>8</v>
      </c>
      <c r="F6" s="9">
        <v>8</v>
      </c>
      <c r="G6" s="10">
        <f t="shared" si="1"/>
        <v>0</v>
      </c>
      <c r="H6" s="14" t="s">
        <v>26</v>
      </c>
    </row>
    <row r="7" spans="2:11">
      <c r="B7" s="2"/>
      <c r="C7" s="2" t="s">
        <v>289</v>
      </c>
      <c r="D7" s="9">
        <v>8</v>
      </c>
      <c r="E7" s="9">
        <f t="shared" si="0"/>
        <v>8</v>
      </c>
      <c r="F7" s="9">
        <v>8</v>
      </c>
      <c r="G7" s="10">
        <f t="shared" si="1"/>
        <v>0</v>
      </c>
      <c r="H7" s="12" t="s">
        <v>21</v>
      </c>
    </row>
    <row r="8" spans="2:11">
      <c r="B8" s="2"/>
      <c r="C8" s="2" t="s">
        <v>289</v>
      </c>
      <c r="D8" s="9">
        <v>8</v>
      </c>
      <c r="E8" s="9">
        <f t="shared" si="0"/>
        <v>8</v>
      </c>
      <c r="F8" s="9">
        <v>8</v>
      </c>
      <c r="G8" s="10">
        <f t="shared" si="1"/>
        <v>0</v>
      </c>
      <c r="H8" s="12" t="s">
        <v>42</v>
      </c>
    </row>
    <row r="9" spans="2:11">
      <c r="B9" s="2"/>
      <c r="C9" s="2" t="s">
        <v>289</v>
      </c>
      <c r="D9" s="2">
        <v>8</v>
      </c>
      <c r="E9" s="9">
        <f t="shared" si="0"/>
        <v>8</v>
      </c>
      <c r="F9" s="2">
        <v>8</v>
      </c>
      <c r="G9" s="10">
        <f t="shared" si="1"/>
        <v>0</v>
      </c>
      <c r="H9" s="5" t="s">
        <v>50</v>
      </c>
    </row>
    <row r="10" spans="2:11">
      <c r="B10" s="2"/>
      <c r="E10" s="9">
        <f t="shared" si="0"/>
        <v>0</v>
      </c>
      <c r="G10" s="10">
        <f t="shared" si="1"/>
        <v>0</v>
      </c>
      <c r="H10" s="14"/>
    </row>
    <row r="11" spans="2:11">
      <c r="B11" s="2"/>
      <c r="C11" s="5" t="s">
        <v>290</v>
      </c>
      <c r="D11" s="9">
        <v>3</v>
      </c>
      <c r="E11" s="9">
        <f t="shared" si="0"/>
        <v>3</v>
      </c>
      <c r="F11" s="9">
        <v>3</v>
      </c>
      <c r="G11" s="10">
        <f t="shared" si="1"/>
        <v>0</v>
      </c>
      <c r="H11" s="12" t="s">
        <v>26</v>
      </c>
    </row>
    <row r="12" spans="2:11">
      <c r="B12" s="14"/>
      <c r="C12" s="14" t="s">
        <v>291</v>
      </c>
      <c r="D12" s="9">
        <v>3</v>
      </c>
      <c r="E12" s="9">
        <f t="shared" si="0"/>
        <v>3</v>
      </c>
      <c r="F12" s="9">
        <v>3</v>
      </c>
      <c r="G12" s="10">
        <f t="shared" si="1"/>
        <v>0</v>
      </c>
      <c r="H12" s="12" t="s">
        <v>42</v>
      </c>
    </row>
    <row r="13" spans="2:11">
      <c r="B13" s="14"/>
      <c r="C13" s="12" t="s">
        <v>292</v>
      </c>
      <c r="D13" s="24">
        <v>1</v>
      </c>
      <c r="E13" s="9">
        <f t="shared" si="0"/>
        <v>1</v>
      </c>
      <c r="F13" s="24">
        <v>1</v>
      </c>
      <c r="G13" s="10">
        <f t="shared" si="1"/>
        <v>0</v>
      </c>
      <c r="H13" s="12" t="s">
        <v>26</v>
      </c>
    </row>
    <row r="14" spans="2:11">
      <c r="D14" s="9"/>
      <c r="E14" s="9">
        <f t="shared" si="0"/>
        <v>0</v>
      </c>
      <c r="G14" s="10">
        <f t="shared" si="1"/>
        <v>0</v>
      </c>
    </row>
    <row r="15" spans="2:11">
      <c r="C15" s="4" t="s">
        <v>293</v>
      </c>
      <c r="D15" s="24">
        <v>4</v>
      </c>
      <c r="E15" s="9">
        <f t="shared" si="0"/>
        <v>4</v>
      </c>
      <c r="F15" s="2">
        <v>4</v>
      </c>
      <c r="G15" s="10">
        <f t="shared" si="1"/>
        <v>0</v>
      </c>
      <c r="H15" s="2" t="s">
        <v>42</v>
      </c>
      <c r="J15" s="8"/>
    </row>
    <row r="16" spans="2:11">
      <c r="B16" s="14"/>
      <c r="D16" s="9"/>
      <c r="E16" s="9">
        <f t="shared" si="0"/>
        <v>0</v>
      </c>
      <c r="F16" s="9"/>
      <c r="G16" s="10">
        <f t="shared" si="1"/>
        <v>0</v>
      </c>
      <c r="J16" s="14"/>
    </row>
    <row r="17" spans="2:8">
      <c r="E17" s="9"/>
      <c r="G17" s="10">
        <f t="shared" si="1"/>
        <v>0</v>
      </c>
    </row>
    <row r="18" spans="2:8">
      <c r="D18" s="9"/>
      <c r="E18" s="9">
        <f t="shared" ref="E18:E20" si="2">D18</f>
        <v>0</v>
      </c>
      <c r="F18" s="9"/>
      <c r="G18" s="10">
        <f t="shared" si="1"/>
        <v>0</v>
      </c>
      <c r="H18" s="15"/>
    </row>
    <row r="19" spans="2:8">
      <c r="C19" s="20"/>
      <c r="D19" s="9"/>
      <c r="E19" s="9">
        <f t="shared" si="2"/>
        <v>0</v>
      </c>
      <c r="G19" s="10">
        <f t="shared" si="1"/>
        <v>0</v>
      </c>
    </row>
    <row r="20" spans="2:8">
      <c r="C20" s="14"/>
      <c r="D20" s="9"/>
      <c r="E20" s="9">
        <f t="shared" si="2"/>
        <v>0</v>
      </c>
      <c r="G20" s="10">
        <f t="shared" si="1"/>
        <v>0</v>
      </c>
      <c r="H20" s="14"/>
    </row>
    <row r="21" spans="2:8">
      <c r="D21" s="9"/>
      <c r="E21" s="9"/>
      <c r="G21" s="10">
        <f t="shared" si="1"/>
        <v>0</v>
      </c>
      <c r="H21" s="14"/>
    </row>
    <row r="22" spans="2:8">
      <c r="D22" s="9"/>
      <c r="E22" s="9"/>
      <c r="G22" s="10">
        <f t="shared" si="1"/>
        <v>0</v>
      </c>
    </row>
    <row r="23" spans="2:8">
      <c r="C23" s="14"/>
      <c r="D23" s="9"/>
      <c r="E23" s="9"/>
      <c r="G23" s="10">
        <f t="shared" si="1"/>
        <v>0</v>
      </c>
    </row>
    <row r="24" spans="2:8">
      <c r="B24" s="4"/>
      <c r="C24" s="28"/>
      <c r="D24" s="9"/>
      <c r="E24" s="9"/>
      <c r="F24" s="9"/>
      <c r="G24" s="10">
        <f t="shared" si="1"/>
        <v>0</v>
      </c>
    </row>
    <row r="25" spans="2:8">
      <c r="D25" s="9"/>
      <c r="E25" s="9"/>
      <c r="G25" s="10">
        <f t="shared" si="1"/>
        <v>0</v>
      </c>
    </row>
    <row r="26" spans="2:8">
      <c r="C26" s="4"/>
      <c r="D26" s="9"/>
      <c r="E26" s="9"/>
      <c r="G26" s="10">
        <f t="shared" si="1"/>
        <v>0</v>
      </c>
    </row>
    <row r="27" spans="2:8">
      <c r="B27" s="8"/>
      <c r="C27" s="21"/>
      <c r="D27" s="9"/>
      <c r="E27" s="9">
        <f t="shared" ref="E27:E30" si="3">D27</f>
        <v>0</v>
      </c>
      <c r="F27" s="9"/>
      <c r="G27" s="10">
        <f t="shared" si="1"/>
        <v>0</v>
      </c>
      <c r="H27" s="14"/>
    </row>
    <row r="28" spans="2:8">
      <c r="C28" s="29"/>
      <c r="D28" s="9"/>
      <c r="E28" s="9">
        <f t="shared" si="3"/>
        <v>0</v>
      </c>
      <c r="G28" s="10">
        <f t="shared" si="1"/>
        <v>0</v>
      </c>
    </row>
    <row r="29" spans="2:8">
      <c r="E29" s="9">
        <f t="shared" si="3"/>
        <v>0</v>
      </c>
      <c r="G29" s="10"/>
    </row>
    <row r="30" spans="2:8">
      <c r="E30" s="10">
        <f t="shared" si="3"/>
        <v>0</v>
      </c>
      <c r="G30" s="10">
        <f>E30-F30</f>
        <v>0</v>
      </c>
    </row>
    <row r="31" spans="2:8">
      <c r="C31" s="2" t="s">
        <v>145</v>
      </c>
      <c r="D31" s="10">
        <f>SUM(D4:D28)</f>
        <v>43</v>
      </c>
      <c r="E31" s="9"/>
      <c r="F31" s="10">
        <f>SUM(F4:F28)</f>
        <v>43</v>
      </c>
      <c r="G31" s="10"/>
    </row>
    <row r="32" spans="2:8">
      <c r="C32" s="2" t="s">
        <v>146</v>
      </c>
      <c r="E32" s="9">
        <f>SUM(E5:E25)</f>
        <v>43</v>
      </c>
      <c r="G32" s="10"/>
    </row>
    <row r="33" spans="3:7">
      <c r="E33" s="10"/>
      <c r="G33" s="10"/>
    </row>
    <row r="34" spans="3:7">
      <c r="E34" s="10"/>
      <c r="G34" s="10"/>
    </row>
    <row r="35" spans="3:7">
      <c r="C35" s="4" t="s">
        <v>258</v>
      </c>
      <c r="E35" s="10"/>
      <c r="G35" s="10"/>
    </row>
    <row r="36" spans="3:7">
      <c r="E36" s="9"/>
      <c r="G36" s="10"/>
    </row>
    <row r="39" spans="3:7">
      <c r="C39" s="2" t="s">
        <v>259</v>
      </c>
    </row>
    <row r="41" spans="3:7">
      <c r="D41" s="9"/>
      <c r="E41" s="9"/>
    </row>
    <row r="42" spans="3:7">
      <c r="D42" s="9"/>
      <c r="E42" s="9"/>
      <c r="F42" s="9"/>
    </row>
    <row r="43" spans="3:7">
      <c r="D43" s="9"/>
      <c r="E43" s="9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2:J35"/>
  <sheetViews>
    <sheetView workbookViewId="0"/>
  </sheetViews>
  <sheetFormatPr baseColWidth="10" defaultColWidth="14.42578125" defaultRowHeight="15.75" customHeight="1"/>
  <cols>
    <col min="1" max="1" width="17.140625" customWidth="1"/>
    <col min="2" max="2" width="35.5703125" customWidth="1"/>
    <col min="4" max="4" width="13.7109375" customWidth="1"/>
    <col min="5" max="5" width="13.42578125" customWidth="1"/>
  </cols>
  <sheetData>
    <row r="2" spans="1:10">
      <c r="I2" s="2" t="s">
        <v>19</v>
      </c>
      <c r="J2" s="2">
        <v>3</v>
      </c>
    </row>
    <row r="3" spans="1:10">
      <c r="A3" s="2" t="s">
        <v>0</v>
      </c>
      <c r="B3" s="2" t="s">
        <v>13</v>
      </c>
      <c r="C3" s="2" t="s">
        <v>14</v>
      </c>
      <c r="D3" s="2" t="s">
        <v>15</v>
      </c>
      <c r="E3" s="2" t="s">
        <v>16</v>
      </c>
      <c r="F3" s="2" t="s">
        <v>17</v>
      </c>
      <c r="G3" s="2" t="s">
        <v>18</v>
      </c>
      <c r="I3" s="2" t="s">
        <v>22</v>
      </c>
      <c r="J3" s="6">
        <v>43913</v>
      </c>
    </row>
    <row r="4" spans="1:10">
      <c r="A4" s="14" t="s">
        <v>3</v>
      </c>
      <c r="B4" s="14" t="s">
        <v>60</v>
      </c>
      <c r="C4" s="9">
        <v>3</v>
      </c>
      <c r="D4" s="10">
        <f t="shared" ref="D4:D7" si="0">C4</f>
        <v>3</v>
      </c>
      <c r="E4" s="9">
        <v>2</v>
      </c>
      <c r="F4" s="10">
        <f t="shared" ref="F4:F12" si="1">D4-E4</f>
        <v>1</v>
      </c>
      <c r="G4" s="12" t="s">
        <v>21</v>
      </c>
      <c r="I4" s="8" t="s">
        <v>24</v>
      </c>
      <c r="J4" s="17">
        <v>43927</v>
      </c>
    </row>
    <row r="5" spans="1:10">
      <c r="A5" s="2" t="s">
        <v>61</v>
      </c>
      <c r="B5" s="14" t="s">
        <v>62</v>
      </c>
      <c r="C5" s="9">
        <v>2</v>
      </c>
      <c r="D5" s="10">
        <f t="shared" si="0"/>
        <v>2</v>
      </c>
      <c r="E5" s="9"/>
      <c r="F5" s="10">
        <f t="shared" si="1"/>
        <v>2</v>
      </c>
      <c r="G5" s="12" t="s">
        <v>26</v>
      </c>
    </row>
    <row r="6" spans="1:10">
      <c r="A6" s="2" t="s">
        <v>4</v>
      </c>
      <c r="B6" s="14" t="s">
        <v>63</v>
      </c>
      <c r="C6" s="9">
        <v>3</v>
      </c>
      <c r="D6" s="10">
        <f t="shared" si="0"/>
        <v>3</v>
      </c>
      <c r="E6" s="9"/>
      <c r="F6" s="10">
        <f t="shared" si="1"/>
        <v>3</v>
      </c>
      <c r="G6" s="12" t="s">
        <v>21</v>
      </c>
    </row>
    <row r="7" spans="1:10">
      <c r="A7" s="2" t="s">
        <v>4</v>
      </c>
      <c r="B7" s="14" t="s">
        <v>64</v>
      </c>
      <c r="C7" s="9">
        <v>3</v>
      </c>
      <c r="D7" s="10">
        <f t="shared" si="0"/>
        <v>3</v>
      </c>
      <c r="E7" s="9"/>
      <c r="F7" s="10">
        <f t="shared" si="1"/>
        <v>3</v>
      </c>
      <c r="G7" s="12" t="s">
        <v>26</v>
      </c>
    </row>
    <row r="8" spans="1:10">
      <c r="A8" s="2" t="s">
        <v>65</v>
      </c>
      <c r="B8" s="14" t="s">
        <v>66</v>
      </c>
      <c r="C8" s="9">
        <v>2</v>
      </c>
      <c r="D8" s="9">
        <v>1</v>
      </c>
      <c r="E8" s="9">
        <v>1</v>
      </c>
      <c r="F8" s="10">
        <f t="shared" si="1"/>
        <v>0</v>
      </c>
      <c r="G8" s="12" t="s">
        <v>21</v>
      </c>
    </row>
    <row r="9" spans="1:10">
      <c r="A9" s="2" t="s">
        <v>3</v>
      </c>
      <c r="B9" s="8" t="s">
        <v>23</v>
      </c>
      <c r="C9" s="9">
        <v>1</v>
      </c>
      <c r="D9" s="9">
        <v>1</v>
      </c>
      <c r="E9" s="9">
        <v>1</v>
      </c>
      <c r="F9" s="10">
        <f t="shared" si="1"/>
        <v>0</v>
      </c>
      <c r="G9" s="12" t="s">
        <v>21</v>
      </c>
    </row>
    <row r="10" spans="1:10">
      <c r="A10" s="2" t="s">
        <v>3</v>
      </c>
      <c r="B10" s="2" t="s">
        <v>67</v>
      </c>
      <c r="C10" s="9">
        <v>1</v>
      </c>
      <c r="D10" s="10">
        <f>C10</f>
        <v>1</v>
      </c>
      <c r="E10" s="2">
        <v>1</v>
      </c>
      <c r="F10" s="10">
        <f t="shared" si="1"/>
        <v>0</v>
      </c>
      <c r="G10" s="5" t="s">
        <v>26</v>
      </c>
    </row>
    <row r="11" spans="1:10">
      <c r="A11" s="2" t="s">
        <v>3</v>
      </c>
      <c r="B11" s="2" t="s">
        <v>68</v>
      </c>
      <c r="C11" s="9">
        <v>3</v>
      </c>
      <c r="D11" s="9">
        <v>5</v>
      </c>
      <c r="E11" s="9">
        <v>4</v>
      </c>
      <c r="F11" s="10">
        <f t="shared" si="1"/>
        <v>1</v>
      </c>
      <c r="G11" s="5" t="s">
        <v>26</v>
      </c>
    </row>
    <row r="12" spans="1:10">
      <c r="A12" s="2" t="s">
        <v>3</v>
      </c>
      <c r="B12" s="2" t="s">
        <v>69</v>
      </c>
      <c r="C12" s="9">
        <v>2</v>
      </c>
      <c r="D12" s="10">
        <f>C12</f>
        <v>2</v>
      </c>
      <c r="E12" s="2">
        <v>2</v>
      </c>
      <c r="F12" s="10">
        <f t="shared" si="1"/>
        <v>0</v>
      </c>
      <c r="G12" s="5" t="s">
        <v>21</v>
      </c>
    </row>
    <row r="13" spans="1:10">
      <c r="A13" s="8"/>
      <c r="B13" s="8"/>
      <c r="C13" s="9"/>
      <c r="D13" s="10"/>
      <c r="F13" s="10"/>
      <c r="G13" s="8"/>
      <c r="H13" s="8"/>
    </row>
    <row r="16" spans="1:10">
      <c r="A16" s="8"/>
      <c r="B16" s="16"/>
      <c r="C16" s="9"/>
      <c r="D16" s="10"/>
      <c r="E16" s="9"/>
      <c r="F16" s="10"/>
      <c r="G16" s="8"/>
    </row>
    <row r="20" spans="1:7">
      <c r="A20" s="2" t="s">
        <v>70</v>
      </c>
      <c r="B20" s="2" t="s">
        <v>71</v>
      </c>
      <c r="C20" s="9">
        <v>4</v>
      </c>
      <c r="D20" s="10">
        <f>C20</f>
        <v>4</v>
      </c>
      <c r="E20" s="2">
        <v>4</v>
      </c>
      <c r="F20" s="10">
        <f>D20-E20</f>
        <v>0</v>
      </c>
      <c r="G20" s="5" t="s">
        <v>50</v>
      </c>
    </row>
    <row r="22" spans="1:7">
      <c r="A22" s="2" t="s">
        <v>72</v>
      </c>
      <c r="B22" s="14" t="s">
        <v>73</v>
      </c>
      <c r="C22" s="9">
        <v>1</v>
      </c>
      <c r="D22" s="10">
        <f t="shared" ref="D22:D23" si="2">C22</f>
        <v>1</v>
      </c>
      <c r="E22" s="9">
        <v>1</v>
      </c>
      <c r="F22" s="10">
        <f t="shared" ref="F22:F25" si="3">D22-E22</f>
        <v>0</v>
      </c>
      <c r="G22" s="12" t="s">
        <v>50</v>
      </c>
    </row>
    <row r="23" spans="1:7">
      <c r="D23" s="10">
        <f t="shared" si="2"/>
        <v>0</v>
      </c>
      <c r="F23" s="10">
        <f t="shared" si="3"/>
        <v>0</v>
      </c>
    </row>
    <row r="24" spans="1:7">
      <c r="A24" s="8" t="s">
        <v>1</v>
      </c>
      <c r="B24" s="8" t="s">
        <v>41</v>
      </c>
      <c r="C24" s="10">
        <v>2</v>
      </c>
      <c r="D24" s="10">
        <f>3</f>
        <v>3</v>
      </c>
      <c r="E24" s="9">
        <v>3</v>
      </c>
      <c r="F24" s="10">
        <f t="shared" si="3"/>
        <v>0</v>
      </c>
      <c r="G24" s="12" t="s">
        <v>42</v>
      </c>
    </row>
    <row r="25" spans="1:7">
      <c r="A25" s="2" t="s">
        <v>3</v>
      </c>
      <c r="B25" s="2" t="s">
        <v>56</v>
      </c>
      <c r="C25" s="2">
        <v>3</v>
      </c>
      <c r="D25" s="3">
        <f>2</f>
        <v>2</v>
      </c>
      <c r="E25" s="2">
        <v>2</v>
      </c>
      <c r="F25" s="10">
        <f t="shared" si="3"/>
        <v>0</v>
      </c>
      <c r="G25" s="5" t="s">
        <v>42</v>
      </c>
    </row>
    <row r="26" spans="1:7">
      <c r="F26" s="10"/>
    </row>
    <row r="27" spans="1:7">
      <c r="A27" s="2" t="s">
        <v>74</v>
      </c>
      <c r="C27" s="2">
        <v>4</v>
      </c>
      <c r="D27" s="10">
        <f>4</f>
        <v>4</v>
      </c>
      <c r="E27" s="2">
        <v>3</v>
      </c>
      <c r="F27" s="10">
        <f t="shared" ref="F27:F32" si="4">D27-E27</f>
        <v>1</v>
      </c>
    </row>
    <row r="28" spans="1:7">
      <c r="A28" s="2" t="s">
        <v>75</v>
      </c>
      <c r="C28" s="2">
        <v>3</v>
      </c>
      <c r="D28" s="9">
        <v>5</v>
      </c>
      <c r="E28" s="2">
        <v>3</v>
      </c>
      <c r="F28" s="10">
        <f t="shared" si="4"/>
        <v>2</v>
      </c>
    </row>
    <row r="29" spans="1:7">
      <c r="D29" s="10">
        <f t="shared" ref="D29:D32" si="5">C29</f>
        <v>0</v>
      </c>
      <c r="F29" s="10">
        <f t="shared" si="4"/>
        <v>0</v>
      </c>
    </row>
    <row r="30" spans="1:7">
      <c r="D30" s="10">
        <f t="shared" si="5"/>
        <v>0</v>
      </c>
      <c r="F30" s="10">
        <f t="shared" si="4"/>
        <v>0</v>
      </c>
    </row>
    <row r="31" spans="1:7">
      <c r="D31" s="10">
        <f t="shared" si="5"/>
        <v>0</v>
      </c>
      <c r="F31" s="10">
        <f t="shared" si="4"/>
        <v>0</v>
      </c>
    </row>
    <row r="32" spans="1:7">
      <c r="D32" s="10">
        <f t="shared" si="5"/>
        <v>0</v>
      </c>
      <c r="F32" s="10">
        <f t="shared" si="4"/>
        <v>0</v>
      </c>
    </row>
    <row r="35" spans="5:5">
      <c r="E35" s="3">
        <f>SUM(E4:E13,E20:E32)</f>
        <v>27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2:J32"/>
  <sheetViews>
    <sheetView workbookViewId="0"/>
  </sheetViews>
  <sheetFormatPr baseColWidth="10" defaultColWidth="14.42578125" defaultRowHeight="15.75" customHeight="1"/>
  <cols>
    <col min="1" max="1" width="17.140625" customWidth="1"/>
    <col min="2" max="2" width="35.5703125" customWidth="1"/>
    <col min="4" max="4" width="13.7109375" customWidth="1"/>
    <col min="5" max="5" width="13.42578125" customWidth="1"/>
  </cols>
  <sheetData>
    <row r="2" spans="1:10">
      <c r="I2" s="2" t="s">
        <v>19</v>
      </c>
      <c r="J2" s="2">
        <v>4</v>
      </c>
    </row>
    <row r="3" spans="1:10">
      <c r="A3" s="2" t="s">
        <v>0</v>
      </c>
      <c r="B3" s="2" t="s">
        <v>13</v>
      </c>
      <c r="C3" s="2" t="s">
        <v>14</v>
      </c>
      <c r="D3" s="2" t="s">
        <v>15</v>
      </c>
      <c r="E3" s="2" t="s">
        <v>16</v>
      </c>
      <c r="F3" s="2" t="s">
        <v>17</v>
      </c>
      <c r="G3" s="2" t="s">
        <v>18</v>
      </c>
      <c r="I3" s="2" t="s">
        <v>22</v>
      </c>
      <c r="J3" s="6">
        <v>43941</v>
      </c>
    </row>
    <row r="4" spans="1:10">
      <c r="A4" s="14" t="s">
        <v>3</v>
      </c>
      <c r="B4" s="14" t="s">
        <v>76</v>
      </c>
      <c r="C4" s="9">
        <v>4</v>
      </c>
      <c r="D4" s="9">
        <v>2</v>
      </c>
      <c r="E4" s="9">
        <v>2</v>
      </c>
      <c r="F4" s="10">
        <f t="shared" ref="F4:F5" si="0">D4-E4</f>
        <v>0</v>
      </c>
      <c r="G4" s="14" t="s">
        <v>26</v>
      </c>
      <c r="I4" s="8" t="s">
        <v>24</v>
      </c>
      <c r="J4" s="17">
        <v>43955</v>
      </c>
    </row>
    <row r="5" spans="1:10">
      <c r="A5" s="2" t="s">
        <v>3</v>
      </c>
      <c r="B5" s="14" t="s">
        <v>77</v>
      </c>
      <c r="C5" s="9">
        <v>3</v>
      </c>
      <c r="D5" s="10">
        <f>C5</f>
        <v>3</v>
      </c>
      <c r="E5" s="9">
        <v>3</v>
      </c>
      <c r="F5" s="10">
        <f t="shared" si="0"/>
        <v>0</v>
      </c>
      <c r="G5" s="14" t="s">
        <v>21</v>
      </c>
    </row>
    <row r="6" spans="1:10">
      <c r="G6" s="8"/>
    </row>
    <row r="7" spans="1:10">
      <c r="A7" s="2" t="s">
        <v>3</v>
      </c>
      <c r="B7" s="14" t="s">
        <v>10</v>
      </c>
      <c r="C7" s="9">
        <v>2</v>
      </c>
      <c r="D7" s="10">
        <f t="shared" ref="D7:D8" si="1">C7</f>
        <v>2</v>
      </c>
      <c r="E7" s="9">
        <v>2</v>
      </c>
      <c r="F7" s="10">
        <f t="shared" ref="F7:F15" si="2">D7-E7</f>
        <v>0</v>
      </c>
      <c r="G7" s="14" t="s">
        <v>26</v>
      </c>
    </row>
    <row r="8" spans="1:10">
      <c r="A8" s="2"/>
      <c r="B8" s="14"/>
      <c r="C8" s="9"/>
      <c r="D8" s="10">
        <f t="shared" si="1"/>
        <v>0</v>
      </c>
      <c r="E8" s="9"/>
      <c r="F8" s="10">
        <f t="shared" si="2"/>
        <v>0</v>
      </c>
      <c r="G8" s="14"/>
    </row>
    <row r="9" spans="1:10">
      <c r="A9" s="2" t="s">
        <v>78</v>
      </c>
      <c r="B9" s="14" t="s">
        <v>79</v>
      </c>
      <c r="C9" s="9">
        <v>2</v>
      </c>
      <c r="D9" s="9">
        <v>1</v>
      </c>
      <c r="E9" s="9">
        <v>1</v>
      </c>
      <c r="F9" s="10">
        <f t="shared" si="2"/>
        <v>0</v>
      </c>
      <c r="G9" s="14" t="s">
        <v>26</v>
      </c>
    </row>
    <row r="10" spans="1:10">
      <c r="A10" s="2" t="s">
        <v>78</v>
      </c>
      <c r="B10" s="2" t="s">
        <v>80</v>
      </c>
      <c r="C10" s="9">
        <v>3</v>
      </c>
      <c r="D10" s="9">
        <v>0.5</v>
      </c>
      <c r="E10" s="2">
        <v>0.5</v>
      </c>
      <c r="F10" s="10">
        <f t="shared" si="2"/>
        <v>0</v>
      </c>
    </row>
    <row r="11" spans="1:10">
      <c r="C11" s="9"/>
      <c r="D11" s="10">
        <f t="shared" ref="D11:D14" si="3">C11</f>
        <v>0</v>
      </c>
      <c r="E11" s="9"/>
      <c r="F11" s="10">
        <f t="shared" si="2"/>
        <v>0</v>
      </c>
    </row>
    <row r="12" spans="1:10">
      <c r="C12" s="9"/>
      <c r="D12" s="10">
        <f t="shared" si="3"/>
        <v>0</v>
      </c>
      <c r="F12" s="10">
        <f t="shared" si="2"/>
        <v>0</v>
      </c>
    </row>
    <row r="13" spans="1:10">
      <c r="A13" s="8"/>
      <c r="B13" s="8"/>
      <c r="C13" s="9"/>
      <c r="D13" s="10">
        <f t="shared" si="3"/>
        <v>0</v>
      </c>
      <c r="F13" s="10">
        <f t="shared" si="2"/>
        <v>0</v>
      </c>
      <c r="G13" s="8"/>
      <c r="H13" s="8"/>
    </row>
    <row r="14" spans="1:10">
      <c r="D14" s="10">
        <f t="shared" si="3"/>
        <v>0</v>
      </c>
      <c r="F14" s="10">
        <f t="shared" si="2"/>
        <v>0</v>
      </c>
    </row>
    <row r="15" spans="1:10">
      <c r="A15" s="2" t="s">
        <v>4</v>
      </c>
      <c r="B15" s="2" t="s">
        <v>76</v>
      </c>
      <c r="C15" s="2">
        <v>1</v>
      </c>
      <c r="D15" s="9">
        <v>2</v>
      </c>
      <c r="E15" s="2">
        <v>2</v>
      </c>
      <c r="F15" s="10">
        <f t="shared" si="2"/>
        <v>0</v>
      </c>
      <c r="G15" s="5" t="s">
        <v>50</v>
      </c>
    </row>
    <row r="16" spans="1:10">
      <c r="A16" s="2"/>
      <c r="B16" s="14"/>
      <c r="C16" s="9"/>
      <c r="D16" s="9"/>
      <c r="E16" s="9"/>
      <c r="F16" s="9"/>
      <c r="G16" s="8"/>
    </row>
    <row r="17" spans="1:7">
      <c r="A17" s="2" t="s">
        <v>6</v>
      </c>
      <c r="B17" s="2" t="s">
        <v>81</v>
      </c>
      <c r="C17" s="2">
        <v>6</v>
      </c>
      <c r="D17" s="10">
        <f>C17</f>
        <v>6</v>
      </c>
      <c r="E17" s="2">
        <v>2</v>
      </c>
      <c r="F17" s="10">
        <f>D17-E17</f>
        <v>4</v>
      </c>
    </row>
    <row r="18" spans="1:7">
      <c r="B18" s="4"/>
      <c r="D18" s="10"/>
      <c r="F18" s="10"/>
    </row>
    <row r="19" spans="1:7">
      <c r="A19" s="2" t="s">
        <v>4</v>
      </c>
      <c r="B19" s="2" t="s">
        <v>82</v>
      </c>
      <c r="C19" s="2">
        <v>1</v>
      </c>
      <c r="D19" s="10">
        <f>2</f>
        <v>2</v>
      </c>
      <c r="E19" s="2">
        <v>2</v>
      </c>
      <c r="F19" s="10">
        <f t="shared" ref="F19:F20" si="4">D19-E19</f>
        <v>0</v>
      </c>
    </row>
    <row r="20" spans="1:7">
      <c r="A20" s="2" t="s">
        <v>4</v>
      </c>
      <c r="B20" s="2" t="s">
        <v>83</v>
      </c>
      <c r="C20" s="9">
        <v>2</v>
      </c>
      <c r="D20" s="9">
        <v>2</v>
      </c>
      <c r="E20" s="2">
        <v>2</v>
      </c>
      <c r="F20" s="10">
        <f t="shared" si="4"/>
        <v>0</v>
      </c>
    </row>
    <row r="21" spans="1:7">
      <c r="A21" s="2"/>
      <c r="B21" s="14"/>
      <c r="C21" s="9"/>
      <c r="D21" s="9"/>
      <c r="E21" s="9"/>
      <c r="F21" s="9"/>
      <c r="G21" s="8"/>
    </row>
    <row r="22" spans="1:7">
      <c r="A22" s="2"/>
      <c r="B22" s="14"/>
      <c r="C22" s="9"/>
      <c r="D22" s="10"/>
      <c r="E22" s="9"/>
      <c r="F22" s="10"/>
      <c r="G22" s="14"/>
    </row>
    <row r="23" spans="1:7">
      <c r="D23" s="10"/>
      <c r="F23" s="10"/>
    </row>
    <row r="24" spans="1:7">
      <c r="A24" s="8"/>
      <c r="B24" s="8"/>
      <c r="C24" s="10"/>
      <c r="D24" s="10"/>
      <c r="E24" s="9"/>
      <c r="F24" s="10"/>
      <c r="G24" s="8"/>
    </row>
    <row r="25" spans="1:7">
      <c r="F25" s="10"/>
    </row>
    <row r="26" spans="1:7">
      <c r="C26" s="3">
        <f>SUM(C4:C20)</f>
        <v>24</v>
      </c>
      <c r="E26" s="3">
        <f>SUM(E4:E20)</f>
        <v>16.5</v>
      </c>
      <c r="F26" s="10"/>
    </row>
    <row r="27" spans="1:7">
      <c r="D27" s="10"/>
      <c r="F27" s="10"/>
    </row>
    <row r="28" spans="1:7">
      <c r="D28" s="9"/>
      <c r="F28" s="10"/>
    </row>
    <row r="29" spans="1:7">
      <c r="D29" s="10"/>
      <c r="F29" s="10"/>
    </row>
    <row r="30" spans="1:7">
      <c r="D30" s="10"/>
      <c r="F30" s="10"/>
    </row>
    <row r="31" spans="1:7">
      <c r="D31" s="10"/>
      <c r="F31" s="10"/>
    </row>
    <row r="32" spans="1:7">
      <c r="D32" s="10"/>
      <c r="F32" s="10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2:J32"/>
  <sheetViews>
    <sheetView workbookViewId="0"/>
  </sheetViews>
  <sheetFormatPr baseColWidth="10" defaultColWidth="14.42578125" defaultRowHeight="15.75" customHeight="1"/>
  <cols>
    <col min="1" max="1" width="18.5703125" customWidth="1"/>
    <col min="2" max="2" width="35.5703125" customWidth="1"/>
    <col min="4" max="4" width="13.7109375" customWidth="1"/>
    <col min="5" max="5" width="13.42578125" customWidth="1"/>
  </cols>
  <sheetData>
    <row r="2" spans="1:10">
      <c r="I2" s="2" t="s">
        <v>19</v>
      </c>
      <c r="J2" s="2">
        <v>5</v>
      </c>
    </row>
    <row r="3" spans="1:10">
      <c r="A3" s="2" t="s">
        <v>0</v>
      </c>
      <c r="B3" s="2" t="s">
        <v>13</v>
      </c>
      <c r="C3" s="2" t="s">
        <v>14</v>
      </c>
      <c r="D3" s="2" t="s">
        <v>15</v>
      </c>
      <c r="E3" s="2" t="s">
        <v>16</v>
      </c>
      <c r="F3" s="2" t="s">
        <v>17</v>
      </c>
      <c r="G3" s="2" t="s">
        <v>18</v>
      </c>
      <c r="I3" s="2" t="s">
        <v>22</v>
      </c>
      <c r="J3" s="6">
        <v>43955</v>
      </c>
    </row>
    <row r="4" spans="1:10">
      <c r="A4" s="14"/>
      <c r="B4" s="14"/>
      <c r="C4" s="9"/>
      <c r="D4" s="9"/>
      <c r="E4" s="9"/>
      <c r="F4" s="10"/>
      <c r="G4" s="14"/>
      <c r="I4" s="8" t="s">
        <v>24</v>
      </c>
      <c r="J4" s="17">
        <v>43969</v>
      </c>
    </row>
    <row r="5" spans="1:10">
      <c r="A5" s="2" t="s">
        <v>70</v>
      </c>
      <c r="B5" s="14" t="s">
        <v>84</v>
      </c>
      <c r="C5" s="9">
        <v>3</v>
      </c>
      <c r="D5" s="10">
        <f t="shared" ref="D5:D6" si="0">C5</f>
        <v>3</v>
      </c>
      <c r="E5" s="9"/>
      <c r="F5" s="10">
        <f t="shared" ref="F5:F26" si="1">D5-E5</f>
        <v>3</v>
      </c>
      <c r="G5" s="14"/>
    </row>
    <row r="6" spans="1:10">
      <c r="A6" s="2" t="s">
        <v>6</v>
      </c>
      <c r="B6" s="14" t="s">
        <v>85</v>
      </c>
      <c r="C6" s="9">
        <v>2</v>
      </c>
      <c r="D6" s="10">
        <f t="shared" si="0"/>
        <v>2</v>
      </c>
      <c r="E6" s="9"/>
      <c r="F6" s="10">
        <f t="shared" si="1"/>
        <v>2</v>
      </c>
      <c r="G6" s="8"/>
    </row>
    <row r="7" spans="1:10">
      <c r="A7" s="2" t="s">
        <v>6</v>
      </c>
      <c r="B7" s="14" t="s">
        <v>86</v>
      </c>
      <c r="C7" s="9">
        <v>1</v>
      </c>
      <c r="D7" s="9">
        <v>0.5</v>
      </c>
      <c r="E7" s="9">
        <v>0.5</v>
      </c>
      <c r="F7" s="10">
        <f t="shared" si="1"/>
        <v>0</v>
      </c>
      <c r="G7" s="14" t="s">
        <v>87</v>
      </c>
    </row>
    <row r="8" spans="1:10">
      <c r="A8" s="2" t="s">
        <v>78</v>
      </c>
      <c r="B8" s="14" t="s">
        <v>88</v>
      </c>
      <c r="C8" s="9">
        <v>2</v>
      </c>
      <c r="D8" s="9">
        <v>0.5</v>
      </c>
      <c r="E8" s="9">
        <v>0.5</v>
      </c>
      <c r="F8" s="10">
        <f t="shared" si="1"/>
        <v>0</v>
      </c>
      <c r="G8" s="14" t="s">
        <v>26</v>
      </c>
    </row>
    <row r="9" spans="1:10">
      <c r="A9" s="2" t="s">
        <v>78</v>
      </c>
      <c r="B9" s="14" t="s">
        <v>89</v>
      </c>
      <c r="C9" s="9">
        <v>2</v>
      </c>
      <c r="D9" s="9">
        <v>2.5</v>
      </c>
      <c r="E9" s="9">
        <v>2.5</v>
      </c>
      <c r="F9" s="10">
        <f t="shared" si="1"/>
        <v>0</v>
      </c>
      <c r="G9" s="14" t="s">
        <v>87</v>
      </c>
    </row>
    <row r="10" spans="1:10">
      <c r="A10" s="2" t="s">
        <v>6</v>
      </c>
      <c r="B10" s="2" t="s">
        <v>90</v>
      </c>
      <c r="C10" s="9">
        <v>1</v>
      </c>
      <c r="D10" s="9">
        <v>1</v>
      </c>
      <c r="E10" s="2">
        <v>1</v>
      </c>
      <c r="F10" s="10">
        <f t="shared" si="1"/>
        <v>0</v>
      </c>
      <c r="G10" s="2" t="s">
        <v>36</v>
      </c>
    </row>
    <row r="11" spans="1:10">
      <c r="C11" s="9"/>
      <c r="D11" s="10">
        <f t="shared" ref="D11:D13" si="2">C11</f>
        <v>0</v>
      </c>
      <c r="E11" s="9"/>
      <c r="F11" s="10">
        <f t="shared" si="1"/>
        <v>0</v>
      </c>
    </row>
    <row r="12" spans="1:10">
      <c r="C12" s="9"/>
      <c r="D12" s="10">
        <f t="shared" si="2"/>
        <v>0</v>
      </c>
      <c r="F12" s="10">
        <f t="shared" si="1"/>
        <v>0</v>
      </c>
    </row>
    <row r="13" spans="1:10">
      <c r="A13" s="8"/>
      <c r="B13" s="8"/>
      <c r="C13" s="9"/>
      <c r="D13" s="10">
        <f t="shared" si="2"/>
        <v>0</v>
      </c>
      <c r="F13" s="10">
        <f t="shared" si="1"/>
        <v>0</v>
      </c>
      <c r="G13" s="8"/>
      <c r="H13" s="8"/>
    </row>
    <row r="14" spans="1:10">
      <c r="A14" s="2" t="s">
        <v>4</v>
      </c>
      <c r="B14" s="2" t="s">
        <v>91</v>
      </c>
      <c r="C14" s="2">
        <v>1</v>
      </c>
      <c r="D14" s="9">
        <v>2</v>
      </c>
      <c r="E14" s="2">
        <v>2</v>
      </c>
      <c r="F14" s="10">
        <f t="shared" si="1"/>
        <v>0</v>
      </c>
      <c r="G14" s="5" t="s">
        <v>50</v>
      </c>
    </row>
    <row r="15" spans="1:10">
      <c r="A15" s="2" t="s">
        <v>5</v>
      </c>
      <c r="B15" s="2" t="s">
        <v>92</v>
      </c>
      <c r="C15" s="2">
        <v>2</v>
      </c>
      <c r="D15" s="9">
        <v>4</v>
      </c>
      <c r="E15" s="2">
        <v>4</v>
      </c>
      <c r="F15" s="10">
        <f t="shared" si="1"/>
        <v>0</v>
      </c>
      <c r="G15" s="5" t="s">
        <v>50</v>
      </c>
    </row>
    <row r="16" spans="1:10">
      <c r="A16" s="2" t="s">
        <v>6</v>
      </c>
      <c r="B16" s="2" t="s">
        <v>93</v>
      </c>
      <c r="C16" s="2">
        <v>6</v>
      </c>
      <c r="D16" s="9">
        <v>4</v>
      </c>
      <c r="E16" s="2">
        <v>2</v>
      </c>
      <c r="F16" s="10">
        <f t="shared" si="1"/>
        <v>2</v>
      </c>
      <c r="G16" s="12" t="s">
        <v>42</v>
      </c>
    </row>
    <row r="17" spans="1:7">
      <c r="A17" s="2" t="s">
        <v>6</v>
      </c>
      <c r="B17" s="4" t="s">
        <v>94</v>
      </c>
      <c r="C17" s="2">
        <v>3</v>
      </c>
      <c r="D17" s="10">
        <f t="shared" ref="D17:D24" si="3">C17</f>
        <v>3</v>
      </c>
      <c r="E17" s="2">
        <v>1</v>
      </c>
      <c r="F17" s="10">
        <f t="shared" si="1"/>
        <v>2</v>
      </c>
      <c r="G17" s="5" t="s">
        <v>42</v>
      </c>
    </row>
    <row r="18" spans="1:7">
      <c r="A18" s="2" t="s">
        <v>6</v>
      </c>
      <c r="B18" s="4" t="s">
        <v>95</v>
      </c>
      <c r="C18" s="2">
        <v>5</v>
      </c>
      <c r="D18" s="10">
        <f t="shared" si="3"/>
        <v>5</v>
      </c>
      <c r="E18" s="2">
        <v>3</v>
      </c>
      <c r="F18" s="10">
        <f t="shared" si="1"/>
        <v>2</v>
      </c>
    </row>
    <row r="19" spans="1:7">
      <c r="D19" s="10">
        <f t="shared" si="3"/>
        <v>0</v>
      </c>
      <c r="F19" s="10">
        <f t="shared" si="1"/>
        <v>0</v>
      </c>
    </row>
    <row r="20" spans="1:7">
      <c r="A20" s="2" t="s">
        <v>96</v>
      </c>
      <c r="C20" s="9"/>
      <c r="D20" s="10">
        <f t="shared" si="3"/>
        <v>0</v>
      </c>
      <c r="F20" s="10">
        <f t="shared" si="1"/>
        <v>0</v>
      </c>
    </row>
    <row r="21" spans="1:7">
      <c r="A21" s="2"/>
      <c r="B21" s="14"/>
      <c r="C21" s="9"/>
      <c r="D21" s="10">
        <f t="shared" si="3"/>
        <v>0</v>
      </c>
      <c r="E21" s="9"/>
      <c r="F21" s="10">
        <f t="shared" si="1"/>
        <v>0</v>
      </c>
      <c r="G21" s="8"/>
    </row>
    <row r="22" spans="1:7">
      <c r="A22" s="2"/>
      <c r="B22" s="14"/>
      <c r="C22" s="9"/>
      <c r="D22" s="10">
        <f t="shared" si="3"/>
        <v>0</v>
      </c>
      <c r="E22" s="9"/>
      <c r="F22" s="10">
        <f t="shared" si="1"/>
        <v>0</v>
      </c>
      <c r="G22" s="14"/>
    </row>
    <row r="23" spans="1:7">
      <c r="D23" s="10">
        <f t="shared" si="3"/>
        <v>0</v>
      </c>
      <c r="F23" s="10">
        <f t="shared" si="1"/>
        <v>0</v>
      </c>
    </row>
    <row r="24" spans="1:7">
      <c r="A24" s="8"/>
      <c r="B24" s="8"/>
      <c r="C24" s="10"/>
      <c r="D24" s="10">
        <f t="shared" si="3"/>
        <v>0</v>
      </c>
      <c r="E24" s="9"/>
      <c r="F24" s="10">
        <f t="shared" si="1"/>
        <v>0</v>
      </c>
      <c r="G24" s="8"/>
    </row>
    <row r="25" spans="1:7">
      <c r="F25" s="10">
        <f t="shared" si="1"/>
        <v>0</v>
      </c>
    </row>
    <row r="26" spans="1:7">
      <c r="F26" s="10">
        <f t="shared" si="1"/>
        <v>0</v>
      </c>
    </row>
    <row r="27" spans="1:7">
      <c r="D27" s="10">
        <f t="shared" ref="D27:E27" si="4">SUM(D4:D25)</f>
        <v>27.5</v>
      </c>
      <c r="E27" s="10">
        <f t="shared" si="4"/>
        <v>16.5</v>
      </c>
      <c r="F27" s="10"/>
    </row>
    <row r="28" spans="1:7">
      <c r="D28" s="9"/>
      <c r="F28" s="10"/>
    </row>
    <row r="29" spans="1:7">
      <c r="D29" s="10"/>
      <c r="F29" s="10"/>
    </row>
    <row r="30" spans="1:7">
      <c r="D30" s="10"/>
      <c r="F30" s="10"/>
    </row>
    <row r="31" spans="1:7">
      <c r="D31" s="10"/>
      <c r="F31" s="10"/>
    </row>
    <row r="32" spans="1:7">
      <c r="D32" s="10"/>
      <c r="F32" s="10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2:J33"/>
  <sheetViews>
    <sheetView workbookViewId="0"/>
  </sheetViews>
  <sheetFormatPr baseColWidth="10" defaultColWidth="14.42578125" defaultRowHeight="15.75" customHeight="1"/>
  <cols>
    <col min="1" max="1" width="18.5703125" customWidth="1"/>
    <col min="2" max="2" width="35.5703125" customWidth="1"/>
    <col min="4" max="4" width="13.7109375" customWidth="1"/>
    <col min="5" max="5" width="13.42578125" customWidth="1"/>
  </cols>
  <sheetData>
    <row r="2" spans="1:10">
      <c r="I2" s="2" t="s">
        <v>19</v>
      </c>
      <c r="J2" s="2">
        <v>6</v>
      </c>
    </row>
    <row r="3" spans="1:10">
      <c r="A3" s="2" t="s">
        <v>0</v>
      </c>
      <c r="B3" s="2" t="s">
        <v>13</v>
      </c>
      <c r="C3" s="2" t="s">
        <v>14</v>
      </c>
      <c r="D3" s="2" t="s">
        <v>15</v>
      </c>
      <c r="E3" s="2" t="s">
        <v>16</v>
      </c>
      <c r="F3" s="2" t="s">
        <v>17</v>
      </c>
      <c r="G3" s="2" t="s">
        <v>18</v>
      </c>
      <c r="I3" s="2" t="s">
        <v>22</v>
      </c>
      <c r="J3" s="6">
        <v>43969</v>
      </c>
    </row>
    <row r="4" spans="1:10">
      <c r="A4" s="14"/>
      <c r="B4" s="14"/>
      <c r="C4" s="9"/>
      <c r="D4" s="9"/>
      <c r="E4" s="9"/>
      <c r="F4" s="10"/>
      <c r="G4" s="14"/>
      <c r="I4" s="8" t="s">
        <v>24</v>
      </c>
      <c r="J4" s="17">
        <v>43983</v>
      </c>
    </row>
    <row r="5" spans="1:10">
      <c r="A5" s="2" t="s">
        <v>2</v>
      </c>
      <c r="B5" s="14" t="s">
        <v>97</v>
      </c>
      <c r="C5" s="9">
        <v>2</v>
      </c>
      <c r="D5" s="9">
        <v>3</v>
      </c>
      <c r="E5" s="9">
        <v>3</v>
      </c>
      <c r="F5" s="10">
        <f t="shared" ref="F5:F6" si="0">D5-E5</f>
        <v>0</v>
      </c>
      <c r="G5" s="14" t="s">
        <v>21</v>
      </c>
    </row>
    <row r="6" spans="1:10">
      <c r="A6" s="2" t="s">
        <v>98</v>
      </c>
      <c r="B6" s="14" t="s">
        <v>84</v>
      </c>
      <c r="C6" s="9">
        <v>2</v>
      </c>
      <c r="D6" s="9">
        <v>4</v>
      </c>
      <c r="E6" s="9">
        <v>4</v>
      </c>
      <c r="F6" s="10">
        <f t="shared" si="0"/>
        <v>0</v>
      </c>
      <c r="G6" s="14" t="s">
        <v>26</v>
      </c>
    </row>
    <row r="7" spans="1:10">
      <c r="A7" s="2"/>
      <c r="B7" s="14"/>
      <c r="C7" s="9"/>
      <c r="D7" s="10"/>
      <c r="E7" s="9"/>
      <c r="F7" s="10"/>
      <c r="G7" s="14"/>
    </row>
    <row r="8" spans="1:10">
      <c r="A8" s="2"/>
      <c r="B8" s="14"/>
      <c r="C8" s="9"/>
      <c r="D8" s="10"/>
      <c r="E8" s="9"/>
      <c r="F8" s="10"/>
      <c r="G8" s="14"/>
    </row>
    <row r="9" spans="1:10">
      <c r="A9" s="2" t="s">
        <v>6</v>
      </c>
      <c r="B9" s="14" t="s">
        <v>99</v>
      </c>
      <c r="C9" s="9">
        <v>1</v>
      </c>
      <c r="D9" s="10">
        <f t="shared" ref="D9:D13" si="1">C9</f>
        <v>1</v>
      </c>
      <c r="E9" s="9">
        <v>1</v>
      </c>
      <c r="F9" s="10">
        <f t="shared" ref="F9:F27" si="2">D9-E9</f>
        <v>0</v>
      </c>
      <c r="G9" s="14" t="s">
        <v>21</v>
      </c>
    </row>
    <row r="10" spans="1:10">
      <c r="A10" s="2" t="s">
        <v>78</v>
      </c>
      <c r="B10" s="14" t="s">
        <v>100</v>
      </c>
      <c r="C10" s="9">
        <v>1</v>
      </c>
      <c r="D10" s="10">
        <f t="shared" si="1"/>
        <v>1</v>
      </c>
      <c r="E10" s="9">
        <v>1</v>
      </c>
      <c r="F10" s="10">
        <f t="shared" si="2"/>
        <v>0</v>
      </c>
      <c r="G10" s="14" t="s">
        <v>26</v>
      </c>
    </row>
    <row r="11" spans="1:10">
      <c r="A11" s="14" t="s">
        <v>5</v>
      </c>
      <c r="B11" s="2" t="s">
        <v>101</v>
      </c>
      <c r="C11" s="9">
        <v>2</v>
      </c>
      <c r="D11" s="10">
        <f t="shared" si="1"/>
        <v>2</v>
      </c>
      <c r="F11" s="10">
        <f t="shared" si="2"/>
        <v>2</v>
      </c>
      <c r="G11" s="2" t="s">
        <v>36</v>
      </c>
    </row>
    <row r="12" spans="1:10">
      <c r="A12" s="2" t="s">
        <v>6</v>
      </c>
      <c r="B12" s="2" t="s">
        <v>102</v>
      </c>
      <c r="C12" s="9">
        <v>1</v>
      </c>
      <c r="D12" s="10">
        <f t="shared" si="1"/>
        <v>1</v>
      </c>
      <c r="E12" s="9">
        <v>1</v>
      </c>
      <c r="F12" s="10">
        <f t="shared" si="2"/>
        <v>0</v>
      </c>
      <c r="G12" s="2" t="s">
        <v>21</v>
      </c>
    </row>
    <row r="13" spans="1:10">
      <c r="C13" s="9"/>
      <c r="D13" s="10">
        <f t="shared" si="1"/>
        <v>0</v>
      </c>
      <c r="F13" s="10">
        <f t="shared" si="2"/>
        <v>0</v>
      </c>
      <c r="G13" s="8"/>
    </row>
    <row r="14" spans="1:10">
      <c r="A14" s="14" t="s">
        <v>5</v>
      </c>
      <c r="B14" s="14" t="s">
        <v>103</v>
      </c>
      <c r="C14" s="9">
        <v>3</v>
      </c>
      <c r="D14" s="9">
        <v>3</v>
      </c>
      <c r="E14" s="2">
        <v>3</v>
      </c>
      <c r="F14" s="10">
        <f t="shared" si="2"/>
        <v>0</v>
      </c>
      <c r="G14" s="5" t="s">
        <v>50</v>
      </c>
      <c r="H14" s="8"/>
    </row>
    <row r="15" spans="1:10">
      <c r="A15" s="2" t="s">
        <v>5</v>
      </c>
      <c r="B15" s="2" t="s">
        <v>104</v>
      </c>
      <c r="C15" s="2">
        <v>2</v>
      </c>
      <c r="D15" s="10">
        <f t="shared" ref="D15:D16" si="3">C15</f>
        <v>2</v>
      </c>
      <c r="E15" s="2">
        <v>2</v>
      </c>
      <c r="F15" s="10">
        <f t="shared" si="2"/>
        <v>0</v>
      </c>
      <c r="G15" s="5" t="s">
        <v>50</v>
      </c>
    </row>
    <row r="16" spans="1:10">
      <c r="A16" s="2" t="s">
        <v>5</v>
      </c>
      <c r="B16" s="2" t="s">
        <v>105</v>
      </c>
      <c r="C16" s="2">
        <v>3</v>
      </c>
      <c r="D16" s="10">
        <f t="shared" si="3"/>
        <v>3</v>
      </c>
      <c r="E16" s="2">
        <v>3</v>
      </c>
      <c r="F16" s="10">
        <f t="shared" si="2"/>
        <v>0</v>
      </c>
      <c r="G16" s="5" t="s">
        <v>50</v>
      </c>
    </row>
    <row r="17" spans="1:7">
      <c r="A17" s="2" t="s">
        <v>6</v>
      </c>
      <c r="B17" s="2" t="s">
        <v>93</v>
      </c>
      <c r="C17" s="2">
        <v>6</v>
      </c>
      <c r="D17" s="9">
        <v>6</v>
      </c>
      <c r="E17" s="2">
        <v>4</v>
      </c>
      <c r="F17" s="10">
        <f t="shared" si="2"/>
        <v>2</v>
      </c>
      <c r="G17" s="12" t="s">
        <v>42</v>
      </c>
    </row>
    <row r="18" spans="1:7">
      <c r="A18" s="2" t="s">
        <v>6</v>
      </c>
      <c r="B18" s="4" t="s">
        <v>94</v>
      </c>
      <c r="C18" s="2">
        <v>3</v>
      </c>
      <c r="D18" s="10">
        <f>C18</f>
        <v>3</v>
      </c>
      <c r="E18" s="2">
        <v>1</v>
      </c>
      <c r="F18" s="10">
        <f t="shared" si="2"/>
        <v>2</v>
      </c>
      <c r="G18" s="5" t="s">
        <v>42</v>
      </c>
    </row>
    <row r="19" spans="1:7">
      <c r="A19" s="2" t="s">
        <v>6</v>
      </c>
      <c r="B19" s="4" t="s">
        <v>95</v>
      </c>
      <c r="C19" s="2">
        <v>5</v>
      </c>
      <c r="D19" s="9">
        <v>6</v>
      </c>
      <c r="E19" s="2">
        <v>6</v>
      </c>
      <c r="F19" s="10">
        <f t="shared" si="2"/>
        <v>0</v>
      </c>
      <c r="G19" s="5" t="s">
        <v>42</v>
      </c>
    </row>
    <row r="20" spans="1:7">
      <c r="D20" s="10">
        <f t="shared" ref="D20:D26" si="4">C20</f>
        <v>0</v>
      </c>
      <c r="F20" s="10">
        <f t="shared" si="2"/>
        <v>0</v>
      </c>
    </row>
    <row r="21" spans="1:7">
      <c r="C21" s="9"/>
      <c r="D21" s="10">
        <f t="shared" si="4"/>
        <v>0</v>
      </c>
      <c r="F21" s="10">
        <f t="shared" si="2"/>
        <v>0</v>
      </c>
    </row>
    <row r="22" spans="1:7">
      <c r="A22" s="2"/>
      <c r="B22" s="14"/>
      <c r="C22" s="9"/>
      <c r="D22" s="10">
        <f t="shared" si="4"/>
        <v>0</v>
      </c>
      <c r="E22" s="9"/>
      <c r="F22" s="10">
        <f t="shared" si="2"/>
        <v>0</v>
      </c>
      <c r="G22" s="8"/>
    </row>
    <row r="23" spans="1:7">
      <c r="A23" s="2"/>
      <c r="B23" s="14"/>
      <c r="C23" s="9"/>
      <c r="D23" s="10">
        <f t="shared" si="4"/>
        <v>0</v>
      </c>
      <c r="E23" s="9"/>
      <c r="F23" s="10">
        <f t="shared" si="2"/>
        <v>0</v>
      </c>
      <c r="G23" s="14"/>
    </row>
    <row r="24" spans="1:7">
      <c r="D24" s="10">
        <f t="shared" si="4"/>
        <v>0</v>
      </c>
      <c r="F24" s="10">
        <f t="shared" si="2"/>
        <v>0</v>
      </c>
    </row>
    <row r="25" spans="1:7">
      <c r="A25" s="8"/>
      <c r="B25" s="8"/>
      <c r="C25" s="9"/>
      <c r="D25" s="10">
        <f t="shared" si="4"/>
        <v>0</v>
      </c>
      <c r="E25" s="9"/>
      <c r="F25" s="10">
        <f t="shared" si="2"/>
        <v>0</v>
      </c>
      <c r="G25" s="8"/>
    </row>
    <row r="26" spans="1:7">
      <c r="D26" s="10">
        <f t="shared" si="4"/>
        <v>0</v>
      </c>
      <c r="F26" s="10">
        <f t="shared" si="2"/>
        <v>0</v>
      </c>
    </row>
    <row r="27" spans="1:7">
      <c r="F27" s="10">
        <f t="shared" si="2"/>
        <v>0</v>
      </c>
    </row>
    <row r="28" spans="1:7">
      <c r="C28" s="10">
        <f t="shared" ref="C28:E28" si="5">SUM(C4:C26)</f>
        <v>31</v>
      </c>
      <c r="D28" s="10">
        <f t="shared" si="5"/>
        <v>35</v>
      </c>
      <c r="E28" s="10">
        <f t="shared" si="5"/>
        <v>29</v>
      </c>
      <c r="F28" s="10"/>
    </row>
    <row r="29" spans="1:7">
      <c r="D29" s="9"/>
      <c r="F29" s="10"/>
    </row>
    <row r="30" spans="1:7">
      <c r="D30" s="10"/>
      <c r="F30" s="10"/>
    </row>
    <row r="31" spans="1:7">
      <c r="D31" s="10"/>
      <c r="F31" s="10"/>
    </row>
    <row r="32" spans="1:7">
      <c r="D32" s="10"/>
      <c r="F32" s="10"/>
    </row>
    <row r="33" spans="4:6">
      <c r="D33" s="10"/>
      <c r="F33" s="10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2:J33"/>
  <sheetViews>
    <sheetView workbookViewId="0"/>
  </sheetViews>
  <sheetFormatPr baseColWidth="10" defaultColWidth="14.42578125" defaultRowHeight="15.75" customHeight="1"/>
  <cols>
    <col min="1" max="1" width="18.5703125" customWidth="1"/>
    <col min="2" max="2" width="40.7109375" customWidth="1"/>
    <col min="4" max="4" width="13.7109375" customWidth="1"/>
    <col min="5" max="5" width="13.42578125" customWidth="1"/>
  </cols>
  <sheetData>
    <row r="2" spans="1:10">
      <c r="I2" s="2" t="s">
        <v>19</v>
      </c>
      <c r="J2" s="2">
        <v>7</v>
      </c>
    </row>
    <row r="3" spans="1:10">
      <c r="A3" s="2" t="s">
        <v>0</v>
      </c>
      <c r="B3" s="2" t="s">
        <v>13</v>
      </c>
      <c r="C3" s="2" t="s">
        <v>14</v>
      </c>
      <c r="D3" s="2" t="s">
        <v>15</v>
      </c>
      <c r="E3" s="2" t="s">
        <v>16</v>
      </c>
      <c r="F3" s="2" t="s">
        <v>17</v>
      </c>
      <c r="G3" s="2" t="s">
        <v>18</v>
      </c>
      <c r="I3" s="2" t="s">
        <v>22</v>
      </c>
      <c r="J3" s="6">
        <v>43983</v>
      </c>
    </row>
    <row r="4" spans="1:10">
      <c r="A4" s="14"/>
      <c r="B4" s="14"/>
      <c r="C4" s="9"/>
      <c r="D4" s="9"/>
      <c r="E4" s="9"/>
      <c r="F4" s="10"/>
      <c r="G4" s="14"/>
      <c r="I4" s="8" t="s">
        <v>24</v>
      </c>
      <c r="J4" s="17">
        <v>43997</v>
      </c>
    </row>
    <row r="5" spans="1:10">
      <c r="A5" s="2" t="s">
        <v>106</v>
      </c>
      <c r="B5" s="14" t="s">
        <v>107</v>
      </c>
      <c r="C5" s="9">
        <v>3</v>
      </c>
      <c r="D5" s="10">
        <f>C5</f>
        <v>3</v>
      </c>
      <c r="E5" s="9">
        <v>2.5</v>
      </c>
      <c r="F5" s="10">
        <f t="shared" ref="F5:F27" si="0">D5-E5</f>
        <v>0.5</v>
      </c>
      <c r="G5" s="14" t="s">
        <v>26</v>
      </c>
    </row>
    <row r="6" spans="1:10">
      <c r="A6" s="2" t="s">
        <v>108</v>
      </c>
      <c r="B6" s="14" t="s">
        <v>109</v>
      </c>
      <c r="C6" s="9">
        <v>3</v>
      </c>
      <c r="D6" s="9">
        <v>0.5</v>
      </c>
      <c r="E6" s="9">
        <v>0.5</v>
      </c>
      <c r="F6" s="10">
        <f t="shared" si="0"/>
        <v>0</v>
      </c>
      <c r="G6" s="14" t="s">
        <v>26</v>
      </c>
    </row>
    <row r="7" spans="1:10">
      <c r="A7" s="2" t="s">
        <v>78</v>
      </c>
      <c r="B7" s="14" t="s">
        <v>110</v>
      </c>
      <c r="C7" s="9">
        <v>3</v>
      </c>
      <c r="D7" s="9">
        <v>1.5</v>
      </c>
      <c r="E7" s="9">
        <v>1.5</v>
      </c>
      <c r="F7" s="10">
        <f t="shared" si="0"/>
        <v>0</v>
      </c>
      <c r="G7" s="14" t="s">
        <v>26</v>
      </c>
    </row>
    <row r="8" spans="1:10">
      <c r="A8" s="2" t="s">
        <v>9</v>
      </c>
      <c r="B8" s="14" t="s">
        <v>111</v>
      </c>
      <c r="C8" s="9">
        <v>3</v>
      </c>
      <c r="D8" s="9">
        <v>5</v>
      </c>
      <c r="E8" s="9">
        <v>5</v>
      </c>
      <c r="F8" s="10">
        <f t="shared" si="0"/>
        <v>0</v>
      </c>
      <c r="G8" s="14" t="s">
        <v>21</v>
      </c>
    </row>
    <row r="9" spans="1:10">
      <c r="A9" s="2" t="s">
        <v>6</v>
      </c>
      <c r="B9" s="14" t="s">
        <v>112</v>
      </c>
      <c r="C9" s="9">
        <v>2</v>
      </c>
      <c r="D9" s="10">
        <f t="shared" ref="D9:D15" si="1">C9</f>
        <v>2</v>
      </c>
      <c r="E9" s="9">
        <v>2</v>
      </c>
      <c r="F9" s="10">
        <f t="shared" si="0"/>
        <v>0</v>
      </c>
      <c r="G9" s="14" t="s">
        <v>26</v>
      </c>
    </row>
    <row r="10" spans="1:10">
      <c r="A10" s="2" t="s">
        <v>6</v>
      </c>
      <c r="B10" s="14" t="s">
        <v>113</v>
      </c>
      <c r="C10" s="9">
        <v>2</v>
      </c>
      <c r="D10" s="10">
        <f t="shared" si="1"/>
        <v>2</v>
      </c>
      <c r="E10" s="9"/>
      <c r="F10" s="10">
        <f t="shared" si="0"/>
        <v>2</v>
      </c>
      <c r="G10" s="14"/>
    </row>
    <row r="11" spans="1:10">
      <c r="A11" s="14" t="s">
        <v>70</v>
      </c>
      <c r="B11" s="5" t="s">
        <v>114</v>
      </c>
      <c r="C11" s="9">
        <v>1</v>
      </c>
      <c r="D11" s="10">
        <f t="shared" si="1"/>
        <v>1</v>
      </c>
      <c r="E11" s="2">
        <v>1</v>
      </c>
      <c r="F11" s="10">
        <f t="shared" si="0"/>
        <v>0</v>
      </c>
      <c r="G11" s="2" t="s">
        <v>26</v>
      </c>
    </row>
    <row r="12" spans="1:10">
      <c r="C12" s="9"/>
      <c r="D12" s="10">
        <f t="shared" si="1"/>
        <v>0</v>
      </c>
      <c r="E12" s="9"/>
      <c r="F12" s="10">
        <f t="shared" si="0"/>
        <v>0</v>
      </c>
    </row>
    <row r="13" spans="1:10">
      <c r="C13" s="9"/>
      <c r="D13" s="10">
        <f t="shared" si="1"/>
        <v>0</v>
      </c>
      <c r="F13" s="10">
        <f t="shared" si="0"/>
        <v>0</v>
      </c>
      <c r="G13" s="8"/>
    </row>
    <row r="14" spans="1:10">
      <c r="A14" s="14"/>
      <c r="B14" s="14"/>
      <c r="C14" s="9"/>
      <c r="D14" s="10">
        <f t="shared" si="1"/>
        <v>0</v>
      </c>
      <c r="F14" s="10">
        <f t="shared" si="0"/>
        <v>0</v>
      </c>
      <c r="H14" s="8"/>
    </row>
    <row r="15" spans="1:10">
      <c r="C15" s="9"/>
      <c r="D15" s="10">
        <f t="shared" si="1"/>
        <v>0</v>
      </c>
      <c r="F15" s="10">
        <f t="shared" si="0"/>
        <v>0</v>
      </c>
    </row>
    <row r="16" spans="1:10">
      <c r="A16" s="2" t="s">
        <v>6</v>
      </c>
      <c r="B16" s="2" t="s">
        <v>81</v>
      </c>
      <c r="C16" s="2">
        <v>6</v>
      </c>
      <c r="D16" s="9">
        <v>8</v>
      </c>
      <c r="E16" s="2">
        <v>8</v>
      </c>
      <c r="F16" s="10">
        <f t="shared" si="0"/>
        <v>0</v>
      </c>
      <c r="G16" s="12" t="s">
        <v>42</v>
      </c>
    </row>
    <row r="17" spans="1:7">
      <c r="A17" s="2" t="s">
        <v>6</v>
      </c>
      <c r="B17" s="4" t="s">
        <v>94</v>
      </c>
      <c r="C17" s="2">
        <v>3</v>
      </c>
      <c r="D17" s="9">
        <v>5</v>
      </c>
      <c r="E17" s="2">
        <v>5</v>
      </c>
      <c r="F17" s="10">
        <f t="shared" si="0"/>
        <v>0</v>
      </c>
      <c r="G17" s="5" t="s">
        <v>42</v>
      </c>
    </row>
    <row r="18" spans="1:7">
      <c r="A18" s="2" t="s">
        <v>5</v>
      </c>
      <c r="B18" s="4" t="s">
        <v>115</v>
      </c>
      <c r="C18" s="2">
        <v>2</v>
      </c>
      <c r="D18" s="9">
        <v>2</v>
      </c>
      <c r="E18" s="2">
        <v>2</v>
      </c>
      <c r="F18" s="9">
        <f t="shared" si="0"/>
        <v>0</v>
      </c>
      <c r="G18" s="5" t="s">
        <v>50</v>
      </c>
    </row>
    <row r="19" spans="1:7">
      <c r="A19" s="2" t="s">
        <v>5</v>
      </c>
      <c r="B19" s="4" t="s">
        <v>116</v>
      </c>
      <c r="C19" s="9">
        <v>1</v>
      </c>
      <c r="D19" s="9">
        <v>2</v>
      </c>
      <c r="E19" s="2">
        <v>2</v>
      </c>
      <c r="F19" s="10">
        <f t="shared" si="0"/>
        <v>0</v>
      </c>
      <c r="G19" s="5" t="s">
        <v>50</v>
      </c>
    </row>
    <row r="20" spans="1:7">
      <c r="A20" s="2" t="s">
        <v>78</v>
      </c>
      <c r="B20" s="2" t="s">
        <v>117</v>
      </c>
      <c r="C20" s="2">
        <v>0.5</v>
      </c>
      <c r="D20" s="9">
        <v>1</v>
      </c>
      <c r="E20" s="2">
        <v>1</v>
      </c>
      <c r="F20" s="10">
        <f t="shared" si="0"/>
        <v>0</v>
      </c>
      <c r="G20" s="5" t="s">
        <v>50</v>
      </c>
    </row>
    <row r="21" spans="1:7">
      <c r="A21" s="2" t="s">
        <v>118</v>
      </c>
      <c r="B21" s="2" t="s">
        <v>119</v>
      </c>
      <c r="C21" s="9">
        <v>2</v>
      </c>
      <c r="D21" s="9">
        <v>1</v>
      </c>
      <c r="E21" s="2">
        <v>1</v>
      </c>
      <c r="F21" s="10">
        <f t="shared" si="0"/>
        <v>0</v>
      </c>
      <c r="G21" s="5" t="s">
        <v>42</v>
      </c>
    </row>
    <row r="22" spans="1:7">
      <c r="A22" s="2" t="s">
        <v>5</v>
      </c>
      <c r="B22" s="14" t="s">
        <v>120</v>
      </c>
      <c r="C22" s="9">
        <v>0.5</v>
      </c>
      <c r="D22" s="10">
        <f>C22</f>
        <v>0.5</v>
      </c>
      <c r="E22" s="9">
        <v>0.5</v>
      </c>
      <c r="F22" s="10">
        <f t="shared" si="0"/>
        <v>0</v>
      </c>
      <c r="G22" s="12" t="s">
        <v>50</v>
      </c>
    </row>
    <row r="23" spans="1:7">
      <c r="A23" s="2" t="s">
        <v>78</v>
      </c>
      <c r="B23" s="2" t="s">
        <v>121</v>
      </c>
      <c r="C23" s="2">
        <v>1</v>
      </c>
      <c r="D23" s="9">
        <v>1</v>
      </c>
      <c r="E23" s="2">
        <v>1</v>
      </c>
      <c r="F23" s="10">
        <f t="shared" si="0"/>
        <v>0</v>
      </c>
      <c r="G23" s="5" t="s">
        <v>42</v>
      </c>
    </row>
    <row r="24" spans="1:7">
      <c r="A24" s="2" t="s">
        <v>1</v>
      </c>
      <c r="B24" s="2" t="s">
        <v>122</v>
      </c>
      <c r="C24" s="2">
        <v>1</v>
      </c>
      <c r="D24" s="9">
        <v>1</v>
      </c>
      <c r="E24" s="2">
        <v>1</v>
      </c>
      <c r="F24" s="10">
        <f t="shared" si="0"/>
        <v>0</v>
      </c>
      <c r="G24" s="5" t="s">
        <v>42</v>
      </c>
    </row>
    <row r="25" spans="1:7">
      <c r="A25" s="14" t="s">
        <v>6</v>
      </c>
      <c r="B25" s="14" t="s">
        <v>123</v>
      </c>
      <c r="C25" s="9">
        <v>2</v>
      </c>
      <c r="D25" s="10">
        <f>C25</f>
        <v>2</v>
      </c>
      <c r="E25" s="9">
        <v>2</v>
      </c>
      <c r="F25" s="10">
        <f t="shared" si="0"/>
        <v>0</v>
      </c>
      <c r="G25" s="12" t="s">
        <v>50</v>
      </c>
    </row>
    <row r="26" spans="1:7">
      <c r="A26" s="2" t="s">
        <v>78</v>
      </c>
      <c r="B26" s="2" t="s">
        <v>124</v>
      </c>
      <c r="C26" s="2">
        <v>1</v>
      </c>
      <c r="D26" s="9">
        <v>2</v>
      </c>
      <c r="E26" s="2">
        <v>2</v>
      </c>
      <c r="F26" s="10">
        <f t="shared" si="0"/>
        <v>0</v>
      </c>
      <c r="G26" s="5" t="s">
        <v>50</v>
      </c>
    </row>
    <row r="27" spans="1:7">
      <c r="D27" s="10">
        <f>C27</f>
        <v>0</v>
      </c>
      <c r="F27" s="10">
        <f t="shared" si="0"/>
        <v>0</v>
      </c>
    </row>
    <row r="28" spans="1:7">
      <c r="C28" s="10">
        <f t="shared" ref="C28:E28" si="2">SUM(C4:C26)</f>
        <v>37</v>
      </c>
      <c r="D28" s="10">
        <f t="shared" si="2"/>
        <v>40.5</v>
      </c>
      <c r="E28" s="10">
        <f t="shared" si="2"/>
        <v>38</v>
      </c>
      <c r="F28" s="10"/>
    </row>
    <row r="29" spans="1:7">
      <c r="D29" s="9"/>
      <c r="F29" s="10"/>
    </row>
    <row r="30" spans="1:7">
      <c r="D30" s="10"/>
      <c r="F30" s="10"/>
    </row>
    <row r="31" spans="1:7">
      <c r="D31" s="10"/>
      <c r="F31" s="10"/>
    </row>
    <row r="32" spans="1:7">
      <c r="D32" s="10"/>
      <c r="F32" s="10"/>
    </row>
    <row r="33" spans="4:6">
      <c r="D33" s="10"/>
      <c r="F33" s="10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2:J33"/>
  <sheetViews>
    <sheetView workbookViewId="0"/>
  </sheetViews>
  <sheetFormatPr baseColWidth="10" defaultColWidth="14.42578125" defaultRowHeight="15.75" customHeight="1"/>
  <cols>
    <col min="1" max="1" width="18.5703125" customWidth="1"/>
    <col min="2" max="2" width="43" customWidth="1"/>
    <col min="4" max="4" width="13.7109375" customWidth="1"/>
    <col min="5" max="5" width="13.42578125" customWidth="1"/>
  </cols>
  <sheetData>
    <row r="2" spans="1:10">
      <c r="I2" s="2" t="s">
        <v>19</v>
      </c>
      <c r="J2" s="2">
        <v>8</v>
      </c>
    </row>
    <row r="3" spans="1:10">
      <c r="A3" s="2" t="s">
        <v>0</v>
      </c>
      <c r="B3" s="2" t="s">
        <v>13</v>
      </c>
      <c r="C3" s="2" t="s">
        <v>14</v>
      </c>
      <c r="D3" s="2" t="s">
        <v>15</v>
      </c>
      <c r="E3" s="2" t="s">
        <v>16</v>
      </c>
      <c r="F3" s="2" t="s">
        <v>17</v>
      </c>
      <c r="G3" s="2" t="s">
        <v>18</v>
      </c>
      <c r="I3" s="2" t="s">
        <v>22</v>
      </c>
      <c r="J3" s="6">
        <v>43997</v>
      </c>
    </row>
    <row r="4" spans="1:10">
      <c r="A4" s="14"/>
      <c r="B4" s="14"/>
      <c r="C4" s="9"/>
      <c r="D4" s="9"/>
      <c r="E4" s="9"/>
      <c r="F4" s="10"/>
      <c r="G4" s="14"/>
      <c r="I4" s="8" t="s">
        <v>24</v>
      </c>
      <c r="J4" s="17">
        <v>44011</v>
      </c>
    </row>
    <row r="5" spans="1:10">
      <c r="A5" s="2" t="s">
        <v>9</v>
      </c>
      <c r="B5" s="14" t="s">
        <v>125</v>
      </c>
      <c r="C5" s="9">
        <v>4</v>
      </c>
      <c r="D5" s="9">
        <v>4</v>
      </c>
      <c r="E5" s="9">
        <v>3</v>
      </c>
      <c r="F5" s="10">
        <f t="shared" ref="F5:F27" si="0">D5-E5</f>
        <v>1</v>
      </c>
      <c r="G5" s="14" t="s">
        <v>21</v>
      </c>
    </row>
    <row r="6" spans="1:10">
      <c r="A6" s="2" t="s">
        <v>78</v>
      </c>
      <c r="B6" s="14" t="s">
        <v>126</v>
      </c>
      <c r="C6" s="9">
        <v>3</v>
      </c>
      <c r="D6" s="10">
        <f>C6</f>
        <v>3</v>
      </c>
      <c r="E6" s="9">
        <v>3</v>
      </c>
      <c r="F6" s="10">
        <f t="shared" si="0"/>
        <v>0</v>
      </c>
      <c r="G6" s="14" t="s">
        <v>127</v>
      </c>
    </row>
    <row r="7" spans="1:10">
      <c r="A7" s="2" t="s">
        <v>6</v>
      </c>
      <c r="B7" s="14" t="s">
        <v>128</v>
      </c>
      <c r="C7" s="9">
        <v>2</v>
      </c>
      <c r="D7" s="9">
        <v>2</v>
      </c>
      <c r="E7" s="9">
        <v>2</v>
      </c>
      <c r="F7" s="10">
        <f t="shared" si="0"/>
        <v>0</v>
      </c>
      <c r="G7" s="14" t="s">
        <v>127</v>
      </c>
    </row>
    <row r="8" spans="1:10">
      <c r="A8" s="2"/>
      <c r="B8" s="14"/>
      <c r="C8" s="9"/>
      <c r="D8" s="10">
        <f t="shared" ref="D8:D16" si="1">C8</f>
        <v>0</v>
      </c>
      <c r="E8" s="9"/>
      <c r="F8" s="10">
        <f t="shared" si="0"/>
        <v>0</v>
      </c>
      <c r="G8" s="14"/>
    </row>
    <row r="9" spans="1:10">
      <c r="A9" s="2"/>
      <c r="B9" s="14"/>
      <c r="C9" s="9"/>
      <c r="D9" s="10">
        <f t="shared" si="1"/>
        <v>0</v>
      </c>
      <c r="E9" s="9"/>
      <c r="F9" s="10">
        <f t="shared" si="0"/>
        <v>0</v>
      </c>
      <c r="G9" s="14"/>
    </row>
    <row r="10" spans="1:10">
      <c r="A10" s="2"/>
      <c r="B10" s="14"/>
      <c r="C10" s="9"/>
      <c r="D10" s="10">
        <f t="shared" si="1"/>
        <v>0</v>
      </c>
      <c r="E10" s="9"/>
      <c r="F10" s="10">
        <f t="shared" si="0"/>
        <v>0</v>
      </c>
      <c r="G10" s="14"/>
    </row>
    <row r="11" spans="1:10">
      <c r="A11" s="14"/>
      <c r="C11" s="9"/>
      <c r="D11" s="10">
        <f t="shared" si="1"/>
        <v>0</v>
      </c>
      <c r="F11" s="10">
        <f t="shared" si="0"/>
        <v>0</v>
      </c>
      <c r="I11" s="2" t="s">
        <v>129</v>
      </c>
    </row>
    <row r="12" spans="1:10">
      <c r="C12" s="9"/>
      <c r="D12" s="10">
        <f t="shared" si="1"/>
        <v>0</v>
      </c>
      <c r="E12" s="9"/>
      <c r="F12" s="10">
        <f t="shared" si="0"/>
        <v>0</v>
      </c>
    </row>
    <row r="13" spans="1:10">
      <c r="C13" s="9"/>
      <c r="D13" s="10">
        <f t="shared" si="1"/>
        <v>0</v>
      </c>
      <c r="F13" s="10">
        <f t="shared" si="0"/>
        <v>0</v>
      </c>
      <c r="G13" s="8"/>
    </row>
    <row r="14" spans="1:10">
      <c r="A14" s="14"/>
      <c r="B14" s="14"/>
      <c r="C14" s="9"/>
      <c r="D14" s="10">
        <f t="shared" si="1"/>
        <v>0</v>
      </c>
      <c r="F14" s="10">
        <f t="shared" si="0"/>
        <v>0</v>
      </c>
      <c r="H14" s="8"/>
    </row>
    <row r="15" spans="1:10">
      <c r="C15" s="9"/>
      <c r="D15" s="10">
        <f t="shared" si="1"/>
        <v>0</v>
      </c>
      <c r="F15" s="10">
        <f t="shared" si="0"/>
        <v>0</v>
      </c>
    </row>
    <row r="16" spans="1:10">
      <c r="D16" s="10">
        <f t="shared" si="1"/>
        <v>0</v>
      </c>
      <c r="F16" s="10">
        <f t="shared" si="0"/>
        <v>0</v>
      </c>
      <c r="G16" s="14"/>
    </row>
    <row r="17" spans="1:7">
      <c r="A17" s="2" t="s">
        <v>6</v>
      </c>
      <c r="B17" s="2" t="s">
        <v>130</v>
      </c>
      <c r="C17" s="2">
        <v>4</v>
      </c>
      <c r="D17" s="9">
        <v>6</v>
      </c>
      <c r="E17" s="2">
        <v>4</v>
      </c>
      <c r="F17" s="10">
        <f t="shared" si="0"/>
        <v>2</v>
      </c>
      <c r="G17" s="12" t="s">
        <v>42</v>
      </c>
    </row>
    <row r="18" spans="1:7">
      <c r="A18" s="2" t="s">
        <v>6</v>
      </c>
      <c r="B18" s="4" t="s">
        <v>131</v>
      </c>
      <c r="C18" s="2">
        <v>6</v>
      </c>
      <c r="D18" s="9">
        <v>6</v>
      </c>
      <c r="E18" s="2">
        <v>2</v>
      </c>
      <c r="F18" s="10">
        <f t="shared" si="0"/>
        <v>4</v>
      </c>
      <c r="G18" s="5" t="s">
        <v>42</v>
      </c>
    </row>
    <row r="19" spans="1:7">
      <c r="B19" s="4"/>
      <c r="C19" s="9"/>
      <c r="D19" s="10">
        <f t="shared" ref="D19:D27" si="2">C19</f>
        <v>0</v>
      </c>
      <c r="F19" s="10">
        <f t="shared" si="0"/>
        <v>0</v>
      </c>
    </row>
    <row r="20" spans="1:7">
      <c r="D20" s="10">
        <f t="shared" si="2"/>
        <v>0</v>
      </c>
      <c r="F20" s="10">
        <f t="shared" si="0"/>
        <v>0</v>
      </c>
    </row>
    <row r="21" spans="1:7">
      <c r="C21" s="9"/>
      <c r="D21" s="10">
        <f t="shared" si="2"/>
        <v>0</v>
      </c>
      <c r="F21" s="10">
        <f t="shared" si="0"/>
        <v>0</v>
      </c>
    </row>
    <row r="22" spans="1:7">
      <c r="A22" s="2"/>
      <c r="B22" s="14"/>
      <c r="C22" s="9"/>
      <c r="D22" s="10">
        <f t="shared" si="2"/>
        <v>0</v>
      </c>
      <c r="E22" s="9"/>
      <c r="F22" s="10">
        <f t="shared" si="0"/>
        <v>0</v>
      </c>
      <c r="G22" s="14"/>
    </row>
    <row r="23" spans="1:7">
      <c r="D23" s="10">
        <f t="shared" si="2"/>
        <v>0</v>
      </c>
      <c r="F23" s="10">
        <f t="shared" si="0"/>
        <v>0</v>
      </c>
    </row>
    <row r="24" spans="1:7">
      <c r="D24" s="10">
        <f t="shared" si="2"/>
        <v>0</v>
      </c>
      <c r="F24" s="10">
        <f t="shared" si="0"/>
        <v>0</v>
      </c>
    </row>
    <row r="25" spans="1:7">
      <c r="A25" s="8"/>
      <c r="B25" s="8"/>
      <c r="C25" s="9"/>
      <c r="D25" s="10">
        <f t="shared" si="2"/>
        <v>0</v>
      </c>
      <c r="E25" s="9"/>
      <c r="F25" s="10">
        <f t="shared" si="0"/>
        <v>0</v>
      </c>
      <c r="G25" s="8"/>
    </row>
    <row r="26" spans="1:7">
      <c r="D26" s="10">
        <f t="shared" si="2"/>
        <v>0</v>
      </c>
      <c r="F26" s="10">
        <f t="shared" si="0"/>
        <v>0</v>
      </c>
    </row>
    <row r="27" spans="1:7">
      <c r="D27" s="10">
        <f t="shared" si="2"/>
        <v>0</v>
      </c>
      <c r="F27" s="10">
        <f t="shared" si="0"/>
        <v>0</v>
      </c>
    </row>
    <row r="28" spans="1:7">
      <c r="C28" s="10">
        <f t="shared" ref="C28:E28" si="3">SUM(C4:C26)</f>
        <v>19</v>
      </c>
      <c r="D28" s="10">
        <f t="shared" si="3"/>
        <v>21</v>
      </c>
      <c r="E28" s="10">
        <f t="shared" si="3"/>
        <v>14</v>
      </c>
      <c r="F28" s="10"/>
    </row>
    <row r="29" spans="1:7">
      <c r="D29" s="9"/>
      <c r="F29" s="10"/>
    </row>
    <row r="30" spans="1:7">
      <c r="D30" s="10"/>
      <c r="F30" s="10"/>
    </row>
    <row r="31" spans="1:7">
      <c r="D31" s="10"/>
      <c r="F31" s="10"/>
    </row>
    <row r="32" spans="1:7">
      <c r="D32" s="10"/>
      <c r="F32" s="10"/>
    </row>
    <row r="33" spans="4:6">
      <c r="D33" s="10"/>
      <c r="F33" s="10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2:J34"/>
  <sheetViews>
    <sheetView workbookViewId="0"/>
  </sheetViews>
  <sheetFormatPr baseColWidth="10" defaultColWidth="14.42578125" defaultRowHeight="15.75" customHeight="1"/>
  <cols>
    <col min="1" max="1" width="18.5703125" customWidth="1"/>
    <col min="2" max="2" width="43" customWidth="1"/>
    <col min="4" max="4" width="13.7109375" customWidth="1"/>
    <col min="5" max="5" width="13.42578125" customWidth="1"/>
  </cols>
  <sheetData>
    <row r="2" spans="1:10">
      <c r="I2" s="2" t="s">
        <v>19</v>
      </c>
      <c r="J2" s="2">
        <v>9</v>
      </c>
    </row>
    <row r="3" spans="1:10">
      <c r="A3" s="2" t="s">
        <v>0</v>
      </c>
      <c r="B3" s="2" t="s">
        <v>13</v>
      </c>
      <c r="C3" s="2" t="s">
        <v>14</v>
      </c>
      <c r="D3" s="2" t="s">
        <v>15</v>
      </c>
      <c r="E3" s="2" t="s">
        <v>16</v>
      </c>
      <c r="F3" s="2" t="s">
        <v>17</v>
      </c>
      <c r="G3" s="2" t="s">
        <v>18</v>
      </c>
      <c r="I3" s="2" t="s">
        <v>22</v>
      </c>
      <c r="J3" s="6">
        <v>44093</v>
      </c>
    </row>
    <row r="4" spans="1:10">
      <c r="A4" s="14"/>
      <c r="B4" s="14"/>
      <c r="C4" s="9"/>
      <c r="D4" s="9"/>
      <c r="E4" s="9"/>
      <c r="F4" s="10"/>
      <c r="G4" s="14"/>
      <c r="I4" s="8" t="s">
        <v>24</v>
      </c>
      <c r="J4" s="17">
        <v>44106</v>
      </c>
    </row>
    <row r="5" spans="1:10">
      <c r="A5" s="2"/>
      <c r="B5" s="14" t="s">
        <v>132</v>
      </c>
      <c r="C5" s="9">
        <v>3</v>
      </c>
      <c r="D5" s="9">
        <v>3</v>
      </c>
      <c r="E5" s="9">
        <v>2</v>
      </c>
      <c r="F5" s="10">
        <f t="shared" ref="F5:F27" si="0">D5-E5</f>
        <v>1</v>
      </c>
      <c r="G5" s="14" t="s">
        <v>127</v>
      </c>
    </row>
    <row r="6" spans="1:10">
      <c r="A6" s="2" t="s">
        <v>8</v>
      </c>
      <c r="B6" s="14" t="s">
        <v>133</v>
      </c>
      <c r="C6" s="9">
        <v>3</v>
      </c>
      <c r="D6" s="9">
        <f>C6</f>
        <v>3</v>
      </c>
      <c r="E6" s="9">
        <v>3</v>
      </c>
      <c r="F6" s="10">
        <f t="shared" si="0"/>
        <v>0</v>
      </c>
      <c r="G6" s="14" t="s">
        <v>21</v>
      </c>
    </row>
    <row r="7" spans="1:10">
      <c r="A7" s="2"/>
      <c r="B7" s="14" t="s">
        <v>134</v>
      </c>
      <c r="C7" s="9">
        <v>9</v>
      </c>
      <c r="D7" s="9">
        <v>8</v>
      </c>
      <c r="E7" s="9">
        <v>6</v>
      </c>
      <c r="F7" s="10">
        <f t="shared" si="0"/>
        <v>2</v>
      </c>
      <c r="G7" s="14" t="s">
        <v>127</v>
      </c>
    </row>
    <row r="8" spans="1:10">
      <c r="A8" s="2" t="s">
        <v>8</v>
      </c>
      <c r="B8" s="14" t="s">
        <v>135</v>
      </c>
      <c r="C8" s="9">
        <v>2</v>
      </c>
      <c r="D8" s="9">
        <f t="shared" ref="D8:D17" si="1">C8</f>
        <v>2</v>
      </c>
      <c r="E8" s="9">
        <v>2</v>
      </c>
      <c r="F8" s="10">
        <f t="shared" si="0"/>
        <v>0</v>
      </c>
      <c r="G8" s="14" t="s">
        <v>21</v>
      </c>
      <c r="I8" s="2" t="s">
        <v>78</v>
      </c>
    </row>
    <row r="9" spans="1:10">
      <c r="A9" s="2"/>
      <c r="B9" s="14" t="s">
        <v>136</v>
      </c>
      <c r="C9" s="9">
        <v>3</v>
      </c>
      <c r="D9" s="9">
        <f t="shared" si="1"/>
        <v>3</v>
      </c>
      <c r="E9" s="9">
        <v>1</v>
      </c>
      <c r="F9" s="10">
        <f t="shared" si="0"/>
        <v>2</v>
      </c>
      <c r="G9" s="14" t="s">
        <v>21</v>
      </c>
      <c r="I9" s="2" t="s">
        <v>137</v>
      </c>
    </row>
    <row r="10" spans="1:10">
      <c r="A10" s="2"/>
      <c r="B10" s="14"/>
      <c r="C10" s="9"/>
      <c r="D10" s="9">
        <f t="shared" si="1"/>
        <v>0</v>
      </c>
      <c r="E10" s="9"/>
      <c r="F10" s="10">
        <f t="shared" si="0"/>
        <v>0</v>
      </c>
      <c r="G10" s="14"/>
      <c r="I10" s="5" t="s">
        <v>138</v>
      </c>
    </row>
    <row r="11" spans="1:10">
      <c r="A11" s="14"/>
      <c r="C11" s="9"/>
      <c r="D11" s="9">
        <f t="shared" si="1"/>
        <v>0</v>
      </c>
      <c r="F11" s="10">
        <f t="shared" si="0"/>
        <v>0</v>
      </c>
      <c r="I11" s="5" t="s">
        <v>50</v>
      </c>
    </row>
    <row r="12" spans="1:10">
      <c r="C12" s="9"/>
      <c r="D12" s="9">
        <f t="shared" si="1"/>
        <v>0</v>
      </c>
      <c r="E12" s="9"/>
      <c r="F12" s="10">
        <f t="shared" si="0"/>
        <v>0</v>
      </c>
      <c r="I12" s="5" t="s">
        <v>42</v>
      </c>
    </row>
    <row r="13" spans="1:10">
      <c r="C13" s="9"/>
      <c r="D13" s="9">
        <f t="shared" si="1"/>
        <v>0</v>
      </c>
      <c r="F13" s="10">
        <f t="shared" si="0"/>
        <v>0</v>
      </c>
      <c r="G13" s="8"/>
    </row>
    <row r="14" spans="1:10">
      <c r="A14" s="14"/>
      <c r="B14" s="14"/>
      <c r="C14" s="9"/>
      <c r="D14" s="9">
        <f t="shared" si="1"/>
        <v>0</v>
      </c>
      <c r="F14" s="10">
        <f t="shared" si="0"/>
        <v>0</v>
      </c>
      <c r="H14" s="8"/>
    </row>
    <row r="15" spans="1:10">
      <c r="C15" s="9"/>
      <c r="D15" s="9">
        <f t="shared" si="1"/>
        <v>0</v>
      </c>
      <c r="F15" s="10">
        <f t="shared" si="0"/>
        <v>0</v>
      </c>
    </row>
    <row r="16" spans="1:10">
      <c r="D16" s="9">
        <f t="shared" si="1"/>
        <v>0</v>
      </c>
      <c r="F16" s="10">
        <f t="shared" si="0"/>
        <v>0</v>
      </c>
      <c r="G16" s="14"/>
    </row>
    <row r="17" spans="1:7">
      <c r="D17" s="9">
        <f t="shared" si="1"/>
        <v>0</v>
      </c>
      <c r="F17" s="10">
        <f t="shared" si="0"/>
        <v>0</v>
      </c>
      <c r="G17" s="14"/>
    </row>
    <row r="18" spans="1:7">
      <c r="A18" s="2" t="s">
        <v>78</v>
      </c>
      <c r="B18" s="4" t="s">
        <v>139</v>
      </c>
      <c r="C18" s="2">
        <v>1</v>
      </c>
      <c r="D18" s="9">
        <v>3</v>
      </c>
      <c r="E18" s="2">
        <v>3</v>
      </c>
      <c r="F18" s="10">
        <f t="shared" si="0"/>
        <v>0</v>
      </c>
      <c r="G18" s="5" t="s">
        <v>50</v>
      </c>
    </row>
    <row r="19" spans="1:7">
      <c r="A19" s="2" t="s">
        <v>78</v>
      </c>
      <c r="B19" s="4" t="s">
        <v>140</v>
      </c>
      <c r="C19" s="9">
        <v>2</v>
      </c>
      <c r="D19" s="9">
        <v>2</v>
      </c>
      <c r="E19" s="2">
        <v>2</v>
      </c>
      <c r="F19" s="10">
        <f t="shared" si="0"/>
        <v>0</v>
      </c>
      <c r="G19" s="5" t="s">
        <v>38</v>
      </c>
    </row>
    <row r="20" spans="1:7">
      <c r="A20" s="2" t="s">
        <v>11</v>
      </c>
      <c r="B20" s="2" t="s">
        <v>141</v>
      </c>
      <c r="C20" s="2">
        <v>0.5</v>
      </c>
      <c r="D20" s="9">
        <f t="shared" ref="D20:D27" si="2">C20</f>
        <v>0.5</v>
      </c>
      <c r="E20" s="2">
        <v>0.5</v>
      </c>
      <c r="F20" s="10">
        <f t="shared" si="0"/>
        <v>0</v>
      </c>
      <c r="G20" s="5" t="s">
        <v>50</v>
      </c>
    </row>
    <row r="21" spans="1:7">
      <c r="A21" s="2" t="s">
        <v>11</v>
      </c>
      <c r="B21" s="2" t="s">
        <v>142</v>
      </c>
      <c r="C21" s="9">
        <v>2</v>
      </c>
      <c r="D21" s="9">
        <f t="shared" si="2"/>
        <v>2</v>
      </c>
      <c r="F21" s="10">
        <f t="shared" si="0"/>
        <v>2</v>
      </c>
    </row>
    <row r="22" spans="1:7">
      <c r="A22" s="4" t="s">
        <v>8</v>
      </c>
      <c r="B22" s="14" t="s">
        <v>143</v>
      </c>
      <c r="C22" s="9">
        <v>3</v>
      </c>
      <c r="D22" s="9">
        <f t="shared" si="2"/>
        <v>3</v>
      </c>
      <c r="E22" s="9">
        <v>2</v>
      </c>
      <c r="F22" s="10">
        <f t="shared" si="0"/>
        <v>1</v>
      </c>
      <c r="G22" s="12" t="s">
        <v>42</v>
      </c>
    </row>
    <row r="23" spans="1:7">
      <c r="A23" s="4" t="s">
        <v>8</v>
      </c>
      <c r="B23" s="2" t="s">
        <v>144</v>
      </c>
      <c r="C23" s="2">
        <v>2</v>
      </c>
      <c r="D23" s="9">
        <f t="shared" si="2"/>
        <v>2</v>
      </c>
      <c r="E23" s="2">
        <v>0</v>
      </c>
      <c r="F23" s="10">
        <f t="shared" si="0"/>
        <v>2</v>
      </c>
      <c r="G23" s="5" t="s">
        <v>42</v>
      </c>
    </row>
    <row r="24" spans="1:7">
      <c r="D24" s="9">
        <f t="shared" si="2"/>
        <v>0</v>
      </c>
      <c r="F24" s="10">
        <f t="shared" si="0"/>
        <v>0</v>
      </c>
    </row>
    <row r="25" spans="1:7">
      <c r="A25" s="8"/>
      <c r="B25" s="8"/>
      <c r="C25" s="9"/>
      <c r="D25" s="9">
        <f t="shared" si="2"/>
        <v>0</v>
      </c>
      <c r="E25" s="9"/>
      <c r="F25" s="10">
        <f t="shared" si="0"/>
        <v>0</v>
      </c>
      <c r="G25" s="8"/>
    </row>
    <row r="26" spans="1:7">
      <c r="D26" s="10">
        <f t="shared" si="2"/>
        <v>0</v>
      </c>
      <c r="F26" s="10">
        <f t="shared" si="0"/>
        <v>0</v>
      </c>
    </row>
    <row r="27" spans="1:7">
      <c r="D27" s="10">
        <f t="shared" si="2"/>
        <v>0</v>
      </c>
      <c r="F27" s="10">
        <f t="shared" si="0"/>
        <v>0</v>
      </c>
    </row>
    <row r="28" spans="1:7">
      <c r="B28" s="2" t="s">
        <v>145</v>
      </c>
      <c r="C28" s="10">
        <f>SUM(C4:C26)</f>
        <v>30.5</v>
      </c>
      <c r="D28" s="9">
        <v>24</v>
      </c>
      <c r="E28" s="10">
        <f>SUM(E4:E26)</f>
        <v>21.5</v>
      </c>
      <c r="F28" s="10"/>
    </row>
    <row r="29" spans="1:7">
      <c r="B29" s="2" t="s">
        <v>146</v>
      </c>
      <c r="D29" s="9">
        <f>SUM(D5:D7)</f>
        <v>14</v>
      </c>
      <c r="F29" s="10"/>
    </row>
    <row r="30" spans="1:7">
      <c r="D30" s="10"/>
      <c r="F30" s="10"/>
    </row>
    <row r="31" spans="1:7">
      <c r="B31" s="2" t="s">
        <v>147</v>
      </c>
      <c r="D31" s="10"/>
      <c r="F31" s="10"/>
    </row>
    <row r="32" spans="1:7">
      <c r="B32" s="2" t="s">
        <v>148</v>
      </c>
      <c r="C32" s="2" t="s">
        <v>12</v>
      </c>
      <c r="D32" s="10"/>
      <c r="F32" s="10"/>
    </row>
    <row r="33" spans="2:6">
      <c r="B33" s="2" t="s">
        <v>149</v>
      </c>
      <c r="D33" s="10"/>
      <c r="F33" s="10"/>
    </row>
    <row r="34" spans="2:6">
      <c r="B34" s="2" t="s">
        <v>150</v>
      </c>
      <c r="C34" s="2" t="s">
        <v>12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22</vt:i4>
      </vt:variant>
    </vt:vector>
  </HeadingPairs>
  <TitlesOfParts>
    <vt:vector size="2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Lukas</cp:lastModifiedBy>
  <dcterms:modified xsi:type="dcterms:W3CDTF">2021-04-18T21:08:42Z</dcterms:modified>
</cp:coreProperties>
</file>