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uideo\03_Planning\"/>
    </mc:Choice>
  </mc:AlternateContent>
  <xr:revisionPtr revIDLastSave="0" documentId="13_ncr:1_{76DAE6D1-FF8E-43D7-9717-76DD748937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3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28" i="1"/>
  <c r="A22" i="1" l="1"/>
  <c r="J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l="1"/>
  <c r="A25" i="1" s="1"/>
  <c r="A26" i="1" s="1"/>
  <c r="A27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7" i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<sst xmlns="http://schemas.openxmlformats.org/spreadsheetml/2006/main" count="27" uniqueCount="27">
  <si>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</si>
  <si>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</si>
  <si>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</si>
  <si>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</si>
  <si>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</si>
  <si>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</si>
  <si>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</si>
  <si>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</si>
  <si>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</si>
  <si>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</si>
  <si>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</si>
  <si>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</si>
  <si>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</si>
  <si>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</si>
  <si>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</si>
  <si>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</si>
  <si>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</si>
  <si>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Report wurde von Rate und Report abgespallten</t>
  </si>
  <si>
    <t>Refactoring wurde hunzugefügt</t>
  </si>
  <si>
    <t>Spike Beacon Api hinzugefügt</t>
  </si>
  <si>
    <t>3 Wochen sprint wegen 1 Woche Herbstferien</t>
  </si>
  <si>
    <t>Streamin -2; Deployment + 1</t>
  </si>
  <si>
    <t>added Image Video for Tadeot</t>
  </si>
  <si>
    <t>&lt;--</t>
  </si>
  <si>
    <t>längerer Sprint wegen Weihnachtsferien</t>
  </si>
  <si>
    <t>länger wegen Weihnachtsferien</t>
  </si>
  <si>
    <t>Project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</si>
</sst>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6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0" borderId="0" xfId="0" applyFont="1"/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44092</c:v>
                </c:pt>
                <c:pt idx="15">
                  <c:v>44106</c:v>
                </c:pt>
                <c:pt idx="16">
                  <c:v>44120</c:v>
                </c:pt>
                <c:pt idx="17">
                  <c:v>44141</c:v>
                </c:pt>
                <c:pt idx="18">
                  <c:v>44155</c:v>
                </c:pt>
                <c:pt idx="19">
                  <c:v>44169</c:v>
                </c:pt>
                <c:pt idx="20">
                  <c:v>44183</c:v>
                </c:pt>
                <c:pt idx="21">
                  <c:v>44204</c:v>
                </c:pt>
                <c:pt idx="22">
                  <c:v>44218</c:v>
                </c:pt>
                <c:pt idx="23">
                  <c:v>44232</c:v>
                </c:pt>
                <c:pt idx="24">
                  <c:v>44253</c:v>
                </c:pt>
                <c:pt idx="25">
                  <c:v>44267</c:v>
                </c:pt>
                <c:pt idx="26">
                  <c:v>44281</c:v>
                </c:pt>
                <c:pt idx="27">
                  <c:v>44295</c:v>
                </c:pt>
                <c:pt idx="28">
                  <c:v>44309</c:v>
                </c:pt>
                <c:pt idx="29">
                  <c:v>44323</c:v>
                </c:pt>
                <c:pt idx="30">
                  <c:v>44337</c:v>
                </c:pt>
                <c:pt idx="31">
                  <c:v>44351</c:v>
                </c:pt>
                <c:pt idx="32">
                  <c:v>44365</c:v>
                </c:pt>
                <c:pt idx="33">
                  <c:v>44379</c:v>
                </c:pt>
                <c:pt idx="34">
                  <c:v>44393</c:v>
                </c:pt>
                <c:pt idx="35">
                  <c:v>44407</c:v>
                </c:pt>
                <c:pt idx="36">
                  <c:v>44421</c:v>
                </c:pt>
                <c:pt idx="37">
                  <c:v>44435</c:v>
                </c:pt>
                <c:pt idx="38">
                  <c:v>44449</c:v>
                </c:pt>
                <c:pt idx="39">
                  <c:v>44463</c:v>
                </c:pt>
                <c:pt idx="40">
                  <c:v>44477</c:v>
                </c:pt>
                <c:pt idx="41">
                  <c:v>44491</c:v>
                </c:pt>
                <c:pt idx="42">
                  <c:v>44505</c:v>
                </c:pt>
                <c:pt idx="43">
                  <c:v>44519</c:v>
                </c:pt>
                <c:pt idx="44">
                  <c:v>44533</c:v>
                </c:pt>
                <c:pt idx="45">
                  <c:v>44547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36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22</c:v>
                </c:pt>
                <c:pt idx="17">
                  <c:v>25</c:v>
                </c:pt>
                <c:pt idx="18">
                  <c:v>20</c:v>
                </c:pt>
                <c:pt idx="19">
                  <c:v>18</c:v>
                </c:pt>
                <c:pt idx="20">
                  <c:v>14</c:v>
                </c:pt>
                <c:pt idx="21">
                  <c:v>8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9</c:v>
                </c:pt>
                <c:pt idx="26">
                  <c:v>11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6AF-A22D-60000DD4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647700</xdr:colOff>
      <xdr:row>0</xdr:row>
      <xdr:rowOff>152400</xdr:rowOff>
    </xdr:from>
    <xdr:to>
      <xdr:col>23</xdr:col>
      <xdr:colOff>352425</xdr:colOff>
      <xdr:row>13</xdr:row>
      <xdr:rowOff>131685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7">
          <cell r="C7"/>
          <cell r="D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activeCell="N38" sqref="N38"/>
    </sheetView>
  </sheetViews>
  <sheetFormatPr baseColWidth="10" defaultRowHeight="15" x14ac:dyDescent="0.25"/>
  <cols>
    <col min="1" max="1" width="12.28515625" bestFit="1" customWidth="1"/>
  </cols>
  <sheetData>
    <row r="1" spans="1:12" x14ac:dyDescent="0.25">
      <c r="A1" s="14" t="s">
        <v>0</v>
      </c>
      <c r="B1" s="14"/>
      <c r="C1" s="14"/>
      <c r="D1" s="14"/>
    </row>
    <row r="2" spans="1:12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2" x14ac:dyDescent="0.25">
      <c r="A3" s="2">
        <v>36</v>
      </c>
      <c r="B3" s="2">
        <v>0</v>
      </c>
      <c r="C3" s="2">
        <v>1</v>
      </c>
      <c r="D3" s="3">
        <f>B3/C3</f>
        <v>0</v>
      </c>
    </row>
    <row r="5" spans="1:12" x14ac:dyDescent="0.25">
      <c r="A5" s="15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2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2" x14ac:dyDescent="0.25">
      <c r="A7" s="5">
        <v>43885</v>
      </c>
      <c r="B7" s="6">
        <v>30</v>
      </c>
      <c r="C7" s="6"/>
      <c r="D7" s="6">
        <v>0</v>
      </c>
      <c r="E7" s="6">
        <v>32</v>
      </c>
      <c r="F7" s="7">
        <f>A3</f>
        <v>36</v>
      </c>
      <c r="G7" s="7">
        <v>0</v>
      </c>
      <c r="H7" s="7">
        <f t="shared" ref="H7:H52" si="0">G7+D7</f>
        <v>0</v>
      </c>
      <c r="I7" s="7">
        <f>[1]Tabelle1!C7</f>
        <v>0</v>
      </c>
      <c r="J7" s="8">
        <f>A3</f>
        <v>36</v>
      </c>
      <c r="K7" s="9">
        <f>IF(OR(ISBLANK(D7),ISBLANK(E7)),[1]Tabelle1!D7,H7/(I7+E7))</f>
        <v>0</v>
      </c>
    </row>
    <row r="8" spans="1:12" x14ac:dyDescent="0.25">
      <c r="A8" s="5">
        <f>A7+14</f>
        <v>43899</v>
      </c>
      <c r="B8" s="6">
        <v>23</v>
      </c>
      <c r="C8" s="6"/>
      <c r="D8" s="6">
        <v>5</v>
      </c>
      <c r="E8" s="6">
        <v>17</v>
      </c>
      <c r="F8" s="8">
        <f>J7+C8</f>
        <v>36</v>
      </c>
      <c r="G8" s="7">
        <f>H7</f>
        <v>0</v>
      </c>
      <c r="H8" s="7">
        <f t="shared" si="0"/>
        <v>5</v>
      </c>
      <c r="I8" s="7">
        <f t="shared" ref="I8:I52" si="1">I7+E7</f>
        <v>32</v>
      </c>
      <c r="J8" s="7">
        <f t="shared" ref="J8:J52" si="2">MAX(IF(OR(ISBLANK(D8),ISBLANK(E8)),F8-K7*B8,F8-D8),0)</f>
        <v>31</v>
      </c>
      <c r="K8" s="9">
        <f t="shared" ref="K8:K52" si="3">IF(OR(ISBLANK(D8),ISBLANK(E8)),K7,H8/(I8+E8))</f>
        <v>0.10204081632653061</v>
      </c>
    </row>
    <row r="9" spans="1:12" x14ac:dyDescent="0.25">
      <c r="A9" s="5">
        <f t="shared" ref="A9:A52" si="4">A8+14</f>
        <v>43913</v>
      </c>
      <c r="B9" s="6">
        <v>30</v>
      </c>
      <c r="C9" s="6"/>
      <c r="D9" s="6">
        <v>0</v>
      </c>
      <c r="E9" s="6">
        <v>27</v>
      </c>
      <c r="F9" s="7">
        <f t="shared" ref="F9:F52" si="5">J8+C9</f>
        <v>31</v>
      </c>
      <c r="G9" s="7">
        <f t="shared" ref="G9:G52" si="6">H8</f>
        <v>5</v>
      </c>
      <c r="H9" s="7">
        <f t="shared" si="0"/>
        <v>5</v>
      </c>
      <c r="I9" s="7">
        <f t="shared" si="1"/>
        <v>49</v>
      </c>
      <c r="J9" s="7">
        <f t="shared" si="2"/>
        <v>31</v>
      </c>
      <c r="K9" s="9">
        <f t="shared" si="3"/>
        <v>6.5789473684210523E-2</v>
      </c>
    </row>
    <row r="10" spans="1:12" x14ac:dyDescent="0.25">
      <c r="A10" s="5">
        <f t="shared" si="4"/>
        <v>43927</v>
      </c>
      <c r="B10" s="6">
        <v>0</v>
      </c>
      <c r="C10" s="6"/>
      <c r="D10" s="6">
        <v>0</v>
      </c>
      <c r="E10" s="6">
        <v>0</v>
      </c>
      <c r="F10" s="7">
        <f t="shared" si="5"/>
        <v>31</v>
      </c>
      <c r="G10" s="7">
        <f t="shared" si="6"/>
        <v>5</v>
      </c>
      <c r="H10" s="7">
        <f>G10+D10</f>
        <v>5</v>
      </c>
      <c r="I10" s="7">
        <f t="shared" si="1"/>
        <v>76</v>
      </c>
      <c r="J10" s="7">
        <f>MAX(IF(OR(ISBLANK(D10),ISBLANK(E10)),F10-K9*B10,F10-D10),0)</f>
        <v>31</v>
      </c>
      <c r="K10" s="9">
        <f>IF(OR(ISBLANK(D10),ISBLANK(E10)),K9,H10/(I10+E10))</f>
        <v>6.5789473684210523E-2</v>
      </c>
    </row>
    <row r="11" spans="1:12" x14ac:dyDescent="0.25">
      <c r="A11" s="5">
        <f t="shared" si="4"/>
        <v>43941</v>
      </c>
      <c r="B11" s="6">
        <v>20</v>
      </c>
      <c r="C11" s="6"/>
      <c r="D11" s="6">
        <v>4</v>
      </c>
      <c r="E11" s="6">
        <v>15.5</v>
      </c>
      <c r="F11" s="7">
        <f t="shared" si="5"/>
        <v>31</v>
      </c>
      <c r="G11" s="7">
        <f t="shared" si="6"/>
        <v>5</v>
      </c>
      <c r="H11" s="7">
        <f>G11+D11</f>
        <v>9</v>
      </c>
      <c r="I11" s="7">
        <f>I10+E10</f>
        <v>76</v>
      </c>
      <c r="J11" s="7">
        <f>MAX(IF(OR(ISBLANK(D11),ISBLANK(E11)),F11-K10*B11,F11-D11),0)</f>
        <v>27</v>
      </c>
      <c r="K11" s="9">
        <f>IF(OR(ISBLANK(D11),ISBLANK(E11)),K10,H11/(I11+E11))</f>
        <v>9.8360655737704916E-2</v>
      </c>
    </row>
    <row r="12" spans="1:12" x14ac:dyDescent="0.25">
      <c r="A12" s="5">
        <f t="shared" si="4"/>
        <v>43955</v>
      </c>
      <c r="B12" s="6">
        <v>30</v>
      </c>
      <c r="C12" s="6"/>
      <c r="D12" s="6">
        <v>0</v>
      </c>
      <c r="E12" s="6">
        <v>16.5</v>
      </c>
      <c r="F12" s="7">
        <f t="shared" si="5"/>
        <v>27</v>
      </c>
      <c r="G12" s="7">
        <f t="shared" si="6"/>
        <v>9</v>
      </c>
      <c r="H12" s="7">
        <f t="shared" si="0"/>
        <v>9</v>
      </c>
      <c r="I12" s="7">
        <f>I11+E11</f>
        <v>91.5</v>
      </c>
      <c r="J12" s="7">
        <f t="shared" si="2"/>
        <v>27</v>
      </c>
      <c r="K12" s="9">
        <f t="shared" si="3"/>
        <v>8.3333333333333329E-2</v>
      </c>
    </row>
    <row r="13" spans="1:12" x14ac:dyDescent="0.25">
      <c r="A13" s="5">
        <f t="shared" si="4"/>
        <v>43969</v>
      </c>
      <c r="B13" s="6">
        <v>30</v>
      </c>
      <c r="C13" s="6"/>
      <c r="D13" s="6">
        <v>0</v>
      </c>
      <c r="E13" s="6">
        <v>29</v>
      </c>
      <c r="F13" s="7">
        <f t="shared" si="5"/>
        <v>27</v>
      </c>
      <c r="G13" s="7">
        <f t="shared" si="6"/>
        <v>9</v>
      </c>
      <c r="H13" s="7">
        <f t="shared" si="0"/>
        <v>9</v>
      </c>
      <c r="I13" s="7">
        <f t="shared" si="1"/>
        <v>108</v>
      </c>
      <c r="J13" s="7">
        <f t="shared" si="2"/>
        <v>27</v>
      </c>
      <c r="K13" s="9">
        <f t="shared" si="3"/>
        <v>6.569343065693431E-2</v>
      </c>
    </row>
    <row r="14" spans="1:12" x14ac:dyDescent="0.25">
      <c r="A14" s="5">
        <f t="shared" si="4"/>
        <v>43983</v>
      </c>
      <c r="B14" s="6">
        <v>30</v>
      </c>
      <c r="C14" s="6"/>
      <c r="D14" s="6">
        <v>5</v>
      </c>
      <c r="E14" s="6">
        <v>33</v>
      </c>
      <c r="F14" s="7">
        <f t="shared" si="5"/>
        <v>27</v>
      </c>
      <c r="G14" s="7">
        <f t="shared" si="6"/>
        <v>9</v>
      </c>
      <c r="H14" s="7">
        <f t="shared" si="0"/>
        <v>14</v>
      </c>
      <c r="I14" s="7">
        <f t="shared" si="1"/>
        <v>137</v>
      </c>
      <c r="J14" s="7">
        <f t="shared" si="2"/>
        <v>22</v>
      </c>
      <c r="K14" s="9">
        <f t="shared" si="3"/>
        <v>8.2352941176470587E-2</v>
      </c>
    </row>
    <row r="15" spans="1:12" x14ac:dyDescent="0.25">
      <c r="A15" s="5">
        <f t="shared" si="4"/>
        <v>43997</v>
      </c>
      <c r="B15" s="6">
        <v>30</v>
      </c>
      <c r="C15" s="6">
        <v>3</v>
      </c>
      <c r="D15" s="6">
        <v>3</v>
      </c>
      <c r="E15" s="6">
        <v>14</v>
      </c>
      <c r="F15" s="7">
        <f t="shared" si="5"/>
        <v>25</v>
      </c>
      <c r="G15" s="7">
        <f t="shared" si="6"/>
        <v>14</v>
      </c>
      <c r="H15" s="7">
        <f t="shared" si="0"/>
        <v>17</v>
      </c>
      <c r="I15" s="7">
        <f t="shared" si="1"/>
        <v>170</v>
      </c>
      <c r="J15" s="7">
        <f t="shared" si="2"/>
        <v>22</v>
      </c>
      <c r="K15" s="9">
        <f t="shared" si="3"/>
        <v>9.2391304347826081E-2</v>
      </c>
      <c r="L15" t="s">
        <v>17</v>
      </c>
    </row>
    <row r="16" spans="1:12" x14ac:dyDescent="0.25">
      <c r="A16" s="5">
        <f t="shared" si="4"/>
        <v>44011</v>
      </c>
      <c r="B16" s="6">
        <v>30</v>
      </c>
      <c r="C16" s="6"/>
      <c r="D16" s="6">
        <v>0</v>
      </c>
      <c r="E16" s="6">
        <v>0</v>
      </c>
      <c r="F16" s="7">
        <f t="shared" si="5"/>
        <v>22</v>
      </c>
      <c r="G16" s="7">
        <f t="shared" si="6"/>
        <v>17</v>
      </c>
      <c r="H16" s="7">
        <f t="shared" si="0"/>
        <v>17</v>
      </c>
      <c r="I16" s="7">
        <f t="shared" si="1"/>
        <v>184</v>
      </c>
      <c r="J16" s="7">
        <f t="shared" si="2"/>
        <v>22</v>
      </c>
      <c r="K16" s="9">
        <f t="shared" si="3"/>
        <v>9.2391304347826081E-2</v>
      </c>
    </row>
    <row r="17" spans="1:12" x14ac:dyDescent="0.25">
      <c r="A17" s="5">
        <f t="shared" si="4"/>
        <v>44025</v>
      </c>
      <c r="B17" s="6">
        <v>0</v>
      </c>
      <c r="C17" s="6"/>
      <c r="D17" s="6">
        <v>0</v>
      </c>
      <c r="E17" s="6">
        <v>0</v>
      </c>
      <c r="F17" s="7">
        <f t="shared" si="5"/>
        <v>22</v>
      </c>
      <c r="G17" s="7">
        <f t="shared" si="6"/>
        <v>17</v>
      </c>
      <c r="H17" s="7">
        <f t="shared" si="0"/>
        <v>17</v>
      </c>
      <c r="I17" s="7">
        <f t="shared" si="1"/>
        <v>184</v>
      </c>
      <c r="J17" s="7">
        <f t="shared" si="2"/>
        <v>22</v>
      </c>
      <c r="K17" s="9">
        <f t="shared" si="3"/>
        <v>9.2391304347826081E-2</v>
      </c>
    </row>
    <row r="18" spans="1:12" x14ac:dyDescent="0.25">
      <c r="A18" s="5">
        <f t="shared" si="4"/>
        <v>44039</v>
      </c>
      <c r="B18" s="6">
        <v>0</v>
      </c>
      <c r="C18" s="6"/>
      <c r="D18" s="6">
        <v>0</v>
      </c>
      <c r="E18" s="6">
        <v>0</v>
      </c>
      <c r="F18" s="7">
        <f t="shared" si="5"/>
        <v>22</v>
      </c>
      <c r="G18" s="7">
        <f t="shared" si="6"/>
        <v>17</v>
      </c>
      <c r="H18" s="7">
        <f t="shared" si="0"/>
        <v>17</v>
      </c>
      <c r="I18" s="7">
        <f t="shared" si="1"/>
        <v>184</v>
      </c>
      <c r="J18" s="7">
        <f t="shared" si="2"/>
        <v>22</v>
      </c>
      <c r="K18" s="9">
        <f t="shared" si="3"/>
        <v>9.2391304347826081E-2</v>
      </c>
    </row>
    <row r="19" spans="1:12" x14ac:dyDescent="0.25">
      <c r="A19" s="5">
        <f t="shared" si="4"/>
        <v>44053</v>
      </c>
      <c r="B19" s="6">
        <v>0</v>
      </c>
      <c r="C19" s="6"/>
      <c r="D19" s="6">
        <v>0</v>
      </c>
      <c r="E19" s="6">
        <v>0</v>
      </c>
      <c r="F19" s="7">
        <f t="shared" si="5"/>
        <v>22</v>
      </c>
      <c r="G19" s="7">
        <f t="shared" si="6"/>
        <v>17</v>
      </c>
      <c r="H19" s="7">
        <f t="shared" si="0"/>
        <v>17</v>
      </c>
      <c r="I19" s="7">
        <f t="shared" si="1"/>
        <v>184</v>
      </c>
      <c r="J19" s="7">
        <f t="shared" si="2"/>
        <v>22</v>
      </c>
      <c r="K19" s="9">
        <f t="shared" si="3"/>
        <v>9.2391304347826081E-2</v>
      </c>
    </row>
    <row r="20" spans="1:12" x14ac:dyDescent="0.25">
      <c r="A20" s="5">
        <f t="shared" si="4"/>
        <v>44067</v>
      </c>
      <c r="B20" s="6">
        <v>0</v>
      </c>
      <c r="C20" s="6"/>
      <c r="D20" s="6">
        <v>0</v>
      </c>
      <c r="E20" s="6">
        <v>0</v>
      </c>
      <c r="F20" s="7">
        <f t="shared" si="5"/>
        <v>22</v>
      </c>
      <c r="G20" s="7">
        <f t="shared" si="6"/>
        <v>17</v>
      </c>
      <c r="H20" s="7">
        <f>G20+D20</f>
        <v>17</v>
      </c>
      <c r="I20" s="7">
        <f t="shared" si="1"/>
        <v>184</v>
      </c>
      <c r="J20" s="7">
        <f>MAX(IF(OR(ISBLANK(D20),ISBLANK(E20)),F20-K19*B20,F20-D20),0)</f>
        <v>22</v>
      </c>
      <c r="K20" s="9">
        <f>IF(OR(ISBLANK(D20),ISBLANK(E20)),K19,H20/(I20+E20))</f>
        <v>9.2391304347826081E-2</v>
      </c>
    </row>
    <row r="21" spans="1:12" x14ac:dyDescent="0.25">
      <c r="A21" s="5">
        <v>44092</v>
      </c>
      <c r="B21" s="6">
        <v>20</v>
      </c>
      <c r="C21" s="6">
        <v>2</v>
      </c>
      <c r="D21" s="6">
        <v>0</v>
      </c>
      <c r="E21" s="6">
        <v>0</v>
      </c>
      <c r="F21" s="7">
        <f t="shared" si="5"/>
        <v>24</v>
      </c>
      <c r="G21" s="7">
        <f t="shared" si="6"/>
        <v>17</v>
      </c>
      <c r="H21" s="7">
        <f t="shared" si="0"/>
        <v>17</v>
      </c>
      <c r="I21" s="7">
        <f t="shared" si="1"/>
        <v>184</v>
      </c>
      <c r="J21" s="7">
        <f t="shared" si="2"/>
        <v>24</v>
      </c>
      <c r="K21" s="9">
        <f t="shared" si="3"/>
        <v>9.2391304347826081E-2</v>
      </c>
      <c r="L21" t="s">
        <v>18</v>
      </c>
    </row>
    <row r="22" spans="1:12" x14ac:dyDescent="0.25">
      <c r="A22" s="5">
        <f t="shared" si="4"/>
        <v>44106</v>
      </c>
      <c r="B22" s="6">
        <v>30</v>
      </c>
      <c r="C22" s="6">
        <v>2</v>
      </c>
      <c r="D22" s="6">
        <v>0</v>
      </c>
      <c r="E22" s="6">
        <v>20</v>
      </c>
      <c r="F22" s="7">
        <f t="shared" si="5"/>
        <v>26</v>
      </c>
      <c r="G22" s="7">
        <f t="shared" si="6"/>
        <v>17</v>
      </c>
      <c r="H22" s="7">
        <f t="shared" si="0"/>
        <v>17</v>
      </c>
      <c r="I22" s="7">
        <f t="shared" si="1"/>
        <v>184</v>
      </c>
      <c r="J22" s="7">
        <f t="shared" si="2"/>
        <v>26</v>
      </c>
      <c r="K22" s="9">
        <f t="shared" si="3"/>
        <v>8.3333333333333329E-2</v>
      </c>
      <c r="L22" t="s">
        <v>19</v>
      </c>
    </row>
    <row r="23" spans="1:12" x14ac:dyDescent="0.25">
      <c r="A23" s="5">
        <f t="shared" si="4"/>
        <v>44120</v>
      </c>
      <c r="B23" s="6">
        <v>30</v>
      </c>
      <c r="C23" s="6"/>
      <c r="D23" s="6">
        <v>4</v>
      </c>
      <c r="E23" s="6">
        <v>16</v>
      </c>
      <c r="F23" s="7">
        <f t="shared" si="5"/>
        <v>26</v>
      </c>
      <c r="G23" s="7">
        <f t="shared" si="6"/>
        <v>17</v>
      </c>
      <c r="H23" s="7">
        <f t="shared" si="0"/>
        <v>21</v>
      </c>
      <c r="I23" s="7">
        <f t="shared" si="1"/>
        <v>204</v>
      </c>
      <c r="J23" s="7">
        <f t="shared" si="2"/>
        <v>22</v>
      </c>
      <c r="K23" s="9">
        <f t="shared" si="3"/>
        <v>9.5454545454545459E-2</v>
      </c>
    </row>
    <row r="24" spans="1:12" x14ac:dyDescent="0.25">
      <c r="A24" s="5">
        <f>A23+21</f>
        <v>44141</v>
      </c>
      <c r="B24" s="6">
        <v>30</v>
      </c>
      <c r="C24" s="6">
        <v>5</v>
      </c>
      <c r="D24" s="6">
        <v>2</v>
      </c>
      <c r="E24" s="6">
        <v>20</v>
      </c>
      <c r="F24" s="7">
        <f t="shared" si="5"/>
        <v>27</v>
      </c>
      <c r="G24" s="7">
        <f t="shared" si="6"/>
        <v>21</v>
      </c>
      <c r="H24" s="7">
        <f>G24+D24</f>
        <v>23</v>
      </c>
      <c r="I24" s="7">
        <f t="shared" si="1"/>
        <v>220</v>
      </c>
      <c r="J24" s="7">
        <f>MAX(IF(OR(ISBLANK(D24),ISBLANK(E24)),F24-K23*B24,F24-D24),0)</f>
        <v>25</v>
      </c>
      <c r="K24" s="9">
        <f>IF(OR(ISBLANK(D24),ISBLANK(E24)),K23,H24/(I24+E24))</f>
        <v>9.583333333333334E-2</v>
      </c>
      <c r="L24" t="s">
        <v>20</v>
      </c>
    </row>
    <row r="25" spans="1:12" x14ac:dyDescent="0.25">
      <c r="A25" s="5">
        <f t="shared" si="4"/>
        <v>44155</v>
      </c>
      <c r="B25" s="6">
        <v>30</v>
      </c>
      <c r="C25" s="6">
        <v>-2</v>
      </c>
      <c r="D25" s="6">
        <v>3</v>
      </c>
      <c r="E25" s="6">
        <v>29</v>
      </c>
      <c r="F25" s="7">
        <f t="shared" si="5"/>
        <v>23</v>
      </c>
      <c r="G25" s="7">
        <f t="shared" si="6"/>
        <v>23</v>
      </c>
      <c r="H25" s="7">
        <f t="shared" si="0"/>
        <v>26</v>
      </c>
      <c r="I25" s="7">
        <f t="shared" si="1"/>
        <v>240</v>
      </c>
      <c r="J25" s="7">
        <f t="shared" si="2"/>
        <v>20</v>
      </c>
      <c r="K25" s="9">
        <f t="shared" si="3"/>
        <v>9.6654275092936809E-2</v>
      </c>
      <c r="L25" t="s">
        <v>21</v>
      </c>
    </row>
    <row r="26" spans="1:12" x14ac:dyDescent="0.25">
      <c r="A26" s="5">
        <f t="shared" si="4"/>
        <v>44169</v>
      </c>
      <c r="B26" s="6">
        <v>30</v>
      </c>
      <c r="C26" s="6">
        <v>1</v>
      </c>
      <c r="D26" s="6">
        <v>3</v>
      </c>
      <c r="E26" s="6">
        <v>60</v>
      </c>
      <c r="F26" s="7">
        <f t="shared" si="5"/>
        <v>21</v>
      </c>
      <c r="G26" s="7">
        <f t="shared" si="6"/>
        <v>26</v>
      </c>
      <c r="H26" s="7">
        <f t="shared" si="0"/>
        <v>29</v>
      </c>
      <c r="I26" s="7">
        <f t="shared" si="1"/>
        <v>269</v>
      </c>
      <c r="J26" s="7">
        <f t="shared" si="2"/>
        <v>18</v>
      </c>
      <c r="K26" s="9">
        <f t="shared" si="3"/>
        <v>8.8145896656534953E-2</v>
      </c>
      <c r="L26" s="13" t="s">
        <v>22</v>
      </c>
    </row>
    <row r="27" spans="1:12" x14ac:dyDescent="0.25">
      <c r="A27" s="5">
        <f t="shared" si="4"/>
        <v>44183</v>
      </c>
      <c r="B27" s="6">
        <v>30</v>
      </c>
      <c r="C27" s="6"/>
      <c r="D27" s="6">
        <v>4</v>
      </c>
      <c r="E27" s="6">
        <v>40</v>
      </c>
      <c r="F27" s="7">
        <f>J26+C27</f>
        <v>18</v>
      </c>
      <c r="G27" s="7">
        <f t="shared" si="6"/>
        <v>29</v>
      </c>
      <c r="H27" s="7">
        <f t="shared" si="0"/>
        <v>33</v>
      </c>
      <c r="I27" s="7">
        <f t="shared" si="1"/>
        <v>329</v>
      </c>
      <c r="J27" s="7">
        <f t="shared" si="2"/>
        <v>14</v>
      </c>
      <c r="K27" s="9">
        <f t="shared" si="3"/>
        <v>8.943089430894309E-2</v>
      </c>
    </row>
    <row r="28" spans="1:12" x14ac:dyDescent="0.25">
      <c r="A28" s="5">
        <f>A27+21</f>
        <v>44204</v>
      </c>
      <c r="B28" s="6">
        <v>10</v>
      </c>
      <c r="C28" s="6"/>
      <c r="D28" s="6">
        <v>6</v>
      </c>
      <c r="E28" s="6">
        <v>15</v>
      </c>
      <c r="F28" s="7">
        <f t="shared" si="5"/>
        <v>14</v>
      </c>
      <c r="G28" s="7">
        <f t="shared" si="6"/>
        <v>33</v>
      </c>
      <c r="H28" s="7">
        <f t="shared" si="0"/>
        <v>39</v>
      </c>
      <c r="I28" s="7">
        <f t="shared" si="1"/>
        <v>369</v>
      </c>
      <c r="J28" s="7">
        <f t="shared" si="2"/>
        <v>8</v>
      </c>
      <c r="K28" s="9">
        <f t="shared" si="3"/>
        <v>0.1015625</v>
      </c>
      <c r="L28" t="s">
        <v>24</v>
      </c>
    </row>
    <row r="29" spans="1:12" x14ac:dyDescent="0.25">
      <c r="A29" s="5">
        <f t="shared" si="4"/>
        <v>44218</v>
      </c>
      <c r="B29" s="6">
        <v>30</v>
      </c>
      <c r="C29" s="6"/>
      <c r="D29" s="6">
        <v>4</v>
      </c>
      <c r="E29" s="6">
        <v>12</v>
      </c>
      <c r="F29" s="7">
        <f t="shared" si="5"/>
        <v>8</v>
      </c>
      <c r="G29" s="7">
        <f t="shared" si="6"/>
        <v>39</v>
      </c>
      <c r="H29" s="7">
        <f>G29+D29</f>
        <v>43</v>
      </c>
      <c r="I29" s="7">
        <f t="shared" si="1"/>
        <v>384</v>
      </c>
      <c r="J29" s="7">
        <f>MAX(IF(OR(ISBLANK(D29),ISBLANK(E29)),F29-K28*B29,F29-D29),0)</f>
        <v>4</v>
      </c>
      <c r="K29" s="9">
        <f>IF(OR(ISBLANK(D29),ISBLANK(E29)),K28,H29/(I29+E29))</f>
        <v>0.10858585858585859</v>
      </c>
    </row>
    <row r="30" spans="1:12" x14ac:dyDescent="0.25">
      <c r="A30" s="5">
        <f t="shared" si="4"/>
        <v>44232</v>
      </c>
      <c r="B30" s="6">
        <v>30</v>
      </c>
      <c r="C30" s="6">
        <v>3</v>
      </c>
      <c r="D30" s="6">
        <v>1</v>
      </c>
      <c r="E30" s="6">
        <v>17</v>
      </c>
      <c r="F30" s="7">
        <f t="shared" si="5"/>
        <v>7</v>
      </c>
      <c r="G30" s="7">
        <f t="shared" si="6"/>
        <v>43</v>
      </c>
      <c r="H30" s="7">
        <f t="shared" si="0"/>
        <v>44</v>
      </c>
      <c r="I30" s="7">
        <f t="shared" si="1"/>
        <v>396</v>
      </c>
      <c r="J30" s="7">
        <f t="shared" si="2"/>
        <v>6</v>
      </c>
      <c r="K30" s="9">
        <f t="shared" si="3"/>
        <v>0.10653753026634383</v>
      </c>
    </row>
    <row r="31" spans="1:12" x14ac:dyDescent="0.25">
      <c r="A31" s="5">
        <f>A30+21</f>
        <v>44253</v>
      </c>
      <c r="B31" s="6">
        <v>30</v>
      </c>
      <c r="C31" s="6"/>
      <c r="D31" s="6">
        <v>0</v>
      </c>
      <c r="E31" s="6">
        <v>20</v>
      </c>
      <c r="F31" s="7">
        <f t="shared" si="5"/>
        <v>6</v>
      </c>
      <c r="G31" s="7">
        <f t="shared" si="6"/>
        <v>44</v>
      </c>
      <c r="H31" s="7">
        <f t="shared" si="0"/>
        <v>44</v>
      </c>
      <c r="I31" s="7">
        <f t="shared" si="1"/>
        <v>413</v>
      </c>
      <c r="J31" s="7">
        <f t="shared" si="2"/>
        <v>6</v>
      </c>
      <c r="K31" s="9">
        <f t="shared" si="3"/>
        <v>0.10161662817551963</v>
      </c>
      <c r="L31" t="s">
        <v>25</v>
      </c>
    </row>
    <row r="32" spans="1:12" x14ac:dyDescent="0.25">
      <c r="A32" s="5">
        <f t="shared" si="4"/>
        <v>44267</v>
      </c>
      <c r="B32" s="6">
        <v>30</v>
      </c>
      <c r="C32" s="6">
        <v>6</v>
      </c>
      <c r="D32" s="6">
        <v>3</v>
      </c>
      <c r="E32" s="6">
        <v>30</v>
      </c>
      <c r="F32" s="7">
        <f>J31+C32</f>
        <v>12</v>
      </c>
      <c r="G32" s="7">
        <f t="shared" si="6"/>
        <v>44</v>
      </c>
      <c r="H32" s="7">
        <f t="shared" si="0"/>
        <v>47</v>
      </c>
      <c r="I32" s="7">
        <f t="shared" si="1"/>
        <v>433</v>
      </c>
      <c r="J32" s="7">
        <f t="shared" si="2"/>
        <v>9</v>
      </c>
      <c r="K32" s="9">
        <f t="shared" si="3"/>
        <v>0.10151187904967603</v>
      </c>
    </row>
    <row r="33" spans="1:12" x14ac:dyDescent="0.25">
      <c r="A33" s="5">
        <f t="shared" si="4"/>
        <v>44281</v>
      </c>
      <c r="B33" s="6">
        <v>30</v>
      </c>
      <c r="C33" s="6">
        <v>7</v>
      </c>
      <c r="D33" s="6">
        <v>5</v>
      </c>
      <c r="E33" s="6">
        <v>30</v>
      </c>
      <c r="F33" s="7">
        <f t="shared" si="5"/>
        <v>16</v>
      </c>
      <c r="G33" s="7">
        <f t="shared" si="6"/>
        <v>47</v>
      </c>
      <c r="H33" s="7">
        <f t="shared" si="0"/>
        <v>52</v>
      </c>
      <c r="I33" s="7">
        <f t="shared" si="1"/>
        <v>463</v>
      </c>
      <c r="J33" s="7">
        <f t="shared" si="2"/>
        <v>11</v>
      </c>
      <c r="K33" s="9">
        <f t="shared" si="3"/>
        <v>0.10547667342799188</v>
      </c>
    </row>
    <row r="34" spans="1:12" x14ac:dyDescent="0.25">
      <c r="A34" s="5">
        <f t="shared" si="4"/>
        <v>44295</v>
      </c>
      <c r="B34" s="6">
        <v>30</v>
      </c>
      <c r="C34" s="6"/>
      <c r="D34" s="6">
        <v>8</v>
      </c>
      <c r="E34" s="6">
        <v>25</v>
      </c>
      <c r="F34" s="7">
        <f t="shared" si="5"/>
        <v>11</v>
      </c>
      <c r="G34" s="7">
        <f t="shared" si="6"/>
        <v>52</v>
      </c>
      <c r="H34" s="7">
        <f t="shared" si="0"/>
        <v>60</v>
      </c>
      <c r="I34" s="7">
        <f t="shared" si="1"/>
        <v>493</v>
      </c>
      <c r="J34" s="7">
        <f t="shared" si="2"/>
        <v>3</v>
      </c>
      <c r="K34" s="9">
        <f t="shared" si="3"/>
        <v>0.11583011583011583</v>
      </c>
      <c r="L34" t="s">
        <v>26</v>
      </c>
    </row>
    <row r="35" spans="1:12" x14ac:dyDescent="0.25">
      <c r="A35" s="5">
        <f t="shared" si="4"/>
        <v>44309</v>
      </c>
      <c r="B35" s="6">
        <v>30</v>
      </c>
      <c r="C35" s="6"/>
      <c r="D35" s="6"/>
      <c r="E35" s="6"/>
      <c r="F35" s="7">
        <f t="shared" si="5"/>
        <v>3</v>
      </c>
      <c r="G35" s="7">
        <f t="shared" si="6"/>
        <v>60</v>
      </c>
      <c r="H35" s="7">
        <f t="shared" si="0"/>
        <v>60</v>
      </c>
      <c r="I35" s="7">
        <f t="shared" si="1"/>
        <v>518</v>
      </c>
      <c r="J35" s="7">
        <f t="shared" si="2"/>
        <v>0</v>
      </c>
      <c r="K35" s="9">
        <f t="shared" si="3"/>
        <v>0.11583011583011583</v>
      </c>
      <c r="L35" t="s">
        <v>23</v>
      </c>
    </row>
    <row r="36" spans="1:12" x14ac:dyDescent="0.25">
      <c r="A36" s="5">
        <f t="shared" si="4"/>
        <v>44323</v>
      </c>
      <c r="B36" s="6">
        <v>30</v>
      </c>
      <c r="C36" s="6"/>
      <c r="D36" s="6"/>
      <c r="E36" s="6"/>
      <c r="F36" s="7">
        <f t="shared" si="5"/>
        <v>0</v>
      </c>
      <c r="G36" s="7">
        <f t="shared" si="6"/>
        <v>60</v>
      </c>
      <c r="H36" s="7">
        <f t="shared" si="0"/>
        <v>60</v>
      </c>
      <c r="I36" s="7">
        <f t="shared" si="1"/>
        <v>518</v>
      </c>
      <c r="J36" s="7">
        <f t="shared" si="2"/>
        <v>0</v>
      </c>
      <c r="K36" s="9">
        <f t="shared" si="3"/>
        <v>0.11583011583011583</v>
      </c>
    </row>
    <row r="37" spans="1:12" x14ac:dyDescent="0.25">
      <c r="A37" s="5">
        <f t="shared" si="4"/>
        <v>44337</v>
      </c>
      <c r="B37" s="6">
        <v>30</v>
      </c>
      <c r="C37" s="6"/>
      <c r="D37" s="6"/>
      <c r="E37" s="6"/>
      <c r="F37" s="7">
        <f t="shared" si="5"/>
        <v>0</v>
      </c>
      <c r="G37" s="7">
        <f t="shared" si="6"/>
        <v>60</v>
      </c>
      <c r="H37" s="7">
        <f t="shared" si="0"/>
        <v>60</v>
      </c>
      <c r="I37" s="7">
        <f t="shared" si="1"/>
        <v>518</v>
      </c>
      <c r="J37" s="7">
        <f t="shared" si="2"/>
        <v>0</v>
      </c>
      <c r="K37" s="9">
        <f t="shared" si="3"/>
        <v>0.11583011583011583</v>
      </c>
    </row>
    <row r="38" spans="1:12" x14ac:dyDescent="0.25">
      <c r="A38" s="5">
        <f t="shared" si="4"/>
        <v>44351</v>
      </c>
      <c r="B38" s="6">
        <v>30</v>
      </c>
      <c r="C38" s="6"/>
      <c r="D38" s="6"/>
      <c r="E38" s="6"/>
      <c r="F38" s="7">
        <f t="shared" si="5"/>
        <v>0</v>
      </c>
      <c r="G38" s="7">
        <f t="shared" si="6"/>
        <v>60</v>
      </c>
      <c r="H38" s="7">
        <f t="shared" si="0"/>
        <v>60</v>
      </c>
      <c r="I38" s="7">
        <f t="shared" si="1"/>
        <v>518</v>
      </c>
      <c r="J38" s="7">
        <f t="shared" si="2"/>
        <v>0</v>
      </c>
      <c r="K38" s="9">
        <f t="shared" si="3"/>
        <v>0.11583011583011583</v>
      </c>
    </row>
    <row r="39" spans="1:12" x14ac:dyDescent="0.25">
      <c r="A39" s="5">
        <f t="shared" si="4"/>
        <v>44365</v>
      </c>
      <c r="B39" s="6">
        <v>30</v>
      </c>
      <c r="C39" s="6"/>
      <c r="D39" s="6"/>
      <c r="E39" s="6"/>
      <c r="F39" s="7">
        <f t="shared" si="5"/>
        <v>0</v>
      </c>
      <c r="G39" s="7">
        <f t="shared" si="6"/>
        <v>60</v>
      </c>
      <c r="H39" s="7">
        <f t="shared" si="0"/>
        <v>60</v>
      </c>
      <c r="I39" s="7">
        <f t="shared" si="1"/>
        <v>518</v>
      </c>
      <c r="J39" s="7">
        <f t="shared" si="2"/>
        <v>0</v>
      </c>
      <c r="K39" s="9">
        <f t="shared" si="3"/>
        <v>0.11583011583011583</v>
      </c>
    </row>
    <row r="40" spans="1:12" x14ac:dyDescent="0.25">
      <c r="A40" s="5">
        <f t="shared" si="4"/>
        <v>44379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60</v>
      </c>
      <c r="H40" s="7">
        <f t="shared" si="0"/>
        <v>60</v>
      </c>
      <c r="I40" s="7">
        <f t="shared" si="1"/>
        <v>518</v>
      </c>
      <c r="J40" s="7">
        <f t="shared" si="2"/>
        <v>0</v>
      </c>
      <c r="K40" s="9">
        <f t="shared" si="3"/>
        <v>0.11583011583011583</v>
      </c>
    </row>
    <row r="41" spans="1:12" x14ac:dyDescent="0.25">
      <c r="A41" s="5">
        <f t="shared" si="4"/>
        <v>44393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60</v>
      </c>
      <c r="H41" s="7">
        <f t="shared" si="0"/>
        <v>60</v>
      </c>
      <c r="I41" s="7">
        <f t="shared" si="1"/>
        <v>518</v>
      </c>
      <c r="J41" s="7">
        <f t="shared" si="2"/>
        <v>0</v>
      </c>
      <c r="K41" s="9">
        <f t="shared" si="3"/>
        <v>0.11583011583011583</v>
      </c>
    </row>
    <row r="42" spans="1:12" x14ac:dyDescent="0.25">
      <c r="A42" s="5">
        <f t="shared" si="4"/>
        <v>44407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60</v>
      </c>
      <c r="H42" s="7">
        <f t="shared" si="0"/>
        <v>60</v>
      </c>
      <c r="I42" s="7">
        <f t="shared" si="1"/>
        <v>518</v>
      </c>
      <c r="J42" s="7">
        <f t="shared" si="2"/>
        <v>0</v>
      </c>
      <c r="K42" s="9">
        <f t="shared" si="3"/>
        <v>0.11583011583011583</v>
      </c>
    </row>
    <row r="43" spans="1:12" x14ac:dyDescent="0.25">
      <c r="A43" s="5">
        <f t="shared" si="4"/>
        <v>44421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60</v>
      </c>
      <c r="H43" s="7">
        <f t="shared" si="0"/>
        <v>60</v>
      </c>
      <c r="I43" s="7">
        <f t="shared" si="1"/>
        <v>518</v>
      </c>
      <c r="J43" s="7">
        <f t="shared" si="2"/>
        <v>0</v>
      </c>
      <c r="K43" s="9">
        <f t="shared" si="3"/>
        <v>0.11583011583011583</v>
      </c>
    </row>
    <row r="44" spans="1:12" x14ac:dyDescent="0.25">
      <c r="A44" s="5">
        <f t="shared" si="4"/>
        <v>44435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60</v>
      </c>
      <c r="H44" s="7">
        <f t="shared" si="0"/>
        <v>60</v>
      </c>
      <c r="I44" s="7">
        <f t="shared" si="1"/>
        <v>518</v>
      </c>
      <c r="J44" s="7">
        <f t="shared" si="2"/>
        <v>0</v>
      </c>
      <c r="K44" s="9">
        <f t="shared" si="3"/>
        <v>0.11583011583011583</v>
      </c>
    </row>
    <row r="45" spans="1:12" x14ac:dyDescent="0.25">
      <c r="A45" s="5">
        <f t="shared" si="4"/>
        <v>44449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60</v>
      </c>
      <c r="H45" s="7">
        <f t="shared" si="0"/>
        <v>60</v>
      </c>
      <c r="I45" s="7">
        <f t="shared" si="1"/>
        <v>518</v>
      </c>
      <c r="J45" s="7">
        <f t="shared" si="2"/>
        <v>0</v>
      </c>
      <c r="K45" s="9">
        <f t="shared" si="3"/>
        <v>0.11583011583011583</v>
      </c>
    </row>
    <row r="46" spans="1:12" x14ac:dyDescent="0.25">
      <c r="A46" s="5">
        <f t="shared" si="4"/>
        <v>44463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60</v>
      </c>
      <c r="H46" s="7">
        <f t="shared" si="0"/>
        <v>60</v>
      </c>
      <c r="I46" s="7">
        <f t="shared" si="1"/>
        <v>518</v>
      </c>
      <c r="J46" s="7">
        <f t="shared" si="2"/>
        <v>0</v>
      </c>
      <c r="K46" s="9">
        <f t="shared" si="3"/>
        <v>0.11583011583011583</v>
      </c>
    </row>
    <row r="47" spans="1:12" x14ac:dyDescent="0.25">
      <c r="A47" s="5">
        <f t="shared" si="4"/>
        <v>44477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60</v>
      </c>
      <c r="H47" s="7">
        <f t="shared" si="0"/>
        <v>60</v>
      </c>
      <c r="I47" s="7">
        <f t="shared" si="1"/>
        <v>518</v>
      </c>
      <c r="J47" s="7">
        <f t="shared" si="2"/>
        <v>0</v>
      </c>
      <c r="K47" s="9">
        <f t="shared" si="3"/>
        <v>0.11583011583011583</v>
      </c>
    </row>
    <row r="48" spans="1:12" x14ac:dyDescent="0.25">
      <c r="A48" s="5">
        <f t="shared" si="4"/>
        <v>44491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60</v>
      </c>
      <c r="H48" s="7">
        <f t="shared" si="0"/>
        <v>60</v>
      </c>
      <c r="I48" s="7">
        <f t="shared" si="1"/>
        <v>518</v>
      </c>
      <c r="J48" s="7">
        <f t="shared" si="2"/>
        <v>0</v>
      </c>
      <c r="K48" s="9">
        <f t="shared" si="3"/>
        <v>0.11583011583011583</v>
      </c>
    </row>
    <row r="49" spans="1:11" x14ac:dyDescent="0.25">
      <c r="A49" s="5">
        <f t="shared" si="4"/>
        <v>44505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60</v>
      </c>
      <c r="H49" s="7">
        <f t="shared" si="0"/>
        <v>60</v>
      </c>
      <c r="I49" s="7">
        <f t="shared" si="1"/>
        <v>518</v>
      </c>
      <c r="J49" s="7">
        <f t="shared" si="2"/>
        <v>0</v>
      </c>
      <c r="K49" s="9">
        <f t="shared" si="3"/>
        <v>0.11583011583011583</v>
      </c>
    </row>
    <row r="50" spans="1:11" x14ac:dyDescent="0.25">
      <c r="A50" s="5">
        <f t="shared" si="4"/>
        <v>44519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60</v>
      </c>
      <c r="H50" s="7">
        <f>G50+D50</f>
        <v>60</v>
      </c>
      <c r="I50" s="7">
        <f t="shared" si="1"/>
        <v>518</v>
      </c>
      <c r="J50" s="7">
        <f>MAX(IF(OR(ISBLANK(D50),ISBLANK(E50)),F50-K49*B50,F50-D50),0)</f>
        <v>0</v>
      </c>
      <c r="K50" s="9">
        <f>IF(OR(ISBLANK(D50),ISBLANK(E50)),K49,H50/(I50+E50))</f>
        <v>0.11583011583011583</v>
      </c>
    </row>
    <row r="51" spans="1:11" x14ac:dyDescent="0.25">
      <c r="A51" s="5">
        <f t="shared" si="4"/>
        <v>44533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60</v>
      </c>
      <c r="H51" s="7">
        <f t="shared" si="0"/>
        <v>60</v>
      </c>
      <c r="I51" s="7">
        <f t="shared" si="1"/>
        <v>518</v>
      </c>
      <c r="J51" s="7">
        <f t="shared" si="2"/>
        <v>0</v>
      </c>
      <c r="K51" s="9">
        <f t="shared" si="3"/>
        <v>0.11583011583011583</v>
      </c>
    </row>
    <row r="52" spans="1:11" x14ac:dyDescent="0.25">
      <c r="A52" s="5">
        <f t="shared" si="4"/>
        <v>44547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60</v>
      </c>
      <c r="H52" s="7">
        <f t="shared" si="0"/>
        <v>60</v>
      </c>
      <c r="I52" s="7">
        <f t="shared" si="1"/>
        <v>518</v>
      </c>
      <c r="J52" s="7">
        <f t="shared" si="2"/>
        <v>0</v>
      </c>
      <c r="K52" s="9">
        <f t="shared" si="3"/>
        <v>0.11583011583011583</v>
      </c>
    </row>
    <row r="53" spans="1:11" x14ac:dyDescent="0.25">
      <c r="A53" s="10"/>
      <c r="B53" s="11">
        <f>SUM(B7:B31)</f>
        <v>553</v>
      </c>
      <c r="C53" s="11"/>
      <c r="D53" s="11">
        <f>AVERAGE(D7:D52)</f>
        <v>2.1428571428571428</v>
      </c>
      <c r="E53" s="11">
        <f>AVERAGE(E7:E52)</f>
        <v>18.5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2021-04-18T09:13:04Z</dcterms:modified>
</cp:coreProperties>
</file>