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stavo\Desktop\Valle Hermoso\"/>
    </mc:Choice>
  </mc:AlternateContent>
  <workbookProtection workbookAlgorithmName="SHA-512" workbookHashValue="WFI3ArXiKFOjK9s+QdNnKtWx4PqIXh0mIbyyybYPywmbF6AHvEYwQQd1hPhIFmcHeBr5A2aqDz4fAsQNlmRwbg==" workbookSaltValue="J6CnXJxmUkLTl/cICv8sqw==" workbookSpinCount="100000" lockStructure="1"/>
  <bookViews>
    <workbookView xWindow="240" yWindow="36" windowWidth="20112" windowHeight="8016" tabRatio="662" firstSheet="1" activeTab="9"/>
  </bookViews>
  <sheets>
    <sheet name="SESION" sheetId="20" state="hidden" r:id="rId1"/>
    <sheet name="MENU" sheetId="4" r:id="rId2"/>
    <sheet name="DATOS GENERALES" sheetId="25" r:id="rId3"/>
    <sheet name="INGRESOS MES" sheetId="14" r:id="rId4"/>
    <sheet name="RESUMEN" sheetId="19" r:id="rId5"/>
    <sheet name="MONTOS" sheetId="10" r:id="rId6"/>
    <sheet name="CSM AGUA" sheetId="11" r:id="rId7"/>
    <sheet name="MULTAS" sheetId="17" r:id="rId8"/>
    <sheet name="RIEGO" sheetId="5" r:id="rId9"/>
    <sheet name="LISTA DE SOCIOS" sheetId="21" r:id="rId10"/>
    <sheet name="ADMINISTRAR" sheetId="23" r:id="rId11"/>
  </sheets>
  <functionGroups builtInGroupCount="18"/>
  <definedNames>
    <definedName name="_xlnm.Print_Area" localSheetId="6">'CSM AGUA'!$A$1:$H$386</definedName>
    <definedName name="_xlnm.Print_Area" localSheetId="2">'DATOS GENERALES'!$A$1:$T$1</definedName>
    <definedName name="_xlnm.Print_Area" localSheetId="3">'INGRESOS MES'!$A$1:$S$1</definedName>
    <definedName name="_xlnm.Print_Area" localSheetId="1">MENU!$J$2:$P$17</definedName>
    <definedName name="_xlnm.Print_Area" localSheetId="5">MONTOS!$C$4:$H$21</definedName>
    <definedName name="_xlnm.Print_Area" localSheetId="7">MULTAS!$A$1:$L$387</definedName>
    <definedName name="_xlnm.Print_Area" localSheetId="4">RESUMEN!$B$2:$P$33</definedName>
    <definedName name="_xlnm.Print_Area" localSheetId="8">RIEGO!$A$1:$G$453</definedName>
    <definedName name="zonas" localSheetId="2">Tabla11[[#All],[ZONA 1]]</definedName>
    <definedName name="zonas">Tabla11[[#All],[ZONA 1]]</definedName>
  </definedNames>
  <calcPr calcId="152511"/>
  <fileRecoveryPr repairLoad="1"/>
</workbook>
</file>

<file path=xl/calcChain.xml><?xml version="1.0" encoding="utf-8"?>
<calcChain xmlns="http://schemas.openxmlformats.org/spreadsheetml/2006/main">
  <c r="Q385" i="14" l="1"/>
  <c r="E17" i="19" s="1"/>
  <c r="P385" i="14"/>
  <c r="E15" i="19" s="1"/>
  <c r="O385" i="14"/>
  <c r="E14" i="19" s="1"/>
  <c r="N385" i="14"/>
  <c r="E13" i="19" s="1"/>
  <c r="M385" i="14"/>
  <c r="E12" i="19" s="1"/>
  <c r="L385" i="14"/>
  <c r="E11" i="19" s="1"/>
  <c r="K385" i="14"/>
  <c r="E10" i="19" s="1"/>
  <c r="J385" i="14"/>
  <c r="E9" i="19" s="1"/>
  <c r="I385" i="14"/>
  <c r="E7" i="19" s="1"/>
  <c r="H385" i="14"/>
  <c r="E6" i="19" s="1"/>
  <c r="G385" i="14"/>
  <c r="E5" i="19" s="1"/>
  <c r="R384" i="14"/>
  <c r="Q384" i="14"/>
  <c r="Q386" i="14" s="1"/>
  <c r="I384" i="14"/>
  <c r="I386" i="14" s="1"/>
  <c r="H384" i="14"/>
  <c r="H386" i="14" s="1"/>
  <c r="G384" i="14"/>
  <c r="G386" i="14" s="1"/>
  <c r="Q384" i="25"/>
  <c r="P384" i="25"/>
  <c r="P384" i="14" s="1"/>
  <c r="O384" i="25"/>
  <c r="O384" i="14" s="1"/>
  <c r="N384" i="25"/>
  <c r="N384" i="14" s="1"/>
  <c r="M384" i="25"/>
  <c r="M384" i="14" s="1"/>
  <c r="L384" i="25"/>
  <c r="L384" i="14" s="1"/>
  <c r="K384" i="25"/>
  <c r="K384" i="14" s="1"/>
  <c r="R383" i="14"/>
  <c r="I383" i="14"/>
  <c r="H383" i="14"/>
  <c r="G383" i="14"/>
  <c r="Q383" i="25"/>
  <c r="Q383" i="14" s="1"/>
  <c r="P383" i="25"/>
  <c r="P383" i="14" s="1"/>
  <c r="O383" i="25"/>
  <c r="O383" i="14" s="1"/>
  <c r="N383" i="25"/>
  <c r="N383" i="14" s="1"/>
  <c r="M383" i="25"/>
  <c r="M383" i="14" s="1"/>
  <c r="L383" i="25"/>
  <c r="L383" i="14" s="1"/>
  <c r="K383" i="25"/>
  <c r="K383" i="14" s="1"/>
  <c r="R382" i="14"/>
  <c r="I382" i="14"/>
  <c r="H382" i="14"/>
  <c r="G382" i="14"/>
  <c r="Q382" i="25"/>
  <c r="Q382" i="14" s="1"/>
  <c r="P382" i="25"/>
  <c r="P382" i="14" s="1"/>
  <c r="O382" i="25"/>
  <c r="O382" i="14" s="1"/>
  <c r="N382" i="25"/>
  <c r="N382" i="14" s="1"/>
  <c r="M382" i="25"/>
  <c r="M382" i="14" s="1"/>
  <c r="L382" i="25"/>
  <c r="L382" i="14" s="1"/>
  <c r="K382" i="25"/>
  <c r="K382" i="14" s="1"/>
  <c r="R381" i="14"/>
  <c r="I381" i="14"/>
  <c r="H381" i="14"/>
  <c r="G381" i="14"/>
  <c r="Q381" i="25"/>
  <c r="Q381" i="14" s="1"/>
  <c r="P381" i="25"/>
  <c r="P381" i="14" s="1"/>
  <c r="O381" i="25"/>
  <c r="O381" i="14" s="1"/>
  <c r="N381" i="25"/>
  <c r="N381" i="14" s="1"/>
  <c r="M381" i="25"/>
  <c r="M381" i="14" s="1"/>
  <c r="L381" i="25"/>
  <c r="L381" i="14" s="1"/>
  <c r="K381" i="25"/>
  <c r="K381" i="14" s="1"/>
  <c r="R380" i="14"/>
  <c r="I380" i="14"/>
  <c r="H380" i="14"/>
  <c r="G380" i="14"/>
  <c r="Q380" i="25"/>
  <c r="Q380" i="14" s="1"/>
  <c r="P380" i="25"/>
  <c r="P380" i="14" s="1"/>
  <c r="O380" i="25"/>
  <c r="O380" i="14" s="1"/>
  <c r="N380" i="25"/>
  <c r="N380" i="14" s="1"/>
  <c r="M380" i="25"/>
  <c r="M380" i="14" s="1"/>
  <c r="L380" i="25"/>
  <c r="L380" i="14" s="1"/>
  <c r="K380" i="25"/>
  <c r="K380" i="14" s="1"/>
  <c r="R379" i="14"/>
  <c r="I379" i="14"/>
  <c r="H379" i="14"/>
  <c r="G379" i="14"/>
  <c r="Q379" i="25"/>
  <c r="Q379" i="14" s="1"/>
  <c r="P379" i="25"/>
  <c r="P379" i="14" s="1"/>
  <c r="O379" i="25"/>
  <c r="O379" i="14" s="1"/>
  <c r="N379" i="25"/>
  <c r="N379" i="14" s="1"/>
  <c r="M379" i="25"/>
  <c r="M379" i="14" s="1"/>
  <c r="L379" i="25"/>
  <c r="L379" i="14" s="1"/>
  <c r="K379" i="25"/>
  <c r="K379" i="14" s="1"/>
  <c r="R378" i="14"/>
  <c r="I378" i="14"/>
  <c r="H378" i="14"/>
  <c r="G378" i="14"/>
  <c r="Q378" i="25"/>
  <c r="Q378" i="14" s="1"/>
  <c r="P378" i="25"/>
  <c r="P378" i="14" s="1"/>
  <c r="O378" i="25"/>
  <c r="O378" i="14" s="1"/>
  <c r="N378" i="25"/>
  <c r="N378" i="14" s="1"/>
  <c r="M378" i="25"/>
  <c r="M378" i="14" s="1"/>
  <c r="L378" i="25"/>
  <c r="L378" i="14" s="1"/>
  <c r="K378" i="25"/>
  <c r="K378" i="14" s="1"/>
  <c r="R377" i="14"/>
  <c r="I377" i="14"/>
  <c r="H377" i="14"/>
  <c r="G377" i="14"/>
  <c r="Q377" i="25"/>
  <c r="Q377" i="14" s="1"/>
  <c r="P377" i="25"/>
  <c r="P377" i="14" s="1"/>
  <c r="O377" i="25"/>
  <c r="O377" i="14" s="1"/>
  <c r="N377" i="25"/>
  <c r="N377" i="14" s="1"/>
  <c r="M377" i="25"/>
  <c r="M377" i="14" s="1"/>
  <c r="L377" i="25"/>
  <c r="L377" i="14" s="1"/>
  <c r="K377" i="25"/>
  <c r="K377" i="14" s="1"/>
  <c r="R376" i="14"/>
  <c r="I376" i="14"/>
  <c r="H376" i="14"/>
  <c r="G376" i="14"/>
  <c r="Q376" i="25"/>
  <c r="Q376" i="14" s="1"/>
  <c r="P376" i="25"/>
  <c r="P376" i="14" s="1"/>
  <c r="O376" i="25"/>
  <c r="O376" i="14" s="1"/>
  <c r="N376" i="25"/>
  <c r="N376" i="14" s="1"/>
  <c r="M376" i="25"/>
  <c r="M376" i="14" s="1"/>
  <c r="L376" i="25"/>
  <c r="L376" i="14" s="1"/>
  <c r="K376" i="25"/>
  <c r="K376" i="14" s="1"/>
  <c r="R375" i="14"/>
  <c r="I375" i="14"/>
  <c r="H375" i="14"/>
  <c r="G375" i="14"/>
  <c r="Q375" i="25"/>
  <c r="Q375" i="14" s="1"/>
  <c r="P375" i="25"/>
  <c r="P375" i="14" s="1"/>
  <c r="O375" i="25"/>
  <c r="O375" i="14" s="1"/>
  <c r="N375" i="25"/>
  <c r="N375" i="14" s="1"/>
  <c r="M375" i="25"/>
  <c r="M375" i="14" s="1"/>
  <c r="L375" i="25"/>
  <c r="L375" i="14" s="1"/>
  <c r="K375" i="25"/>
  <c r="K375" i="14" s="1"/>
  <c r="R374" i="14"/>
  <c r="I374" i="14"/>
  <c r="H374" i="14"/>
  <c r="G374" i="14"/>
  <c r="Q374" i="25"/>
  <c r="Q374" i="14" s="1"/>
  <c r="P374" i="25"/>
  <c r="P374" i="14" s="1"/>
  <c r="O374" i="25"/>
  <c r="O374" i="14" s="1"/>
  <c r="N374" i="25"/>
  <c r="N374" i="14" s="1"/>
  <c r="M374" i="25"/>
  <c r="M374" i="14" s="1"/>
  <c r="L374" i="25"/>
  <c r="L374" i="14" s="1"/>
  <c r="K374" i="25"/>
  <c r="K374" i="14" s="1"/>
  <c r="R373" i="14"/>
  <c r="I373" i="14"/>
  <c r="H373" i="14"/>
  <c r="G373" i="14"/>
  <c r="Q373" i="25"/>
  <c r="Q373" i="14" s="1"/>
  <c r="P373" i="25"/>
  <c r="P373" i="14" s="1"/>
  <c r="O373" i="25"/>
  <c r="O373" i="14" s="1"/>
  <c r="N373" i="25"/>
  <c r="N373" i="14" s="1"/>
  <c r="M373" i="25"/>
  <c r="M373" i="14" s="1"/>
  <c r="L373" i="25"/>
  <c r="L373" i="14" s="1"/>
  <c r="K373" i="25"/>
  <c r="K373" i="14" s="1"/>
  <c r="R372" i="14"/>
  <c r="I372" i="14"/>
  <c r="H372" i="14"/>
  <c r="G372" i="14"/>
  <c r="Q372" i="25"/>
  <c r="Q372" i="14" s="1"/>
  <c r="P372" i="25"/>
  <c r="P372" i="14" s="1"/>
  <c r="O372" i="25"/>
  <c r="O372" i="14" s="1"/>
  <c r="N372" i="25"/>
  <c r="N372" i="14" s="1"/>
  <c r="M372" i="25"/>
  <c r="M372" i="14" s="1"/>
  <c r="L372" i="25"/>
  <c r="L372" i="14" s="1"/>
  <c r="K372" i="25"/>
  <c r="K372" i="14" s="1"/>
  <c r="R371" i="14"/>
  <c r="I371" i="14"/>
  <c r="H371" i="14"/>
  <c r="G371" i="14"/>
  <c r="Q371" i="25"/>
  <c r="Q371" i="14" s="1"/>
  <c r="P371" i="25"/>
  <c r="P371" i="14" s="1"/>
  <c r="O371" i="25"/>
  <c r="O371" i="14" s="1"/>
  <c r="N371" i="25"/>
  <c r="N371" i="14" s="1"/>
  <c r="M371" i="25"/>
  <c r="M371" i="14" s="1"/>
  <c r="L371" i="25"/>
  <c r="L371" i="14" s="1"/>
  <c r="K371" i="25"/>
  <c r="K371" i="14" s="1"/>
  <c r="R370" i="14"/>
  <c r="I370" i="14"/>
  <c r="H370" i="14"/>
  <c r="G370" i="14"/>
  <c r="Q370" i="25"/>
  <c r="Q370" i="14" s="1"/>
  <c r="P370" i="25"/>
  <c r="P370" i="14" s="1"/>
  <c r="O370" i="25"/>
  <c r="O370" i="14" s="1"/>
  <c r="N370" i="25"/>
  <c r="N370" i="14" s="1"/>
  <c r="M370" i="25"/>
  <c r="M370" i="14" s="1"/>
  <c r="L370" i="25"/>
  <c r="L370" i="14" s="1"/>
  <c r="K370" i="25"/>
  <c r="K370" i="14" s="1"/>
  <c r="R369" i="14"/>
  <c r="I369" i="14"/>
  <c r="H369" i="14"/>
  <c r="G369" i="14"/>
  <c r="Q369" i="25"/>
  <c r="Q369" i="14" s="1"/>
  <c r="P369" i="25"/>
  <c r="P369" i="14" s="1"/>
  <c r="O369" i="25"/>
  <c r="O369" i="14" s="1"/>
  <c r="N369" i="25"/>
  <c r="N369" i="14" s="1"/>
  <c r="M369" i="25"/>
  <c r="M369" i="14" s="1"/>
  <c r="L369" i="25"/>
  <c r="L369" i="14" s="1"/>
  <c r="K369" i="25"/>
  <c r="K369" i="14" s="1"/>
  <c r="R368" i="14"/>
  <c r="I368" i="14"/>
  <c r="H368" i="14"/>
  <c r="G368" i="14"/>
  <c r="Q368" i="25"/>
  <c r="Q368" i="14" s="1"/>
  <c r="P368" i="25"/>
  <c r="P368" i="14" s="1"/>
  <c r="O368" i="25"/>
  <c r="O368" i="14" s="1"/>
  <c r="N368" i="25"/>
  <c r="N368" i="14" s="1"/>
  <c r="M368" i="25"/>
  <c r="M368" i="14" s="1"/>
  <c r="L368" i="25"/>
  <c r="L368" i="14" s="1"/>
  <c r="K368" i="25"/>
  <c r="K368" i="14" s="1"/>
  <c r="R367" i="14"/>
  <c r="I367" i="14"/>
  <c r="H367" i="14"/>
  <c r="G367" i="14"/>
  <c r="Q367" i="25"/>
  <c r="Q367" i="14" s="1"/>
  <c r="P367" i="25"/>
  <c r="P367" i="14" s="1"/>
  <c r="O367" i="25"/>
  <c r="O367" i="14" s="1"/>
  <c r="N367" i="25"/>
  <c r="N367" i="14" s="1"/>
  <c r="M367" i="25"/>
  <c r="M367" i="14" s="1"/>
  <c r="L367" i="25"/>
  <c r="L367" i="14" s="1"/>
  <c r="K367" i="25"/>
  <c r="K367" i="14" s="1"/>
  <c r="R366" i="14"/>
  <c r="I366" i="14"/>
  <c r="H366" i="14"/>
  <c r="G366" i="14"/>
  <c r="Q366" i="25"/>
  <c r="Q366" i="14" s="1"/>
  <c r="P366" i="25"/>
  <c r="P366" i="14" s="1"/>
  <c r="O366" i="25"/>
  <c r="O366" i="14" s="1"/>
  <c r="N366" i="25"/>
  <c r="N366" i="14" s="1"/>
  <c r="M366" i="25"/>
  <c r="M366" i="14" s="1"/>
  <c r="L366" i="25"/>
  <c r="L366" i="14" s="1"/>
  <c r="K366" i="25"/>
  <c r="K366" i="14" s="1"/>
  <c r="R365" i="14"/>
  <c r="I365" i="14"/>
  <c r="H365" i="14"/>
  <c r="G365" i="14"/>
  <c r="Q365" i="25"/>
  <c r="Q365" i="14" s="1"/>
  <c r="P365" i="25"/>
  <c r="P365" i="14" s="1"/>
  <c r="O365" i="25"/>
  <c r="O365" i="14" s="1"/>
  <c r="N365" i="25"/>
  <c r="N365" i="14" s="1"/>
  <c r="M365" i="25"/>
  <c r="M365" i="14" s="1"/>
  <c r="L365" i="25"/>
  <c r="L365" i="14" s="1"/>
  <c r="K365" i="25"/>
  <c r="K365" i="14" s="1"/>
  <c r="R364" i="14"/>
  <c r="I364" i="14"/>
  <c r="H364" i="14"/>
  <c r="G364" i="14"/>
  <c r="Q364" i="25"/>
  <c r="Q364" i="14" s="1"/>
  <c r="P364" i="25"/>
  <c r="P364" i="14" s="1"/>
  <c r="O364" i="25"/>
  <c r="O364" i="14" s="1"/>
  <c r="N364" i="25"/>
  <c r="N364" i="14" s="1"/>
  <c r="M364" i="25"/>
  <c r="M364" i="14" s="1"/>
  <c r="L364" i="25"/>
  <c r="L364" i="14" s="1"/>
  <c r="K364" i="25"/>
  <c r="K364" i="14" s="1"/>
  <c r="R363" i="14"/>
  <c r="I363" i="14"/>
  <c r="H363" i="14"/>
  <c r="G363" i="14"/>
  <c r="Q363" i="25"/>
  <c r="Q363" i="14" s="1"/>
  <c r="P363" i="25"/>
  <c r="P363" i="14" s="1"/>
  <c r="O363" i="25"/>
  <c r="O363" i="14" s="1"/>
  <c r="N363" i="25"/>
  <c r="N363" i="14" s="1"/>
  <c r="M363" i="25"/>
  <c r="M363" i="14" s="1"/>
  <c r="L363" i="25"/>
  <c r="L363" i="14" s="1"/>
  <c r="K363" i="25"/>
  <c r="K363" i="14" s="1"/>
  <c r="R362" i="14"/>
  <c r="I362" i="14"/>
  <c r="H362" i="14"/>
  <c r="G362" i="14"/>
  <c r="Q362" i="25"/>
  <c r="Q362" i="14" s="1"/>
  <c r="P362" i="25"/>
  <c r="P362" i="14" s="1"/>
  <c r="O362" i="25"/>
  <c r="O362" i="14" s="1"/>
  <c r="N362" i="25"/>
  <c r="N362" i="14" s="1"/>
  <c r="M362" i="25"/>
  <c r="M362" i="14" s="1"/>
  <c r="L362" i="25"/>
  <c r="L362" i="14" s="1"/>
  <c r="K362" i="25"/>
  <c r="K362" i="14" s="1"/>
  <c r="R361" i="14"/>
  <c r="I361" i="14"/>
  <c r="H361" i="14"/>
  <c r="G361" i="14"/>
  <c r="Q361" i="25"/>
  <c r="Q361" i="14" s="1"/>
  <c r="P361" i="25"/>
  <c r="P361" i="14" s="1"/>
  <c r="O361" i="25"/>
  <c r="O361" i="14" s="1"/>
  <c r="N361" i="25"/>
  <c r="N361" i="14" s="1"/>
  <c r="M361" i="25"/>
  <c r="M361" i="14" s="1"/>
  <c r="L361" i="25"/>
  <c r="L361" i="14" s="1"/>
  <c r="K361" i="25"/>
  <c r="K361" i="14" s="1"/>
  <c r="R360" i="14"/>
  <c r="I360" i="14"/>
  <c r="H360" i="14"/>
  <c r="G360" i="14"/>
  <c r="Q360" i="25"/>
  <c r="Q360" i="14" s="1"/>
  <c r="P360" i="25"/>
  <c r="P360" i="14" s="1"/>
  <c r="O360" i="25"/>
  <c r="O360" i="14" s="1"/>
  <c r="N360" i="25"/>
  <c r="N360" i="14" s="1"/>
  <c r="M360" i="25"/>
  <c r="M360" i="14" s="1"/>
  <c r="L360" i="25"/>
  <c r="L360" i="14" s="1"/>
  <c r="K360" i="25"/>
  <c r="K360" i="14" s="1"/>
  <c r="R359" i="14"/>
  <c r="I359" i="14"/>
  <c r="H359" i="14"/>
  <c r="G359" i="14"/>
  <c r="Q359" i="25"/>
  <c r="Q359" i="14" s="1"/>
  <c r="P359" i="25"/>
  <c r="P359" i="14" s="1"/>
  <c r="O359" i="25"/>
  <c r="O359" i="14" s="1"/>
  <c r="N359" i="25"/>
  <c r="N359" i="14" s="1"/>
  <c r="M359" i="25"/>
  <c r="M359" i="14" s="1"/>
  <c r="L359" i="25"/>
  <c r="L359" i="14" s="1"/>
  <c r="K359" i="25"/>
  <c r="K359" i="14" s="1"/>
  <c r="R358" i="14"/>
  <c r="I358" i="14"/>
  <c r="H358" i="14"/>
  <c r="G358" i="14"/>
  <c r="Q358" i="25"/>
  <c r="Q358" i="14" s="1"/>
  <c r="P358" i="25"/>
  <c r="P358" i="14" s="1"/>
  <c r="O358" i="25"/>
  <c r="O358" i="14" s="1"/>
  <c r="N358" i="25"/>
  <c r="N358" i="14" s="1"/>
  <c r="M358" i="25"/>
  <c r="M358" i="14" s="1"/>
  <c r="L358" i="25"/>
  <c r="L358" i="14" s="1"/>
  <c r="K358" i="25"/>
  <c r="K358" i="14" s="1"/>
  <c r="R357" i="14"/>
  <c r="I357" i="14"/>
  <c r="H357" i="14"/>
  <c r="G357" i="14"/>
  <c r="Q357" i="25"/>
  <c r="Q357" i="14" s="1"/>
  <c r="P357" i="25"/>
  <c r="P357" i="14" s="1"/>
  <c r="O357" i="25"/>
  <c r="O357" i="14" s="1"/>
  <c r="N357" i="25"/>
  <c r="N357" i="14" s="1"/>
  <c r="M357" i="25"/>
  <c r="M357" i="14" s="1"/>
  <c r="L357" i="25"/>
  <c r="L357" i="14" s="1"/>
  <c r="K357" i="25"/>
  <c r="K357" i="14" s="1"/>
  <c r="R356" i="14"/>
  <c r="I356" i="14"/>
  <c r="H356" i="14"/>
  <c r="G356" i="14"/>
  <c r="Q356" i="25"/>
  <c r="Q356" i="14" s="1"/>
  <c r="P356" i="25"/>
  <c r="P356" i="14" s="1"/>
  <c r="O356" i="25"/>
  <c r="O356" i="14" s="1"/>
  <c r="N356" i="25"/>
  <c r="N356" i="14" s="1"/>
  <c r="M356" i="25"/>
  <c r="M356" i="14" s="1"/>
  <c r="L356" i="25"/>
  <c r="L356" i="14" s="1"/>
  <c r="K356" i="25"/>
  <c r="K356" i="14" s="1"/>
  <c r="R355" i="14"/>
  <c r="I355" i="14"/>
  <c r="H355" i="14"/>
  <c r="G355" i="14"/>
  <c r="Q355" i="25"/>
  <c r="Q355" i="14" s="1"/>
  <c r="P355" i="25"/>
  <c r="P355" i="14" s="1"/>
  <c r="O355" i="25"/>
  <c r="O355" i="14" s="1"/>
  <c r="N355" i="25"/>
  <c r="N355" i="14" s="1"/>
  <c r="M355" i="25"/>
  <c r="M355" i="14" s="1"/>
  <c r="L355" i="25"/>
  <c r="L355" i="14" s="1"/>
  <c r="K355" i="25"/>
  <c r="K355" i="14" s="1"/>
  <c r="R354" i="14"/>
  <c r="I354" i="14"/>
  <c r="H354" i="14"/>
  <c r="G354" i="14"/>
  <c r="Q354" i="25"/>
  <c r="Q354" i="14" s="1"/>
  <c r="P354" i="25"/>
  <c r="P354" i="14" s="1"/>
  <c r="O354" i="25"/>
  <c r="O354" i="14" s="1"/>
  <c r="N354" i="25"/>
  <c r="N354" i="14" s="1"/>
  <c r="M354" i="25"/>
  <c r="M354" i="14" s="1"/>
  <c r="L354" i="25"/>
  <c r="L354" i="14" s="1"/>
  <c r="K354" i="25"/>
  <c r="K354" i="14" s="1"/>
  <c r="R353" i="14"/>
  <c r="I353" i="14"/>
  <c r="H353" i="14"/>
  <c r="G353" i="14"/>
  <c r="Q353" i="25"/>
  <c r="Q353" i="14" s="1"/>
  <c r="P353" i="25"/>
  <c r="P353" i="14" s="1"/>
  <c r="O353" i="25"/>
  <c r="O353" i="14" s="1"/>
  <c r="N353" i="25"/>
  <c r="N353" i="14" s="1"/>
  <c r="M353" i="25"/>
  <c r="M353" i="14" s="1"/>
  <c r="L353" i="25"/>
  <c r="L353" i="14" s="1"/>
  <c r="K353" i="25"/>
  <c r="K353" i="14" s="1"/>
  <c r="R352" i="14"/>
  <c r="I352" i="14"/>
  <c r="H352" i="14"/>
  <c r="G352" i="14"/>
  <c r="Q352" i="25"/>
  <c r="Q352" i="14" s="1"/>
  <c r="P352" i="25"/>
  <c r="P352" i="14" s="1"/>
  <c r="O352" i="25"/>
  <c r="O352" i="14" s="1"/>
  <c r="N352" i="25"/>
  <c r="N352" i="14" s="1"/>
  <c r="M352" i="25"/>
  <c r="M352" i="14" s="1"/>
  <c r="L352" i="25"/>
  <c r="L352" i="14" s="1"/>
  <c r="K352" i="25"/>
  <c r="K352" i="14" s="1"/>
  <c r="R351" i="14"/>
  <c r="I351" i="14"/>
  <c r="H351" i="14"/>
  <c r="G351" i="14"/>
  <c r="Q351" i="25"/>
  <c r="Q351" i="14" s="1"/>
  <c r="P351" i="25"/>
  <c r="P351" i="14" s="1"/>
  <c r="O351" i="25"/>
  <c r="O351" i="14" s="1"/>
  <c r="N351" i="25"/>
  <c r="N351" i="14" s="1"/>
  <c r="M351" i="25"/>
  <c r="M351" i="14" s="1"/>
  <c r="L351" i="25"/>
  <c r="L351" i="14" s="1"/>
  <c r="K351" i="25"/>
  <c r="K351" i="14" s="1"/>
  <c r="R350" i="14"/>
  <c r="I350" i="14"/>
  <c r="H350" i="14"/>
  <c r="G350" i="14"/>
  <c r="Q350" i="25"/>
  <c r="Q350" i="14" s="1"/>
  <c r="P350" i="25"/>
  <c r="P350" i="14" s="1"/>
  <c r="O350" i="25"/>
  <c r="O350" i="14" s="1"/>
  <c r="N350" i="25"/>
  <c r="N350" i="14" s="1"/>
  <c r="M350" i="25"/>
  <c r="M350" i="14" s="1"/>
  <c r="L350" i="25"/>
  <c r="L350" i="14" s="1"/>
  <c r="K350" i="25"/>
  <c r="K350" i="14" s="1"/>
  <c r="R349" i="14"/>
  <c r="I349" i="14"/>
  <c r="H349" i="14"/>
  <c r="G349" i="14"/>
  <c r="Q349" i="25"/>
  <c r="Q349" i="14" s="1"/>
  <c r="P349" i="25"/>
  <c r="P349" i="14" s="1"/>
  <c r="O349" i="25"/>
  <c r="O349" i="14" s="1"/>
  <c r="N349" i="25"/>
  <c r="N349" i="14" s="1"/>
  <c r="M349" i="25"/>
  <c r="M349" i="14" s="1"/>
  <c r="L349" i="25"/>
  <c r="L349" i="14" s="1"/>
  <c r="K349" i="25"/>
  <c r="K349" i="14" s="1"/>
  <c r="R348" i="14"/>
  <c r="I348" i="14"/>
  <c r="H348" i="14"/>
  <c r="G348" i="14"/>
  <c r="Q348" i="25"/>
  <c r="Q348" i="14" s="1"/>
  <c r="P348" i="25"/>
  <c r="P348" i="14" s="1"/>
  <c r="O348" i="25"/>
  <c r="O348" i="14" s="1"/>
  <c r="N348" i="25"/>
  <c r="N348" i="14" s="1"/>
  <c r="M348" i="25"/>
  <c r="M348" i="14" s="1"/>
  <c r="L348" i="25"/>
  <c r="L348" i="14" s="1"/>
  <c r="K348" i="25"/>
  <c r="K348" i="14" s="1"/>
  <c r="R347" i="14"/>
  <c r="I347" i="14"/>
  <c r="H347" i="14"/>
  <c r="G347" i="14"/>
  <c r="Q347" i="25"/>
  <c r="Q347" i="14" s="1"/>
  <c r="P347" i="25"/>
  <c r="P347" i="14" s="1"/>
  <c r="O347" i="25"/>
  <c r="O347" i="14" s="1"/>
  <c r="N347" i="25"/>
  <c r="N347" i="14" s="1"/>
  <c r="M347" i="25"/>
  <c r="M347" i="14" s="1"/>
  <c r="L347" i="25"/>
  <c r="L347" i="14" s="1"/>
  <c r="K347" i="25"/>
  <c r="K347" i="14" s="1"/>
  <c r="R346" i="14"/>
  <c r="I346" i="14"/>
  <c r="H346" i="14"/>
  <c r="G346" i="14"/>
  <c r="Q346" i="25"/>
  <c r="Q346" i="14" s="1"/>
  <c r="P346" i="25"/>
  <c r="P346" i="14" s="1"/>
  <c r="O346" i="25"/>
  <c r="O346" i="14" s="1"/>
  <c r="N346" i="25"/>
  <c r="N346" i="14" s="1"/>
  <c r="M346" i="25"/>
  <c r="M346" i="14" s="1"/>
  <c r="L346" i="25"/>
  <c r="L346" i="14" s="1"/>
  <c r="K346" i="25"/>
  <c r="K346" i="14" s="1"/>
  <c r="R345" i="14"/>
  <c r="I345" i="14"/>
  <c r="H345" i="14"/>
  <c r="G345" i="14"/>
  <c r="Q345" i="25"/>
  <c r="Q345" i="14" s="1"/>
  <c r="P345" i="25"/>
  <c r="P345" i="14" s="1"/>
  <c r="O345" i="25"/>
  <c r="O345" i="14" s="1"/>
  <c r="N345" i="25"/>
  <c r="N345" i="14" s="1"/>
  <c r="M345" i="25"/>
  <c r="M345" i="14" s="1"/>
  <c r="L345" i="25"/>
  <c r="L345" i="14" s="1"/>
  <c r="K345" i="25"/>
  <c r="K345" i="14" s="1"/>
  <c r="R344" i="14"/>
  <c r="I344" i="14"/>
  <c r="H344" i="14"/>
  <c r="G344" i="14"/>
  <c r="Q344" i="25"/>
  <c r="Q344" i="14" s="1"/>
  <c r="P344" i="25"/>
  <c r="P344" i="14" s="1"/>
  <c r="O344" i="25"/>
  <c r="O344" i="14" s="1"/>
  <c r="N344" i="25"/>
  <c r="N344" i="14" s="1"/>
  <c r="M344" i="25"/>
  <c r="M344" i="14" s="1"/>
  <c r="L344" i="25"/>
  <c r="L344" i="14" s="1"/>
  <c r="K344" i="25"/>
  <c r="K344" i="14" s="1"/>
  <c r="R343" i="14"/>
  <c r="I343" i="14"/>
  <c r="H343" i="14"/>
  <c r="G343" i="14"/>
  <c r="Q343" i="25"/>
  <c r="Q343" i="14" s="1"/>
  <c r="P343" i="25"/>
  <c r="P343" i="14" s="1"/>
  <c r="O343" i="25"/>
  <c r="O343" i="14" s="1"/>
  <c r="N343" i="25"/>
  <c r="N343" i="14" s="1"/>
  <c r="M343" i="25"/>
  <c r="M343" i="14" s="1"/>
  <c r="L343" i="25"/>
  <c r="L343" i="14" s="1"/>
  <c r="K343" i="25"/>
  <c r="K343" i="14" s="1"/>
  <c r="R342" i="14"/>
  <c r="I342" i="14"/>
  <c r="H342" i="14"/>
  <c r="G342" i="14"/>
  <c r="Q342" i="25"/>
  <c r="Q342" i="14" s="1"/>
  <c r="P342" i="25"/>
  <c r="P342" i="14" s="1"/>
  <c r="O342" i="25"/>
  <c r="O342" i="14" s="1"/>
  <c r="N342" i="25"/>
  <c r="N342" i="14" s="1"/>
  <c r="M342" i="25"/>
  <c r="M342" i="14" s="1"/>
  <c r="L342" i="25"/>
  <c r="L342" i="14" s="1"/>
  <c r="K342" i="25"/>
  <c r="K342" i="14" s="1"/>
  <c r="R341" i="14"/>
  <c r="I341" i="14"/>
  <c r="H341" i="14"/>
  <c r="G341" i="14"/>
  <c r="Q341" i="25"/>
  <c r="Q341" i="14" s="1"/>
  <c r="P341" i="25"/>
  <c r="P341" i="14" s="1"/>
  <c r="O341" i="25"/>
  <c r="O341" i="14" s="1"/>
  <c r="N341" i="25"/>
  <c r="N341" i="14" s="1"/>
  <c r="M341" i="25"/>
  <c r="M341" i="14" s="1"/>
  <c r="L341" i="25"/>
  <c r="L341" i="14" s="1"/>
  <c r="K341" i="25"/>
  <c r="K341" i="14" s="1"/>
  <c r="R340" i="14"/>
  <c r="I340" i="14"/>
  <c r="H340" i="14"/>
  <c r="G340" i="14"/>
  <c r="Q340" i="25"/>
  <c r="Q340" i="14" s="1"/>
  <c r="P340" i="25"/>
  <c r="P340" i="14" s="1"/>
  <c r="O340" i="25"/>
  <c r="O340" i="14" s="1"/>
  <c r="N340" i="25"/>
  <c r="N340" i="14" s="1"/>
  <c r="M340" i="25"/>
  <c r="M340" i="14" s="1"/>
  <c r="L340" i="25"/>
  <c r="L340" i="14" s="1"/>
  <c r="K340" i="25"/>
  <c r="K340" i="14" s="1"/>
  <c r="R339" i="14"/>
  <c r="I339" i="14"/>
  <c r="H339" i="14"/>
  <c r="G339" i="14"/>
  <c r="Q339" i="25"/>
  <c r="Q339" i="14" s="1"/>
  <c r="P339" i="25"/>
  <c r="P339" i="14" s="1"/>
  <c r="O339" i="25"/>
  <c r="O339" i="14" s="1"/>
  <c r="N339" i="25"/>
  <c r="N339" i="14" s="1"/>
  <c r="M339" i="25"/>
  <c r="M339" i="14" s="1"/>
  <c r="L339" i="25"/>
  <c r="L339" i="14" s="1"/>
  <c r="K339" i="25"/>
  <c r="K339" i="14" s="1"/>
  <c r="R338" i="14"/>
  <c r="I338" i="14"/>
  <c r="H338" i="14"/>
  <c r="G338" i="14"/>
  <c r="Q338" i="25"/>
  <c r="Q338" i="14" s="1"/>
  <c r="P338" i="25"/>
  <c r="P338" i="14" s="1"/>
  <c r="O338" i="25"/>
  <c r="O338" i="14" s="1"/>
  <c r="N338" i="25"/>
  <c r="N338" i="14" s="1"/>
  <c r="M338" i="25"/>
  <c r="M338" i="14" s="1"/>
  <c r="L338" i="25"/>
  <c r="L338" i="14" s="1"/>
  <c r="K338" i="25"/>
  <c r="K338" i="14" s="1"/>
  <c r="R337" i="14"/>
  <c r="I337" i="14"/>
  <c r="H337" i="14"/>
  <c r="G337" i="14"/>
  <c r="Q337" i="25"/>
  <c r="Q337" i="14" s="1"/>
  <c r="P337" i="25"/>
  <c r="P337" i="14" s="1"/>
  <c r="O337" i="25"/>
  <c r="O337" i="14" s="1"/>
  <c r="N337" i="25"/>
  <c r="N337" i="14" s="1"/>
  <c r="M337" i="25"/>
  <c r="M337" i="14" s="1"/>
  <c r="L337" i="25"/>
  <c r="L337" i="14" s="1"/>
  <c r="K337" i="25"/>
  <c r="K337" i="14" s="1"/>
  <c r="R336" i="14"/>
  <c r="I336" i="14"/>
  <c r="H336" i="14"/>
  <c r="G336" i="14"/>
  <c r="Q336" i="25"/>
  <c r="Q336" i="14" s="1"/>
  <c r="P336" i="25"/>
  <c r="P336" i="14" s="1"/>
  <c r="O336" i="25"/>
  <c r="O336" i="14" s="1"/>
  <c r="N336" i="25"/>
  <c r="N336" i="14" s="1"/>
  <c r="M336" i="25"/>
  <c r="M336" i="14" s="1"/>
  <c r="L336" i="25"/>
  <c r="L336" i="14" s="1"/>
  <c r="K336" i="25"/>
  <c r="K336" i="14" s="1"/>
  <c r="R335" i="14"/>
  <c r="I335" i="14"/>
  <c r="H335" i="14"/>
  <c r="G335" i="14"/>
  <c r="Q335" i="25"/>
  <c r="Q335" i="14" s="1"/>
  <c r="P335" i="25"/>
  <c r="P335" i="14" s="1"/>
  <c r="O335" i="25"/>
  <c r="O335" i="14" s="1"/>
  <c r="N335" i="25"/>
  <c r="N335" i="14" s="1"/>
  <c r="M335" i="25"/>
  <c r="M335" i="14" s="1"/>
  <c r="L335" i="25"/>
  <c r="L335" i="14" s="1"/>
  <c r="K335" i="25"/>
  <c r="K335" i="14" s="1"/>
  <c r="R334" i="14"/>
  <c r="I334" i="14"/>
  <c r="H334" i="14"/>
  <c r="G334" i="14"/>
  <c r="Q334" i="25"/>
  <c r="Q334" i="14" s="1"/>
  <c r="P334" i="25"/>
  <c r="P334" i="14" s="1"/>
  <c r="O334" i="25"/>
  <c r="O334" i="14" s="1"/>
  <c r="N334" i="25"/>
  <c r="N334" i="14" s="1"/>
  <c r="M334" i="25"/>
  <c r="M334" i="14" s="1"/>
  <c r="L334" i="25"/>
  <c r="L334" i="14" s="1"/>
  <c r="K334" i="25"/>
  <c r="K334" i="14" s="1"/>
  <c r="R333" i="14"/>
  <c r="I333" i="14"/>
  <c r="H333" i="14"/>
  <c r="G333" i="14"/>
  <c r="Q333" i="25"/>
  <c r="Q333" i="14" s="1"/>
  <c r="P333" i="25"/>
  <c r="P333" i="14" s="1"/>
  <c r="O333" i="25"/>
  <c r="O333" i="14" s="1"/>
  <c r="N333" i="25"/>
  <c r="N333" i="14" s="1"/>
  <c r="M333" i="25"/>
  <c r="M333" i="14" s="1"/>
  <c r="L333" i="25"/>
  <c r="L333" i="14" s="1"/>
  <c r="K333" i="25"/>
  <c r="K333" i="14" s="1"/>
  <c r="R332" i="14"/>
  <c r="I332" i="14"/>
  <c r="H332" i="14"/>
  <c r="G332" i="14"/>
  <c r="Q332" i="25"/>
  <c r="Q332" i="14" s="1"/>
  <c r="P332" i="25"/>
  <c r="P332" i="14" s="1"/>
  <c r="O332" i="25"/>
  <c r="O332" i="14" s="1"/>
  <c r="N332" i="25"/>
  <c r="N332" i="14" s="1"/>
  <c r="M332" i="25"/>
  <c r="M332" i="14" s="1"/>
  <c r="L332" i="25"/>
  <c r="L332" i="14" s="1"/>
  <c r="K332" i="25"/>
  <c r="K332" i="14" s="1"/>
  <c r="R331" i="14"/>
  <c r="I331" i="14"/>
  <c r="H331" i="14"/>
  <c r="G331" i="14"/>
  <c r="Q331" i="25"/>
  <c r="Q331" i="14" s="1"/>
  <c r="P331" i="25"/>
  <c r="P331" i="14" s="1"/>
  <c r="O331" i="25"/>
  <c r="O331" i="14" s="1"/>
  <c r="N331" i="25"/>
  <c r="N331" i="14" s="1"/>
  <c r="M331" i="25"/>
  <c r="M331" i="14" s="1"/>
  <c r="L331" i="25"/>
  <c r="L331" i="14" s="1"/>
  <c r="K331" i="25"/>
  <c r="K331" i="14" s="1"/>
  <c r="R330" i="14"/>
  <c r="I330" i="14"/>
  <c r="H330" i="14"/>
  <c r="G330" i="14"/>
  <c r="Q330" i="25"/>
  <c r="Q330" i="14" s="1"/>
  <c r="P330" i="25"/>
  <c r="P330" i="14" s="1"/>
  <c r="O330" i="25"/>
  <c r="O330" i="14" s="1"/>
  <c r="N330" i="25"/>
  <c r="N330" i="14" s="1"/>
  <c r="M330" i="25"/>
  <c r="M330" i="14" s="1"/>
  <c r="L330" i="25"/>
  <c r="L330" i="14" s="1"/>
  <c r="K330" i="25"/>
  <c r="K330" i="14" s="1"/>
  <c r="R329" i="14"/>
  <c r="I329" i="14"/>
  <c r="H329" i="14"/>
  <c r="G329" i="14"/>
  <c r="Q329" i="25"/>
  <c r="Q329" i="14" s="1"/>
  <c r="P329" i="25"/>
  <c r="P329" i="14" s="1"/>
  <c r="O329" i="25"/>
  <c r="O329" i="14" s="1"/>
  <c r="N329" i="25"/>
  <c r="N329" i="14" s="1"/>
  <c r="M329" i="25"/>
  <c r="M329" i="14" s="1"/>
  <c r="L329" i="25"/>
  <c r="L329" i="14" s="1"/>
  <c r="K329" i="25"/>
  <c r="K329" i="14" s="1"/>
  <c r="R328" i="14"/>
  <c r="I328" i="14"/>
  <c r="H328" i="14"/>
  <c r="G328" i="14"/>
  <c r="Q328" i="25"/>
  <c r="Q328" i="14" s="1"/>
  <c r="P328" i="25"/>
  <c r="P328" i="14" s="1"/>
  <c r="O328" i="25"/>
  <c r="O328" i="14" s="1"/>
  <c r="N328" i="25"/>
  <c r="N328" i="14" s="1"/>
  <c r="M328" i="25"/>
  <c r="M328" i="14" s="1"/>
  <c r="L328" i="25"/>
  <c r="L328" i="14" s="1"/>
  <c r="K328" i="25"/>
  <c r="K328" i="14" s="1"/>
  <c r="R327" i="14"/>
  <c r="I327" i="14"/>
  <c r="H327" i="14"/>
  <c r="G327" i="14"/>
  <c r="Q327" i="25"/>
  <c r="Q327" i="14" s="1"/>
  <c r="P327" i="25"/>
  <c r="P327" i="14" s="1"/>
  <c r="O327" i="25"/>
  <c r="O327" i="14" s="1"/>
  <c r="N327" i="25"/>
  <c r="N327" i="14" s="1"/>
  <c r="M327" i="25"/>
  <c r="M327" i="14" s="1"/>
  <c r="L327" i="25"/>
  <c r="L327" i="14" s="1"/>
  <c r="K327" i="25"/>
  <c r="K327" i="14" s="1"/>
  <c r="R326" i="14"/>
  <c r="I326" i="14"/>
  <c r="H326" i="14"/>
  <c r="G326" i="14"/>
  <c r="Q326" i="25"/>
  <c r="Q326" i="14" s="1"/>
  <c r="P326" i="25"/>
  <c r="P326" i="14" s="1"/>
  <c r="O326" i="25"/>
  <c r="O326" i="14" s="1"/>
  <c r="N326" i="25"/>
  <c r="N326" i="14" s="1"/>
  <c r="M326" i="25"/>
  <c r="M326" i="14" s="1"/>
  <c r="L326" i="25"/>
  <c r="L326" i="14" s="1"/>
  <c r="K326" i="25"/>
  <c r="K326" i="14" s="1"/>
  <c r="R325" i="14"/>
  <c r="I325" i="14"/>
  <c r="H325" i="14"/>
  <c r="G325" i="14"/>
  <c r="Q325" i="25"/>
  <c r="Q325" i="14" s="1"/>
  <c r="P325" i="25"/>
  <c r="P325" i="14" s="1"/>
  <c r="O325" i="25"/>
  <c r="O325" i="14" s="1"/>
  <c r="N325" i="25"/>
  <c r="N325" i="14" s="1"/>
  <c r="M325" i="25"/>
  <c r="M325" i="14" s="1"/>
  <c r="L325" i="25"/>
  <c r="L325" i="14" s="1"/>
  <c r="K325" i="25"/>
  <c r="K325" i="14" s="1"/>
  <c r="R324" i="14"/>
  <c r="I324" i="14"/>
  <c r="H324" i="14"/>
  <c r="G324" i="14"/>
  <c r="Q324" i="25"/>
  <c r="Q324" i="14" s="1"/>
  <c r="P324" i="25"/>
  <c r="P324" i="14" s="1"/>
  <c r="O324" i="25"/>
  <c r="O324" i="14" s="1"/>
  <c r="N324" i="25"/>
  <c r="N324" i="14" s="1"/>
  <c r="M324" i="25"/>
  <c r="M324" i="14" s="1"/>
  <c r="L324" i="25"/>
  <c r="L324" i="14" s="1"/>
  <c r="K324" i="25"/>
  <c r="K324" i="14" s="1"/>
  <c r="R323" i="14"/>
  <c r="I323" i="14"/>
  <c r="H323" i="14"/>
  <c r="G323" i="14"/>
  <c r="Q323" i="25"/>
  <c r="Q323" i="14" s="1"/>
  <c r="P323" i="25"/>
  <c r="P323" i="14" s="1"/>
  <c r="O323" i="25"/>
  <c r="O323" i="14" s="1"/>
  <c r="N323" i="25"/>
  <c r="N323" i="14" s="1"/>
  <c r="M323" i="25"/>
  <c r="M323" i="14" s="1"/>
  <c r="L323" i="25"/>
  <c r="L323" i="14" s="1"/>
  <c r="K323" i="25"/>
  <c r="K323" i="14" s="1"/>
  <c r="R322" i="14"/>
  <c r="I322" i="14"/>
  <c r="H322" i="14"/>
  <c r="G322" i="14"/>
  <c r="Q322" i="25"/>
  <c r="Q322" i="14" s="1"/>
  <c r="P322" i="25"/>
  <c r="P322" i="14" s="1"/>
  <c r="O322" i="25"/>
  <c r="O322" i="14" s="1"/>
  <c r="N322" i="25"/>
  <c r="N322" i="14" s="1"/>
  <c r="M322" i="25"/>
  <c r="M322" i="14" s="1"/>
  <c r="L322" i="25"/>
  <c r="L322" i="14" s="1"/>
  <c r="K322" i="25"/>
  <c r="K322" i="14" s="1"/>
  <c r="R321" i="14"/>
  <c r="I321" i="14"/>
  <c r="H321" i="14"/>
  <c r="G321" i="14"/>
  <c r="Q321" i="25"/>
  <c r="Q321" i="14" s="1"/>
  <c r="P321" i="25"/>
  <c r="P321" i="14" s="1"/>
  <c r="O321" i="25"/>
  <c r="O321" i="14" s="1"/>
  <c r="N321" i="25"/>
  <c r="N321" i="14" s="1"/>
  <c r="M321" i="25"/>
  <c r="M321" i="14" s="1"/>
  <c r="L321" i="25"/>
  <c r="L321" i="14" s="1"/>
  <c r="K321" i="25"/>
  <c r="K321" i="14" s="1"/>
  <c r="R320" i="14"/>
  <c r="I320" i="14"/>
  <c r="H320" i="14"/>
  <c r="G320" i="14"/>
  <c r="Q320" i="25"/>
  <c r="Q320" i="14" s="1"/>
  <c r="P320" i="25"/>
  <c r="P320" i="14" s="1"/>
  <c r="O320" i="25"/>
  <c r="O320" i="14" s="1"/>
  <c r="N320" i="25"/>
  <c r="N320" i="14" s="1"/>
  <c r="M320" i="25"/>
  <c r="M320" i="14" s="1"/>
  <c r="L320" i="25"/>
  <c r="L320" i="14" s="1"/>
  <c r="K320" i="25"/>
  <c r="K320" i="14" s="1"/>
  <c r="R319" i="14"/>
  <c r="I319" i="14"/>
  <c r="H319" i="14"/>
  <c r="G319" i="14"/>
  <c r="Q319" i="25"/>
  <c r="Q319" i="14" s="1"/>
  <c r="P319" i="25"/>
  <c r="P319" i="14" s="1"/>
  <c r="O319" i="25"/>
  <c r="O319" i="14" s="1"/>
  <c r="N319" i="25"/>
  <c r="N319" i="14" s="1"/>
  <c r="M319" i="25"/>
  <c r="M319" i="14" s="1"/>
  <c r="L319" i="25"/>
  <c r="L319" i="14" s="1"/>
  <c r="K319" i="25"/>
  <c r="K319" i="14" s="1"/>
  <c r="R318" i="14"/>
  <c r="I318" i="14"/>
  <c r="H318" i="14"/>
  <c r="G318" i="14"/>
  <c r="Q318" i="25"/>
  <c r="Q318" i="14" s="1"/>
  <c r="P318" i="25"/>
  <c r="P318" i="14" s="1"/>
  <c r="O318" i="25"/>
  <c r="O318" i="14" s="1"/>
  <c r="N318" i="25"/>
  <c r="N318" i="14" s="1"/>
  <c r="M318" i="25"/>
  <c r="M318" i="14" s="1"/>
  <c r="L318" i="25"/>
  <c r="L318" i="14" s="1"/>
  <c r="K318" i="25"/>
  <c r="K318" i="14" s="1"/>
  <c r="R317" i="14"/>
  <c r="I317" i="14"/>
  <c r="H317" i="14"/>
  <c r="G317" i="14"/>
  <c r="Q317" i="25"/>
  <c r="Q317" i="14" s="1"/>
  <c r="P317" i="25"/>
  <c r="P317" i="14" s="1"/>
  <c r="O317" i="25"/>
  <c r="O317" i="14" s="1"/>
  <c r="N317" i="25"/>
  <c r="N317" i="14" s="1"/>
  <c r="M317" i="25"/>
  <c r="M317" i="14" s="1"/>
  <c r="L317" i="25"/>
  <c r="L317" i="14" s="1"/>
  <c r="K317" i="25"/>
  <c r="K317" i="14" s="1"/>
  <c r="R316" i="14"/>
  <c r="I316" i="14"/>
  <c r="H316" i="14"/>
  <c r="G316" i="14"/>
  <c r="Q316" i="25"/>
  <c r="Q316" i="14" s="1"/>
  <c r="P316" i="25"/>
  <c r="P316" i="14" s="1"/>
  <c r="O316" i="25"/>
  <c r="O316" i="14" s="1"/>
  <c r="N316" i="25"/>
  <c r="N316" i="14" s="1"/>
  <c r="M316" i="25"/>
  <c r="M316" i="14" s="1"/>
  <c r="L316" i="25"/>
  <c r="L316" i="14" s="1"/>
  <c r="K316" i="25"/>
  <c r="K316" i="14" s="1"/>
  <c r="R315" i="14"/>
  <c r="I315" i="14"/>
  <c r="H315" i="14"/>
  <c r="G315" i="14"/>
  <c r="Q315" i="25"/>
  <c r="Q315" i="14" s="1"/>
  <c r="P315" i="25"/>
  <c r="P315" i="14" s="1"/>
  <c r="O315" i="25"/>
  <c r="O315" i="14" s="1"/>
  <c r="N315" i="25"/>
  <c r="N315" i="14" s="1"/>
  <c r="M315" i="25"/>
  <c r="M315" i="14" s="1"/>
  <c r="L315" i="25"/>
  <c r="L315" i="14" s="1"/>
  <c r="K315" i="25"/>
  <c r="K315" i="14" s="1"/>
  <c r="R314" i="14"/>
  <c r="I314" i="14"/>
  <c r="H314" i="14"/>
  <c r="G314" i="14"/>
  <c r="Q314" i="25"/>
  <c r="Q314" i="14" s="1"/>
  <c r="P314" i="25"/>
  <c r="P314" i="14" s="1"/>
  <c r="O314" i="25"/>
  <c r="O314" i="14" s="1"/>
  <c r="N314" i="25"/>
  <c r="N314" i="14" s="1"/>
  <c r="M314" i="25"/>
  <c r="M314" i="14" s="1"/>
  <c r="L314" i="25"/>
  <c r="L314" i="14" s="1"/>
  <c r="K314" i="25"/>
  <c r="K314" i="14" s="1"/>
  <c r="R313" i="14"/>
  <c r="I313" i="14"/>
  <c r="H313" i="14"/>
  <c r="G313" i="14"/>
  <c r="Q313" i="25"/>
  <c r="Q313" i="14" s="1"/>
  <c r="P313" i="25"/>
  <c r="P313" i="14" s="1"/>
  <c r="O313" i="25"/>
  <c r="O313" i="14" s="1"/>
  <c r="N313" i="25"/>
  <c r="N313" i="14" s="1"/>
  <c r="M313" i="25"/>
  <c r="M313" i="14" s="1"/>
  <c r="L313" i="25"/>
  <c r="L313" i="14" s="1"/>
  <c r="K313" i="25"/>
  <c r="K313" i="14" s="1"/>
  <c r="R312" i="14"/>
  <c r="I312" i="14"/>
  <c r="H312" i="14"/>
  <c r="G312" i="14"/>
  <c r="Q312" i="25"/>
  <c r="Q312" i="14" s="1"/>
  <c r="P312" i="25"/>
  <c r="P312" i="14" s="1"/>
  <c r="O312" i="25"/>
  <c r="O312" i="14" s="1"/>
  <c r="N312" i="25"/>
  <c r="N312" i="14" s="1"/>
  <c r="M312" i="25"/>
  <c r="M312" i="14" s="1"/>
  <c r="L312" i="25"/>
  <c r="L312" i="14" s="1"/>
  <c r="K312" i="25"/>
  <c r="K312" i="14" s="1"/>
  <c r="R311" i="14"/>
  <c r="I311" i="14"/>
  <c r="H311" i="14"/>
  <c r="G311" i="14"/>
  <c r="Q311" i="25"/>
  <c r="Q311" i="14" s="1"/>
  <c r="P311" i="25"/>
  <c r="P311" i="14" s="1"/>
  <c r="O311" i="25"/>
  <c r="O311" i="14" s="1"/>
  <c r="N311" i="25"/>
  <c r="N311" i="14" s="1"/>
  <c r="M311" i="25"/>
  <c r="M311" i="14" s="1"/>
  <c r="L311" i="25"/>
  <c r="L311" i="14" s="1"/>
  <c r="K311" i="25"/>
  <c r="K311" i="14" s="1"/>
  <c r="R310" i="14"/>
  <c r="I310" i="14"/>
  <c r="H310" i="14"/>
  <c r="G310" i="14"/>
  <c r="Q310" i="25"/>
  <c r="Q310" i="14" s="1"/>
  <c r="P310" i="25"/>
  <c r="P310" i="14" s="1"/>
  <c r="O310" i="25"/>
  <c r="O310" i="14" s="1"/>
  <c r="N310" i="25"/>
  <c r="N310" i="14" s="1"/>
  <c r="M310" i="25"/>
  <c r="M310" i="14" s="1"/>
  <c r="L310" i="25"/>
  <c r="L310" i="14" s="1"/>
  <c r="K310" i="25"/>
  <c r="K310" i="14" s="1"/>
  <c r="R309" i="14"/>
  <c r="I309" i="14"/>
  <c r="H309" i="14"/>
  <c r="G309" i="14"/>
  <c r="Q309" i="25"/>
  <c r="Q309" i="14" s="1"/>
  <c r="P309" i="25"/>
  <c r="P309" i="14" s="1"/>
  <c r="O309" i="25"/>
  <c r="O309" i="14" s="1"/>
  <c r="N309" i="25"/>
  <c r="N309" i="14" s="1"/>
  <c r="M309" i="25"/>
  <c r="M309" i="14" s="1"/>
  <c r="L309" i="25"/>
  <c r="L309" i="14" s="1"/>
  <c r="K309" i="25"/>
  <c r="K309" i="14" s="1"/>
  <c r="R308" i="14"/>
  <c r="I308" i="14"/>
  <c r="H308" i="14"/>
  <c r="G308" i="14"/>
  <c r="Q308" i="25"/>
  <c r="Q308" i="14" s="1"/>
  <c r="P308" i="25"/>
  <c r="P308" i="14" s="1"/>
  <c r="O308" i="25"/>
  <c r="O308" i="14" s="1"/>
  <c r="N308" i="25"/>
  <c r="N308" i="14" s="1"/>
  <c r="M308" i="25"/>
  <c r="M308" i="14" s="1"/>
  <c r="L308" i="25"/>
  <c r="L308" i="14" s="1"/>
  <c r="K308" i="25"/>
  <c r="K308" i="14" s="1"/>
  <c r="R307" i="14"/>
  <c r="I307" i="14"/>
  <c r="H307" i="14"/>
  <c r="G307" i="14"/>
  <c r="Q307" i="25"/>
  <c r="Q307" i="14" s="1"/>
  <c r="P307" i="25"/>
  <c r="P307" i="14" s="1"/>
  <c r="O307" i="25"/>
  <c r="O307" i="14" s="1"/>
  <c r="N307" i="25"/>
  <c r="N307" i="14" s="1"/>
  <c r="M307" i="25"/>
  <c r="M307" i="14" s="1"/>
  <c r="L307" i="25"/>
  <c r="L307" i="14" s="1"/>
  <c r="K307" i="25"/>
  <c r="K307" i="14" s="1"/>
  <c r="R306" i="14"/>
  <c r="I306" i="14"/>
  <c r="H306" i="14"/>
  <c r="G306" i="14"/>
  <c r="Q306" i="25"/>
  <c r="Q306" i="14" s="1"/>
  <c r="P306" i="25"/>
  <c r="P306" i="14" s="1"/>
  <c r="O306" i="25"/>
  <c r="O306" i="14" s="1"/>
  <c r="N306" i="25"/>
  <c r="N306" i="14" s="1"/>
  <c r="M306" i="25"/>
  <c r="M306" i="14" s="1"/>
  <c r="L306" i="25"/>
  <c r="L306" i="14" s="1"/>
  <c r="K306" i="25"/>
  <c r="K306" i="14" s="1"/>
  <c r="R305" i="14"/>
  <c r="I305" i="14"/>
  <c r="H305" i="14"/>
  <c r="G305" i="14"/>
  <c r="Q305" i="25"/>
  <c r="Q305" i="14" s="1"/>
  <c r="P305" i="25"/>
  <c r="P305" i="14" s="1"/>
  <c r="O305" i="25"/>
  <c r="O305" i="14" s="1"/>
  <c r="N305" i="25"/>
  <c r="N305" i="14" s="1"/>
  <c r="M305" i="25"/>
  <c r="M305" i="14" s="1"/>
  <c r="L305" i="25"/>
  <c r="L305" i="14" s="1"/>
  <c r="K305" i="25"/>
  <c r="K305" i="14" s="1"/>
  <c r="R304" i="14"/>
  <c r="I304" i="14"/>
  <c r="H304" i="14"/>
  <c r="G304" i="14"/>
  <c r="Q304" i="25"/>
  <c r="Q304" i="14" s="1"/>
  <c r="P304" i="25"/>
  <c r="P304" i="14" s="1"/>
  <c r="O304" i="25"/>
  <c r="O304" i="14" s="1"/>
  <c r="N304" i="25"/>
  <c r="N304" i="14" s="1"/>
  <c r="M304" i="25"/>
  <c r="M304" i="14" s="1"/>
  <c r="L304" i="25"/>
  <c r="L304" i="14" s="1"/>
  <c r="K304" i="25"/>
  <c r="K304" i="14" s="1"/>
  <c r="R303" i="14"/>
  <c r="I303" i="14"/>
  <c r="H303" i="14"/>
  <c r="G303" i="14"/>
  <c r="Q303" i="25"/>
  <c r="Q303" i="14" s="1"/>
  <c r="P303" i="25"/>
  <c r="P303" i="14" s="1"/>
  <c r="O303" i="25"/>
  <c r="O303" i="14" s="1"/>
  <c r="N303" i="25"/>
  <c r="N303" i="14" s="1"/>
  <c r="M303" i="25"/>
  <c r="M303" i="14" s="1"/>
  <c r="L303" i="25"/>
  <c r="L303" i="14" s="1"/>
  <c r="K303" i="25"/>
  <c r="K303" i="14" s="1"/>
  <c r="R302" i="14"/>
  <c r="I302" i="14"/>
  <c r="H302" i="14"/>
  <c r="G302" i="14"/>
  <c r="Q302" i="25"/>
  <c r="Q302" i="14" s="1"/>
  <c r="P302" i="25"/>
  <c r="P302" i="14" s="1"/>
  <c r="O302" i="25"/>
  <c r="O302" i="14" s="1"/>
  <c r="N302" i="25"/>
  <c r="N302" i="14" s="1"/>
  <c r="M302" i="25"/>
  <c r="M302" i="14" s="1"/>
  <c r="L302" i="25"/>
  <c r="L302" i="14" s="1"/>
  <c r="K302" i="25"/>
  <c r="K302" i="14" s="1"/>
  <c r="R301" i="14"/>
  <c r="I301" i="14"/>
  <c r="H301" i="14"/>
  <c r="G301" i="14"/>
  <c r="Q301" i="25"/>
  <c r="Q301" i="14" s="1"/>
  <c r="P301" i="25"/>
  <c r="P301" i="14" s="1"/>
  <c r="O301" i="25"/>
  <c r="O301" i="14" s="1"/>
  <c r="N301" i="25"/>
  <c r="N301" i="14" s="1"/>
  <c r="M301" i="25"/>
  <c r="M301" i="14" s="1"/>
  <c r="L301" i="25"/>
  <c r="L301" i="14" s="1"/>
  <c r="K301" i="25"/>
  <c r="K301" i="14" s="1"/>
  <c r="R300" i="14"/>
  <c r="I300" i="14"/>
  <c r="H300" i="14"/>
  <c r="G300" i="14"/>
  <c r="Q300" i="25"/>
  <c r="Q300" i="14" s="1"/>
  <c r="P300" i="25"/>
  <c r="P300" i="14" s="1"/>
  <c r="O300" i="25"/>
  <c r="O300" i="14" s="1"/>
  <c r="N300" i="25"/>
  <c r="N300" i="14" s="1"/>
  <c r="M300" i="25"/>
  <c r="M300" i="14" s="1"/>
  <c r="L300" i="25"/>
  <c r="L300" i="14" s="1"/>
  <c r="K300" i="25"/>
  <c r="K300" i="14" s="1"/>
  <c r="R299" i="14"/>
  <c r="I299" i="14"/>
  <c r="H299" i="14"/>
  <c r="G299" i="14"/>
  <c r="Q299" i="25"/>
  <c r="Q299" i="14" s="1"/>
  <c r="P299" i="25"/>
  <c r="P299" i="14" s="1"/>
  <c r="O299" i="25"/>
  <c r="O299" i="14" s="1"/>
  <c r="N299" i="25"/>
  <c r="N299" i="14" s="1"/>
  <c r="M299" i="25"/>
  <c r="M299" i="14" s="1"/>
  <c r="L299" i="25"/>
  <c r="L299" i="14" s="1"/>
  <c r="K299" i="25"/>
  <c r="K299" i="14" s="1"/>
  <c r="R298" i="14"/>
  <c r="I298" i="14"/>
  <c r="H298" i="14"/>
  <c r="G298" i="14"/>
  <c r="Q298" i="25"/>
  <c r="Q298" i="14" s="1"/>
  <c r="P298" i="25"/>
  <c r="P298" i="14" s="1"/>
  <c r="O298" i="25"/>
  <c r="O298" i="14" s="1"/>
  <c r="N298" i="25"/>
  <c r="N298" i="14" s="1"/>
  <c r="M298" i="25"/>
  <c r="M298" i="14" s="1"/>
  <c r="L298" i="25"/>
  <c r="L298" i="14" s="1"/>
  <c r="K298" i="25"/>
  <c r="K298" i="14" s="1"/>
  <c r="R297" i="14"/>
  <c r="I297" i="14"/>
  <c r="H297" i="14"/>
  <c r="G297" i="14"/>
  <c r="Q297" i="25"/>
  <c r="Q297" i="14" s="1"/>
  <c r="P297" i="25"/>
  <c r="P297" i="14" s="1"/>
  <c r="O297" i="25"/>
  <c r="O297" i="14" s="1"/>
  <c r="N297" i="25"/>
  <c r="N297" i="14" s="1"/>
  <c r="M297" i="25"/>
  <c r="M297" i="14" s="1"/>
  <c r="L297" i="25"/>
  <c r="L297" i="14" s="1"/>
  <c r="K297" i="25"/>
  <c r="K297" i="14" s="1"/>
  <c r="R296" i="14"/>
  <c r="I296" i="14"/>
  <c r="H296" i="14"/>
  <c r="G296" i="14"/>
  <c r="Q296" i="25"/>
  <c r="Q296" i="14" s="1"/>
  <c r="P296" i="25"/>
  <c r="P296" i="14" s="1"/>
  <c r="O296" i="25"/>
  <c r="O296" i="14" s="1"/>
  <c r="N296" i="25"/>
  <c r="N296" i="14" s="1"/>
  <c r="M296" i="25"/>
  <c r="M296" i="14" s="1"/>
  <c r="L296" i="25"/>
  <c r="L296" i="14" s="1"/>
  <c r="K296" i="25"/>
  <c r="K296" i="14" s="1"/>
  <c r="R295" i="14"/>
  <c r="I295" i="14"/>
  <c r="H295" i="14"/>
  <c r="G295" i="14"/>
  <c r="Q295" i="25"/>
  <c r="Q295" i="14" s="1"/>
  <c r="P295" i="25"/>
  <c r="P295" i="14" s="1"/>
  <c r="O295" i="25"/>
  <c r="O295" i="14" s="1"/>
  <c r="N295" i="25"/>
  <c r="N295" i="14" s="1"/>
  <c r="M295" i="25"/>
  <c r="M295" i="14" s="1"/>
  <c r="L295" i="25"/>
  <c r="L295" i="14" s="1"/>
  <c r="K295" i="25"/>
  <c r="K295" i="14" s="1"/>
  <c r="R294" i="14"/>
  <c r="I294" i="14"/>
  <c r="H294" i="14"/>
  <c r="G294" i="14"/>
  <c r="Q294" i="25"/>
  <c r="Q294" i="14" s="1"/>
  <c r="P294" i="25"/>
  <c r="P294" i="14" s="1"/>
  <c r="O294" i="25"/>
  <c r="O294" i="14" s="1"/>
  <c r="N294" i="25"/>
  <c r="N294" i="14" s="1"/>
  <c r="M294" i="25"/>
  <c r="M294" i="14" s="1"/>
  <c r="L294" i="25"/>
  <c r="L294" i="14" s="1"/>
  <c r="K294" i="25"/>
  <c r="K294" i="14" s="1"/>
  <c r="R293" i="14"/>
  <c r="I293" i="14"/>
  <c r="H293" i="14"/>
  <c r="G293" i="14"/>
  <c r="Q293" i="25"/>
  <c r="Q293" i="14" s="1"/>
  <c r="P293" i="25"/>
  <c r="P293" i="14" s="1"/>
  <c r="O293" i="25"/>
  <c r="O293" i="14" s="1"/>
  <c r="N293" i="25"/>
  <c r="N293" i="14" s="1"/>
  <c r="M293" i="25"/>
  <c r="M293" i="14" s="1"/>
  <c r="L293" i="25"/>
  <c r="L293" i="14" s="1"/>
  <c r="K293" i="25"/>
  <c r="K293" i="14" s="1"/>
  <c r="R292" i="14"/>
  <c r="I292" i="14"/>
  <c r="H292" i="14"/>
  <c r="G292" i="14"/>
  <c r="Q292" i="25"/>
  <c r="Q292" i="14" s="1"/>
  <c r="P292" i="25"/>
  <c r="P292" i="14" s="1"/>
  <c r="O292" i="25"/>
  <c r="O292" i="14" s="1"/>
  <c r="N292" i="25"/>
  <c r="N292" i="14" s="1"/>
  <c r="M292" i="25"/>
  <c r="M292" i="14" s="1"/>
  <c r="L292" i="25"/>
  <c r="L292" i="14" s="1"/>
  <c r="K292" i="25"/>
  <c r="K292" i="14" s="1"/>
  <c r="R291" i="14"/>
  <c r="I291" i="14"/>
  <c r="H291" i="14"/>
  <c r="G291" i="14"/>
  <c r="Q291" i="25"/>
  <c r="Q291" i="14" s="1"/>
  <c r="P291" i="25"/>
  <c r="P291" i="14" s="1"/>
  <c r="O291" i="25"/>
  <c r="O291" i="14" s="1"/>
  <c r="N291" i="25"/>
  <c r="N291" i="14" s="1"/>
  <c r="M291" i="25"/>
  <c r="M291" i="14" s="1"/>
  <c r="L291" i="25"/>
  <c r="L291" i="14" s="1"/>
  <c r="K291" i="25"/>
  <c r="K291" i="14" s="1"/>
  <c r="R290" i="14"/>
  <c r="I290" i="14"/>
  <c r="H290" i="14"/>
  <c r="G290" i="14"/>
  <c r="Q290" i="25"/>
  <c r="Q290" i="14" s="1"/>
  <c r="P290" i="25"/>
  <c r="P290" i="14" s="1"/>
  <c r="O290" i="25"/>
  <c r="O290" i="14" s="1"/>
  <c r="N290" i="25"/>
  <c r="N290" i="14" s="1"/>
  <c r="M290" i="25"/>
  <c r="M290" i="14" s="1"/>
  <c r="L290" i="25"/>
  <c r="L290" i="14" s="1"/>
  <c r="K290" i="25"/>
  <c r="K290" i="14" s="1"/>
  <c r="R289" i="14"/>
  <c r="I289" i="14"/>
  <c r="H289" i="14"/>
  <c r="G289" i="14"/>
  <c r="Q289" i="25"/>
  <c r="Q289" i="14" s="1"/>
  <c r="P289" i="25"/>
  <c r="P289" i="14" s="1"/>
  <c r="O289" i="25"/>
  <c r="O289" i="14" s="1"/>
  <c r="N289" i="25"/>
  <c r="N289" i="14" s="1"/>
  <c r="M289" i="25"/>
  <c r="M289" i="14" s="1"/>
  <c r="L289" i="25"/>
  <c r="L289" i="14" s="1"/>
  <c r="K289" i="25"/>
  <c r="K289" i="14" s="1"/>
  <c r="R288" i="14"/>
  <c r="I288" i="14"/>
  <c r="H288" i="14"/>
  <c r="G288" i="14"/>
  <c r="Q288" i="25"/>
  <c r="Q288" i="14" s="1"/>
  <c r="P288" i="25"/>
  <c r="P288" i="14" s="1"/>
  <c r="O288" i="25"/>
  <c r="O288" i="14" s="1"/>
  <c r="N288" i="25"/>
  <c r="N288" i="14" s="1"/>
  <c r="M288" i="25"/>
  <c r="M288" i="14" s="1"/>
  <c r="L288" i="25"/>
  <c r="L288" i="14" s="1"/>
  <c r="K288" i="25"/>
  <c r="K288" i="14" s="1"/>
  <c r="R287" i="14"/>
  <c r="I287" i="14"/>
  <c r="H287" i="14"/>
  <c r="G287" i="14"/>
  <c r="Q287" i="25"/>
  <c r="Q287" i="14" s="1"/>
  <c r="P287" i="25"/>
  <c r="P287" i="14" s="1"/>
  <c r="O287" i="25"/>
  <c r="O287" i="14" s="1"/>
  <c r="N287" i="25"/>
  <c r="N287" i="14" s="1"/>
  <c r="M287" i="25"/>
  <c r="M287" i="14" s="1"/>
  <c r="L287" i="25"/>
  <c r="L287" i="14" s="1"/>
  <c r="K287" i="25"/>
  <c r="K287" i="14" s="1"/>
  <c r="R286" i="14"/>
  <c r="I286" i="14"/>
  <c r="H286" i="14"/>
  <c r="G286" i="14"/>
  <c r="Q286" i="25"/>
  <c r="Q286" i="14" s="1"/>
  <c r="P286" i="25"/>
  <c r="P286" i="14" s="1"/>
  <c r="O286" i="25"/>
  <c r="O286" i="14" s="1"/>
  <c r="N286" i="25"/>
  <c r="N286" i="14" s="1"/>
  <c r="M286" i="25"/>
  <c r="M286" i="14" s="1"/>
  <c r="L286" i="25"/>
  <c r="L286" i="14" s="1"/>
  <c r="K286" i="25"/>
  <c r="K286" i="14" s="1"/>
  <c r="R285" i="14"/>
  <c r="I285" i="14"/>
  <c r="H285" i="14"/>
  <c r="G285" i="14"/>
  <c r="Q285" i="25"/>
  <c r="Q285" i="14" s="1"/>
  <c r="P285" i="25"/>
  <c r="P285" i="14" s="1"/>
  <c r="O285" i="25"/>
  <c r="O285" i="14" s="1"/>
  <c r="N285" i="25"/>
  <c r="N285" i="14" s="1"/>
  <c r="M285" i="25"/>
  <c r="M285" i="14" s="1"/>
  <c r="L285" i="25"/>
  <c r="L285" i="14" s="1"/>
  <c r="K285" i="25"/>
  <c r="K285" i="14" s="1"/>
  <c r="R284" i="14"/>
  <c r="I284" i="14"/>
  <c r="H284" i="14"/>
  <c r="G284" i="14"/>
  <c r="Q284" i="25"/>
  <c r="Q284" i="14" s="1"/>
  <c r="P284" i="25"/>
  <c r="P284" i="14" s="1"/>
  <c r="O284" i="25"/>
  <c r="O284" i="14" s="1"/>
  <c r="N284" i="25"/>
  <c r="N284" i="14" s="1"/>
  <c r="M284" i="25"/>
  <c r="M284" i="14" s="1"/>
  <c r="L284" i="25"/>
  <c r="L284" i="14" s="1"/>
  <c r="K284" i="25"/>
  <c r="K284" i="14" s="1"/>
  <c r="R283" i="14"/>
  <c r="I283" i="14"/>
  <c r="H283" i="14"/>
  <c r="G283" i="14"/>
  <c r="Q283" i="25"/>
  <c r="Q283" i="14" s="1"/>
  <c r="P283" i="25"/>
  <c r="P283" i="14" s="1"/>
  <c r="O283" i="25"/>
  <c r="O283" i="14" s="1"/>
  <c r="N283" i="25"/>
  <c r="N283" i="14" s="1"/>
  <c r="M283" i="25"/>
  <c r="M283" i="14" s="1"/>
  <c r="L283" i="25"/>
  <c r="L283" i="14" s="1"/>
  <c r="K283" i="25"/>
  <c r="K283" i="14" s="1"/>
  <c r="R282" i="14"/>
  <c r="I282" i="14"/>
  <c r="H282" i="14"/>
  <c r="G282" i="14"/>
  <c r="Q282" i="25"/>
  <c r="Q282" i="14" s="1"/>
  <c r="P282" i="25"/>
  <c r="P282" i="14" s="1"/>
  <c r="O282" i="25"/>
  <c r="O282" i="14" s="1"/>
  <c r="N282" i="25"/>
  <c r="N282" i="14" s="1"/>
  <c r="M282" i="25"/>
  <c r="M282" i="14" s="1"/>
  <c r="L282" i="25"/>
  <c r="L282" i="14" s="1"/>
  <c r="K282" i="25"/>
  <c r="K282" i="14" s="1"/>
  <c r="R281" i="14"/>
  <c r="I281" i="14"/>
  <c r="H281" i="14"/>
  <c r="G281" i="14"/>
  <c r="Q281" i="25"/>
  <c r="Q281" i="14" s="1"/>
  <c r="P281" i="25"/>
  <c r="P281" i="14" s="1"/>
  <c r="O281" i="25"/>
  <c r="O281" i="14" s="1"/>
  <c r="N281" i="25"/>
  <c r="N281" i="14" s="1"/>
  <c r="M281" i="25"/>
  <c r="M281" i="14" s="1"/>
  <c r="L281" i="25"/>
  <c r="L281" i="14" s="1"/>
  <c r="K281" i="25"/>
  <c r="K281" i="14" s="1"/>
  <c r="R280" i="14"/>
  <c r="I280" i="14"/>
  <c r="H280" i="14"/>
  <c r="G280" i="14"/>
  <c r="Q280" i="25"/>
  <c r="Q280" i="14" s="1"/>
  <c r="P280" i="25"/>
  <c r="P280" i="14" s="1"/>
  <c r="O280" i="25"/>
  <c r="O280" i="14" s="1"/>
  <c r="N280" i="25"/>
  <c r="N280" i="14" s="1"/>
  <c r="M280" i="25"/>
  <c r="M280" i="14" s="1"/>
  <c r="L280" i="25"/>
  <c r="L280" i="14" s="1"/>
  <c r="K280" i="25"/>
  <c r="K280" i="14" s="1"/>
  <c r="R279" i="14"/>
  <c r="I279" i="14"/>
  <c r="H279" i="14"/>
  <c r="G279" i="14"/>
  <c r="Q279" i="25"/>
  <c r="Q279" i="14" s="1"/>
  <c r="P279" i="25"/>
  <c r="P279" i="14" s="1"/>
  <c r="O279" i="25"/>
  <c r="O279" i="14" s="1"/>
  <c r="N279" i="25"/>
  <c r="N279" i="14" s="1"/>
  <c r="M279" i="25"/>
  <c r="M279" i="14" s="1"/>
  <c r="L279" i="25"/>
  <c r="L279" i="14" s="1"/>
  <c r="K279" i="25"/>
  <c r="K279" i="14" s="1"/>
  <c r="R278" i="14"/>
  <c r="I278" i="14"/>
  <c r="H278" i="14"/>
  <c r="G278" i="14"/>
  <c r="Q278" i="25"/>
  <c r="Q278" i="14" s="1"/>
  <c r="P278" i="25"/>
  <c r="P278" i="14" s="1"/>
  <c r="O278" i="25"/>
  <c r="O278" i="14" s="1"/>
  <c r="N278" i="25"/>
  <c r="N278" i="14" s="1"/>
  <c r="M278" i="25"/>
  <c r="M278" i="14" s="1"/>
  <c r="L278" i="25"/>
  <c r="L278" i="14" s="1"/>
  <c r="K278" i="25"/>
  <c r="K278" i="14" s="1"/>
  <c r="R277" i="14"/>
  <c r="I277" i="14"/>
  <c r="H277" i="14"/>
  <c r="G277" i="14"/>
  <c r="Q277" i="25"/>
  <c r="Q277" i="14" s="1"/>
  <c r="P277" i="25"/>
  <c r="P277" i="14" s="1"/>
  <c r="O277" i="25"/>
  <c r="O277" i="14" s="1"/>
  <c r="N277" i="25"/>
  <c r="N277" i="14" s="1"/>
  <c r="M277" i="25"/>
  <c r="M277" i="14" s="1"/>
  <c r="L277" i="25"/>
  <c r="L277" i="14" s="1"/>
  <c r="K277" i="25"/>
  <c r="K277" i="14" s="1"/>
  <c r="R276" i="14"/>
  <c r="I276" i="14"/>
  <c r="H276" i="14"/>
  <c r="G276" i="14"/>
  <c r="Q276" i="25"/>
  <c r="Q276" i="14" s="1"/>
  <c r="P276" i="25"/>
  <c r="P276" i="14" s="1"/>
  <c r="O276" i="25"/>
  <c r="O276" i="14" s="1"/>
  <c r="N276" i="25"/>
  <c r="N276" i="14" s="1"/>
  <c r="M276" i="25"/>
  <c r="M276" i="14" s="1"/>
  <c r="L276" i="25"/>
  <c r="L276" i="14" s="1"/>
  <c r="K276" i="25"/>
  <c r="K276" i="14" s="1"/>
  <c r="R275" i="14"/>
  <c r="I275" i="14"/>
  <c r="H275" i="14"/>
  <c r="G275" i="14"/>
  <c r="Q275" i="25"/>
  <c r="Q275" i="14" s="1"/>
  <c r="P275" i="25"/>
  <c r="P275" i="14" s="1"/>
  <c r="O275" i="25"/>
  <c r="O275" i="14" s="1"/>
  <c r="N275" i="25"/>
  <c r="N275" i="14" s="1"/>
  <c r="M275" i="25"/>
  <c r="M275" i="14" s="1"/>
  <c r="L275" i="25"/>
  <c r="L275" i="14" s="1"/>
  <c r="K275" i="25"/>
  <c r="K275" i="14" s="1"/>
  <c r="R274" i="14"/>
  <c r="I274" i="14"/>
  <c r="H274" i="14"/>
  <c r="G274" i="14"/>
  <c r="Q274" i="25"/>
  <c r="Q274" i="14" s="1"/>
  <c r="P274" i="25"/>
  <c r="P274" i="14" s="1"/>
  <c r="O274" i="25"/>
  <c r="O274" i="14" s="1"/>
  <c r="N274" i="25"/>
  <c r="N274" i="14" s="1"/>
  <c r="M274" i="25"/>
  <c r="M274" i="14" s="1"/>
  <c r="L274" i="25"/>
  <c r="L274" i="14" s="1"/>
  <c r="K274" i="25"/>
  <c r="K274" i="14" s="1"/>
  <c r="R273" i="14"/>
  <c r="I273" i="14"/>
  <c r="H273" i="14"/>
  <c r="G273" i="14"/>
  <c r="Q273" i="25"/>
  <c r="Q273" i="14" s="1"/>
  <c r="P273" i="25"/>
  <c r="P273" i="14" s="1"/>
  <c r="O273" i="25"/>
  <c r="O273" i="14" s="1"/>
  <c r="N273" i="25"/>
  <c r="N273" i="14" s="1"/>
  <c r="M273" i="25"/>
  <c r="M273" i="14" s="1"/>
  <c r="L273" i="25"/>
  <c r="L273" i="14" s="1"/>
  <c r="K273" i="25"/>
  <c r="K273" i="14" s="1"/>
  <c r="R272" i="14"/>
  <c r="I272" i="14"/>
  <c r="H272" i="14"/>
  <c r="G272" i="14"/>
  <c r="Q272" i="25"/>
  <c r="Q272" i="14" s="1"/>
  <c r="P272" i="25"/>
  <c r="P272" i="14" s="1"/>
  <c r="O272" i="25"/>
  <c r="O272" i="14" s="1"/>
  <c r="N272" i="25"/>
  <c r="N272" i="14" s="1"/>
  <c r="M272" i="25"/>
  <c r="M272" i="14" s="1"/>
  <c r="L272" i="25"/>
  <c r="L272" i="14" s="1"/>
  <c r="K272" i="25"/>
  <c r="K272" i="14" s="1"/>
  <c r="R271" i="14"/>
  <c r="I271" i="14"/>
  <c r="H271" i="14"/>
  <c r="G271" i="14"/>
  <c r="Q271" i="25"/>
  <c r="Q271" i="14" s="1"/>
  <c r="P271" i="25"/>
  <c r="P271" i="14" s="1"/>
  <c r="O271" i="25"/>
  <c r="O271" i="14" s="1"/>
  <c r="N271" i="25"/>
  <c r="N271" i="14" s="1"/>
  <c r="M271" i="25"/>
  <c r="M271" i="14" s="1"/>
  <c r="L271" i="25"/>
  <c r="L271" i="14" s="1"/>
  <c r="K271" i="25"/>
  <c r="K271" i="14" s="1"/>
  <c r="R270" i="14"/>
  <c r="I270" i="14"/>
  <c r="H270" i="14"/>
  <c r="G270" i="14"/>
  <c r="Q270" i="25"/>
  <c r="Q270" i="14" s="1"/>
  <c r="P270" i="25"/>
  <c r="P270" i="14" s="1"/>
  <c r="O270" i="25"/>
  <c r="O270" i="14" s="1"/>
  <c r="N270" i="25"/>
  <c r="N270" i="14" s="1"/>
  <c r="M270" i="25"/>
  <c r="M270" i="14" s="1"/>
  <c r="L270" i="25"/>
  <c r="L270" i="14" s="1"/>
  <c r="K270" i="25"/>
  <c r="K270" i="14" s="1"/>
  <c r="R269" i="14"/>
  <c r="I269" i="14"/>
  <c r="H269" i="14"/>
  <c r="G269" i="14"/>
  <c r="Q269" i="25"/>
  <c r="Q269" i="14" s="1"/>
  <c r="P269" i="25"/>
  <c r="P269" i="14" s="1"/>
  <c r="O269" i="25"/>
  <c r="O269" i="14" s="1"/>
  <c r="N269" i="25"/>
  <c r="N269" i="14" s="1"/>
  <c r="M269" i="25"/>
  <c r="M269" i="14" s="1"/>
  <c r="L269" i="25"/>
  <c r="L269" i="14" s="1"/>
  <c r="K269" i="25"/>
  <c r="K269" i="14" s="1"/>
  <c r="R268" i="14"/>
  <c r="I268" i="14"/>
  <c r="H268" i="14"/>
  <c r="G268" i="14"/>
  <c r="Q268" i="25"/>
  <c r="Q268" i="14" s="1"/>
  <c r="P268" i="25"/>
  <c r="P268" i="14" s="1"/>
  <c r="O268" i="25"/>
  <c r="O268" i="14" s="1"/>
  <c r="N268" i="25"/>
  <c r="N268" i="14" s="1"/>
  <c r="M268" i="25"/>
  <c r="M268" i="14" s="1"/>
  <c r="L268" i="25"/>
  <c r="L268" i="14" s="1"/>
  <c r="K268" i="25"/>
  <c r="K268" i="14" s="1"/>
  <c r="R267" i="14"/>
  <c r="I267" i="14"/>
  <c r="H267" i="14"/>
  <c r="G267" i="14"/>
  <c r="Q267" i="25"/>
  <c r="Q267" i="14" s="1"/>
  <c r="P267" i="25"/>
  <c r="P267" i="14" s="1"/>
  <c r="O267" i="25"/>
  <c r="O267" i="14" s="1"/>
  <c r="N267" i="25"/>
  <c r="N267" i="14" s="1"/>
  <c r="M267" i="25"/>
  <c r="M267" i="14" s="1"/>
  <c r="L267" i="25"/>
  <c r="L267" i="14" s="1"/>
  <c r="K267" i="25"/>
  <c r="K267" i="14" s="1"/>
  <c r="R266" i="14"/>
  <c r="I266" i="14"/>
  <c r="H266" i="14"/>
  <c r="G266" i="14"/>
  <c r="Q266" i="25"/>
  <c r="Q266" i="14" s="1"/>
  <c r="P266" i="25"/>
  <c r="P266" i="14" s="1"/>
  <c r="O266" i="25"/>
  <c r="O266" i="14" s="1"/>
  <c r="N266" i="25"/>
  <c r="N266" i="14" s="1"/>
  <c r="M266" i="25"/>
  <c r="M266" i="14" s="1"/>
  <c r="L266" i="25"/>
  <c r="L266" i="14" s="1"/>
  <c r="K266" i="25"/>
  <c r="K266" i="14" s="1"/>
  <c r="R265" i="14"/>
  <c r="I265" i="14"/>
  <c r="H265" i="14"/>
  <c r="G265" i="14"/>
  <c r="Q265" i="25"/>
  <c r="Q265" i="14" s="1"/>
  <c r="P265" i="25"/>
  <c r="P265" i="14" s="1"/>
  <c r="O265" i="25"/>
  <c r="O265" i="14" s="1"/>
  <c r="N265" i="25"/>
  <c r="N265" i="14" s="1"/>
  <c r="M265" i="25"/>
  <c r="M265" i="14" s="1"/>
  <c r="L265" i="25"/>
  <c r="L265" i="14" s="1"/>
  <c r="K265" i="25"/>
  <c r="K265" i="14" s="1"/>
  <c r="R264" i="14"/>
  <c r="I264" i="14"/>
  <c r="H264" i="14"/>
  <c r="G264" i="14"/>
  <c r="Q264" i="25"/>
  <c r="Q264" i="14" s="1"/>
  <c r="P264" i="25"/>
  <c r="P264" i="14" s="1"/>
  <c r="O264" i="25"/>
  <c r="O264" i="14" s="1"/>
  <c r="N264" i="25"/>
  <c r="N264" i="14" s="1"/>
  <c r="M264" i="25"/>
  <c r="M264" i="14" s="1"/>
  <c r="L264" i="25"/>
  <c r="L264" i="14" s="1"/>
  <c r="K264" i="25"/>
  <c r="K264" i="14" s="1"/>
  <c r="R263" i="14"/>
  <c r="I263" i="14"/>
  <c r="H263" i="14"/>
  <c r="G263" i="14"/>
  <c r="Q263" i="25"/>
  <c r="Q263" i="14" s="1"/>
  <c r="P263" i="25"/>
  <c r="P263" i="14" s="1"/>
  <c r="O263" i="25"/>
  <c r="O263" i="14" s="1"/>
  <c r="N263" i="25"/>
  <c r="N263" i="14" s="1"/>
  <c r="M263" i="25"/>
  <c r="M263" i="14" s="1"/>
  <c r="L263" i="25"/>
  <c r="L263" i="14" s="1"/>
  <c r="K263" i="25"/>
  <c r="K263" i="14" s="1"/>
  <c r="R262" i="14"/>
  <c r="I262" i="14"/>
  <c r="H262" i="14"/>
  <c r="G262" i="14"/>
  <c r="Q262" i="25"/>
  <c r="Q262" i="14" s="1"/>
  <c r="P262" i="25"/>
  <c r="P262" i="14" s="1"/>
  <c r="O262" i="25"/>
  <c r="O262" i="14" s="1"/>
  <c r="N262" i="25"/>
  <c r="N262" i="14" s="1"/>
  <c r="M262" i="25"/>
  <c r="M262" i="14" s="1"/>
  <c r="L262" i="25"/>
  <c r="L262" i="14" s="1"/>
  <c r="K262" i="25"/>
  <c r="K262" i="14" s="1"/>
  <c r="R261" i="14"/>
  <c r="I261" i="14"/>
  <c r="H261" i="14"/>
  <c r="G261" i="14"/>
  <c r="Q261" i="25"/>
  <c r="Q261" i="14" s="1"/>
  <c r="P261" i="25"/>
  <c r="P261" i="14" s="1"/>
  <c r="O261" i="25"/>
  <c r="O261" i="14" s="1"/>
  <c r="N261" i="25"/>
  <c r="N261" i="14" s="1"/>
  <c r="M261" i="25"/>
  <c r="M261" i="14" s="1"/>
  <c r="L261" i="25"/>
  <c r="L261" i="14" s="1"/>
  <c r="K261" i="25"/>
  <c r="K261" i="14" s="1"/>
  <c r="R260" i="14"/>
  <c r="I260" i="14"/>
  <c r="H260" i="14"/>
  <c r="G260" i="14"/>
  <c r="Q260" i="25"/>
  <c r="Q260" i="14" s="1"/>
  <c r="P260" i="25"/>
  <c r="P260" i="14" s="1"/>
  <c r="O260" i="25"/>
  <c r="O260" i="14" s="1"/>
  <c r="N260" i="25"/>
  <c r="N260" i="14" s="1"/>
  <c r="M260" i="25"/>
  <c r="M260" i="14" s="1"/>
  <c r="L260" i="25"/>
  <c r="L260" i="14" s="1"/>
  <c r="K260" i="25"/>
  <c r="K260" i="14" s="1"/>
  <c r="R259" i="14"/>
  <c r="I259" i="14"/>
  <c r="H259" i="14"/>
  <c r="G259" i="14"/>
  <c r="Q259" i="25"/>
  <c r="Q259" i="14" s="1"/>
  <c r="P259" i="25"/>
  <c r="P259" i="14" s="1"/>
  <c r="O259" i="25"/>
  <c r="O259" i="14" s="1"/>
  <c r="N259" i="25"/>
  <c r="N259" i="14" s="1"/>
  <c r="M259" i="25"/>
  <c r="M259" i="14" s="1"/>
  <c r="L259" i="25"/>
  <c r="L259" i="14" s="1"/>
  <c r="K259" i="25"/>
  <c r="K259" i="14" s="1"/>
  <c r="R258" i="14"/>
  <c r="I258" i="14"/>
  <c r="H258" i="14"/>
  <c r="G258" i="14"/>
  <c r="Q258" i="25"/>
  <c r="Q258" i="14" s="1"/>
  <c r="P258" i="25"/>
  <c r="P258" i="14" s="1"/>
  <c r="O258" i="25"/>
  <c r="O258" i="14" s="1"/>
  <c r="N258" i="25"/>
  <c r="N258" i="14" s="1"/>
  <c r="M258" i="25"/>
  <c r="M258" i="14" s="1"/>
  <c r="L258" i="25"/>
  <c r="L258" i="14" s="1"/>
  <c r="K258" i="25"/>
  <c r="K258" i="14" s="1"/>
  <c r="R257" i="14"/>
  <c r="I257" i="14"/>
  <c r="H257" i="14"/>
  <c r="G257" i="14"/>
  <c r="Q257" i="25"/>
  <c r="Q257" i="14" s="1"/>
  <c r="P257" i="25"/>
  <c r="P257" i="14" s="1"/>
  <c r="O257" i="25"/>
  <c r="O257" i="14" s="1"/>
  <c r="N257" i="25"/>
  <c r="N257" i="14" s="1"/>
  <c r="M257" i="25"/>
  <c r="M257" i="14" s="1"/>
  <c r="L257" i="25"/>
  <c r="L257" i="14" s="1"/>
  <c r="K257" i="25"/>
  <c r="K257" i="14" s="1"/>
  <c r="R256" i="14"/>
  <c r="I256" i="14"/>
  <c r="H256" i="14"/>
  <c r="G256" i="14"/>
  <c r="Q256" i="25"/>
  <c r="Q256" i="14" s="1"/>
  <c r="P256" i="25"/>
  <c r="P256" i="14" s="1"/>
  <c r="O256" i="25"/>
  <c r="O256" i="14" s="1"/>
  <c r="N256" i="25"/>
  <c r="N256" i="14" s="1"/>
  <c r="M256" i="25"/>
  <c r="M256" i="14" s="1"/>
  <c r="L256" i="25"/>
  <c r="L256" i="14" s="1"/>
  <c r="K256" i="25"/>
  <c r="K256" i="14" s="1"/>
  <c r="R255" i="14"/>
  <c r="I255" i="14"/>
  <c r="H255" i="14"/>
  <c r="G255" i="14"/>
  <c r="Q255" i="25"/>
  <c r="Q255" i="14" s="1"/>
  <c r="P255" i="25"/>
  <c r="P255" i="14" s="1"/>
  <c r="O255" i="25"/>
  <c r="O255" i="14" s="1"/>
  <c r="N255" i="25"/>
  <c r="N255" i="14" s="1"/>
  <c r="M255" i="25"/>
  <c r="M255" i="14" s="1"/>
  <c r="L255" i="25"/>
  <c r="L255" i="14" s="1"/>
  <c r="K255" i="25"/>
  <c r="K255" i="14" s="1"/>
  <c r="R254" i="14"/>
  <c r="I254" i="14"/>
  <c r="H254" i="14"/>
  <c r="G254" i="14"/>
  <c r="Q254" i="25"/>
  <c r="Q254" i="14" s="1"/>
  <c r="P254" i="25"/>
  <c r="P254" i="14" s="1"/>
  <c r="O254" i="25"/>
  <c r="O254" i="14" s="1"/>
  <c r="N254" i="25"/>
  <c r="N254" i="14" s="1"/>
  <c r="M254" i="25"/>
  <c r="M254" i="14" s="1"/>
  <c r="L254" i="25"/>
  <c r="L254" i="14" s="1"/>
  <c r="K254" i="25"/>
  <c r="K254" i="14" s="1"/>
  <c r="R253" i="14"/>
  <c r="I253" i="14"/>
  <c r="H253" i="14"/>
  <c r="G253" i="14"/>
  <c r="Q253" i="25"/>
  <c r="Q253" i="14" s="1"/>
  <c r="P253" i="25"/>
  <c r="P253" i="14" s="1"/>
  <c r="O253" i="25"/>
  <c r="O253" i="14" s="1"/>
  <c r="N253" i="25"/>
  <c r="N253" i="14" s="1"/>
  <c r="M253" i="25"/>
  <c r="M253" i="14" s="1"/>
  <c r="L253" i="25"/>
  <c r="L253" i="14" s="1"/>
  <c r="K253" i="25"/>
  <c r="K253" i="14" s="1"/>
  <c r="R252" i="14"/>
  <c r="I252" i="14"/>
  <c r="H252" i="14"/>
  <c r="G252" i="14"/>
  <c r="Q252" i="25"/>
  <c r="Q252" i="14" s="1"/>
  <c r="P252" i="25"/>
  <c r="P252" i="14" s="1"/>
  <c r="O252" i="25"/>
  <c r="O252" i="14" s="1"/>
  <c r="N252" i="25"/>
  <c r="N252" i="14" s="1"/>
  <c r="M252" i="25"/>
  <c r="M252" i="14" s="1"/>
  <c r="L252" i="25"/>
  <c r="L252" i="14" s="1"/>
  <c r="K252" i="25"/>
  <c r="K252" i="14" s="1"/>
  <c r="R251" i="14"/>
  <c r="I251" i="14"/>
  <c r="H251" i="14"/>
  <c r="G251" i="14"/>
  <c r="Q251" i="25"/>
  <c r="Q251" i="14" s="1"/>
  <c r="P251" i="25"/>
  <c r="P251" i="14" s="1"/>
  <c r="O251" i="25"/>
  <c r="O251" i="14" s="1"/>
  <c r="N251" i="25"/>
  <c r="N251" i="14" s="1"/>
  <c r="M251" i="25"/>
  <c r="M251" i="14" s="1"/>
  <c r="L251" i="25"/>
  <c r="L251" i="14" s="1"/>
  <c r="K251" i="25"/>
  <c r="K251" i="14" s="1"/>
  <c r="R250" i="14"/>
  <c r="I250" i="14"/>
  <c r="H250" i="14"/>
  <c r="G250" i="14"/>
  <c r="Q250" i="25"/>
  <c r="Q250" i="14" s="1"/>
  <c r="P250" i="25"/>
  <c r="P250" i="14" s="1"/>
  <c r="O250" i="25"/>
  <c r="O250" i="14" s="1"/>
  <c r="N250" i="25"/>
  <c r="N250" i="14" s="1"/>
  <c r="M250" i="25"/>
  <c r="M250" i="14" s="1"/>
  <c r="L250" i="25"/>
  <c r="L250" i="14" s="1"/>
  <c r="K250" i="25"/>
  <c r="K250" i="14" s="1"/>
  <c r="R249" i="14"/>
  <c r="I249" i="14"/>
  <c r="H249" i="14"/>
  <c r="G249" i="14"/>
  <c r="Q249" i="25"/>
  <c r="Q249" i="14" s="1"/>
  <c r="P249" i="25"/>
  <c r="P249" i="14" s="1"/>
  <c r="O249" i="25"/>
  <c r="O249" i="14" s="1"/>
  <c r="N249" i="25"/>
  <c r="N249" i="14" s="1"/>
  <c r="M249" i="25"/>
  <c r="M249" i="14" s="1"/>
  <c r="L249" i="25"/>
  <c r="L249" i="14" s="1"/>
  <c r="K249" i="25"/>
  <c r="K249" i="14" s="1"/>
  <c r="R248" i="14"/>
  <c r="I248" i="14"/>
  <c r="H248" i="14"/>
  <c r="G248" i="14"/>
  <c r="Q248" i="25"/>
  <c r="Q248" i="14" s="1"/>
  <c r="P248" i="25"/>
  <c r="P248" i="14" s="1"/>
  <c r="O248" i="25"/>
  <c r="O248" i="14" s="1"/>
  <c r="N248" i="25"/>
  <c r="N248" i="14" s="1"/>
  <c r="M248" i="25"/>
  <c r="M248" i="14" s="1"/>
  <c r="L248" i="25"/>
  <c r="L248" i="14" s="1"/>
  <c r="K248" i="25"/>
  <c r="K248" i="14" s="1"/>
  <c r="R247" i="14"/>
  <c r="I247" i="14"/>
  <c r="H247" i="14"/>
  <c r="G247" i="14"/>
  <c r="Q247" i="25"/>
  <c r="Q247" i="14" s="1"/>
  <c r="P247" i="25"/>
  <c r="P247" i="14" s="1"/>
  <c r="O247" i="25"/>
  <c r="O247" i="14" s="1"/>
  <c r="N247" i="25"/>
  <c r="N247" i="14" s="1"/>
  <c r="M247" i="25"/>
  <c r="M247" i="14" s="1"/>
  <c r="L247" i="25"/>
  <c r="L247" i="14" s="1"/>
  <c r="K247" i="25"/>
  <c r="K247" i="14" s="1"/>
  <c r="R246" i="14"/>
  <c r="I246" i="14"/>
  <c r="H246" i="14"/>
  <c r="G246" i="14"/>
  <c r="Q246" i="25"/>
  <c r="Q246" i="14" s="1"/>
  <c r="P246" i="25"/>
  <c r="P246" i="14" s="1"/>
  <c r="O246" i="25"/>
  <c r="O246" i="14" s="1"/>
  <c r="N246" i="25"/>
  <c r="N246" i="14" s="1"/>
  <c r="M246" i="25"/>
  <c r="M246" i="14" s="1"/>
  <c r="L246" i="25"/>
  <c r="L246" i="14" s="1"/>
  <c r="K246" i="25"/>
  <c r="K246" i="14" s="1"/>
  <c r="R245" i="14"/>
  <c r="I245" i="14"/>
  <c r="H245" i="14"/>
  <c r="G245" i="14"/>
  <c r="Q245" i="25"/>
  <c r="Q245" i="14" s="1"/>
  <c r="P245" i="25"/>
  <c r="P245" i="14" s="1"/>
  <c r="O245" i="25"/>
  <c r="O245" i="14" s="1"/>
  <c r="N245" i="25"/>
  <c r="N245" i="14" s="1"/>
  <c r="M245" i="25"/>
  <c r="M245" i="14" s="1"/>
  <c r="L245" i="25"/>
  <c r="L245" i="14" s="1"/>
  <c r="K245" i="25"/>
  <c r="K245" i="14" s="1"/>
  <c r="R244" i="14"/>
  <c r="I244" i="14"/>
  <c r="H244" i="14"/>
  <c r="G244" i="14"/>
  <c r="Q244" i="25"/>
  <c r="Q244" i="14" s="1"/>
  <c r="P244" i="25"/>
  <c r="P244" i="14" s="1"/>
  <c r="O244" i="25"/>
  <c r="O244" i="14" s="1"/>
  <c r="N244" i="25"/>
  <c r="N244" i="14" s="1"/>
  <c r="M244" i="25"/>
  <c r="M244" i="14" s="1"/>
  <c r="L244" i="25"/>
  <c r="L244" i="14" s="1"/>
  <c r="K244" i="25"/>
  <c r="K244" i="14" s="1"/>
  <c r="R243" i="14"/>
  <c r="I243" i="14"/>
  <c r="H243" i="14"/>
  <c r="G243" i="14"/>
  <c r="Q243" i="25"/>
  <c r="Q243" i="14" s="1"/>
  <c r="P243" i="25"/>
  <c r="P243" i="14" s="1"/>
  <c r="O243" i="25"/>
  <c r="O243" i="14" s="1"/>
  <c r="N243" i="25"/>
  <c r="N243" i="14" s="1"/>
  <c r="M243" i="25"/>
  <c r="M243" i="14" s="1"/>
  <c r="L243" i="25"/>
  <c r="L243" i="14" s="1"/>
  <c r="K243" i="25"/>
  <c r="K243" i="14" s="1"/>
  <c r="R242" i="14"/>
  <c r="I242" i="14"/>
  <c r="H242" i="14"/>
  <c r="G242" i="14"/>
  <c r="Q242" i="25"/>
  <c r="Q242" i="14" s="1"/>
  <c r="P242" i="25"/>
  <c r="P242" i="14" s="1"/>
  <c r="O242" i="25"/>
  <c r="O242" i="14" s="1"/>
  <c r="N242" i="25"/>
  <c r="N242" i="14" s="1"/>
  <c r="M242" i="25"/>
  <c r="M242" i="14" s="1"/>
  <c r="L242" i="25"/>
  <c r="L242" i="14" s="1"/>
  <c r="K242" i="25"/>
  <c r="K242" i="14" s="1"/>
  <c r="R241" i="14"/>
  <c r="I241" i="14"/>
  <c r="H241" i="14"/>
  <c r="G241" i="14"/>
  <c r="Q241" i="25"/>
  <c r="Q241" i="14" s="1"/>
  <c r="P241" i="25"/>
  <c r="P241" i="14" s="1"/>
  <c r="O241" i="25"/>
  <c r="O241" i="14" s="1"/>
  <c r="N241" i="25"/>
  <c r="N241" i="14" s="1"/>
  <c r="M241" i="25"/>
  <c r="M241" i="14" s="1"/>
  <c r="L241" i="25"/>
  <c r="L241" i="14" s="1"/>
  <c r="K241" i="25"/>
  <c r="K241" i="14" s="1"/>
  <c r="R240" i="14"/>
  <c r="I240" i="14"/>
  <c r="H240" i="14"/>
  <c r="G240" i="14"/>
  <c r="Q240" i="25"/>
  <c r="Q240" i="14" s="1"/>
  <c r="P240" i="25"/>
  <c r="P240" i="14" s="1"/>
  <c r="O240" i="25"/>
  <c r="O240" i="14" s="1"/>
  <c r="N240" i="25"/>
  <c r="N240" i="14" s="1"/>
  <c r="M240" i="25"/>
  <c r="M240" i="14" s="1"/>
  <c r="L240" i="25"/>
  <c r="L240" i="14" s="1"/>
  <c r="K240" i="25"/>
  <c r="K240" i="14" s="1"/>
  <c r="R239" i="14"/>
  <c r="I239" i="14"/>
  <c r="H239" i="14"/>
  <c r="G239" i="14"/>
  <c r="Q239" i="25"/>
  <c r="Q239" i="14" s="1"/>
  <c r="P239" i="25"/>
  <c r="P239" i="14" s="1"/>
  <c r="O239" i="25"/>
  <c r="O239" i="14" s="1"/>
  <c r="N239" i="25"/>
  <c r="N239" i="14" s="1"/>
  <c r="M239" i="25"/>
  <c r="M239" i="14" s="1"/>
  <c r="L239" i="25"/>
  <c r="L239" i="14" s="1"/>
  <c r="K239" i="25"/>
  <c r="K239" i="14" s="1"/>
  <c r="R238" i="14"/>
  <c r="I238" i="14"/>
  <c r="H238" i="14"/>
  <c r="G238" i="14"/>
  <c r="Q238" i="25"/>
  <c r="Q238" i="14" s="1"/>
  <c r="P238" i="25"/>
  <c r="P238" i="14" s="1"/>
  <c r="O238" i="25"/>
  <c r="O238" i="14" s="1"/>
  <c r="N238" i="25"/>
  <c r="N238" i="14" s="1"/>
  <c r="M238" i="25"/>
  <c r="M238" i="14" s="1"/>
  <c r="L238" i="25"/>
  <c r="L238" i="14" s="1"/>
  <c r="K238" i="25"/>
  <c r="K238" i="14" s="1"/>
  <c r="R237" i="14"/>
  <c r="I237" i="14"/>
  <c r="H237" i="14"/>
  <c r="G237" i="14"/>
  <c r="Q237" i="25"/>
  <c r="Q237" i="14" s="1"/>
  <c r="P237" i="25"/>
  <c r="P237" i="14" s="1"/>
  <c r="O237" i="25"/>
  <c r="O237" i="14" s="1"/>
  <c r="N237" i="25"/>
  <c r="N237" i="14" s="1"/>
  <c r="M237" i="25"/>
  <c r="M237" i="14" s="1"/>
  <c r="L237" i="25"/>
  <c r="L237" i="14" s="1"/>
  <c r="K237" i="25"/>
  <c r="K237" i="14" s="1"/>
  <c r="R236" i="14"/>
  <c r="I236" i="14"/>
  <c r="H236" i="14"/>
  <c r="G236" i="14"/>
  <c r="Q236" i="25"/>
  <c r="Q236" i="14" s="1"/>
  <c r="P236" i="25"/>
  <c r="P236" i="14" s="1"/>
  <c r="O236" i="25"/>
  <c r="O236" i="14" s="1"/>
  <c r="N236" i="25"/>
  <c r="N236" i="14" s="1"/>
  <c r="M236" i="25"/>
  <c r="M236" i="14" s="1"/>
  <c r="L236" i="25"/>
  <c r="L236" i="14" s="1"/>
  <c r="K236" i="25"/>
  <c r="K236" i="14" s="1"/>
  <c r="R235" i="14"/>
  <c r="I235" i="14"/>
  <c r="H235" i="14"/>
  <c r="G235" i="14"/>
  <c r="Q235" i="25"/>
  <c r="Q235" i="14" s="1"/>
  <c r="P235" i="25"/>
  <c r="P235" i="14" s="1"/>
  <c r="O235" i="25"/>
  <c r="O235" i="14" s="1"/>
  <c r="N235" i="25"/>
  <c r="N235" i="14" s="1"/>
  <c r="M235" i="25"/>
  <c r="M235" i="14" s="1"/>
  <c r="L235" i="25"/>
  <c r="L235" i="14" s="1"/>
  <c r="K235" i="25"/>
  <c r="K235" i="14" s="1"/>
  <c r="R234" i="14"/>
  <c r="I234" i="14"/>
  <c r="H234" i="14"/>
  <c r="G234" i="14"/>
  <c r="Q234" i="25"/>
  <c r="Q234" i="14" s="1"/>
  <c r="P234" i="25"/>
  <c r="P234" i="14" s="1"/>
  <c r="O234" i="25"/>
  <c r="O234" i="14" s="1"/>
  <c r="N234" i="25"/>
  <c r="N234" i="14" s="1"/>
  <c r="M234" i="25"/>
  <c r="M234" i="14" s="1"/>
  <c r="L234" i="25"/>
  <c r="L234" i="14" s="1"/>
  <c r="K234" i="25"/>
  <c r="K234" i="14" s="1"/>
  <c r="R233" i="14"/>
  <c r="I233" i="14"/>
  <c r="H233" i="14"/>
  <c r="G233" i="14"/>
  <c r="Q233" i="25"/>
  <c r="Q233" i="14" s="1"/>
  <c r="P233" i="25"/>
  <c r="P233" i="14" s="1"/>
  <c r="O233" i="25"/>
  <c r="O233" i="14" s="1"/>
  <c r="N233" i="25"/>
  <c r="N233" i="14" s="1"/>
  <c r="M233" i="25"/>
  <c r="M233" i="14" s="1"/>
  <c r="L233" i="25"/>
  <c r="L233" i="14" s="1"/>
  <c r="K233" i="25"/>
  <c r="K233" i="14" s="1"/>
  <c r="R232" i="14"/>
  <c r="I232" i="14"/>
  <c r="H232" i="14"/>
  <c r="G232" i="14"/>
  <c r="Q232" i="25"/>
  <c r="Q232" i="14" s="1"/>
  <c r="P232" i="25"/>
  <c r="P232" i="14" s="1"/>
  <c r="O232" i="25"/>
  <c r="O232" i="14" s="1"/>
  <c r="N232" i="25"/>
  <c r="N232" i="14" s="1"/>
  <c r="M232" i="25"/>
  <c r="M232" i="14" s="1"/>
  <c r="L232" i="25"/>
  <c r="L232" i="14" s="1"/>
  <c r="K232" i="25"/>
  <c r="K232" i="14" s="1"/>
  <c r="R231" i="14"/>
  <c r="I231" i="14"/>
  <c r="H231" i="14"/>
  <c r="G231" i="14"/>
  <c r="Q231" i="25"/>
  <c r="Q231" i="14" s="1"/>
  <c r="P231" i="25"/>
  <c r="P231" i="14" s="1"/>
  <c r="O231" i="25"/>
  <c r="O231" i="14" s="1"/>
  <c r="N231" i="25"/>
  <c r="N231" i="14" s="1"/>
  <c r="M231" i="25"/>
  <c r="M231" i="14" s="1"/>
  <c r="L231" i="25"/>
  <c r="L231" i="14" s="1"/>
  <c r="K231" i="25"/>
  <c r="K231" i="14" s="1"/>
  <c r="R230" i="14"/>
  <c r="I230" i="14"/>
  <c r="H230" i="14"/>
  <c r="G230" i="14"/>
  <c r="Q230" i="25"/>
  <c r="Q230" i="14" s="1"/>
  <c r="P230" i="25"/>
  <c r="P230" i="14" s="1"/>
  <c r="O230" i="25"/>
  <c r="O230" i="14" s="1"/>
  <c r="N230" i="25"/>
  <c r="N230" i="14" s="1"/>
  <c r="M230" i="25"/>
  <c r="M230" i="14" s="1"/>
  <c r="L230" i="25"/>
  <c r="L230" i="14" s="1"/>
  <c r="K230" i="25"/>
  <c r="K230" i="14" s="1"/>
  <c r="R229" i="14"/>
  <c r="I229" i="14"/>
  <c r="H229" i="14"/>
  <c r="G229" i="14"/>
  <c r="Q229" i="25"/>
  <c r="Q229" i="14" s="1"/>
  <c r="P229" i="25"/>
  <c r="P229" i="14" s="1"/>
  <c r="O229" i="25"/>
  <c r="O229" i="14" s="1"/>
  <c r="N229" i="25"/>
  <c r="N229" i="14" s="1"/>
  <c r="M229" i="25"/>
  <c r="M229" i="14" s="1"/>
  <c r="L229" i="25"/>
  <c r="L229" i="14" s="1"/>
  <c r="K229" i="25"/>
  <c r="K229" i="14" s="1"/>
  <c r="R228" i="14"/>
  <c r="I228" i="14"/>
  <c r="H228" i="14"/>
  <c r="G228" i="14"/>
  <c r="Q228" i="25"/>
  <c r="Q228" i="14" s="1"/>
  <c r="P228" i="25"/>
  <c r="P228" i="14" s="1"/>
  <c r="O228" i="25"/>
  <c r="O228" i="14" s="1"/>
  <c r="N228" i="25"/>
  <c r="N228" i="14" s="1"/>
  <c r="M228" i="25"/>
  <c r="M228" i="14" s="1"/>
  <c r="L228" i="25"/>
  <c r="L228" i="14" s="1"/>
  <c r="K228" i="25"/>
  <c r="K228" i="14" s="1"/>
  <c r="R227" i="14"/>
  <c r="I227" i="14"/>
  <c r="H227" i="14"/>
  <c r="G227" i="14"/>
  <c r="Q227" i="25"/>
  <c r="Q227" i="14" s="1"/>
  <c r="P227" i="25"/>
  <c r="P227" i="14" s="1"/>
  <c r="O227" i="25"/>
  <c r="O227" i="14" s="1"/>
  <c r="N227" i="25"/>
  <c r="N227" i="14" s="1"/>
  <c r="M227" i="25"/>
  <c r="M227" i="14" s="1"/>
  <c r="L227" i="25"/>
  <c r="L227" i="14" s="1"/>
  <c r="K227" i="25"/>
  <c r="K227" i="14" s="1"/>
  <c r="R226" i="14"/>
  <c r="I226" i="14"/>
  <c r="H226" i="14"/>
  <c r="G226" i="14"/>
  <c r="Q226" i="25"/>
  <c r="Q226" i="14" s="1"/>
  <c r="P226" i="25"/>
  <c r="P226" i="14" s="1"/>
  <c r="O226" i="25"/>
  <c r="O226" i="14" s="1"/>
  <c r="N226" i="25"/>
  <c r="N226" i="14" s="1"/>
  <c r="M226" i="25"/>
  <c r="M226" i="14" s="1"/>
  <c r="L226" i="25"/>
  <c r="L226" i="14" s="1"/>
  <c r="K226" i="25"/>
  <c r="K226" i="14" s="1"/>
  <c r="R225" i="14"/>
  <c r="I225" i="14"/>
  <c r="H225" i="14"/>
  <c r="G225" i="14"/>
  <c r="Q225" i="25"/>
  <c r="Q225" i="14" s="1"/>
  <c r="P225" i="25"/>
  <c r="P225" i="14" s="1"/>
  <c r="O225" i="25"/>
  <c r="O225" i="14" s="1"/>
  <c r="N225" i="25"/>
  <c r="N225" i="14" s="1"/>
  <c r="M225" i="25"/>
  <c r="M225" i="14" s="1"/>
  <c r="L225" i="25"/>
  <c r="L225" i="14" s="1"/>
  <c r="K225" i="25"/>
  <c r="K225" i="14" s="1"/>
  <c r="R224" i="14"/>
  <c r="I224" i="14"/>
  <c r="H224" i="14"/>
  <c r="G224" i="14"/>
  <c r="Q224" i="25"/>
  <c r="Q224" i="14" s="1"/>
  <c r="P224" i="25"/>
  <c r="P224" i="14" s="1"/>
  <c r="O224" i="25"/>
  <c r="O224" i="14" s="1"/>
  <c r="N224" i="25"/>
  <c r="N224" i="14" s="1"/>
  <c r="M224" i="25"/>
  <c r="M224" i="14" s="1"/>
  <c r="L224" i="25"/>
  <c r="L224" i="14" s="1"/>
  <c r="K224" i="25"/>
  <c r="K224" i="14" s="1"/>
  <c r="R223" i="14"/>
  <c r="I223" i="14"/>
  <c r="H223" i="14"/>
  <c r="G223" i="14"/>
  <c r="Q223" i="25"/>
  <c r="Q223" i="14" s="1"/>
  <c r="P223" i="25"/>
  <c r="P223" i="14" s="1"/>
  <c r="O223" i="25"/>
  <c r="O223" i="14" s="1"/>
  <c r="N223" i="25"/>
  <c r="N223" i="14" s="1"/>
  <c r="M223" i="25"/>
  <c r="M223" i="14" s="1"/>
  <c r="L223" i="25"/>
  <c r="L223" i="14" s="1"/>
  <c r="K223" i="25"/>
  <c r="K223" i="14" s="1"/>
  <c r="R222" i="14"/>
  <c r="I222" i="14"/>
  <c r="H222" i="14"/>
  <c r="G222" i="14"/>
  <c r="Q222" i="25"/>
  <c r="Q222" i="14" s="1"/>
  <c r="P222" i="25"/>
  <c r="P222" i="14" s="1"/>
  <c r="O222" i="25"/>
  <c r="O222" i="14" s="1"/>
  <c r="N222" i="25"/>
  <c r="N222" i="14" s="1"/>
  <c r="M222" i="25"/>
  <c r="M222" i="14" s="1"/>
  <c r="L222" i="25"/>
  <c r="L222" i="14" s="1"/>
  <c r="K222" i="25"/>
  <c r="K222" i="14" s="1"/>
  <c r="R221" i="14"/>
  <c r="I221" i="14"/>
  <c r="H221" i="14"/>
  <c r="G221" i="14"/>
  <c r="Q221" i="25"/>
  <c r="Q221" i="14" s="1"/>
  <c r="P221" i="25"/>
  <c r="P221" i="14" s="1"/>
  <c r="O221" i="25"/>
  <c r="O221" i="14" s="1"/>
  <c r="N221" i="25"/>
  <c r="N221" i="14" s="1"/>
  <c r="M221" i="25"/>
  <c r="M221" i="14" s="1"/>
  <c r="L221" i="25"/>
  <c r="L221" i="14" s="1"/>
  <c r="K221" i="25"/>
  <c r="K221" i="14" s="1"/>
  <c r="R220" i="14"/>
  <c r="I220" i="14"/>
  <c r="H220" i="14"/>
  <c r="G220" i="14"/>
  <c r="Q220" i="25"/>
  <c r="Q220" i="14" s="1"/>
  <c r="P220" i="25"/>
  <c r="P220" i="14" s="1"/>
  <c r="O220" i="25"/>
  <c r="O220" i="14" s="1"/>
  <c r="N220" i="25"/>
  <c r="N220" i="14" s="1"/>
  <c r="M220" i="25"/>
  <c r="M220" i="14" s="1"/>
  <c r="L220" i="25"/>
  <c r="L220" i="14" s="1"/>
  <c r="K220" i="25"/>
  <c r="K220" i="14" s="1"/>
  <c r="R219" i="14"/>
  <c r="I219" i="14"/>
  <c r="H219" i="14"/>
  <c r="G219" i="14"/>
  <c r="Q219" i="25"/>
  <c r="Q219" i="14" s="1"/>
  <c r="P219" i="25"/>
  <c r="P219" i="14" s="1"/>
  <c r="O219" i="25"/>
  <c r="O219" i="14" s="1"/>
  <c r="N219" i="25"/>
  <c r="N219" i="14" s="1"/>
  <c r="M219" i="25"/>
  <c r="M219" i="14" s="1"/>
  <c r="L219" i="25"/>
  <c r="L219" i="14" s="1"/>
  <c r="K219" i="25"/>
  <c r="K219" i="14" s="1"/>
  <c r="R218" i="14"/>
  <c r="I218" i="14"/>
  <c r="H218" i="14"/>
  <c r="G218" i="14"/>
  <c r="Q218" i="25"/>
  <c r="Q218" i="14" s="1"/>
  <c r="P218" i="25"/>
  <c r="P218" i="14" s="1"/>
  <c r="O218" i="25"/>
  <c r="O218" i="14" s="1"/>
  <c r="N218" i="25"/>
  <c r="N218" i="14" s="1"/>
  <c r="M218" i="25"/>
  <c r="M218" i="14" s="1"/>
  <c r="L218" i="25"/>
  <c r="L218" i="14" s="1"/>
  <c r="K218" i="25"/>
  <c r="K218" i="14" s="1"/>
  <c r="R217" i="14"/>
  <c r="I217" i="14"/>
  <c r="H217" i="14"/>
  <c r="G217" i="14"/>
  <c r="Q217" i="25"/>
  <c r="Q217" i="14" s="1"/>
  <c r="P217" i="25"/>
  <c r="P217" i="14" s="1"/>
  <c r="O217" i="25"/>
  <c r="O217" i="14" s="1"/>
  <c r="N217" i="25"/>
  <c r="N217" i="14" s="1"/>
  <c r="M217" i="25"/>
  <c r="M217" i="14" s="1"/>
  <c r="L217" i="25"/>
  <c r="L217" i="14" s="1"/>
  <c r="K217" i="25"/>
  <c r="K217" i="14" s="1"/>
  <c r="R216" i="14"/>
  <c r="I216" i="14"/>
  <c r="H216" i="14"/>
  <c r="G216" i="14"/>
  <c r="Q216" i="25"/>
  <c r="Q216" i="14" s="1"/>
  <c r="P216" i="25"/>
  <c r="P216" i="14" s="1"/>
  <c r="O216" i="25"/>
  <c r="O216" i="14" s="1"/>
  <c r="N216" i="25"/>
  <c r="N216" i="14" s="1"/>
  <c r="M216" i="25"/>
  <c r="M216" i="14" s="1"/>
  <c r="L216" i="25"/>
  <c r="L216" i="14" s="1"/>
  <c r="K216" i="25"/>
  <c r="K216" i="14" s="1"/>
  <c r="R215" i="14"/>
  <c r="I215" i="14"/>
  <c r="H215" i="14"/>
  <c r="G215" i="14"/>
  <c r="Q215" i="25"/>
  <c r="Q215" i="14" s="1"/>
  <c r="P215" i="25"/>
  <c r="P215" i="14" s="1"/>
  <c r="O215" i="25"/>
  <c r="O215" i="14" s="1"/>
  <c r="N215" i="25"/>
  <c r="N215" i="14" s="1"/>
  <c r="M215" i="25"/>
  <c r="M215" i="14" s="1"/>
  <c r="L215" i="25"/>
  <c r="L215" i="14" s="1"/>
  <c r="K215" i="25"/>
  <c r="K215" i="14" s="1"/>
  <c r="R214" i="14"/>
  <c r="I214" i="14"/>
  <c r="H214" i="14"/>
  <c r="G214" i="14"/>
  <c r="Q214" i="25"/>
  <c r="Q214" i="14" s="1"/>
  <c r="P214" i="25"/>
  <c r="P214" i="14" s="1"/>
  <c r="O214" i="25"/>
  <c r="O214" i="14" s="1"/>
  <c r="N214" i="25"/>
  <c r="N214" i="14" s="1"/>
  <c r="M214" i="25"/>
  <c r="M214" i="14" s="1"/>
  <c r="L214" i="25"/>
  <c r="L214" i="14" s="1"/>
  <c r="K214" i="25"/>
  <c r="K214" i="14" s="1"/>
  <c r="R213" i="14"/>
  <c r="I213" i="14"/>
  <c r="H213" i="14"/>
  <c r="G213" i="14"/>
  <c r="Q213" i="25"/>
  <c r="Q213" i="14" s="1"/>
  <c r="P213" i="25"/>
  <c r="P213" i="14" s="1"/>
  <c r="O213" i="25"/>
  <c r="O213" i="14" s="1"/>
  <c r="N213" i="25"/>
  <c r="N213" i="14" s="1"/>
  <c r="M213" i="25"/>
  <c r="M213" i="14" s="1"/>
  <c r="L213" i="25"/>
  <c r="L213" i="14" s="1"/>
  <c r="K213" i="25"/>
  <c r="K213" i="14" s="1"/>
  <c r="R212" i="14"/>
  <c r="I212" i="14"/>
  <c r="H212" i="14"/>
  <c r="G212" i="14"/>
  <c r="Q212" i="25"/>
  <c r="Q212" i="14" s="1"/>
  <c r="P212" i="25"/>
  <c r="P212" i="14" s="1"/>
  <c r="O212" i="25"/>
  <c r="O212" i="14" s="1"/>
  <c r="N212" i="25"/>
  <c r="N212" i="14" s="1"/>
  <c r="M212" i="25"/>
  <c r="M212" i="14" s="1"/>
  <c r="L212" i="25"/>
  <c r="L212" i="14" s="1"/>
  <c r="K212" i="25"/>
  <c r="K212" i="14" s="1"/>
  <c r="R211" i="14"/>
  <c r="I211" i="14"/>
  <c r="H211" i="14"/>
  <c r="G211" i="14"/>
  <c r="Q211" i="25"/>
  <c r="Q211" i="14" s="1"/>
  <c r="P211" i="25"/>
  <c r="P211" i="14" s="1"/>
  <c r="O211" i="25"/>
  <c r="O211" i="14" s="1"/>
  <c r="N211" i="25"/>
  <c r="N211" i="14" s="1"/>
  <c r="M211" i="25"/>
  <c r="M211" i="14" s="1"/>
  <c r="L211" i="25"/>
  <c r="L211" i="14" s="1"/>
  <c r="K211" i="25"/>
  <c r="K211" i="14" s="1"/>
  <c r="R210" i="14"/>
  <c r="I210" i="14"/>
  <c r="H210" i="14"/>
  <c r="G210" i="14"/>
  <c r="Q210" i="25"/>
  <c r="Q210" i="14" s="1"/>
  <c r="P210" i="25"/>
  <c r="P210" i="14" s="1"/>
  <c r="O210" i="25"/>
  <c r="O210" i="14" s="1"/>
  <c r="N210" i="25"/>
  <c r="N210" i="14" s="1"/>
  <c r="M210" i="25"/>
  <c r="M210" i="14" s="1"/>
  <c r="L210" i="25"/>
  <c r="L210" i="14" s="1"/>
  <c r="K210" i="25"/>
  <c r="K210" i="14" s="1"/>
  <c r="R209" i="14"/>
  <c r="I209" i="14"/>
  <c r="H209" i="14"/>
  <c r="G209" i="14"/>
  <c r="Q209" i="25"/>
  <c r="Q209" i="14" s="1"/>
  <c r="P209" i="25"/>
  <c r="P209" i="14" s="1"/>
  <c r="O209" i="25"/>
  <c r="O209" i="14" s="1"/>
  <c r="N209" i="25"/>
  <c r="N209" i="14" s="1"/>
  <c r="M209" i="25"/>
  <c r="M209" i="14" s="1"/>
  <c r="L209" i="25"/>
  <c r="L209" i="14" s="1"/>
  <c r="K209" i="25"/>
  <c r="K209" i="14" s="1"/>
  <c r="R208" i="14"/>
  <c r="I208" i="14"/>
  <c r="H208" i="14"/>
  <c r="G208" i="14"/>
  <c r="Q208" i="25"/>
  <c r="Q208" i="14" s="1"/>
  <c r="P208" i="25"/>
  <c r="P208" i="14" s="1"/>
  <c r="O208" i="25"/>
  <c r="O208" i="14" s="1"/>
  <c r="N208" i="25"/>
  <c r="N208" i="14" s="1"/>
  <c r="M208" i="25"/>
  <c r="M208" i="14" s="1"/>
  <c r="L208" i="25"/>
  <c r="L208" i="14" s="1"/>
  <c r="K208" i="25"/>
  <c r="K208" i="14" s="1"/>
  <c r="R207" i="14"/>
  <c r="I207" i="14"/>
  <c r="H207" i="14"/>
  <c r="G207" i="14"/>
  <c r="Q207" i="25"/>
  <c r="Q207" i="14" s="1"/>
  <c r="P207" i="25"/>
  <c r="P207" i="14" s="1"/>
  <c r="O207" i="25"/>
  <c r="O207" i="14" s="1"/>
  <c r="N207" i="25"/>
  <c r="N207" i="14" s="1"/>
  <c r="M207" i="25"/>
  <c r="M207" i="14" s="1"/>
  <c r="L207" i="25"/>
  <c r="L207" i="14" s="1"/>
  <c r="K207" i="25"/>
  <c r="K207" i="14" s="1"/>
  <c r="R206" i="14"/>
  <c r="I206" i="14"/>
  <c r="H206" i="14"/>
  <c r="G206" i="14"/>
  <c r="Q206" i="25"/>
  <c r="Q206" i="14" s="1"/>
  <c r="P206" i="25"/>
  <c r="P206" i="14" s="1"/>
  <c r="O206" i="25"/>
  <c r="O206" i="14" s="1"/>
  <c r="N206" i="25"/>
  <c r="N206" i="14" s="1"/>
  <c r="M206" i="25"/>
  <c r="M206" i="14" s="1"/>
  <c r="L206" i="25"/>
  <c r="L206" i="14" s="1"/>
  <c r="K206" i="25"/>
  <c r="K206" i="14" s="1"/>
  <c r="R205" i="14"/>
  <c r="I205" i="14"/>
  <c r="H205" i="14"/>
  <c r="G205" i="14"/>
  <c r="Q205" i="25"/>
  <c r="Q205" i="14" s="1"/>
  <c r="P205" i="25"/>
  <c r="P205" i="14" s="1"/>
  <c r="O205" i="25"/>
  <c r="O205" i="14" s="1"/>
  <c r="N205" i="25"/>
  <c r="N205" i="14" s="1"/>
  <c r="M205" i="25"/>
  <c r="M205" i="14" s="1"/>
  <c r="L205" i="25"/>
  <c r="L205" i="14" s="1"/>
  <c r="K205" i="25"/>
  <c r="K205" i="14" s="1"/>
  <c r="R204" i="14"/>
  <c r="I204" i="14"/>
  <c r="H204" i="14"/>
  <c r="G204" i="14"/>
  <c r="Q204" i="25"/>
  <c r="Q204" i="14" s="1"/>
  <c r="P204" i="25"/>
  <c r="P204" i="14" s="1"/>
  <c r="O204" i="25"/>
  <c r="O204" i="14" s="1"/>
  <c r="N204" i="25"/>
  <c r="N204" i="14" s="1"/>
  <c r="M204" i="25"/>
  <c r="M204" i="14" s="1"/>
  <c r="L204" i="25"/>
  <c r="L204" i="14" s="1"/>
  <c r="K204" i="25"/>
  <c r="K204" i="14" s="1"/>
  <c r="R203" i="14"/>
  <c r="I203" i="14"/>
  <c r="H203" i="14"/>
  <c r="G203" i="14"/>
  <c r="Q203" i="25"/>
  <c r="Q203" i="14" s="1"/>
  <c r="P203" i="25"/>
  <c r="P203" i="14" s="1"/>
  <c r="O203" i="25"/>
  <c r="O203" i="14" s="1"/>
  <c r="N203" i="25"/>
  <c r="N203" i="14" s="1"/>
  <c r="M203" i="25"/>
  <c r="M203" i="14" s="1"/>
  <c r="L203" i="25"/>
  <c r="L203" i="14" s="1"/>
  <c r="K203" i="25"/>
  <c r="K203" i="14" s="1"/>
  <c r="R202" i="14"/>
  <c r="I202" i="14"/>
  <c r="H202" i="14"/>
  <c r="G202" i="14"/>
  <c r="Q202" i="25"/>
  <c r="Q202" i="14" s="1"/>
  <c r="P202" i="25"/>
  <c r="P202" i="14" s="1"/>
  <c r="O202" i="25"/>
  <c r="O202" i="14" s="1"/>
  <c r="N202" i="25"/>
  <c r="N202" i="14" s="1"/>
  <c r="M202" i="25"/>
  <c r="M202" i="14" s="1"/>
  <c r="L202" i="25"/>
  <c r="L202" i="14" s="1"/>
  <c r="K202" i="25"/>
  <c r="K202" i="14" s="1"/>
  <c r="R201" i="14"/>
  <c r="I201" i="14"/>
  <c r="H201" i="14"/>
  <c r="G201" i="14"/>
  <c r="Q201" i="25"/>
  <c r="Q201" i="14" s="1"/>
  <c r="P201" i="25"/>
  <c r="P201" i="14" s="1"/>
  <c r="O201" i="25"/>
  <c r="O201" i="14" s="1"/>
  <c r="N201" i="25"/>
  <c r="N201" i="14" s="1"/>
  <c r="M201" i="25"/>
  <c r="M201" i="14" s="1"/>
  <c r="L201" i="25"/>
  <c r="L201" i="14" s="1"/>
  <c r="K201" i="25"/>
  <c r="K201" i="14" s="1"/>
  <c r="R200" i="14"/>
  <c r="I200" i="14"/>
  <c r="H200" i="14"/>
  <c r="G200" i="14"/>
  <c r="Q200" i="25"/>
  <c r="Q200" i="14" s="1"/>
  <c r="P200" i="25"/>
  <c r="P200" i="14" s="1"/>
  <c r="O200" i="25"/>
  <c r="O200" i="14" s="1"/>
  <c r="N200" i="25"/>
  <c r="N200" i="14" s="1"/>
  <c r="M200" i="25"/>
  <c r="M200" i="14" s="1"/>
  <c r="L200" i="25"/>
  <c r="L200" i="14" s="1"/>
  <c r="K200" i="25"/>
  <c r="K200" i="14" s="1"/>
  <c r="R199" i="14"/>
  <c r="I199" i="14"/>
  <c r="H199" i="14"/>
  <c r="G199" i="14"/>
  <c r="Q199" i="25"/>
  <c r="Q199" i="14" s="1"/>
  <c r="P199" i="25"/>
  <c r="P199" i="14" s="1"/>
  <c r="O199" i="25"/>
  <c r="O199" i="14" s="1"/>
  <c r="N199" i="25"/>
  <c r="N199" i="14" s="1"/>
  <c r="M199" i="25"/>
  <c r="M199" i="14" s="1"/>
  <c r="L199" i="25"/>
  <c r="L199" i="14" s="1"/>
  <c r="K199" i="25"/>
  <c r="K199" i="14" s="1"/>
  <c r="R198" i="14"/>
  <c r="I198" i="14"/>
  <c r="H198" i="14"/>
  <c r="G198" i="14"/>
  <c r="Q198" i="25"/>
  <c r="Q198" i="14" s="1"/>
  <c r="P198" i="25"/>
  <c r="P198" i="14" s="1"/>
  <c r="O198" i="25"/>
  <c r="O198" i="14" s="1"/>
  <c r="N198" i="25"/>
  <c r="N198" i="14" s="1"/>
  <c r="M198" i="25"/>
  <c r="M198" i="14" s="1"/>
  <c r="L198" i="25"/>
  <c r="L198" i="14" s="1"/>
  <c r="K198" i="25"/>
  <c r="K198" i="14" s="1"/>
  <c r="R197" i="14"/>
  <c r="I197" i="14"/>
  <c r="H197" i="14"/>
  <c r="G197" i="14"/>
  <c r="Q197" i="25"/>
  <c r="Q197" i="14" s="1"/>
  <c r="P197" i="25"/>
  <c r="P197" i="14" s="1"/>
  <c r="O197" i="25"/>
  <c r="O197" i="14" s="1"/>
  <c r="N197" i="25"/>
  <c r="N197" i="14" s="1"/>
  <c r="M197" i="25"/>
  <c r="M197" i="14" s="1"/>
  <c r="L197" i="25"/>
  <c r="L197" i="14" s="1"/>
  <c r="K197" i="25"/>
  <c r="K197" i="14" s="1"/>
  <c r="R196" i="14"/>
  <c r="I196" i="14"/>
  <c r="H196" i="14"/>
  <c r="G196" i="14"/>
  <c r="Q196" i="25"/>
  <c r="Q196" i="14" s="1"/>
  <c r="P196" i="25"/>
  <c r="P196" i="14" s="1"/>
  <c r="O196" i="25"/>
  <c r="O196" i="14" s="1"/>
  <c r="N196" i="25"/>
  <c r="N196" i="14" s="1"/>
  <c r="M196" i="25"/>
  <c r="M196" i="14" s="1"/>
  <c r="L196" i="25"/>
  <c r="L196" i="14" s="1"/>
  <c r="K196" i="25"/>
  <c r="K196" i="14" s="1"/>
  <c r="R195" i="14"/>
  <c r="I195" i="14"/>
  <c r="H195" i="14"/>
  <c r="G195" i="14"/>
  <c r="Q195" i="25"/>
  <c r="Q195" i="14" s="1"/>
  <c r="P195" i="25"/>
  <c r="P195" i="14" s="1"/>
  <c r="O195" i="25"/>
  <c r="O195" i="14" s="1"/>
  <c r="N195" i="25"/>
  <c r="N195" i="14" s="1"/>
  <c r="M195" i="25"/>
  <c r="M195" i="14" s="1"/>
  <c r="L195" i="25"/>
  <c r="L195" i="14" s="1"/>
  <c r="K195" i="25"/>
  <c r="K195" i="14" s="1"/>
  <c r="R194" i="14"/>
  <c r="I194" i="14"/>
  <c r="H194" i="14"/>
  <c r="G194" i="14"/>
  <c r="Q194" i="25"/>
  <c r="Q194" i="14" s="1"/>
  <c r="P194" i="25"/>
  <c r="P194" i="14" s="1"/>
  <c r="O194" i="25"/>
  <c r="O194" i="14" s="1"/>
  <c r="N194" i="25"/>
  <c r="N194" i="14" s="1"/>
  <c r="M194" i="25"/>
  <c r="M194" i="14" s="1"/>
  <c r="L194" i="25"/>
  <c r="L194" i="14" s="1"/>
  <c r="K194" i="25"/>
  <c r="K194" i="14" s="1"/>
  <c r="R193" i="14"/>
  <c r="I193" i="14"/>
  <c r="H193" i="14"/>
  <c r="G193" i="14"/>
  <c r="Q193" i="25"/>
  <c r="Q193" i="14" s="1"/>
  <c r="P193" i="25"/>
  <c r="P193" i="14" s="1"/>
  <c r="O193" i="25"/>
  <c r="O193" i="14" s="1"/>
  <c r="N193" i="25"/>
  <c r="N193" i="14" s="1"/>
  <c r="M193" i="25"/>
  <c r="M193" i="14" s="1"/>
  <c r="L193" i="25"/>
  <c r="L193" i="14" s="1"/>
  <c r="K193" i="25"/>
  <c r="K193" i="14" s="1"/>
  <c r="R192" i="14"/>
  <c r="I192" i="14"/>
  <c r="H192" i="14"/>
  <c r="G192" i="14"/>
  <c r="Q192" i="25"/>
  <c r="Q192" i="14" s="1"/>
  <c r="P192" i="25"/>
  <c r="P192" i="14" s="1"/>
  <c r="O192" i="25"/>
  <c r="O192" i="14" s="1"/>
  <c r="N192" i="25"/>
  <c r="N192" i="14" s="1"/>
  <c r="M192" i="25"/>
  <c r="M192" i="14" s="1"/>
  <c r="L192" i="25"/>
  <c r="L192" i="14" s="1"/>
  <c r="K192" i="25"/>
  <c r="K192" i="14" s="1"/>
  <c r="R191" i="14"/>
  <c r="I191" i="14"/>
  <c r="H191" i="14"/>
  <c r="G191" i="14"/>
  <c r="Q191" i="25"/>
  <c r="Q191" i="14" s="1"/>
  <c r="P191" i="25"/>
  <c r="P191" i="14" s="1"/>
  <c r="O191" i="25"/>
  <c r="O191" i="14" s="1"/>
  <c r="N191" i="25"/>
  <c r="N191" i="14" s="1"/>
  <c r="M191" i="25"/>
  <c r="M191" i="14" s="1"/>
  <c r="L191" i="25"/>
  <c r="L191" i="14" s="1"/>
  <c r="K191" i="25"/>
  <c r="K191" i="14" s="1"/>
  <c r="R190" i="14"/>
  <c r="I190" i="14"/>
  <c r="H190" i="14"/>
  <c r="G190" i="14"/>
  <c r="Q190" i="25"/>
  <c r="Q190" i="14" s="1"/>
  <c r="P190" i="25"/>
  <c r="P190" i="14" s="1"/>
  <c r="O190" i="25"/>
  <c r="O190" i="14" s="1"/>
  <c r="N190" i="25"/>
  <c r="N190" i="14" s="1"/>
  <c r="M190" i="25"/>
  <c r="M190" i="14" s="1"/>
  <c r="L190" i="25"/>
  <c r="L190" i="14" s="1"/>
  <c r="K190" i="25"/>
  <c r="K190" i="14" s="1"/>
  <c r="R189" i="14"/>
  <c r="I189" i="14"/>
  <c r="H189" i="14"/>
  <c r="G189" i="14"/>
  <c r="Q189" i="25"/>
  <c r="Q189" i="14" s="1"/>
  <c r="P189" i="25"/>
  <c r="P189" i="14" s="1"/>
  <c r="O189" i="25"/>
  <c r="O189" i="14" s="1"/>
  <c r="N189" i="25"/>
  <c r="N189" i="14" s="1"/>
  <c r="M189" i="25"/>
  <c r="M189" i="14" s="1"/>
  <c r="L189" i="25"/>
  <c r="L189" i="14" s="1"/>
  <c r="K189" i="25"/>
  <c r="K189" i="14" s="1"/>
  <c r="R188" i="14"/>
  <c r="I188" i="14"/>
  <c r="H188" i="14"/>
  <c r="G188" i="14"/>
  <c r="Q188" i="25"/>
  <c r="Q188" i="14" s="1"/>
  <c r="P188" i="25"/>
  <c r="P188" i="14" s="1"/>
  <c r="O188" i="25"/>
  <c r="O188" i="14" s="1"/>
  <c r="N188" i="25"/>
  <c r="N188" i="14" s="1"/>
  <c r="M188" i="25"/>
  <c r="M188" i="14" s="1"/>
  <c r="L188" i="25"/>
  <c r="L188" i="14" s="1"/>
  <c r="K188" i="25"/>
  <c r="K188" i="14" s="1"/>
  <c r="R187" i="14"/>
  <c r="I187" i="14"/>
  <c r="H187" i="14"/>
  <c r="G187" i="14"/>
  <c r="Q187" i="25"/>
  <c r="Q187" i="14" s="1"/>
  <c r="P187" i="25"/>
  <c r="P187" i="14" s="1"/>
  <c r="O187" i="25"/>
  <c r="O187" i="14" s="1"/>
  <c r="N187" i="25"/>
  <c r="N187" i="14" s="1"/>
  <c r="M187" i="25"/>
  <c r="M187" i="14" s="1"/>
  <c r="L187" i="25"/>
  <c r="L187" i="14" s="1"/>
  <c r="K187" i="25"/>
  <c r="K187" i="14" s="1"/>
  <c r="R186" i="14"/>
  <c r="I186" i="14"/>
  <c r="H186" i="14"/>
  <c r="G186" i="14"/>
  <c r="Q186" i="25"/>
  <c r="Q186" i="14" s="1"/>
  <c r="P186" i="25"/>
  <c r="P186" i="14" s="1"/>
  <c r="O186" i="25"/>
  <c r="O186" i="14" s="1"/>
  <c r="N186" i="25"/>
  <c r="N186" i="14" s="1"/>
  <c r="M186" i="25"/>
  <c r="M186" i="14" s="1"/>
  <c r="L186" i="25"/>
  <c r="L186" i="14" s="1"/>
  <c r="K186" i="25"/>
  <c r="K186" i="14" s="1"/>
  <c r="R185" i="14"/>
  <c r="I185" i="14"/>
  <c r="H185" i="14"/>
  <c r="G185" i="14"/>
  <c r="Q185" i="25"/>
  <c r="Q185" i="14" s="1"/>
  <c r="P185" i="25"/>
  <c r="P185" i="14" s="1"/>
  <c r="O185" i="25"/>
  <c r="O185" i="14" s="1"/>
  <c r="N185" i="25"/>
  <c r="N185" i="14" s="1"/>
  <c r="M185" i="25"/>
  <c r="M185" i="14" s="1"/>
  <c r="L185" i="25"/>
  <c r="L185" i="14" s="1"/>
  <c r="K185" i="25"/>
  <c r="K185" i="14" s="1"/>
  <c r="R184" i="14"/>
  <c r="I184" i="14"/>
  <c r="H184" i="14"/>
  <c r="G184" i="14"/>
  <c r="Q184" i="25"/>
  <c r="Q184" i="14" s="1"/>
  <c r="P184" i="25"/>
  <c r="P184" i="14" s="1"/>
  <c r="O184" i="25"/>
  <c r="O184" i="14" s="1"/>
  <c r="N184" i="25"/>
  <c r="N184" i="14" s="1"/>
  <c r="M184" i="25"/>
  <c r="M184" i="14" s="1"/>
  <c r="L184" i="25"/>
  <c r="L184" i="14" s="1"/>
  <c r="K184" i="25"/>
  <c r="K184" i="14" s="1"/>
  <c r="R183" i="14"/>
  <c r="I183" i="14"/>
  <c r="H183" i="14"/>
  <c r="G183" i="14"/>
  <c r="Q183" i="25"/>
  <c r="Q183" i="14" s="1"/>
  <c r="P183" i="25"/>
  <c r="P183" i="14" s="1"/>
  <c r="O183" i="25"/>
  <c r="O183" i="14" s="1"/>
  <c r="N183" i="25"/>
  <c r="N183" i="14" s="1"/>
  <c r="M183" i="25"/>
  <c r="M183" i="14" s="1"/>
  <c r="L183" i="25"/>
  <c r="L183" i="14" s="1"/>
  <c r="K183" i="25"/>
  <c r="K183" i="14" s="1"/>
  <c r="R182" i="14"/>
  <c r="I182" i="14"/>
  <c r="H182" i="14"/>
  <c r="G182" i="14"/>
  <c r="Q182" i="25"/>
  <c r="Q182" i="14" s="1"/>
  <c r="P182" i="25"/>
  <c r="P182" i="14" s="1"/>
  <c r="O182" i="25"/>
  <c r="O182" i="14" s="1"/>
  <c r="N182" i="25"/>
  <c r="N182" i="14" s="1"/>
  <c r="M182" i="25"/>
  <c r="M182" i="14" s="1"/>
  <c r="L182" i="25"/>
  <c r="L182" i="14" s="1"/>
  <c r="K182" i="25"/>
  <c r="K182" i="14" s="1"/>
  <c r="R181" i="14"/>
  <c r="I181" i="14"/>
  <c r="H181" i="14"/>
  <c r="G181" i="14"/>
  <c r="Q181" i="25"/>
  <c r="Q181" i="14" s="1"/>
  <c r="P181" i="25"/>
  <c r="P181" i="14" s="1"/>
  <c r="O181" i="25"/>
  <c r="O181" i="14" s="1"/>
  <c r="N181" i="25"/>
  <c r="N181" i="14" s="1"/>
  <c r="M181" i="25"/>
  <c r="M181" i="14" s="1"/>
  <c r="L181" i="25"/>
  <c r="L181" i="14" s="1"/>
  <c r="K181" i="25"/>
  <c r="K181" i="14" s="1"/>
  <c r="R180" i="14"/>
  <c r="I180" i="14"/>
  <c r="H180" i="14"/>
  <c r="G180" i="14"/>
  <c r="Q180" i="25"/>
  <c r="Q180" i="14" s="1"/>
  <c r="P180" i="25"/>
  <c r="P180" i="14" s="1"/>
  <c r="O180" i="25"/>
  <c r="O180" i="14" s="1"/>
  <c r="N180" i="25"/>
  <c r="N180" i="14" s="1"/>
  <c r="M180" i="25"/>
  <c r="M180" i="14" s="1"/>
  <c r="L180" i="25"/>
  <c r="L180" i="14" s="1"/>
  <c r="K180" i="25"/>
  <c r="K180" i="14" s="1"/>
  <c r="R179" i="14"/>
  <c r="I179" i="14"/>
  <c r="H179" i="14"/>
  <c r="G179" i="14"/>
  <c r="Q179" i="25"/>
  <c r="Q179" i="14" s="1"/>
  <c r="P179" i="25"/>
  <c r="P179" i="14" s="1"/>
  <c r="O179" i="25"/>
  <c r="O179" i="14" s="1"/>
  <c r="N179" i="25"/>
  <c r="N179" i="14" s="1"/>
  <c r="M179" i="25"/>
  <c r="M179" i="14" s="1"/>
  <c r="L179" i="25"/>
  <c r="L179" i="14" s="1"/>
  <c r="K179" i="25"/>
  <c r="K179" i="14" s="1"/>
  <c r="R178" i="14"/>
  <c r="I178" i="14"/>
  <c r="H178" i="14"/>
  <c r="G178" i="14"/>
  <c r="Q178" i="25"/>
  <c r="Q178" i="14" s="1"/>
  <c r="P178" i="25"/>
  <c r="P178" i="14" s="1"/>
  <c r="O178" i="25"/>
  <c r="O178" i="14" s="1"/>
  <c r="N178" i="25"/>
  <c r="N178" i="14" s="1"/>
  <c r="M178" i="25"/>
  <c r="M178" i="14" s="1"/>
  <c r="L178" i="25"/>
  <c r="L178" i="14" s="1"/>
  <c r="K178" i="25"/>
  <c r="K178" i="14" s="1"/>
  <c r="R177" i="14"/>
  <c r="I177" i="14"/>
  <c r="H177" i="14"/>
  <c r="G177" i="14"/>
  <c r="Q177" i="25"/>
  <c r="Q177" i="14" s="1"/>
  <c r="P177" i="25"/>
  <c r="P177" i="14" s="1"/>
  <c r="O177" i="25"/>
  <c r="O177" i="14" s="1"/>
  <c r="N177" i="25"/>
  <c r="N177" i="14" s="1"/>
  <c r="M177" i="25"/>
  <c r="M177" i="14" s="1"/>
  <c r="L177" i="25"/>
  <c r="L177" i="14" s="1"/>
  <c r="K177" i="25"/>
  <c r="K177" i="14" s="1"/>
  <c r="R176" i="14"/>
  <c r="I176" i="14"/>
  <c r="H176" i="14"/>
  <c r="G176" i="14"/>
  <c r="Q176" i="25"/>
  <c r="Q176" i="14" s="1"/>
  <c r="P176" i="25"/>
  <c r="P176" i="14" s="1"/>
  <c r="O176" i="25"/>
  <c r="O176" i="14" s="1"/>
  <c r="N176" i="25"/>
  <c r="N176" i="14" s="1"/>
  <c r="M176" i="25"/>
  <c r="M176" i="14" s="1"/>
  <c r="L176" i="25"/>
  <c r="L176" i="14" s="1"/>
  <c r="K176" i="25"/>
  <c r="K176" i="14" s="1"/>
  <c r="R175" i="14"/>
  <c r="I175" i="14"/>
  <c r="H175" i="14"/>
  <c r="G175" i="14"/>
  <c r="Q175" i="25"/>
  <c r="Q175" i="14" s="1"/>
  <c r="P175" i="25"/>
  <c r="P175" i="14" s="1"/>
  <c r="O175" i="25"/>
  <c r="O175" i="14" s="1"/>
  <c r="N175" i="25"/>
  <c r="N175" i="14" s="1"/>
  <c r="M175" i="25"/>
  <c r="M175" i="14" s="1"/>
  <c r="L175" i="25"/>
  <c r="L175" i="14" s="1"/>
  <c r="K175" i="25"/>
  <c r="K175" i="14" s="1"/>
  <c r="R174" i="14"/>
  <c r="I174" i="14"/>
  <c r="H174" i="14"/>
  <c r="G174" i="14"/>
  <c r="Q174" i="25"/>
  <c r="Q174" i="14" s="1"/>
  <c r="P174" i="25"/>
  <c r="P174" i="14" s="1"/>
  <c r="O174" i="25"/>
  <c r="O174" i="14" s="1"/>
  <c r="N174" i="25"/>
  <c r="N174" i="14" s="1"/>
  <c r="M174" i="25"/>
  <c r="M174" i="14" s="1"/>
  <c r="L174" i="25"/>
  <c r="L174" i="14" s="1"/>
  <c r="K174" i="25"/>
  <c r="K174" i="14" s="1"/>
  <c r="R173" i="14"/>
  <c r="I173" i="14"/>
  <c r="H173" i="14"/>
  <c r="G173" i="14"/>
  <c r="Q173" i="25"/>
  <c r="Q173" i="14" s="1"/>
  <c r="P173" i="25"/>
  <c r="P173" i="14" s="1"/>
  <c r="O173" i="25"/>
  <c r="O173" i="14" s="1"/>
  <c r="N173" i="25"/>
  <c r="N173" i="14" s="1"/>
  <c r="M173" i="25"/>
  <c r="M173" i="14" s="1"/>
  <c r="L173" i="25"/>
  <c r="L173" i="14" s="1"/>
  <c r="K173" i="25"/>
  <c r="K173" i="14" s="1"/>
  <c r="R172" i="14"/>
  <c r="I172" i="14"/>
  <c r="H172" i="14"/>
  <c r="G172" i="14"/>
  <c r="Q172" i="25"/>
  <c r="Q172" i="14" s="1"/>
  <c r="P172" i="25"/>
  <c r="P172" i="14" s="1"/>
  <c r="O172" i="25"/>
  <c r="O172" i="14" s="1"/>
  <c r="N172" i="25"/>
  <c r="N172" i="14" s="1"/>
  <c r="M172" i="25"/>
  <c r="M172" i="14" s="1"/>
  <c r="L172" i="25"/>
  <c r="L172" i="14" s="1"/>
  <c r="K172" i="25"/>
  <c r="K172" i="14" s="1"/>
  <c r="R171" i="14"/>
  <c r="I171" i="14"/>
  <c r="H171" i="14"/>
  <c r="G171" i="14"/>
  <c r="Q171" i="25"/>
  <c r="Q171" i="14" s="1"/>
  <c r="P171" i="25"/>
  <c r="P171" i="14" s="1"/>
  <c r="O171" i="25"/>
  <c r="O171" i="14" s="1"/>
  <c r="N171" i="25"/>
  <c r="N171" i="14" s="1"/>
  <c r="M171" i="25"/>
  <c r="M171" i="14" s="1"/>
  <c r="L171" i="25"/>
  <c r="L171" i="14" s="1"/>
  <c r="K171" i="25"/>
  <c r="K171" i="14" s="1"/>
  <c r="R170" i="14"/>
  <c r="I170" i="14"/>
  <c r="H170" i="14"/>
  <c r="G170" i="14"/>
  <c r="Q170" i="25"/>
  <c r="Q170" i="14" s="1"/>
  <c r="P170" i="25"/>
  <c r="P170" i="14" s="1"/>
  <c r="O170" i="25"/>
  <c r="O170" i="14" s="1"/>
  <c r="N170" i="25"/>
  <c r="N170" i="14" s="1"/>
  <c r="M170" i="25"/>
  <c r="M170" i="14" s="1"/>
  <c r="L170" i="25"/>
  <c r="L170" i="14" s="1"/>
  <c r="K170" i="25"/>
  <c r="K170" i="14" s="1"/>
  <c r="R169" i="14"/>
  <c r="I169" i="14"/>
  <c r="H169" i="14"/>
  <c r="G169" i="14"/>
  <c r="Q169" i="25"/>
  <c r="Q169" i="14" s="1"/>
  <c r="P169" i="25"/>
  <c r="P169" i="14" s="1"/>
  <c r="O169" i="25"/>
  <c r="O169" i="14" s="1"/>
  <c r="N169" i="25"/>
  <c r="N169" i="14" s="1"/>
  <c r="M169" i="25"/>
  <c r="M169" i="14" s="1"/>
  <c r="L169" i="25"/>
  <c r="L169" i="14" s="1"/>
  <c r="K169" i="25"/>
  <c r="K169" i="14" s="1"/>
  <c r="R168" i="14"/>
  <c r="I168" i="14"/>
  <c r="H168" i="14"/>
  <c r="G168" i="14"/>
  <c r="Q168" i="25"/>
  <c r="Q168" i="14" s="1"/>
  <c r="P168" i="25"/>
  <c r="P168" i="14" s="1"/>
  <c r="O168" i="25"/>
  <c r="O168" i="14" s="1"/>
  <c r="N168" i="25"/>
  <c r="N168" i="14" s="1"/>
  <c r="M168" i="25"/>
  <c r="M168" i="14" s="1"/>
  <c r="L168" i="25"/>
  <c r="L168" i="14" s="1"/>
  <c r="K168" i="25"/>
  <c r="K168" i="14" s="1"/>
  <c r="R167" i="14"/>
  <c r="I167" i="14"/>
  <c r="H167" i="14"/>
  <c r="G167" i="14"/>
  <c r="Q167" i="25"/>
  <c r="Q167" i="14" s="1"/>
  <c r="P167" i="25"/>
  <c r="P167" i="14" s="1"/>
  <c r="O167" i="25"/>
  <c r="O167" i="14" s="1"/>
  <c r="N167" i="25"/>
  <c r="N167" i="14" s="1"/>
  <c r="M167" i="25"/>
  <c r="M167" i="14" s="1"/>
  <c r="L167" i="25"/>
  <c r="L167" i="14" s="1"/>
  <c r="K167" i="25"/>
  <c r="K167" i="14" s="1"/>
  <c r="R166" i="14"/>
  <c r="I166" i="14"/>
  <c r="H166" i="14"/>
  <c r="G166" i="14"/>
  <c r="Q166" i="25"/>
  <c r="Q166" i="14" s="1"/>
  <c r="P166" i="25"/>
  <c r="P166" i="14" s="1"/>
  <c r="O166" i="25"/>
  <c r="O166" i="14" s="1"/>
  <c r="N166" i="25"/>
  <c r="N166" i="14" s="1"/>
  <c r="M166" i="25"/>
  <c r="M166" i="14" s="1"/>
  <c r="L166" i="25"/>
  <c r="L166" i="14" s="1"/>
  <c r="K166" i="25"/>
  <c r="K166" i="14" s="1"/>
  <c r="R165" i="14"/>
  <c r="I165" i="14"/>
  <c r="H165" i="14"/>
  <c r="G165" i="14"/>
  <c r="Q165" i="25"/>
  <c r="Q165" i="14" s="1"/>
  <c r="P165" i="25"/>
  <c r="P165" i="14" s="1"/>
  <c r="O165" i="25"/>
  <c r="O165" i="14" s="1"/>
  <c r="N165" i="25"/>
  <c r="N165" i="14" s="1"/>
  <c r="M165" i="25"/>
  <c r="M165" i="14" s="1"/>
  <c r="L165" i="25"/>
  <c r="L165" i="14" s="1"/>
  <c r="K165" i="25"/>
  <c r="K165" i="14" s="1"/>
  <c r="R164" i="14"/>
  <c r="I164" i="14"/>
  <c r="H164" i="14"/>
  <c r="G164" i="14"/>
  <c r="Q164" i="25"/>
  <c r="Q164" i="14" s="1"/>
  <c r="P164" i="25"/>
  <c r="P164" i="14" s="1"/>
  <c r="O164" i="25"/>
  <c r="O164" i="14" s="1"/>
  <c r="N164" i="25"/>
  <c r="N164" i="14" s="1"/>
  <c r="M164" i="25"/>
  <c r="M164" i="14" s="1"/>
  <c r="L164" i="25"/>
  <c r="L164" i="14" s="1"/>
  <c r="K164" i="25"/>
  <c r="K164" i="14" s="1"/>
  <c r="R163" i="14"/>
  <c r="I163" i="14"/>
  <c r="H163" i="14"/>
  <c r="G163" i="14"/>
  <c r="Q163" i="25"/>
  <c r="Q163" i="14" s="1"/>
  <c r="P163" i="25"/>
  <c r="P163" i="14" s="1"/>
  <c r="O163" i="25"/>
  <c r="O163" i="14" s="1"/>
  <c r="N163" i="25"/>
  <c r="N163" i="14" s="1"/>
  <c r="M163" i="25"/>
  <c r="M163" i="14" s="1"/>
  <c r="L163" i="25"/>
  <c r="L163" i="14" s="1"/>
  <c r="K163" i="25"/>
  <c r="K163" i="14" s="1"/>
  <c r="R162" i="14"/>
  <c r="I162" i="14"/>
  <c r="H162" i="14"/>
  <c r="G162" i="14"/>
  <c r="Q162" i="25"/>
  <c r="Q162" i="14" s="1"/>
  <c r="P162" i="25"/>
  <c r="P162" i="14" s="1"/>
  <c r="O162" i="25"/>
  <c r="O162" i="14" s="1"/>
  <c r="N162" i="25"/>
  <c r="N162" i="14" s="1"/>
  <c r="M162" i="25"/>
  <c r="M162" i="14" s="1"/>
  <c r="L162" i="25"/>
  <c r="L162" i="14" s="1"/>
  <c r="K162" i="25"/>
  <c r="K162" i="14" s="1"/>
  <c r="R161" i="14"/>
  <c r="I161" i="14"/>
  <c r="H161" i="14"/>
  <c r="G161" i="14"/>
  <c r="Q161" i="25"/>
  <c r="Q161" i="14" s="1"/>
  <c r="P161" i="25"/>
  <c r="P161" i="14" s="1"/>
  <c r="O161" i="25"/>
  <c r="O161" i="14" s="1"/>
  <c r="N161" i="25"/>
  <c r="N161" i="14" s="1"/>
  <c r="M161" i="25"/>
  <c r="M161" i="14" s="1"/>
  <c r="L161" i="25"/>
  <c r="L161" i="14" s="1"/>
  <c r="K161" i="25"/>
  <c r="K161" i="14" s="1"/>
  <c r="R160" i="14"/>
  <c r="I160" i="14"/>
  <c r="H160" i="14"/>
  <c r="G160" i="14"/>
  <c r="Q160" i="25"/>
  <c r="Q160" i="14" s="1"/>
  <c r="P160" i="25"/>
  <c r="P160" i="14" s="1"/>
  <c r="O160" i="25"/>
  <c r="O160" i="14" s="1"/>
  <c r="N160" i="25"/>
  <c r="N160" i="14" s="1"/>
  <c r="M160" i="25"/>
  <c r="M160" i="14" s="1"/>
  <c r="L160" i="25"/>
  <c r="L160" i="14" s="1"/>
  <c r="K160" i="25"/>
  <c r="K160" i="14" s="1"/>
  <c r="R159" i="14"/>
  <c r="I159" i="14"/>
  <c r="H159" i="14"/>
  <c r="G159" i="14"/>
  <c r="Q159" i="25"/>
  <c r="Q159" i="14" s="1"/>
  <c r="P159" i="25"/>
  <c r="P159" i="14" s="1"/>
  <c r="O159" i="25"/>
  <c r="O159" i="14" s="1"/>
  <c r="N159" i="25"/>
  <c r="N159" i="14" s="1"/>
  <c r="M159" i="25"/>
  <c r="M159" i="14" s="1"/>
  <c r="L159" i="25"/>
  <c r="L159" i="14" s="1"/>
  <c r="K159" i="25"/>
  <c r="K159" i="14" s="1"/>
  <c r="R158" i="14"/>
  <c r="I158" i="14"/>
  <c r="H158" i="14"/>
  <c r="G158" i="14"/>
  <c r="Q158" i="25"/>
  <c r="Q158" i="14" s="1"/>
  <c r="P158" i="25"/>
  <c r="P158" i="14" s="1"/>
  <c r="O158" i="25"/>
  <c r="O158" i="14" s="1"/>
  <c r="N158" i="25"/>
  <c r="N158" i="14" s="1"/>
  <c r="M158" i="25"/>
  <c r="M158" i="14" s="1"/>
  <c r="L158" i="25"/>
  <c r="L158" i="14" s="1"/>
  <c r="K158" i="25"/>
  <c r="K158" i="14" s="1"/>
  <c r="R157" i="14"/>
  <c r="I157" i="14"/>
  <c r="H157" i="14"/>
  <c r="G157" i="14"/>
  <c r="Q157" i="25"/>
  <c r="Q157" i="14" s="1"/>
  <c r="P157" i="25"/>
  <c r="P157" i="14" s="1"/>
  <c r="O157" i="25"/>
  <c r="O157" i="14" s="1"/>
  <c r="N157" i="25"/>
  <c r="N157" i="14" s="1"/>
  <c r="M157" i="25"/>
  <c r="M157" i="14" s="1"/>
  <c r="L157" i="25"/>
  <c r="L157" i="14" s="1"/>
  <c r="K157" i="25"/>
  <c r="K157" i="14" s="1"/>
  <c r="R156" i="14"/>
  <c r="I156" i="14"/>
  <c r="H156" i="14"/>
  <c r="G156" i="14"/>
  <c r="Q156" i="25"/>
  <c r="Q156" i="14" s="1"/>
  <c r="P156" i="25"/>
  <c r="P156" i="14" s="1"/>
  <c r="O156" i="25"/>
  <c r="O156" i="14" s="1"/>
  <c r="N156" i="25"/>
  <c r="N156" i="14" s="1"/>
  <c r="M156" i="25"/>
  <c r="M156" i="14" s="1"/>
  <c r="L156" i="25"/>
  <c r="L156" i="14" s="1"/>
  <c r="K156" i="25"/>
  <c r="K156" i="14" s="1"/>
  <c r="R155" i="14"/>
  <c r="I155" i="14"/>
  <c r="H155" i="14"/>
  <c r="G155" i="14"/>
  <c r="Q155" i="25"/>
  <c r="Q155" i="14" s="1"/>
  <c r="P155" i="25"/>
  <c r="P155" i="14" s="1"/>
  <c r="O155" i="25"/>
  <c r="O155" i="14" s="1"/>
  <c r="N155" i="25"/>
  <c r="N155" i="14" s="1"/>
  <c r="M155" i="25"/>
  <c r="M155" i="14" s="1"/>
  <c r="L155" i="25"/>
  <c r="L155" i="14" s="1"/>
  <c r="K155" i="25"/>
  <c r="K155" i="14" s="1"/>
  <c r="R154" i="14"/>
  <c r="I154" i="14"/>
  <c r="H154" i="14"/>
  <c r="G154" i="14"/>
  <c r="Q154" i="25"/>
  <c r="Q154" i="14" s="1"/>
  <c r="P154" i="25"/>
  <c r="P154" i="14" s="1"/>
  <c r="O154" i="25"/>
  <c r="O154" i="14" s="1"/>
  <c r="N154" i="25"/>
  <c r="N154" i="14" s="1"/>
  <c r="M154" i="25"/>
  <c r="M154" i="14" s="1"/>
  <c r="L154" i="25"/>
  <c r="L154" i="14" s="1"/>
  <c r="K154" i="25"/>
  <c r="K154" i="14" s="1"/>
  <c r="R153" i="14"/>
  <c r="I153" i="14"/>
  <c r="H153" i="14"/>
  <c r="G153" i="14"/>
  <c r="Q153" i="25"/>
  <c r="Q153" i="14" s="1"/>
  <c r="P153" i="25"/>
  <c r="P153" i="14" s="1"/>
  <c r="O153" i="25"/>
  <c r="O153" i="14" s="1"/>
  <c r="N153" i="25"/>
  <c r="N153" i="14" s="1"/>
  <c r="M153" i="25"/>
  <c r="M153" i="14" s="1"/>
  <c r="L153" i="25"/>
  <c r="L153" i="14" s="1"/>
  <c r="K153" i="25"/>
  <c r="K153" i="14" s="1"/>
  <c r="R152" i="14"/>
  <c r="I152" i="14"/>
  <c r="H152" i="14"/>
  <c r="G152" i="14"/>
  <c r="Q152" i="25"/>
  <c r="Q152" i="14" s="1"/>
  <c r="P152" i="25"/>
  <c r="P152" i="14" s="1"/>
  <c r="O152" i="25"/>
  <c r="O152" i="14" s="1"/>
  <c r="N152" i="25"/>
  <c r="N152" i="14" s="1"/>
  <c r="M152" i="25"/>
  <c r="M152" i="14" s="1"/>
  <c r="L152" i="25"/>
  <c r="L152" i="14" s="1"/>
  <c r="K152" i="25"/>
  <c r="K152" i="14" s="1"/>
  <c r="R151" i="14"/>
  <c r="I151" i="14"/>
  <c r="H151" i="14"/>
  <c r="G151" i="14"/>
  <c r="Q151" i="25"/>
  <c r="Q151" i="14" s="1"/>
  <c r="P151" i="25"/>
  <c r="P151" i="14" s="1"/>
  <c r="O151" i="25"/>
  <c r="O151" i="14" s="1"/>
  <c r="N151" i="25"/>
  <c r="N151" i="14" s="1"/>
  <c r="M151" i="25"/>
  <c r="M151" i="14" s="1"/>
  <c r="L151" i="25"/>
  <c r="L151" i="14" s="1"/>
  <c r="K151" i="25"/>
  <c r="K151" i="14" s="1"/>
  <c r="R150" i="14"/>
  <c r="I150" i="14"/>
  <c r="H150" i="14"/>
  <c r="G150" i="14"/>
  <c r="Q150" i="25"/>
  <c r="Q150" i="14" s="1"/>
  <c r="P150" i="25"/>
  <c r="P150" i="14" s="1"/>
  <c r="O150" i="25"/>
  <c r="O150" i="14" s="1"/>
  <c r="N150" i="25"/>
  <c r="N150" i="14" s="1"/>
  <c r="M150" i="25"/>
  <c r="M150" i="14" s="1"/>
  <c r="L150" i="25"/>
  <c r="L150" i="14" s="1"/>
  <c r="K150" i="25"/>
  <c r="K150" i="14" s="1"/>
  <c r="R149" i="14"/>
  <c r="I149" i="14"/>
  <c r="H149" i="14"/>
  <c r="G149" i="14"/>
  <c r="Q149" i="25"/>
  <c r="Q149" i="14" s="1"/>
  <c r="P149" i="25"/>
  <c r="P149" i="14" s="1"/>
  <c r="O149" i="25"/>
  <c r="O149" i="14" s="1"/>
  <c r="N149" i="25"/>
  <c r="N149" i="14" s="1"/>
  <c r="M149" i="25"/>
  <c r="M149" i="14" s="1"/>
  <c r="L149" i="25"/>
  <c r="L149" i="14" s="1"/>
  <c r="K149" i="25"/>
  <c r="K149" i="14" s="1"/>
  <c r="R148" i="14"/>
  <c r="I148" i="14"/>
  <c r="H148" i="14"/>
  <c r="G148" i="14"/>
  <c r="Q148" i="25"/>
  <c r="Q148" i="14" s="1"/>
  <c r="P148" i="25"/>
  <c r="P148" i="14" s="1"/>
  <c r="O148" i="25"/>
  <c r="O148" i="14" s="1"/>
  <c r="N148" i="25"/>
  <c r="N148" i="14" s="1"/>
  <c r="M148" i="25"/>
  <c r="M148" i="14" s="1"/>
  <c r="L148" i="25"/>
  <c r="L148" i="14" s="1"/>
  <c r="K148" i="25"/>
  <c r="K148" i="14" s="1"/>
  <c r="R147" i="14"/>
  <c r="I147" i="14"/>
  <c r="H147" i="14"/>
  <c r="G147" i="14"/>
  <c r="Q147" i="25"/>
  <c r="Q147" i="14" s="1"/>
  <c r="P147" i="25"/>
  <c r="P147" i="14" s="1"/>
  <c r="O147" i="25"/>
  <c r="O147" i="14" s="1"/>
  <c r="N147" i="25"/>
  <c r="N147" i="14" s="1"/>
  <c r="M147" i="25"/>
  <c r="M147" i="14" s="1"/>
  <c r="L147" i="25"/>
  <c r="L147" i="14" s="1"/>
  <c r="K147" i="25"/>
  <c r="K147" i="14" s="1"/>
  <c r="R146" i="14"/>
  <c r="I146" i="14"/>
  <c r="H146" i="14"/>
  <c r="G146" i="14"/>
  <c r="Q146" i="25"/>
  <c r="Q146" i="14" s="1"/>
  <c r="P146" i="25"/>
  <c r="P146" i="14" s="1"/>
  <c r="O146" i="25"/>
  <c r="O146" i="14" s="1"/>
  <c r="N146" i="25"/>
  <c r="N146" i="14" s="1"/>
  <c r="M146" i="25"/>
  <c r="M146" i="14" s="1"/>
  <c r="L146" i="25"/>
  <c r="L146" i="14" s="1"/>
  <c r="K146" i="25"/>
  <c r="K146" i="14" s="1"/>
  <c r="R145" i="14"/>
  <c r="I145" i="14"/>
  <c r="H145" i="14"/>
  <c r="G145" i="14"/>
  <c r="Q145" i="25"/>
  <c r="Q145" i="14" s="1"/>
  <c r="P145" i="25"/>
  <c r="P145" i="14" s="1"/>
  <c r="O145" i="25"/>
  <c r="O145" i="14" s="1"/>
  <c r="N145" i="25"/>
  <c r="N145" i="14" s="1"/>
  <c r="M145" i="25"/>
  <c r="M145" i="14" s="1"/>
  <c r="L145" i="25"/>
  <c r="L145" i="14" s="1"/>
  <c r="K145" i="25"/>
  <c r="K145" i="14" s="1"/>
  <c r="R144" i="14"/>
  <c r="I144" i="14"/>
  <c r="H144" i="14"/>
  <c r="G144" i="14"/>
  <c r="Q144" i="25"/>
  <c r="Q144" i="14" s="1"/>
  <c r="P144" i="25"/>
  <c r="P144" i="14" s="1"/>
  <c r="O144" i="25"/>
  <c r="O144" i="14" s="1"/>
  <c r="N144" i="25"/>
  <c r="N144" i="14" s="1"/>
  <c r="M144" i="25"/>
  <c r="M144" i="14" s="1"/>
  <c r="L144" i="25"/>
  <c r="L144" i="14" s="1"/>
  <c r="K144" i="25"/>
  <c r="K144" i="14" s="1"/>
  <c r="R143" i="14"/>
  <c r="I143" i="14"/>
  <c r="H143" i="14"/>
  <c r="G143" i="14"/>
  <c r="Q143" i="25"/>
  <c r="Q143" i="14" s="1"/>
  <c r="P143" i="25"/>
  <c r="P143" i="14" s="1"/>
  <c r="O143" i="25"/>
  <c r="O143" i="14" s="1"/>
  <c r="N143" i="25"/>
  <c r="N143" i="14" s="1"/>
  <c r="M143" i="25"/>
  <c r="M143" i="14" s="1"/>
  <c r="L143" i="25"/>
  <c r="L143" i="14" s="1"/>
  <c r="K143" i="25"/>
  <c r="K143" i="14" s="1"/>
  <c r="R142" i="14"/>
  <c r="I142" i="14"/>
  <c r="H142" i="14"/>
  <c r="G142" i="14"/>
  <c r="Q142" i="25"/>
  <c r="Q142" i="14" s="1"/>
  <c r="P142" i="25"/>
  <c r="P142" i="14" s="1"/>
  <c r="O142" i="25"/>
  <c r="O142" i="14" s="1"/>
  <c r="N142" i="25"/>
  <c r="N142" i="14" s="1"/>
  <c r="M142" i="25"/>
  <c r="M142" i="14" s="1"/>
  <c r="L142" i="25"/>
  <c r="L142" i="14" s="1"/>
  <c r="K142" i="25"/>
  <c r="K142" i="14" s="1"/>
  <c r="R141" i="14"/>
  <c r="I141" i="14"/>
  <c r="H141" i="14"/>
  <c r="G141" i="14"/>
  <c r="Q141" i="25"/>
  <c r="Q141" i="14" s="1"/>
  <c r="P141" i="25"/>
  <c r="P141" i="14" s="1"/>
  <c r="O141" i="25"/>
  <c r="O141" i="14" s="1"/>
  <c r="N141" i="25"/>
  <c r="N141" i="14" s="1"/>
  <c r="M141" i="25"/>
  <c r="M141" i="14" s="1"/>
  <c r="L141" i="25"/>
  <c r="L141" i="14" s="1"/>
  <c r="K141" i="25"/>
  <c r="K141" i="14" s="1"/>
  <c r="R140" i="14"/>
  <c r="I140" i="14"/>
  <c r="H140" i="14"/>
  <c r="G140" i="14"/>
  <c r="Q140" i="25"/>
  <c r="Q140" i="14" s="1"/>
  <c r="P140" i="25"/>
  <c r="P140" i="14" s="1"/>
  <c r="O140" i="25"/>
  <c r="O140" i="14" s="1"/>
  <c r="N140" i="25"/>
  <c r="N140" i="14" s="1"/>
  <c r="M140" i="25"/>
  <c r="M140" i="14" s="1"/>
  <c r="L140" i="25"/>
  <c r="L140" i="14" s="1"/>
  <c r="K140" i="25"/>
  <c r="K140" i="14" s="1"/>
  <c r="R139" i="14"/>
  <c r="I139" i="14"/>
  <c r="H139" i="14"/>
  <c r="G139" i="14"/>
  <c r="Q139" i="25"/>
  <c r="Q139" i="14" s="1"/>
  <c r="P139" i="25"/>
  <c r="P139" i="14" s="1"/>
  <c r="O139" i="25"/>
  <c r="O139" i="14" s="1"/>
  <c r="N139" i="25"/>
  <c r="N139" i="14" s="1"/>
  <c r="M139" i="25"/>
  <c r="M139" i="14" s="1"/>
  <c r="L139" i="25"/>
  <c r="L139" i="14" s="1"/>
  <c r="K139" i="25"/>
  <c r="K139" i="14" s="1"/>
  <c r="R138" i="14"/>
  <c r="I138" i="14"/>
  <c r="H138" i="14"/>
  <c r="G138" i="14"/>
  <c r="Q138" i="25"/>
  <c r="Q138" i="14" s="1"/>
  <c r="P138" i="25"/>
  <c r="P138" i="14" s="1"/>
  <c r="O138" i="25"/>
  <c r="O138" i="14" s="1"/>
  <c r="N138" i="25"/>
  <c r="N138" i="14" s="1"/>
  <c r="M138" i="25"/>
  <c r="M138" i="14" s="1"/>
  <c r="L138" i="25"/>
  <c r="L138" i="14" s="1"/>
  <c r="K138" i="25"/>
  <c r="K138" i="14" s="1"/>
  <c r="R137" i="14"/>
  <c r="I137" i="14"/>
  <c r="H137" i="14"/>
  <c r="G137" i="14"/>
  <c r="Q137" i="25"/>
  <c r="Q137" i="14" s="1"/>
  <c r="P137" i="25"/>
  <c r="P137" i="14" s="1"/>
  <c r="O137" i="25"/>
  <c r="O137" i="14" s="1"/>
  <c r="N137" i="25"/>
  <c r="N137" i="14" s="1"/>
  <c r="M137" i="25"/>
  <c r="M137" i="14" s="1"/>
  <c r="L137" i="25"/>
  <c r="L137" i="14" s="1"/>
  <c r="K137" i="25"/>
  <c r="K137" i="14" s="1"/>
  <c r="R136" i="14"/>
  <c r="I136" i="14"/>
  <c r="H136" i="14"/>
  <c r="G136" i="14"/>
  <c r="Q136" i="25"/>
  <c r="Q136" i="14" s="1"/>
  <c r="P136" i="25"/>
  <c r="P136" i="14" s="1"/>
  <c r="O136" i="25"/>
  <c r="O136" i="14" s="1"/>
  <c r="N136" i="25"/>
  <c r="N136" i="14" s="1"/>
  <c r="M136" i="25"/>
  <c r="M136" i="14" s="1"/>
  <c r="L136" i="25"/>
  <c r="L136" i="14" s="1"/>
  <c r="K136" i="25"/>
  <c r="K136" i="14" s="1"/>
  <c r="R135" i="14"/>
  <c r="I135" i="14"/>
  <c r="H135" i="14"/>
  <c r="G135" i="14"/>
  <c r="Q135" i="25"/>
  <c r="Q135" i="14" s="1"/>
  <c r="P135" i="25"/>
  <c r="P135" i="14" s="1"/>
  <c r="O135" i="25"/>
  <c r="O135" i="14" s="1"/>
  <c r="N135" i="25"/>
  <c r="N135" i="14" s="1"/>
  <c r="M135" i="25"/>
  <c r="M135" i="14" s="1"/>
  <c r="L135" i="25"/>
  <c r="L135" i="14" s="1"/>
  <c r="K135" i="25"/>
  <c r="K135" i="14" s="1"/>
  <c r="R134" i="14"/>
  <c r="I134" i="14"/>
  <c r="H134" i="14"/>
  <c r="G134" i="14"/>
  <c r="Q134" i="25"/>
  <c r="Q134" i="14" s="1"/>
  <c r="P134" i="25"/>
  <c r="P134" i="14" s="1"/>
  <c r="O134" i="25"/>
  <c r="O134" i="14" s="1"/>
  <c r="N134" i="25"/>
  <c r="N134" i="14" s="1"/>
  <c r="M134" i="25"/>
  <c r="M134" i="14" s="1"/>
  <c r="L134" i="25"/>
  <c r="L134" i="14" s="1"/>
  <c r="K134" i="25"/>
  <c r="K134" i="14" s="1"/>
  <c r="R133" i="14"/>
  <c r="I133" i="14"/>
  <c r="H133" i="14"/>
  <c r="G133" i="14"/>
  <c r="Q133" i="25"/>
  <c r="Q133" i="14" s="1"/>
  <c r="P133" i="25"/>
  <c r="P133" i="14" s="1"/>
  <c r="O133" i="25"/>
  <c r="O133" i="14" s="1"/>
  <c r="N133" i="25"/>
  <c r="N133" i="14" s="1"/>
  <c r="M133" i="25"/>
  <c r="M133" i="14" s="1"/>
  <c r="L133" i="25"/>
  <c r="L133" i="14" s="1"/>
  <c r="K133" i="25"/>
  <c r="K133" i="14" s="1"/>
  <c r="R132" i="14"/>
  <c r="I132" i="14"/>
  <c r="H132" i="14"/>
  <c r="G132" i="14"/>
  <c r="Q132" i="25"/>
  <c r="Q132" i="14" s="1"/>
  <c r="P132" i="25"/>
  <c r="P132" i="14" s="1"/>
  <c r="O132" i="25"/>
  <c r="O132" i="14" s="1"/>
  <c r="N132" i="25"/>
  <c r="N132" i="14" s="1"/>
  <c r="M132" i="25"/>
  <c r="M132" i="14" s="1"/>
  <c r="L132" i="25"/>
  <c r="L132" i="14" s="1"/>
  <c r="K132" i="25"/>
  <c r="K132" i="14" s="1"/>
  <c r="R131" i="14"/>
  <c r="I131" i="14"/>
  <c r="H131" i="14"/>
  <c r="G131" i="14"/>
  <c r="Q131" i="25"/>
  <c r="Q131" i="14" s="1"/>
  <c r="P131" i="25"/>
  <c r="P131" i="14" s="1"/>
  <c r="O131" i="25"/>
  <c r="O131" i="14" s="1"/>
  <c r="N131" i="25"/>
  <c r="N131" i="14" s="1"/>
  <c r="M131" i="25"/>
  <c r="M131" i="14" s="1"/>
  <c r="L131" i="25"/>
  <c r="L131" i="14" s="1"/>
  <c r="K131" i="25"/>
  <c r="K131" i="14" s="1"/>
  <c r="R130" i="14"/>
  <c r="I130" i="14"/>
  <c r="H130" i="14"/>
  <c r="G130" i="14"/>
  <c r="Q130" i="25"/>
  <c r="Q130" i="14" s="1"/>
  <c r="P130" i="25"/>
  <c r="P130" i="14" s="1"/>
  <c r="O130" i="25"/>
  <c r="O130" i="14" s="1"/>
  <c r="N130" i="25"/>
  <c r="N130" i="14" s="1"/>
  <c r="M130" i="25"/>
  <c r="M130" i="14" s="1"/>
  <c r="L130" i="25"/>
  <c r="L130" i="14" s="1"/>
  <c r="K130" i="25"/>
  <c r="K130" i="14" s="1"/>
  <c r="R129" i="14"/>
  <c r="I129" i="14"/>
  <c r="H129" i="14"/>
  <c r="G129" i="14"/>
  <c r="Q129" i="25"/>
  <c r="Q129" i="14" s="1"/>
  <c r="P129" i="25"/>
  <c r="P129" i="14" s="1"/>
  <c r="O129" i="25"/>
  <c r="O129" i="14" s="1"/>
  <c r="N129" i="25"/>
  <c r="N129" i="14" s="1"/>
  <c r="M129" i="25"/>
  <c r="M129" i="14" s="1"/>
  <c r="L129" i="25"/>
  <c r="L129" i="14" s="1"/>
  <c r="K129" i="25"/>
  <c r="K129" i="14" s="1"/>
  <c r="R128" i="14"/>
  <c r="I128" i="14"/>
  <c r="H128" i="14"/>
  <c r="G128" i="14"/>
  <c r="Q128" i="25"/>
  <c r="Q128" i="14" s="1"/>
  <c r="P128" i="25"/>
  <c r="P128" i="14" s="1"/>
  <c r="O128" i="25"/>
  <c r="O128" i="14" s="1"/>
  <c r="N128" i="25"/>
  <c r="N128" i="14" s="1"/>
  <c r="M128" i="25"/>
  <c r="M128" i="14" s="1"/>
  <c r="L128" i="25"/>
  <c r="L128" i="14" s="1"/>
  <c r="K128" i="25"/>
  <c r="K128" i="14" s="1"/>
  <c r="R127" i="14"/>
  <c r="I127" i="14"/>
  <c r="H127" i="14"/>
  <c r="G127" i="14"/>
  <c r="Q127" i="25"/>
  <c r="Q127" i="14" s="1"/>
  <c r="P127" i="25"/>
  <c r="P127" i="14" s="1"/>
  <c r="O127" i="25"/>
  <c r="O127" i="14" s="1"/>
  <c r="N127" i="25"/>
  <c r="N127" i="14" s="1"/>
  <c r="M127" i="25"/>
  <c r="M127" i="14" s="1"/>
  <c r="L127" i="25"/>
  <c r="L127" i="14" s="1"/>
  <c r="K127" i="25"/>
  <c r="K127" i="14" s="1"/>
  <c r="R126" i="14"/>
  <c r="I126" i="14"/>
  <c r="H126" i="14"/>
  <c r="G126" i="14"/>
  <c r="Q126" i="25"/>
  <c r="Q126" i="14" s="1"/>
  <c r="P126" i="25"/>
  <c r="P126" i="14" s="1"/>
  <c r="O126" i="25"/>
  <c r="O126" i="14" s="1"/>
  <c r="N126" i="25"/>
  <c r="N126" i="14" s="1"/>
  <c r="M126" i="25"/>
  <c r="M126" i="14" s="1"/>
  <c r="L126" i="25"/>
  <c r="L126" i="14" s="1"/>
  <c r="K126" i="25"/>
  <c r="K126" i="14" s="1"/>
  <c r="R125" i="14"/>
  <c r="I125" i="14"/>
  <c r="H125" i="14"/>
  <c r="G125" i="14"/>
  <c r="Q125" i="25"/>
  <c r="Q125" i="14" s="1"/>
  <c r="P125" i="25"/>
  <c r="P125" i="14" s="1"/>
  <c r="O125" i="25"/>
  <c r="O125" i="14" s="1"/>
  <c r="N125" i="25"/>
  <c r="N125" i="14" s="1"/>
  <c r="M125" i="25"/>
  <c r="M125" i="14" s="1"/>
  <c r="L125" i="25"/>
  <c r="L125" i="14" s="1"/>
  <c r="K125" i="25"/>
  <c r="K125" i="14" s="1"/>
  <c r="R124" i="14"/>
  <c r="I124" i="14"/>
  <c r="H124" i="14"/>
  <c r="G124" i="14"/>
  <c r="Q124" i="25"/>
  <c r="Q124" i="14" s="1"/>
  <c r="P124" i="25"/>
  <c r="P124" i="14" s="1"/>
  <c r="O124" i="25"/>
  <c r="O124" i="14" s="1"/>
  <c r="N124" i="25"/>
  <c r="N124" i="14" s="1"/>
  <c r="M124" i="25"/>
  <c r="M124" i="14" s="1"/>
  <c r="L124" i="25"/>
  <c r="L124" i="14" s="1"/>
  <c r="K124" i="25"/>
  <c r="K124" i="14" s="1"/>
  <c r="R123" i="14"/>
  <c r="I123" i="14"/>
  <c r="H123" i="14"/>
  <c r="G123" i="14"/>
  <c r="Q123" i="25"/>
  <c r="Q123" i="14" s="1"/>
  <c r="P123" i="25"/>
  <c r="P123" i="14" s="1"/>
  <c r="O123" i="25"/>
  <c r="O123" i="14" s="1"/>
  <c r="N123" i="25"/>
  <c r="N123" i="14" s="1"/>
  <c r="M123" i="25"/>
  <c r="M123" i="14" s="1"/>
  <c r="L123" i="25"/>
  <c r="L123" i="14" s="1"/>
  <c r="K123" i="25"/>
  <c r="K123" i="14" s="1"/>
  <c r="R122" i="14"/>
  <c r="I122" i="14"/>
  <c r="H122" i="14"/>
  <c r="G122" i="14"/>
  <c r="Q122" i="25"/>
  <c r="Q122" i="14" s="1"/>
  <c r="P122" i="25"/>
  <c r="P122" i="14" s="1"/>
  <c r="O122" i="25"/>
  <c r="O122" i="14" s="1"/>
  <c r="N122" i="25"/>
  <c r="N122" i="14" s="1"/>
  <c r="M122" i="25"/>
  <c r="M122" i="14" s="1"/>
  <c r="L122" i="25"/>
  <c r="L122" i="14" s="1"/>
  <c r="K122" i="25"/>
  <c r="K122" i="14" s="1"/>
  <c r="R121" i="14"/>
  <c r="I121" i="14"/>
  <c r="H121" i="14"/>
  <c r="G121" i="14"/>
  <c r="Q121" i="25"/>
  <c r="Q121" i="14" s="1"/>
  <c r="P121" i="25"/>
  <c r="P121" i="14" s="1"/>
  <c r="O121" i="25"/>
  <c r="O121" i="14" s="1"/>
  <c r="N121" i="25"/>
  <c r="N121" i="14" s="1"/>
  <c r="M121" i="25"/>
  <c r="M121" i="14" s="1"/>
  <c r="L121" i="25"/>
  <c r="L121" i="14" s="1"/>
  <c r="K121" i="25"/>
  <c r="K121" i="14" s="1"/>
  <c r="R120" i="14"/>
  <c r="I120" i="14"/>
  <c r="H120" i="14"/>
  <c r="G120" i="14"/>
  <c r="Q120" i="25"/>
  <c r="Q120" i="14" s="1"/>
  <c r="P120" i="25"/>
  <c r="P120" i="14" s="1"/>
  <c r="O120" i="25"/>
  <c r="O120" i="14" s="1"/>
  <c r="N120" i="25"/>
  <c r="N120" i="14" s="1"/>
  <c r="M120" i="25"/>
  <c r="M120" i="14" s="1"/>
  <c r="L120" i="25"/>
  <c r="L120" i="14" s="1"/>
  <c r="K120" i="25"/>
  <c r="K120" i="14" s="1"/>
  <c r="R119" i="14"/>
  <c r="I119" i="14"/>
  <c r="H119" i="14"/>
  <c r="G119" i="14"/>
  <c r="Q119" i="25"/>
  <c r="Q119" i="14" s="1"/>
  <c r="P119" i="25"/>
  <c r="P119" i="14" s="1"/>
  <c r="O119" i="25"/>
  <c r="O119" i="14" s="1"/>
  <c r="N119" i="25"/>
  <c r="N119" i="14" s="1"/>
  <c r="M119" i="25"/>
  <c r="M119" i="14" s="1"/>
  <c r="L119" i="25"/>
  <c r="L119" i="14" s="1"/>
  <c r="K119" i="25"/>
  <c r="K119" i="14" s="1"/>
  <c r="R118" i="14"/>
  <c r="I118" i="14"/>
  <c r="H118" i="14"/>
  <c r="G118" i="14"/>
  <c r="Q118" i="25"/>
  <c r="Q118" i="14" s="1"/>
  <c r="P118" i="25"/>
  <c r="P118" i="14" s="1"/>
  <c r="O118" i="25"/>
  <c r="O118" i="14" s="1"/>
  <c r="N118" i="25"/>
  <c r="N118" i="14" s="1"/>
  <c r="M118" i="25"/>
  <c r="M118" i="14" s="1"/>
  <c r="L118" i="25"/>
  <c r="L118" i="14" s="1"/>
  <c r="K118" i="25"/>
  <c r="K118" i="14" s="1"/>
  <c r="R117" i="14"/>
  <c r="I117" i="14"/>
  <c r="H117" i="14"/>
  <c r="G117" i="14"/>
  <c r="Q117" i="25"/>
  <c r="Q117" i="14" s="1"/>
  <c r="P117" i="25"/>
  <c r="P117" i="14" s="1"/>
  <c r="O117" i="25"/>
  <c r="O117" i="14" s="1"/>
  <c r="N117" i="25"/>
  <c r="N117" i="14" s="1"/>
  <c r="M117" i="25"/>
  <c r="M117" i="14" s="1"/>
  <c r="L117" i="25"/>
  <c r="L117" i="14" s="1"/>
  <c r="K117" i="25"/>
  <c r="K117" i="14" s="1"/>
  <c r="R116" i="14"/>
  <c r="I116" i="14"/>
  <c r="H116" i="14"/>
  <c r="G116" i="14"/>
  <c r="Q116" i="25"/>
  <c r="Q116" i="14" s="1"/>
  <c r="P116" i="25"/>
  <c r="P116" i="14" s="1"/>
  <c r="O116" i="25"/>
  <c r="O116" i="14" s="1"/>
  <c r="N116" i="25"/>
  <c r="N116" i="14" s="1"/>
  <c r="M116" i="25"/>
  <c r="M116" i="14" s="1"/>
  <c r="L116" i="25"/>
  <c r="L116" i="14" s="1"/>
  <c r="K116" i="25"/>
  <c r="K116" i="14" s="1"/>
  <c r="R115" i="14"/>
  <c r="I115" i="14"/>
  <c r="H115" i="14"/>
  <c r="G115" i="14"/>
  <c r="Q115" i="25"/>
  <c r="Q115" i="14" s="1"/>
  <c r="P115" i="25"/>
  <c r="P115" i="14" s="1"/>
  <c r="O115" i="25"/>
  <c r="O115" i="14" s="1"/>
  <c r="N115" i="25"/>
  <c r="N115" i="14" s="1"/>
  <c r="M115" i="25"/>
  <c r="M115" i="14" s="1"/>
  <c r="L115" i="25"/>
  <c r="L115" i="14" s="1"/>
  <c r="K115" i="25"/>
  <c r="K115" i="14" s="1"/>
  <c r="R114" i="14"/>
  <c r="I114" i="14"/>
  <c r="H114" i="14"/>
  <c r="G114" i="14"/>
  <c r="Q114" i="25"/>
  <c r="Q114" i="14" s="1"/>
  <c r="P114" i="25"/>
  <c r="P114" i="14" s="1"/>
  <c r="O114" i="25"/>
  <c r="O114" i="14" s="1"/>
  <c r="N114" i="25"/>
  <c r="N114" i="14" s="1"/>
  <c r="M114" i="25"/>
  <c r="M114" i="14" s="1"/>
  <c r="L114" i="25"/>
  <c r="L114" i="14" s="1"/>
  <c r="K114" i="25"/>
  <c r="K114" i="14" s="1"/>
  <c r="R113" i="14"/>
  <c r="I113" i="14"/>
  <c r="H113" i="14"/>
  <c r="G113" i="14"/>
  <c r="Q113" i="25"/>
  <c r="Q113" i="14" s="1"/>
  <c r="P113" i="25"/>
  <c r="P113" i="14" s="1"/>
  <c r="O113" i="25"/>
  <c r="O113" i="14" s="1"/>
  <c r="N113" i="25"/>
  <c r="N113" i="14" s="1"/>
  <c r="M113" i="25"/>
  <c r="M113" i="14" s="1"/>
  <c r="L113" i="25"/>
  <c r="L113" i="14" s="1"/>
  <c r="K113" i="25"/>
  <c r="K113" i="14" s="1"/>
  <c r="R112" i="14"/>
  <c r="I112" i="14"/>
  <c r="H112" i="14"/>
  <c r="G112" i="14"/>
  <c r="Q112" i="25"/>
  <c r="Q112" i="14" s="1"/>
  <c r="P112" i="25"/>
  <c r="P112" i="14" s="1"/>
  <c r="O112" i="25"/>
  <c r="O112" i="14" s="1"/>
  <c r="N112" i="25"/>
  <c r="N112" i="14" s="1"/>
  <c r="M112" i="25"/>
  <c r="M112" i="14" s="1"/>
  <c r="L112" i="25"/>
  <c r="L112" i="14" s="1"/>
  <c r="K112" i="25"/>
  <c r="K112" i="14" s="1"/>
  <c r="R111" i="14"/>
  <c r="I111" i="14"/>
  <c r="H111" i="14"/>
  <c r="G111" i="14"/>
  <c r="Q111" i="25"/>
  <c r="Q111" i="14" s="1"/>
  <c r="P111" i="25"/>
  <c r="P111" i="14" s="1"/>
  <c r="O111" i="25"/>
  <c r="O111" i="14" s="1"/>
  <c r="N111" i="25"/>
  <c r="N111" i="14" s="1"/>
  <c r="M111" i="25"/>
  <c r="M111" i="14" s="1"/>
  <c r="L111" i="25"/>
  <c r="L111" i="14" s="1"/>
  <c r="K111" i="25"/>
  <c r="K111" i="14" s="1"/>
  <c r="R110" i="14"/>
  <c r="I110" i="14"/>
  <c r="H110" i="14"/>
  <c r="G110" i="14"/>
  <c r="Q110" i="25"/>
  <c r="Q110" i="14" s="1"/>
  <c r="P110" i="25"/>
  <c r="P110" i="14" s="1"/>
  <c r="O110" i="25"/>
  <c r="O110" i="14" s="1"/>
  <c r="N110" i="25"/>
  <c r="N110" i="14" s="1"/>
  <c r="M110" i="25"/>
  <c r="M110" i="14" s="1"/>
  <c r="L110" i="25"/>
  <c r="L110" i="14" s="1"/>
  <c r="K110" i="25"/>
  <c r="K110" i="14" s="1"/>
  <c r="R109" i="14"/>
  <c r="I109" i="14"/>
  <c r="H109" i="14"/>
  <c r="G109" i="14"/>
  <c r="Q109" i="25"/>
  <c r="Q109" i="14" s="1"/>
  <c r="P109" i="25"/>
  <c r="P109" i="14" s="1"/>
  <c r="O109" i="25"/>
  <c r="O109" i="14" s="1"/>
  <c r="N109" i="25"/>
  <c r="N109" i="14" s="1"/>
  <c r="M109" i="25"/>
  <c r="M109" i="14" s="1"/>
  <c r="L109" i="25"/>
  <c r="L109" i="14" s="1"/>
  <c r="K109" i="25"/>
  <c r="K109" i="14" s="1"/>
  <c r="R108" i="14"/>
  <c r="I108" i="14"/>
  <c r="H108" i="14"/>
  <c r="G108" i="14"/>
  <c r="Q108" i="25"/>
  <c r="Q108" i="14" s="1"/>
  <c r="P108" i="25"/>
  <c r="P108" i="14" s="1"/>
  <c r="O108" i="25"/>
  <c r="O108" i="14" s="1"/>
  <c r="N108" i="25"/>
  <c r="N108" i="14" s="1"/>
  <c r="M108" i="25"/>
  <c r="M108" i="14" s="1"/>
  <c r="L108" i="25"/>
  <c r="L108" i="14" s="1"/>
  <c r="K108" i="25"/>
  <c r="K108" i="14" s="1"/>
  <c r="R107" i="14"/>
  <c r="I107" i="14"/>
  <c r="H107" i="14"/>
  <c r="G107" i="14"/>
  <c r="Q107" i="25"/>
  <c r="Q107" i="14" s="1"/>
  <c r="P107" i="25"/>
  <c r="P107" i="14" s="1"/>
  <c r="O107" i="25"/>
  <c r="O107" i="14" s="1"/>
  <c r="N107" i="25"/>
  <c r="N107" i="14" s="1"/>
  <c r="M107" i="25"/>
  <c r="M107" i="14" s="1"/>
  <c r="L107" i="25"/>
  <c r="L107" i="14" s="1"/>
  <c r="K107" i="25"/>
  <c r="K107" i="14" s="1"/>
  <c r="R106" i="14"/>
  <c r="I106" i="14"/>
  <c r="H106" i="14"/>
  <c r="G106" i="14"/>
  <c r="Q106" i="25"/>
  <c r="Q106" i="14" s="1"/>
  <c r="P106" i="25"/>
  <c r="P106" i="14" s="1"/>
  <c r="O106" i="25"/>
  <c r="O106" i="14" s="1"/>
  <c r="N106" i="25"/>
  <c r="N106" i="14" s="1"/>
  <c r="M106" i="25"/>
  <c r="M106" i="14" s="1"/>
  <c r="L106" i="25"/>
  <c r="L106" i="14" s="1"/>
  <c r="K106" i="25"/>
  <c r="K106" i="14" s="1"/>
  <c r="R105" i="14"/>
  <c r="I105" i="14"/>
  <c r="H105" i="14"/>
  <c r="G105" i="14"/>
  <c r="Q105" i="25"/>
  <c r="Q105" i="14" s="1"/>
  <c r="P105" i="25"/>
  <c r="P105" i="14" s="1"/>
  <c r="O105" i="25"/>
  <c r="O105" i="14" s="1"/>
  <c r="N105" i="25"/>
  <c r="N105" i="14" s="1"/>
  <c r="M105" i="25"/>
  <c r="M105" i="14" s="1"/>
  <c r="L105" i="25"/>
  <c r="L105" i="14" s="1"/>
  <c r="K105" i="25"/>
  <c r="K105" i="14" s="1"/>
  <c r="R104" i="14"/>
  <c r="I104" i="14"/>
  <c r="H104" i="14"/>
  <c r="G104" i="14"/>
  <c r="Q104" i="25"/>
  <c r="Q104" i="14" s="1"/>
  <c r="P104" i="25"/>
  <c r="P104" i="14" s="1"/>
  <c r="O104" i="25"/>
  <c r="O104" i="14" s="1"/>
  <c r="N104" i="25"/>
  <c r="N104" i="14" s="1"/>
  <c r="M104" i="25"/>
  <c r="M104" i="14" s="1"/>
  <c r="L104" i="25"/>
  <c r="L104" i="14" s="1"/>
  <c r="K104" i="25"/>
  <c r="K104" i="14" s="1"/>
  <c r="R103" i="14"/>
  <c r="I103" i="14"/>
  <c r="H103" i="14"/>
  <c r="G103" i="14"/>
  <c r="Q103" i="25"/>
  <c r="Q103" i="14" s="1"/>
  <c r="P103" i="25"/>
  <c r="P103" i="14" s="1"/>
  <c r="O103" i="25"/>
  <c r="O103" i="14" s="1"/>
  <c r="N103" i="25"/>
  <c r="N103" i="14" s="1"/>
  <c r="M103" i="25"/>
  <c r="M103" i="14" s="1"/>
  <c r="L103" i="25"/>
  <c r="L103" i="14" s="1"/>
  <c r="K103" i="25"/>
  <c r="K103" i="14" s="1"/>
  <c r="R102" i="14"/>
  <c r="I102" i="14"/>
  <c r="H102" i="14"/>
  <c r="G102" i="14"/>
  <c r="Q102" i="25"/>
  <c r="Q102" i="14" s="1"/>
  <c r="P102" i="25"/>
  <c r="P102" i="14" s="1"/>
  <c r="O102" i="25"/>
  <c r="O102" i="14" s="1"/>
  <c r="N102" i="25"/>
  <c r="N102" i="14" s="1"/>
  <c r="M102" i="25"/>
  <c r="M102" i="14" s="1"/>
  <c r="L102" i="25"/>
  <c r="L102" i="14" s="1"/>
  <c r="K102" i="25"/>
  <c r="K102" i="14" s="1"/>
  <c r="R101" i="14"/>
  <c r="I101" i="14"/>
  <c r="H101" i="14"/>
  <c r="G101" i="14"/>
  <c r="Q101" i="25"/>
  <c r="Q101" i="14" s="1"/>
  <c r="P101" i="25"/>
  <c r="P101" i="14" s="1"/>
  <c r="O101" i="25"/>
  <c r="O101" i="14" s="1"/>
  <c r="N101" i="25"/>
  <c r="N101" i="14" s="1"/>
  <c r="M101" i="25"/>
  <c r="M101" i="14" s="1"/>
  <c r="L101" i="25"/>
  <c r="L101" i="14" s="1"/>
  <c r="K101" i="25"/>
  <c r="K101" i="14" s="1"/>
  <c r="R100" i="14"/>
  <c r="I100" i="14"/>
  <c r="H100" i="14"/>
  <c r="G100" i="14"/>
  <c r="Q100" i="25"/>
  <c r="Q100" i="14" s="1"/>
  <c r="P100" i="25"/>
  <c r="P100" i="14" s="1"/>
  <c r="O100" i="25"/>
  <c r="O100" i="14" s="1"/>
  <c r="N100" i="25"/>
  <c r="N100" i="14" s="1"/>
  <c r="M100" i="25"/>
  <c r="M100" i="14" s="1"/>
  <c r="L100" i="25"/>
  <c r="L100" i="14" s="1"/>
  <c r="K100" i="25"/>
  <c r="K100" i="14" s="1"/>
  <c r="R99" i="14"/>
  <c r="I99" i="14"/>
  <c r="H99" i="14"/>
  <c r="G99" i="14"/>
  <c r="Q99" i="25"/>
  <c r="Q99" i="14" s="1"/>
  <c r="P99" i="25"/>
  <c r="P99" i="14" s="1"/>
  <c r="O99" i="25"/>
  <c r="O99" i="14" s="1"/>
  <c r="N99" i="25"/>
  <c r="N99" i="14" s="1"/>
  <c r="M99" i="25"/>
  <c r="M99" i="14" s="1"/>
  <c r="L99" i="25"/>
  <c r="L99" i="14" s="1"/>
  <c r="K99" i="25"/>
  <c r="K99" i="14" s="1"/>
  <c r="R98" i="14"/>
  <c r="I98" i="14"/>
  <c r="H98" i="14"/>
  <c r="G98" i="14"/>
  <c r="Q98" i="25"/>
  <c r="Q98" i="14" s="1"/>
  <c r="P98" i="25"/>
  <c r="P98" i="14" s="1"/>
  <c r="O98" i="25"/>
  <c r="O98" i="14" s="1"/>
  <c r="N98" i="25"/>
  <c r="N98" i="14" s="1"/>
  <c r="M98" i="25"/>
  <c r="M98" i="14" s="1"/>
  <c r="L98" i="25"/>
  <c r="L98" i="14" s="1"/>
  <c r="K98" i="25"/>
  <c r="K98" i="14" s="1"/>
  <c r="R97" i="14"/>
  <c r="I97" i="14"/>
  <c r="H97" i="14"/>
  <c r="G97" i="14"/>
  <c r="Q97" i="25"/>
  <c r="Q97" i="14" s="1"/>
  <c r="P97" i="25"/>
  <c r="P97" i="14" s="1"/>
  <c r="O97" i="25"/>
  <c r="O97" i="14" s="1"/>
  <c r="N97" i="25"/>
  <c r="N97" i="14" s="1"/>
  <c r="M97" i="25"/>
  <c r="M97" i="14" s="1"/>
  <c r="L97" i="25"/>
  <c r="L97" i="14" s="1"/>
  <c r="K97" i="25"/>
  <c r="K97" i="14" s="1"/>
  <c r="R96" i="14"/>
  <c r="I96" i="14"/>
  <c r="H96" i="14"/>
  <c r="G96" i="14"/>
  <c r="Q96" i="25"/>
  <c r="Q96" i="14" s="1"/>
  <c r="P96" i="25"/>
  <c r="P96" i="14" s="1"/>
  <c r="O96" i="25"/>
  <c r="O96" i="14" s="1"/>
  <c r="N96" i="25"/>
  <c r="N96" i="14" s="1"/>
  <c r="M96" i="25"/>
  <c r="M96" i="14" s="1"/>
  <c r="L96" i="25"/>
  <c r="L96" i="14" s="1"/>
  <c r="K96" i="25"/>
  <c r="K96" i="14" s="1"/>
  <c r="R95" i="14"/>
  <c r="I95" i="14"/>
  <c r="H95" i="14"/>
  <c r="G95" i="14"/>
  <c r="Q95" i="25"/>
  <c r="Q95" i="14" s="1"/>
  <c r="P95" i="25"/>
  <c r="P95" i="14" s="1"/>
  <c r="O95" i="25"/>
  <c r="O95" i="14" s="1"/>
  <c r="N95" i="25"/>
  <c r="N95" i="14" s="1"/>
  <c r="M95" i="25"/>
  <c r="M95" i="14" s="1"/>
  <c r="L95" i="25"/>
  <c r="L95" i="14" s="1"/>
  <c r="K95" i="25"/>
  <c r="K95" i="14" s="1"/>
  <c r="R94" i="14"/>
  <c r="I94" i="14"/>
  <c r="H94" i="14"/>
  <c r="G94" i="14"/>
  <c r="Q94" i="25"/>
  <c r="Q94" i="14" s="1"/>
  <c r="P94" i="25"/>
  <c r="P94" i="14" s="1"/>
  <c r="O94" i="25"/>
  <c r="O94" i="14" s="1"/>
  <c r="N94" i="25"/>
  <c r="N94" i="14" s="1"/>
  <c r="M94" i="25"/>
  <c r="M94" i="14" s="1"/>
  <c r="L94" i="25"/>
  <c r="L94" i="14" s="1"/>
  <c r="K94" i="25"/>
  <c r="K94" i="14" s="1"/>
  <c r="R93" i="14"/>
  <c r="I93" i="14"/>
  <c r="H93" i="14"/>
  <c r="G93" i="14"/>
  <c r="Q93" i="25"/>
  <c r="Q93" i="14" s="1"/>
  <c r="P93" i="25"/>
  <c r="P93" i="14" s="1"/>
  <c r="O93" i="25"/>
  <c r="O93" i="14" s="1"/>
  <c r="N93" i="25"/>
  <c r="N93" i="14" s="1"/>
  <c r="M93" i="25"/>
  <c r="M93" i="14" s="1"/>
  <c r="L93" i="25"/>
  <c r="L93" i="14" s="1"/>
  <c r="K93" i="25"/>
  <c r="K93" i="14" s="1"/>
  <c r="R92" i="14"/>
  <c r="I92" i="14"/>
  <c r="H92" i="14"/>
  <c r="G92" i="14"/>
  <c r="Q92" i="25"/>
  <c r="Q92" i="14" s="1"/>
  <c r="P92" i="25"/>
  <c r="P92" i="14" s="1"/>
  <c r="O92" i="25"/>
  <c r="O92" i="14" s="1"/>
  <c r="N92" i="25"/>
  <c r="N92" i="14" s="1"/>
  <c r="M92" i="25"/>
  <c r="M92" i="14" s="1"/>
  <c r="L92" i="25"/>
  <c r="L92" i="14" s="1"/>
  <c r="K92" i="25"/>
  <c r="K92" i="14" s="1"/>
  <c r="R91" i="14"/>
  <c r="I91" i="14"/>
  <c r="H91" i="14"/>
  <c r="G91" i="14"/>
  <c r="Q91" i="25"/>
  <c r="Q91" i="14" s="1"/>
  <c r="P91" i="25"/>
  <c r="P91" i="14" s="1"/>
  <c r="O91" i="25"/>
  <c r="O91" i="14" s="1"/>
  <c r="N91" i="25"/>
  <c r="N91" i="14" s="1"/>
  <c r="M91" i="25"/>
  <c r="M91" i="14" s="1"/>
  <c r="L91" i="25"/>
  <c r="L91" i="14" s="1"/>
  <c r="K91" i="25"/>
  <c r="K91" i="14" s="1"/>
  <c r="R90" i="14"/>
  <c r="I90" i="14"/>
  <c r="H90" i="14"/>
  <c r="G90" i="14"/>
  <c r="Q90" i="25"/>
  <c r="Q90" i="14" s="1"/>
  <c r="P90" i="25"/>
  <c r="P90" i="14" s="1"/>
  <c r="O90" i="25"/>
  <c r="O90" i="14" s="1"/>
  <c r="N90" i="25"/>
  <c r="N90" i="14" s="1"/>
  <c r="M90" i="25"/>
  <c r="M90" i="14" s="1"/>
  <c r="L90" i="25"/>
  <c r="L90" i="14" s="1"/>
  <c r="K90" i="25"/>
  <c r="K90" i="14" s="1"/>
  <c r="R89" i="14"/>
  <c r="I89" i="14"/>
  <c r="H89" i="14"/>
  <c r="G89" i="14"/>
  <c r="Q89" i="25"/>
  <c r="Q89" i="14" s="1"/>
  <c r="P89" i="25"/>
  <c r="P89" i="14" s="1"/>
  <c r="O89" i="25"/>
  <c r="O89" i="14" s="1"/>
  <c r="N89" i="25"/>
  <c r="N89" i="14" s="1"/>
  <c r="M89" i="25"/>
  <c r="M89" i="14" s="1"/>
  <c r="L89" i="25"/>
  <c r="L89" i="14" s="1"/>
  <c r="K89" i="25"/>
  <c r="K89" i="14" s="1"/>
  <c r="R88" i="14"/>
  <c r="I88" i="14"/>
  <c r="H88" i="14"/>
  <c r="G88" i="14"/>
  <c r="Q88" i="25"/>
  <c r="Q88" i="14" s="1"/>
  <c r="P88" i="25"/>
  <c r="P88" i="14" s="1"/>
  <c r="O88" i="25"/>
  <c r="O88" i="14" s="1"/>
  <c r="N88" i="25"/>
  <c r="N88" i="14" s="1"/>
  <c r="M88" i="25"/>
  <c r="M88" i="14" s="1"/>
  <c r="L88" i="25"/>
  <c r="L88" i="14" s="1"/>
  <c r="K88" i="25"/>
  <c r="K88" i="14" s="1"/>
  <c r="R87" i="14"/>
  <c r="I87" i="14"/>
  <c r="H87" i="14"/>
  <c r="G87" i="14"/>
  <c r="Q87" i="25"/>
  <c r="Q87" i="14" s="1"/>
  <c r="P87" i="25"/>
  <c r="P87" i="14" s="1"/>
  <c r="O87" i="25"/>
  <c r="O87" i="14" s="1"/>
  <c r="N87" i="25"/>
  <c r="N87" i="14" s="1"/>
  <c r="M87" i="25"/>
  <c r="M87" i="14" s="1"/>
  <c r="L87" i="25"/>
  <c r="L87" i="14" s="1"/>
  <c r="K87" i="25"/>
  <c r="K87" i="14" s="1"/>
  <c r="R86" i="14"/>
  <c r="I86" i="14"/>
  <c r="H86" i="14"/>
  <c r="G86" i="14"/>
  <c r="Q86" i="25"/>
  <c r="Q86" i="14" s="1"/>
  <c r="P86" i="25"/>
  <c r="P86" i="14" s="1"/>
  <c r="O86" i="25"/>
  <c r="O86" i="14" s="1"/>
  <c r="N86" i="25"/>
  <c r="N86" i="14" s="1"/>
  <c r="M86" i="25"/>
  <c r="M86" i="14" s="1"/>
  <c r="L86" i="25"/>
  <c r="L86" i="14" s="1"/>
  <c r="K86" i="25"/>
  <c r="K86" i="14" s="1"/>
  <c r="R85" i="14"/>
  <c r="I85" i="14"/>
  <c r="H85" i="14"/>
  <c r="G85" i="14"/>
  <c r="Q85" i="25"/>
  <c r="Q85" i="14" s="1"/>
  <c r="P85" i="25"/>
  <c r="P85" i="14" s="1"/>
  <c r="O85" i="25"/>
  <c r="O85" i="14" s="1"/>
  <c r="N85" i="25"/>
  <c r="N85" i="14" s="1"/>
  <c r="M85" i="25"/>
  <c r="M85" i="14" s="1"/>
  <c r="L85" i="25"/>
  <c r="L85" i="14" s="1"/>
  <c r="K85" i="25"/>
  <c r="K85" i="14" s="1"/>
  <c r="R84" i="14"/>
  <c r="I84" i="14"/>
  <c r="H84" i="14"/>
  <c r="G84" i="14"/>
  <c r="Q84" i="25"/>
  <c r="Q84" i="14" s="1"/>
  <c r="P84" i="25"/>
  <c r="P84" i="14" s="1"/>
  <c r="O84" i="25"/>
  <c r="O84" i="14" s="1"/>
  <c r="N84" i="25"/>
  <c r="N84" i="14" s="1"/>
  <c r="M84" i="25"/>
  <c r="M84" i="14" s="1"/>
  <c r="L84" i="25"/>
  <c r="L84" i="14" s="1"/>
  <c r="K84" i="25"/>
  <c r="K84" i="14" s="1"/>
  <c r="R83" i="14"/>
  <c r="I83" i="14"/>
  <c r="H83" i="14"/>
  <c r="G83" i="14"/>
  <c r="Q83" i="25"/>
  <c r="Q83" i="14" s="1"/>
  <c r="P83" i="25"/>
  <c r="P83" i="14" s="1"/>
  <c r="O83" i="25"/>
  <c r="O83" i="14" s="1"/>
  <c r="N83" i="25"/>
  <c r="N83" i="14" s="1"/>
  <c r="M83" i="25"/>
  <c r="M83" i="14" s="1"/>
  <c r="L83" i="25"/>
  <c r="L83" i="14" s="1"/>
  <c r="K83" i="25"/>
  <c r="K83" i="14" s="1"/>
  <c r="R82" i="14"/>
  <c r="I82" i="14"/>
  <c r="H82" i="14"/>
  <c r="G82" i="14"/>
  <c r="Q82" i="25"/>
  <c r="Q82" i="14" s="1"/>
  <c r="P82" i="25"/>
  <c r="P82" i="14" s="1"/>
  <c r="O82" i="25"/>
  <c r="O82" i="14" s="1"/>
  <c r="N82" i="25"/>
  <c r="N82" i="14" s="1"/>
  <c r="M82" i="25"/>
  <c r="M82" i="14" s="1"/>
  <c r="L82" i="25"/>
  <c r="L82" i="14" s="1"/>
  <c r="K82" i="25"/>
  <c r="K82" i="14" s="1"/>
  <c r="R81" i="14"/>
  <c r="I81" i="14"/>
  <c r="H81" i="14"/>
  <c r="G81" i="14"/>
  <c r="Q81" i="25"/>
  <c r="Q81" i="14" s="1"/>
  <c r="P81" i="25"/>
  <c r="P81" i="14" s="1"/>
  <c r="O81" i="25"/>
  <c r="O81" i="14" s="1"/>
  <c r="N81" i="25"/>
  <c r="N81" i="14" s="1"/>
  <c r="M81" i="25"/>
  <c r="M81" i="14" s="1"/>
  <c r="L81" i="25"/>
  <c r="L81" i="14" s="1"/>
  <c r="K81" i="25"/>
  <c r="K81" i="14" s="1"/>
  <c r="R80" i="14"/>
  <c r="I80" i="14"/>
  <c r="H80" i="14"/>
  <c r="G80" i="14"/>
  <c r="Q80" i="25"/>
  <c r="Q80" i="14" s="1"/>
  <c r="P80" i="25"/>
  <c r="P80" i="14" s="1"/>
  <c r="O80" i="25"/>
  <c r="O80" i="14" s="1"/>
  <c r="N80" i="25"/>
  <c r="N80" i="14" s="1"/>
  <c r="M80" i="25"/>
  <c r="M80" i="14" s="1"/>
  <c r="L80" i="25"/>
  <c r="L80" i="14" s="1"/>
  <c r="K80" i="25"/>
  <c r="K80" i="14" s="1"/>
  <c r="R79" i="14"/>
  <c r="I79" i="14"/>
  <c r="H79" i="14"/>
  <c r="G79" i="14"/>
  <c r="Q79" i="25"/>
  <c r="Q79" i="14" s="1"/>
  <c r="P79" i="25"/>
  <c r="P79" i="14" s="1"/>
  <c r="O79" i="25"/>
  <c r="O79" i="14" s="1"/>
  <c r="N79" i="25"/>
  <c r="N79" i="14" s="1"/>
  <c r="M79" i="25"/>
  <c r="M79" i="14" s="1"/>
  <c r="L79" i="25"/>
  <c r="L79" i="14" s="1"/>
  <c r="K79" i="25"/>
  <c r="K79" i="14" s="1"/>
  <c r="R78" i="14"/>
  <c r="I78" i="14"/>
  <c r="H78" i="14"/>
  <c r="G78" i="14"/>
  <c r="Q78" i="25"/>
  <c r="Q78" i="14" s="1"/>
  <c r="P78" i="25"/>
  <c r="P78" i="14" s="1"/>
  <c r="O78" i="25"/>
  <c r="O78" i="14" s="1"/>
  <c r="N78" i="25"/>
  <c r="N78" i="14" s="1"/>
  <c r="M78" i="25"/>
  <c r="M78" i="14" s="1"/>
  <c r="L78" i="25"/>
  <c r="L78" i="14" s="1"/>
  <c r="K78" i="25"/>
  <c r="K78" i="14" s="1"/>
  <c r="R77" i="14"/>
  <c r="I77" i="14"/>
  <c r="H77" i="14"/>
  <c r="G77" i="14"/>
  <c r="Q77" i="25"/>
  <c r="Q77" i="14" s="1"/>
  <c r="P77" i="25"/>
  <c r="P77" i="14" s="1"/>
  <c r="O77" i="25"/>
  <c r="O77" i="14" s="1"/>
  <c r="N77" i="25"/>
  <c r="N77" i="14" s="1"/>
  <c r="M77" i="25"/>
  <c r="M77" i="14" s="1"/>
  <c r="L77" i="25"/>
  <c r="L77" i="14" s="1"/>
  <c r="K77" i="25"/>
  <c r="K77" i="14" s="1"/>
  <c r="R76" i="14"/>
  <c r="I76" i="14"/>
  <c r="H76" i="14"/>
  <c r="G76" i="14"/>
  <c r="Q76" i="25"/>
  <c r="Q76" i="14" s="1"/>
  <c r="P76" i="25"/>
  <c r="P76" i="14" s="1"/>
  <c r="O76" i="25"/>
  <c r="O76" i="14" s="1"/>
  <c r="N76" i="25"/>
  <c r="N76" i="14" s="1"/>
  <c r="M76" i="25"/>
  <c r="M76" i="14" s="1"/>
  <c r="L76" i="25"/>
  <c r="L76" i="14" s="1"/>
  <c r="K76" i="25"/>
  <c r="K76" i="14" s="1"/>
  <c r="R75" i="14"/>
  <c r="I75" i="14"/>
  <c r="H75" i="14"/>
  <c r="G75" i="14"/>
  <c r="Q75" i="25"/>
  <c r="Q75" i="14" s="1"/>
  <c r="P75" i="25"/>
  <c r="P75" i="14" s="1"/>
  <c r="O75" i="25"/>
  <c r="O75" i="14" s="1"/>
  <c r="N75" i="25"/>
  <c r="N75" i="14" s="1"/>
  <c r="M75" i="25"/>
  <c r="M75" i="14" s="1"/>
  <c r="L75" i="25"/>
  <c r="L75" i="14" s="1"/>
  <c r="K75" i="25"/>
  <c r="K75" i="14" s="1"/>
  <c r="R74" i="14"/>
  <c r="I74" i="14"/>
  <c r="H74" i="14"/>
  <c r="G74" i="14"/>
  <c r="Q74" i="25"/>
  <c r="Q74" i="14" s="1"/>
  <c r="P74" i="25"/>
  <c r="P74" i="14" s="1"/>
  <c r="O74" i="25"/>
  <c r="O74" i="14" s="1"/>
  <c r="N74" i="25"/>
  <c r="N74" i="14" s="1"/>
  <c r="M74" i="25"/>
  <c r="M74" i="14" s="1"/>
  <c r="L74" i="25"/>
  <c r="L74" i="14" s="1"/>
  <c r="K74" i="25"/>
  <c r="K74" i="14" s="1"/>
  <c r="R73" i="14"/>
  <c r="I73" i="14"/>
  <c r="H73" i="14"/>
  <c r="G73" i="14"/>
  <c r="Q73" i="25"/>
  <c r="Q73" i="14" s="1"/>
  <c r="P73" i="25"/>
  <c r="P73" i="14" s="1"/>
  <c r="O73" i="25"/>
  <c r="O73" i="14" s="1"/>
  <c r="N73" i="25"/>
  <c r="N73" i="14" s="1"/>
  <c r="M73" i="25"/>
  <c r="M73" i="14" s="1"/>
  <c r="L73" i="25"/>
  <c r="L73" i="14" s="1"/>
  <c r="K73" i="25"/>
  <c r="K73" i="14" s="1"/>
  <c r="R72" i="14"/>
  <c r="I72" i="14"/>
  <c r="H72" i="14"/>
  <c r="G72" i="14"/>
  <c r="Q72" i="25"/>
  <c r="Q72" i="14" s="1"/>
  <c r="P72" i="25"/>
  <c r="P72" i="14" s="1"/>
  <c r="O72" i="25"/>
  <c r="O72" i="14" s="1"/>
  <c r="N72" i="25"/>
  <c r="N72" i="14" s="1"/>
  <c r="M72" i="25"/>
  <c r="M72" i="14" s="1"/>
  <c r="L72" i="25"/>
  <c r="L72" i="14" s="1"/>
  <c r="K72" i="25"/>
  <c r="K72" i="14" s="1"/>
  <c r="R71" i="14"/>
  <c r="I71" i="14"/>
  <c r="H71" i="14"/>
  <c r="G71" i="14"/>
  <c r="Q71" i="25"/>
  <c r="Q71" i="14" s="1"/>
  <c r="P71" i="25"/>
  <c r="P71" i="14" s="1"/>
  <c r="O71" i="25"/>
  <c r="O71" i="14" s="1"/>
  <c r="N71" i="25"/>
  <c r="N71" i="14" s="1"/>
  <c r="M71" i="25"/>
  <c r="M71" i="14" s="1"/>
  <c r="L71" i="25"/>
  <c r="L71" i="14" s="1"/>
  <c r="K71" i="25"/>
  <c r="K71" i="14" s="1"/>
  <c r="R70" i="14"/>
  <c r="I70" i="14"/>
  <c r="H70" i="14"/>
  <c r="G70" i="14"/>
  <c r="Q70" i="25"/>
  <c r="Q70" i="14" s="1"/>
  <c r="P70" i="25"/>
  <c r="P70" i="14" s="1"/>
  <c r="O70" i="25"/>
  <c r="O70" i="14" s="1"/>
  <c r="N70" i="25"/>
  <c r="N70" i="14" s="1"/>
  <c r="M70" i="25"/>
  <c r="M70" i="14" s="1"/>
  <c r="L70" i="25"/>
  <c r="L70" i="14" s="1"/>
  <c r="K70" i="25"/>
  <c r="K70" i="14" s="1"/>
  <c r="R69" i="14"/>
  <c r="I69" i="14"/>
  <c r="H69" i="14"/>
  <c r="G69" i="14"/>
  <c r="Q69" i="25"/>
  <c r="Q69" i="14" s="1"/>
  <c r="P69" i="25"/>
  <c r="P69" i="14" s="1"/>
  <c r="O69" i="25"/>
  <c r="O69" i="14" s="1"/>
  <c r="N69" i="25"/>
  <c r="N69" i="14" s="1"/>
  <c r="M69" i="25"/>
  <c r="M69" i="14" s="1"/>
  <c r="L69" i="25"/>
  <c r="L69" i="14" s="1"/>
  <c r="K69" i="25"/>
  <c r="K69" i="14" s="1"/>
  <c r="R68" i="14"/>
  <c r="I68" i="14"/>
  <c r="H68" i="14"/>
  <c r="G68" i="14"/>
  <c r="Q68" i="25"/>
  <c r="Q68" i="14" s="1"/>
  <c r="P68" i="25"/>
  <c r="P68" i="14" s="1"/>
  <c r="O68" i="25"/>
  <c r="O68" i="14" s="1"/>
  <c r="N68" i="25"/>
  <c r="N68" i="14" s="1"/>
  <c r="M68" i="25"/>
  <c r="M68" i="14" s="1"/>
  <c r="L68" i="25"/>
  <c r="L68" i="14" s="1"/>
  <c r="K68" i="25"/>
  <c r="K68" i="14" s="1"/>
  <c r="R67" i="14"/>
  <c r="I67" i="14"/>
  <c r="H67" i="14"/>
  <c r="G67" i="14"/>
  <c r="Q67" i="25"/>
  <c r="Q67" i="14" s="1"/>
  <c r="P67" i="25"/>
  <c r="P67" i="14" s="1"/>
  <c r="O67" i="25"/>
  <c r="O67" i="14" s="1"/>
  <c r="N67" i="25"/>
  <c r="N67" i="14" s="1"/>
  <c r="M67" i="25"/>
  <c r="M67" i="14" s="1"/>
  <c r="L67" i="25"/>
  <c r="L67" i="14" s="1"/>
  <c r="K67" i="25"/>
  <c r="K67" i="14" s="1"/>
  <c r="R66" i="14"/>
  <c r="I66" i="14"/>
  <c r="H66" i="14"/>
  <c r="G66" i="14"/>
  <c r="Q66" i="25"/>
  <c r="Q66" i="14" s="1"/>
  <c r="P66" i="25"/>
  <c r="P66" i="14" s="1"/>
  <c r="O66" i="25"/>
  <c r="O66" i="14" s="1"/>
  <c r="N66" i="25"/>
  <c r="N66" i="14" s="1"/>
  <c r="M66" i="25"/>
  <c r="M66" i="14" s="1"/>
  <c r="L66" i="25"/>
  <c r="L66" i="14" s="1"/>
  <c r="K66" i="25"/>
  <c r="K66" i="14" s="1"/>
  <c r="R65" i="14"/>
  <c r="I65" i="14"/>
  <c r="H65" i="14"/>
  <c r="G65" i="14"/>
  <c r="Q65" i="25"/>
  <c r="Q65" i="14" s="1"/>
  <c r="P65" i="25"/>
  <c r="P65" i="14" s="1"/>
  <c r="O65" i="25"/>
  <c r="O65" i="14" s="1"/>
  <c r="N65" i="25"/>
  <c r="N65" i="14" s="1"/>
  <c r="M65" i="25"/>
  <c r="M65" i="14" s="1"/>
  <c r="L65" i="25"/>
  <c r="L65" i="14" s="1"/>
  <c r="K65" i="25"/>
  <c r="K65" i="14" s="1"/>
  <c r="R64" i="14"/>
  <c r="I64" i="14"/>
  <c r="H64" i="14"/>
  <c r="G64" i="14"/>
  <c r="Q64" i="25"/>
  <c r="Q64" i="14" s="1"/>
  <c r="P64" i="25"/>
  <c r="P64" i="14" s="1"/>
  <c r="O64" i="25"/>
  <c r="O64" i="14" s="1"/>
  <c r="N64" i="25"/>
  <c r="N64" i="14" s="1"/>
  <c r="M64" i="25"/>
  <c r="M64" i="14" s="1"/>
  <c r="L64" i="25"/>
  <c r="L64" i="14" s="1"/>
  <c r="K64" i="25"/>
  <c r="K64" i="14" s="1"/>
  <c r="R63" i="14"/>
  <c r="I63" i="14"/>
  <c r="H63" i="14"/>
  <c r="G63" i="14"/>
  <c r="Q63" i="25"/>
  <c r="Q63" i="14" s="1"/>
  <c r="P63" i="25"/>
  <c r="P63" i="14" s="1"/>
  <c r="O63" i="25"/>
  <c r="O63" i="14" s="1"/>
  <c r="N63" i="25"/>
  <c r="N63" i="14" s="1"/>
  <c r="M63" i="25"/>
  <c r="M63" i="14" s="1"/>
  <c r="L63" i="25"/>
  <c r="L63" i="14" s="1"/>
  <c r="K63" i="25"/>
  <c r="K63" i="14" s="1"/>
  <c r="R62" i="14"/>
  <c r="I62" i="14"/>
  <c r="H62" i="14"/>
  <c r="G62" i="14"/>
  <c r="Q62" i="25"/>
  <c r="Q62" i="14" s="1"/>
  <c r="P62" i="25"/>
  <c r="P62" i="14" s="1"/>
  <c r="O62" i="25"/>
  <c r="O62" i="14" s="1"/>
  <c r="N62" i="25"/>
  <c r="N62" i="14" s="1"/>
  <c r="M62" i="25"/>
  <c r="M62" i="14" s="1"/>
  <c r="L62" i="25"/>
  <c r="L62" i="14" s="1"/>
  <c r="K62" i="25"/>
  <c r="K62" i="14" s="1"/>
  <c r="R61" i="14"/>
  <c r="I61" i="14"/>
  <c r="H61" i="14"/>
  <c r="G61" i="14"/>
  <c r="Q61" i="25"/>
  <c r="Q61" i="14" s="1"/>
  <c r="P61" i="25"/>
  <c r="P61" i="14" s="1"/>
  <c r="O61" i="25"/>
  <c r="O61" i="14" s="1"/>
  <c r="N61" i="25"/>
  <c r="N61" i="14" s="1"/>
  <c r="M61" i="25"/>
  <c r="M61" i="14" s="1"/>
  <c r="L61" i="25"/>
  <c r="L61" i="14" s="1"/>
  <c r="K61" i="25"/>
  <c r="K61" i="14" s="1"/>
  <c r="R60" i="14"/>
  <c r="I60" i="14"/>
  <c r="H60" i="14"/>
  <c r="G60" i="14"/>
  <c r="Q60" i="25"/>
  <c r="Q60" i="14" s="1"/>
  <c r="P60" i="25"/>
  <c r="P60" i="14" s="1"/>
  <c r="O60" i="25"/>
  <c r="O60" i="14" s="1"/>
  <c r="N60" i="25"/>
  <c r="N60" i="14" s="1"/>
  <c r="M60" i="25"/>
  <c r="M60" i="14" s="1"/>
  <c r="L60" i="25"/>
  <c r="L60" i="14" s="1"/>
  <c r="K60" i="25"/>
  <c r="K60" i="14" s="1"/>
  <c r="R59" i="14"/>
  <c r="I59" i="14"/>
  <c r="H59" i="14"/>
  <c r="G59" i="14"/>
  <c r="Q59" i="25"/>
  <c r="Q59" i="14" s="1"/>
  <c r="P59" i="25"/>
  <c r="P59" i="14" s="1"/>
  <c r="O59" i="25"/>
  <c r="O59" i="14" s="1"/>
  <c r="N59" i="25"/>
  <c r="N59" i="14" s="1"/>
  <c r="M59" i="25"/>
  <c r="M59" i="14" s="1"/>
  <c r="L59" i="25"/>
  <c r="L59" i="14" s="1"/>
  <c r="K59" i="25"/>
  <c r="K59" i="14" s="1"/>
  <c r="R58" i="14"/>
  <c r="I58" i="14"/>
  <c r="H58" i="14"/>
  <c r="G58" i="14"/>
  <c r="Q58" i="25"/>
  <c r="Q58" i="14" s="1"/>
  <c r="P58" i="25"/>
  <c r="P58" i="14" s="1"/>
  <c r="O58" i="25"/>
  <c r="O58" i="14" s="1"/>
  <c r="N58" i="25"/>
  <c r="N58" i="14" s="1"/>
  <c r="M58" i="25"/>
  <c r="M58" i="14" s="1"/>
  <c r="L58" i="25"/>
  <c r="L58" i="14" s="1"/>
  <c r="K58" i="25"/>
  <c r="K58" i="14" s="1"/>
  <c r="R57" i="14"/>
  <c r="I57" i="14"/>
  <c r="H57" i="14"/>
  <c r="G57" i="14"/>
  <c r="Q57" i="25"/>
  <c r="Q57" i="14" s="1"/>
  <c r="P57" i="25"/>
  <c r="P57" i="14" s="1"/>
  <c r="O57" i="25"/>
  <c r="O57" i="14" s="1"/>
  <c r="N57" i="25"/>
  <c r="N57" i="14" s="1"/>
  <c r="M57" i="25"/>
  <c r="M57" i="14" s="1"/>
  <c r="L57" i="25"/>
  <c r="L57" i="14" s="1"/>
  <c r="K57" i="25"/>
  <c r="K57" i="14" s="1"/>
  <c r="R56" i="14"/>
  <c r="I56" i="14"/>
  <c r="H56" i="14"/>
  <c r="G56" i="14"/>
  <c r="Q56" i="25"/>
  <c r="Q56" i="14" s="1"/>
  <c r="P56" i="25"/>
  <c r="P56" i="14" s="1"/>
  <c r="O56" i="25"/>
  <c r="O56" i="14" s="1"/>
  <c r="N56" i="25"/>
  <c r="N56" i="14" s="1"/>
  <c r="M56" i="25"/>
  <c r="M56" i="14" s="1"/>
  <c r="L56" i="25"/>
  <c r="L56" i="14" s="1"/>
  <c r="K56" i="25"/>
  <c r="K56" i="14" s="1"/>
  <c r="R55" i="14"/>
  <c r="I55" i="14"/>
  <c r="H55" i="14"/>
  <c r="G55" i="14"/>
  <c r="Q55" i="25"/>
  <c r="Q55" i="14" s="1"/>
  <c r="P55" i="25"/>
  <c r="P55" i="14" s="1"/>
  <c r="O55" i="25"/>
  <c r="O55" i="14" s="1"/>
  <c r="N55" i="25"/>
  <c r="N55" i="14" s="1"/>
  <c r="M55" i="25"/>
  <c r="M55" i="14" s="1"/>
  <c r="L55" i="25"/>
  <c r="L55" i="14" s="1"/>
  <c r="K55" i="25"/>
  <c r="K55" i="14" s="1"/>
  <c r="R54" i="14"/>
  <c r="I54" i="14"/>
  <c r="H54" i="14"/>
  <c r="G54" i="14"/>
  <c r="Q54" i="25"/>
  <c r="Q54" i="14" s="1"/>
  <c r="P54" i="25"/>
  <c r="P54" i="14" s="1"/>
  <c r="O54" i="25"/>
  <c r="O54" i="14" s="1"/>
  <c r="N54" i="25"/>
  <c r="N54" i="14" s="1"/>
  <c r="M54" i="25"/>
  <c r="M54" i="14" s="1"/>
  <c r="L54" i="25"/>
  <c r="L54" i="14" s="1"/>
  <c r="K54" i="25"/>
  <c r="K54" i="14" s="1"/>
  <c r="R53" i="14"/>
  <c r="I53" i="14"/>
  <c r="H53" i="14"/>
  <c r="G53" i="14"/>
  <c r="Q53" i="25"/>
  <c r="Q53" i="14" s="1"/>
  <c r="P53" i="25"/>
  <c r="P53" i="14" s="1"/>
  <c r="O53" i="25"/>
  <c r="O53" i="14" s="1"/>
  <c r="N53" i="25"/>
  <c r="N53" i="14" s="1"/>
  <c r="M53" i="25"/>
  <c r="M53" i="14" s="1"/>
  <c r="L53" i="25"/>
  <c r="L53" i="14" s="1"/>
  <c r="K53" i="25"/>
  <c r="K53" i="14" s="1"/>
  <c r="R52" i="14"/>
  <c r="I52" i="14"/>
  <c r="H52" i="14"/>
  <c r="G52" i="14"/>
  <c r="Q52" i="25"/>
  <c r="Q52" i="14" s="1"/>
  <c r="P52" i="25"/>
  <c r="P52" i="14" s="1"/>
  <c r="O52" i="25"/>
  <c r="O52" i="14" s="1"/>
  <c r="N52" i="25"/>
  <c r="N52" i="14" s="1"/>
  <c r="M52" i="25"/>
  <c r="M52" i="14" s="1"/>
  <c r="L52" i="25"/>
  <c r="L52" i="14" s="1"/>
  <c r="K52" i="25"/>
  <c r="K52" i="14" s="1"/>
  <c r="R51" i="14"/>
  <c r="I51" i="14"/>
  <c r="H51" i="14"/>
  <c r="G51" i="14"/>
  <c r="Q51" i="25"/>
  <c r="Q51" i="14" s="1"/>
  <c r="P51" i="25"/>
  <c r="P51" i="14" s="1"/>
  <c r="O51" i="25"/>
  <c r="O51" i="14" s="1"/>
  <c r="N51" i="25"/>
  <c r="N51" i="14" s="1"/>
  <c r="M51" i="25"/>
  <c r="M51" i="14" s="1"/>
  <c r="L51" i="25"/>
  <c r="L51" i="14" s="1"/>
  <c r="K51" i="25"/>
  <c r="K51" i="14" s="1"/>
  <c r="R50" i="14"/>
  <c r="I50" i="14"/>
  <c r="H50" i="14"/>
  <c r="G50" i="14"/>
  <c r="Q50" i="25"/>
  <c r="Q50" i="14" s="1"/>
  <c r="P50" i="25"/>
  <c r="P50" i="14" s="1"/>
  <c r="O50" i="25"/>
  <c r="O50" i="14" s="1"/>
  <c r="N50" i="25"/>
  <c r="N50" i="14" s="1"/>
  <c r="M50" i="25"/>
  <c r="M50" i="14" s="1"/>
  <c r="L50" i="25"/>
  <c r="L50" i="14" s="1"/>
  <c r="K50" i="25"/>
  <c r="K50" i="14" s="1"/>
  <c r="R49" i="14"/>
  <c r="I49" i="14"/>
  <c r="H49" i="14"/>
  <c r="G49" i="14"/>
  <c r="Q49" i="25"/>
  <c r="Q49" i="14" s="1"/>
  <c r="P49" i="25"/>
  <c r="P49" i="14" s="1"/>
  <c r="O49" i="25"/>
  <c r="O49" i="14" s="1"/>
  <c r="N49" i="25"/>
  <c r="N49" i="14" s="1"/>
  <c r="M49" i="25"/>
  <c r="M49" i="14" s="1"/>
  <c r="L49" i="25"/>
  <c r="L49" i="14" s="1"/>
  <c r="K49" i="25"/>
  <c r="K49" i="14" s="1"/>
  <c r="R48" i="14"/>
  <c r="I48" i="14"/>
  <c r="H48" i="14"/>
  <c r="G48" i="14"/>
  <c r="Q48" i="25"/>
  <c r="Q48" i="14" s="1"/>
  <c r="P48" i="25"/>
  <c r="P48" i="14" s="1"/>
  <c r="O48" i="25"/>
  <c r="O48" i="14" s="1"/>
  <c r="N48" i="25"/>
  <c r="N48" i="14" s="1"/>
  <c r="M48" i="25"/>
  <c r="M48" i="14" s="1"/>
  <c r="L48" i="25"/>
  <c r="L48" i="14" s="1"/>
  <c r="K48" i="25"/>
  <c r="K48" i="14" s="1"/>
  <c r="R47" i="14"/>
  <c r="I47" i="14"/>
  <c r="H47" i="14"/>
  <c r="G47" i="14"/>
  <c r="Q47" i="25"/>
  <c r="Q47" i="14" s="1"/>
  <c r="P47" i="25"/>
  <c r="P47" i="14" s="1"/>
  <c r="O47" i="25"/>
  <c r="O47" i="14" s="1"/>
  <c r="N47" i="25"/>
  <c r="N47" i="14" s="1"/>
  <c r="M47" i="25"/>
  <c r="M47" i="14" s="1"/>
  <c r="L47" i="25"/>
  <c r="L47" i="14" s="1"/>
  <c r="K47" i="25"/>
  <c r="K47" i="14" s="1"/>
  <c r="R46" i="14"/>
  <c r="I46" i="14"/>
  <c r="H46" i="14"/>
  <c r="G46" i="14"/>
  <c r="Q46" i="25"/>
  <c r="Q46" i="14" s="1"/>
  <c r="P46" i="25"/>
  <c r="P46" i="14" s="1"/>
  <c r="O46" i="25"/>
  <c r="O46" i="14" s="1"/>
  <c r="N46" i="25"/>
  <c r="N46" i="14" s="1"/>
  <c r="M46" i="25"/>
  <c r="M46" i="14" s="1"/>
  <c r="L46" i="25"/>
  <c r="L46" i="14" s="1"/>
  <c r="K46" i="25"/>
  <c r="K46" i="14" s="1"/>
  <c r="R45" i="14"/>
  <c r="I45" i="14"/>
  <c r="H45" i="14"/>
  <c r="G45" i="14"/>
  <c r="Q45" i="25"/>
  <c r="Q45" i="14" s="1"/>
  <c r="P45" i="25"/>
  <c r="P45" i="14" s="1"/>
  <c r="O45" i="25"/>
  <c r="O45" i="14" s="1"/>
  <c r="N45" i="25"/>
  <c r="N45" i="14" s="1"/>
  <c r="M45" i="25"/>
  <c r="M45" i="14" s="1"/>
  <c r="L45" i="25"/>
  <c r="L45" i="14" s="1"/>
  <c r="K45" i="25"/>
  <c r="K45" i="14" s="1"/>
  <c r="R44" i="14"/>
  <c r="I44" i="14"/>
  <c r="H44" i="14"/>
  <c r="G44" i="14"/>
  <c r="Q44" i="25"/>
  <c r="Q44" i="14" s="1"/>
  <c r="P44" i="25"/>
  <c r="P44" i="14" s="1"/>
  <c r="O44" i="25"/>
  <c r="O44" i="14" s="1"/>
  <c r="N44" i="25"/>
  <c r="N44" i="14" s="1"/>
  <c r="M44" i="25"/>
  <c r="M44" i="14" s="1"/>
  <c r="L44" i="25"/>
  <c r="L44" i="14" s="1"/>
  <c r="K44" i="25"/>
  <c r="K44" i="14" s="1"/>
  <c r="R43" i="14"/>
  <c r="I43" i="14"/>
  <c r="H43" i="14"/>
  <c r="G43" i="14"/>
  <c r="Q43" i="25"/>
  <c r="Q43" i="14" s="1"/>
  <c r="P43" i="25"/>
  <c r="P43" i="14" s="1"/>
  <c r="O43" i="25"/>
  <c r="O43" i="14" s="1"/>
  <c r="N43" i="25"/>
  <c r="N43" i="14" s="1"/>
  <c r="M43" i="25"/>
  <c r="M43" i="14" s="1"/>
  <c r="L43" i="25"/>
  <c r="L43" i="14" s="1"/>
  <c r="K43" i="25"/>
  <c r="K43" i="14" s="1"/>
  <c r="R42" i="14"/>
  <c r="I42" i="14"/>
  <c r="H42" i="14"/>
  <c r="G42" i="14"/>
  <c r="Q42" i="25"/>
  <c r="Q42" i="14" s="1"/>
  <c r="P42" i="25"/>
  <c r="P42" i="14" s="1"/>
  <c r="O42" i="25"/>
  <c r="O42" i="14" s="1"/>
  <c r="N42" i="25"/>
  <c r="N42" i="14" s="1"/>
  <c r="M42" i="25"/>
  <c r="M42" i="14" s="1"/>
  <c r="L42" i="25"/>
  <c r="L42" i="14" s="1"/>
  <c r="K42" i="25"/>
  <c r="K42" i="14" s="1"/>
  <c r="R41" i="14"/>
  <c r="I41" i="14"/>
  <c r="H41" i="14"/>
  <c r="G41" i="14"/>
  <c r="Q41" i="25"/>
  <c r="Q41" i="14" s="1"/>
  <c r="P41" i="25"/>
  <c r="P41" i="14" s="1"/>
  <c r="O41" i="25"/>
  <c r="O41" i="14" s="1"/>
  <c r="N41" i="25"/>
  <c r="N41" i="14" s="1"/>
  <c r="M41" i="25"/>
  <c r="M41" i="14" s="1"/>
  <c r="L41" i="25"/>
  <c r="L41" i="14" s="1"/>
  <c r="K41" i="25"/>
  <c r="K41" i="14" s="1"/>
  <c r="R40" i="14"/>
  <c r="I40" i="14"/>
  <c r="H40" i="14"/>
  <c r="G40" i="14"/>
  <c r="Q40" i="25"/>
  <c r="Q40" i="14" s="1"/>
  <c r="P40" i="25"/>
  <c r="P40" i="14" s="1"/>
  <c r="O40" i="25"/>
  <c r="O40" i="14" s="1"/>
  <c r="N40" i="25"/>
  <c r="N40" i="14" s="1"/>
  <c r="M40" i="25"/>
  <c r="M40" i="14" s="1"/>
  <c r="L40" i="25"/>
  <c r="L40" i="14" s="1"/>
  <c r="K40" i="25"/>
  <c r="K40" i="14" s="1"/>
  <c r="R39" i="14"/>
  <c r="I39" i="14"/>
  <c r="H39" i="14"/>
  <c r="G39" i="14"/>
  <c r="Q39" i="25"/>
  <c r="Q39" i="14" s="1"/>
  <c r="P39" i="25"/>
  <c r="P39" i="14" s="1"/>
  <c r="O39" i="25"/>
  <c r="O39" i="14" s="1"/>
  <c r="N39" i="25"/>
  <c r="N39" i="14" s="1"/>
  <c r="M39" i="25"/>
  <c r="M39" i="14" s="1"/>
  <c r="L39" i="25"/>
  <c r="L39" i="14" s="1"/>
  <c r="K39" i="25"/>
  <c r="K39" i="14" s="1"/>
  <c r="R38" i="14"/>
  <c r="I38" i="14"/>
  <c r="H38" i="14"/>
  <c r="G38" i="14"/>
  <c r="Q38" i="25"/>
  <c r="Q38" i="14" s="1"/>
  <c r="P38" i="25"/>
  <c r="P38" i="14" s="1"/>
  <c r="O38" i="25"/>
  <c r="O38" i="14" s="1"/>
  <c r="N38" i="25"/>
  <c r="N38" i="14" s="1"/>
  <c r="M38" i="25"/>
  <c r="M38" i="14" s="1"/>
  <c r="L38" i="25"/>
  <c r="L38" i="14" s="1"/>
  <c r="K38" i="25"/>
  <c r="K38" i="14" s="1"/>
  <c r="R37" i="14"/>
  <c r="I37" i="14"/>
  <c r="H37" i="14"/>
  <c r="G37" i="14"/>
  <c r="Q37" i="25"/>
  <c r="Q37" i="14" s="1"/>
  <c r="P37" i="25"/>
  <c r="P37" i="14" s="1"/>
  <c r="O37" i="25"/>
  <c r="O37" i="14" s="1"/>
  <c r="N37" i="25"/>
  <c r="N37" i="14" s="1"/>
  <c r="M37" i="25"/>
  <c r="M37" i="14" s="1"/>
  <c r="L37" i="25"/>
  <c r="L37" i="14" s="1"/>
  <c r="K37" i="25"/>
  <c r="K37" i="14" s="1"/>
  <c r="R36" i="14"/>
  <c r="I36" i="14"/>
  <c r="H36" i="14"/>
  <c r="G36" i="14"/>
  <c r="Q36" i="25"/>
  <c r="Q36" i="14" s="1"/>
  <c r="P36" i="25"/>
  <c r="P36" i="14" s="1"/>
  <c r="O36" i="25"/>
  <c r="O36" i="14" s="1"/>
  <c r="N36" i="25"/>
  <c r="N36" i="14" s="1"/>
  <c r="M36" i="25"/>
  <c r="M36" i="14" s="1"/>
  <c r="L36" i="25"/>
  <c r="L36" i="14" s="1"/>
  <c r="K36" i="25"/>
  <c r="K36" i="14" s="1"/>
  <c r="R35" i="14"/>
  <c r="I35" i="14"/>
  <c r="H35" i="14"/>
  <c r="G35" i="14"/>
  <c r="Q35" i="25"/>
  <c r="Q35" i="14" s="1"/>
  <c r="P35" i="25"/>
  <c r="P35" i="14" s="1"/>
  <c r="O35" i="25"/>
  <c r="O35" i="14" s="1"/>
  <c r="N35" i="25"/>
  <c r="N35" i="14" s="1"/>
  <c r="M35" i="25"/>
  <c r="M35" i="14" s="1"/>
  <c r="L35" i="25"/>
  <c r="L35" i="14" s="1"/>
  <c r="K35" i="25"/>
  <c r="K35" i="14" s="1"/>
  <c r="R34" i="14"/>
  <c r="I34" i="14"/>
  <c r="H34" i="14"/>
  <c r="G34" i="14"/>
  <c r="Q34" i="25"/>
  <c r="Q34" i="14" s="1"/>
  <c r="P34" i="25"/>
  <c r="P34" i="14" s="1"/>
  <c r="O34" i="25"/>
  <c r="O34" i="14" s="1"/>
  <c r="N34" i="25"/>
  <c r="N34" i="14" s="1"/>
  <c r="M34" i="25"/>
  <c r="M34" i="14" s="1"/>
  <c r="L34" i="25"/>
  <c r="L34" i="14" s="1"/>
  <c r="K34" i="25"/>
  <c r="K34" i="14" s="1"/>
  <c r="R33" i="14"/>
  <c r="I33" i="14"/>
  <c r="H33" i="14"/>
  <c r="G33" i="14"/>
  <c r="Q33" i="25"/>
  <c r="Q33" i="14" s="1"/>
  <c r="P33" i="25"/>
  <c r="P33" i="14" s="1"/>
  <c r="O33" i="25"/>
  <c r="O33" i="14" s="1"/>
  <c r="N33" i="25"/>
  <c r="N33" i="14" s="1"/>
  <c r="M33" i="25"/>
  <c r="M33" i="14" s="1"/>
  <c r="L33" i="25"/>
  <c r="L33" i="14" s="1"/>
  <c r="K33" i="25"/>
  <c r="K33" i="14" s="1"/>
  <c r="R32" i="14"/>
  <c r="I32" i="14"/>
  <c r="H32" i="14"/>
  <c r="G32" i="14"/>
  <c r="Q32" i="25"/>
  <c r="Q32" i="14" s="1"/>
  <c r="P32" i="25"/>
  <c r="P32" i="14" s="1"/>
  <c r="O32" i="25"/>
  <c r="O32" i="14" s="1"/>
  <c r="N32" i="25"/>
  <c r="N32" i="14" s="1"/>
  <c r="M32" i="25"/>
  <c r="M32" i="14" s="1"/>
  <c r="L32" i="25"/>
  <c r="L32" i="14" s="1"/>
  <c r="K32" i="25"/>
  <c r="K32" i="14" s="1"/>
  <c r="R31" i="14"/>
  <c r="I31" i="14"/>
  <c r="H31" i="14"/>
  <c r="G31" i="14"/>
  <c r="Q31" i="25"/>
  <c r="Q31" i="14" s="1"/>
  <c r="P31" i="25"/>
  <c r="P31" i="14" s="1"/>
  <c r="O31" i="25"/>
  <c r="O31" i="14" s="1"/>
  <c r="N31" i="25"/>
  <c r="N31" i="14" s="1"/>
  <c r="M31" i="25"/>
  <c r="M31" i="14" s="1"/>
  <c r="L31" i="25"/>
  <c r="L31" i="14" s="1"/>
  <c r="K31" i="25"/>
  <c r="K31" i="14" s="1"/>
  <c r="R30" i="14"/>
  <c r="I30" i="14"/>
  <c r="H30" i="14"/>
  <c r="G30" i="14"/>
  <c r="Q30" i="25"/>
  <c r="Q30" i="14" s="1"/>
  <c r="P30" i="25"/>
  <c r="P30" i="14" s="1"/>
  <c r="O30" i="25"/>
  <c r="O30" i="14" s="1"/>
  <c r="N30" i="25"/>
  <c r="N30" i="14" s="1"/>
  <c r="M30" i="25"/>
  <c r="M30" i="14" s="1"/>
  <c r="L30" i="25"/>
  <c r="L30" i="14" s="1"/>
  <c r="K30" i="25"/>
  <c r="K30" i="14" s="1"/>
  <c r="R29" i="14"/>
  <c r="I29" i="14"/>
  <c r="H29" i="14"/>
  <c r="G29" i="14"/>
  <c r="Q29" i="25"/>
  <c r="Q29" i="14" s="1"/>
  <c r="P29" i="25"/>
  <c r="P29" i="14" s="1"/>
  <c r="O29" i="25"/>
  <c r="O29" i="14" s="1"/>
  <c r="N29" i="25"/>
  <c r="N29" i="14" s="1"/>
  <c r="M29" i="25"/>
  <c r="M29" i="14" s="1"/>
  <c r="L29" i="25"/>
  <c r="L29" i="14" s="1"/>
  <c r="K29" i="25"/>
  <c r="K29" i="14" s="1"/>
  <c r="R28" i="14"/>
  <c r="I28" i="14"/>
  <c r="H28" i="14"/>
  <c r="G28" i="14"/>
  <c r="Q28" i="25"/>
  <c r="Q28" i="14" s="1"/>
  <c r="P28" i="25"/>
  <c r="P28" i="14" s="1"/>
  <c r="O28" i="25"/>
  <c r="O28" i="14" s="1"/>
  <c r="N28" i="25"/>
  <c r="N28" i="14" s="1"/>
  <c r="M28" i="25"/>
  <c r="M28" i="14" s="1"/>
  <c r="L28" i="25"/>
  <c r="L28" i="14" s="1"/>
  <c r="K28" i="25"/>
  <c r="K28" i="14" s="1"/>
  <c r="R27" i="14"/>
  <c r="I27" i="14"/>
  <c r="H27" i="14"/>
  <c r="G27" i="14"/>
  <c r="Q27" i="25"/>
  <c r="Q27" i="14" s="1"/>
  <c r="P27" i="25"/>
  <c r="P27" i="14" s="1"/>
  <c r="O27" i="25"/>
  <c r="O27" i="14" s="1"/>
  <c r="N27" i="25"/>
  <c r="N27" i="14" s="1"/>
  <c r="M27" i="25"/>
  <c r="M27" i="14" s="1"/>
  <c r="L27" i="25"/>
  <c r="L27" i="14" s="1"/>
  <c r="K27" i="25"/>
  <c r="K27" i="14" s="1"/>
  <c r="R26" i="14"/>
  <c r="I26" i="14"/>
  <c r="H26" i="14"/>
  <c r="G26" i="14"/>
  <c r="Q26" i="25"/>
  <c r="Q26" i="14" s="1"/>
  <c r="P26" i="25"/>
  <c r="P26" i="14" s="1"/>
  <c r="O26" i="25"/>
  <c r="O26" i="14" s="1"/>
  <c r="N26" i="25"/>
  <c r="N26" i="14" s="1"/>
  <c r="M26" i="25"/>
  <c r="M26" i="14" s="1"/>
  <c r="L26" i="25"/>
  <c r="L26" i="14" s="1"/>
  <c r="K26" i="25"/>
  <c r="K26" i="14" s="1"/>
  <c r="R25" i="14"/>
  <c r="I25" i="14"/>
  <c r="H25" i="14"/>
  <c r="G25" i="14"/>
  <c r="Q25" i="25"/>
  <c r="Q25" i="14" s="1"/>
  <c r="P25" i="25"/>
  <c r="P25" i="14" s="1"/>
  <c r="O25" i="25"/>
  <c r="O25" i="14" s="1"/>
  <c r="N25" i="25"/>
  <c r="N25" i="14" s="1"/>
  <c r="M25" i="25"/>
  <c r="M25" i="14" s="1"/>
  <c r="L25" i="25"/>
  <c r="L25" i="14" s="1"/>
  <c r="K25" i="25"/>
  <c r="K25" i="14" s="1"/>
  <c r="R24" i="14"/>
  <c r="I24" i="14"/>
  <c r="H24" i="14"/>
  <c r="G24" i="14"/>
  <c r="Q24" i="25"/>
  <c r="Q24" i="14" s="1"/>
  <c r="P24" i="25"/>
  <c r="P24" i="14" s="1"/>
  <c r="O24" i="25"/>
  <c r="O24" i="14" s="1"/>
  <c r="N24" i="25"/>
  <c r="N24" i="14" s="1"/>
  <c r="M24" i="25"/>
  <c r="M24" i="14" s="1"/>
  <c r="L24" i="25"/>
  <c r="L24" i="14" s="1"/>
  <c r="K24" i="25"/>
  <c r="K24" i="14" s="1"/>
  <c r="R23" i="14"/>
  <c r="I23" i="14"/>
  <c r="H23" i="14"/>
  <c r="G23" i="14"/>
  <c r="Q23" i="25"/>
  <c r="Q23" i="14" s="1"/>
  <c r="P23" i="25"/>
  <c r="P23" i="14" s="1"/>
  <c r="O23" i="25"/>
  <c r="O23" i="14" s="1"/>
  <c r="N23" i="25"/>
  <c r="N23" i="14" s="1"/>
  <c r="M23" i="25"/>
  <c r="M23" i="14" s="1"/>
  <c r="L23" i="25"/>
  <c r="L23" i="14" s="1"/>
  <c r="K23" i="25"/>
  <c r="K23" i="14" s="1"/>
  <c r="R22" i="14"/>
  <c r="I22" i="14"/>
  <c r="H22" i="14"/>
  <c r="G22" i="14"/>
  <c r="Q22" i="25"/>
  <c r="Q22" i="14" s="1"/>
  <c r="P22" i="25"/>
  <c r="P22" i="14" s="1"/>
  <c r="O22" i="25"/>
  <c r="O22" i="14" s="1"/>
  <c r="N22" i="25"/>
  <c r="N22" i="14" s="1"/>
  <c r="M22" i="25"/>
  <c r="M22" i="14" s="1"/>
  <c r="L22" i="25"/>
  <c r="L22" i="14" s="1"/>
  <c r="K22" i="25"/>
  <c r="K22" i="14" s="1"/>
  <c r="R21" i="14"/>
  <c r="I21" i="14"/>
  <c r="H21" i="14"/>
  <c r="G21" i="14"/>
  <c r="Q21" i="25"/>
  <c r="Q21" i="14" s="1"/>
  <c r="P21" i="25"/>
  <c r="P21" i="14" s="1"/>
  <c r="O21" i="25"/>
  <c r="O21" i="14" s="1"/>
  <c r="N21" i="25"/>
  <c r="N21" i="14" s="1"/>
  <c r="M21" i="25"/>
  <c r="M21" i="14" s="1"/>
  <c r="L21" i="25"/>
  <c r="L21" i="14" s="1"/>
  <c r="K21" i="25"/>
  <c r="K21" i="14" s="1"/>
  <c r="R20" i="14"/>
  <c r="I20" i="14"/>
  <c r="H20" i="14"/>
  <c r="G20" i="14"/>
  <c r="Q20" i="25"/>
  <c r="Q20" i="14" s="1"/>
  <c r="P20" i="25"/>
  <c r="P20" i="14" s="1"/>
  <c r="O20" i="25"/>
  <c r="O20" i="14" s="1"/>
  <c r="N20" i="25"/>
  <c r="N20" i="14" s="1"/>
  <c r="M20" i="25"/>
  <c r="M20" i="14" s="1"/>
  <c r="L20" i="25"/>
  <c r="L20" i="14" s="1"/>
  <c r="K20" i="25"/>
  <c r="K20" i="14" s="1"/>
  <c r="R19" i="14"/>
  <c r="I19" i="14"/>
  <c r="H19" i="14"/>
  <c r="G19" i="14"/>
  <c r="Q19" i="25"/>
  <c r="Q19" i="14" s="1"/>
  <c r="P19" i="25"/>
  <c r="P19" i="14" s="1"/>
  <c r="O19" i="25"/>
  <c r="O19" i="14" s="1"/>
  <c r="N19" i="25"/>
  <c r="N19" i="14" s="1"/>
  <c r="M19" i="25"/>
  <c r="M19" i="14" s="1"/>
  <c r="L19" i="25"/>
  <c r="L19" i="14" s="1"/>
  <c r="K19" i="25"/>
  <c r="K19" i="14" s="1"/>
  <c r="R18" i="14"/>
  <c r="I18" i="14"/>
  <c r="H18" i="14"/>
  <c r="G18" i="14"/>
  <c r="Q18" i="25"/>
  <c r="Q18" i="14" s="1"/>
  <c r="P18" i="25"/>
  <c r="P18" i="14" s="1"/>
  <c r="O18" i="25"/>
  <c r="O18" i="14" s="1"/>
  <c r="N18" i="25"/>
  <c r="N18" i="14" s="1"/>
  <c r="M18" i="25"/>
  <c r="M18" i="14" s="1"/>
  <c r="L18" i="25"/>
  <c r="L18" i="14" s="1"/>
  <c r="K18" i="25"/>
  <c r="K18" i="14" s="1"/>
  <c r="R17" i="14"/>
  <c r="I17" i="14"/>
  <c r="H17" i="14"/>
  <c r="G17" i="14"/>
  <c r="Q17" i="25"/>
  <c r="Q17" i="14" s="1"/>
  <c r="P17" i="25"/>
  <c r="P17" i="14" s="1"/>
  <c r="O17" i="25"/>
  <c r="O17" i="14" s="1"/>
  <c r="N17" i="25"/>
  <c r="N17" i="14" s="1"/>
  <c r="M17" i="25"/>
  <c r="M17" i="14" s="1"/>
  <c r="L17" i="25"/>
  <c r="L17" i="14" s="1"/>
  <c r="K17" i="25"/>
  <c r="K17" i="14" s="1"/>
  <c r="R16" i="14"/>
  <c r="I16" i="14"/>
  <c r="H16" i="14"/>
  <c r="G16" i="14"/>
  <c r="Q16" i="25"/>
  <c r="Q16" i="14" s="1"/>
  <c r="P16" i="25"/>
  <c r="P16" i="14" s="1"/>
  <c r="O16" i="25"/>
  <c r="O16" i="14" s="1"/>
  <c r="N16" i="25"/>
  <c r="N16" i="14" s="1"/>
  <c r="M16" i="25"/>
  <c r="M16" i="14" s="1"/>
  <c r="L16" i="25"/>
  <c r="L16" i="14" s="1"/>
  <c r="K16" i="25"/>
  <c r="K16" i="14" s="1"/>
  <c r="R15" i="14"/>
  <c r="I15" i="14"/>
  <c r="H15" i="14"/>
  <c r="G15" i="14"/>
  <c r="Q15" i="25"/>
  <c r="Q15" i="14" s="1"/>
  <c r="P15" i="25"/>
  <c r="P15" i="14" s="1"/>
  <c r="O15" i="25"/>
  <c r="O15" i="14" s="1"/>
  <c r="N15" i="25"/>
  <c r="N15" i="14" s="1"/>
  <c r="M15" i="25"/>
  <c r="M15" i="14" s="1"/>
  <c r="L15" i="25"/>
  <c r="L15" i="14" s="1"/>
  <c r="K15" i="25"/>
  <c r="K15" i="14" s="1"/>
  <c r="R14" i="14"/>
  <c r="I14" i="14"/>
  <c r="H14" i="14"/>
  <c r="G14" i="14"/>
  <c r="Q14" i="25"/>
  <c r="Q14" i="14" s="1"/>
  <c r="P14" i="25"/>
  <c r="P14" i="14" s="1"/>
  <c r="O14" i="25"/>
  <c r="O14" i="14" s="1"/>
  <c r="N14" i="25"/>
  <c r="N14" i="14" s="1"/>
  <c r="M14" i="25"/>
  <c r="M14" i="14" s="1"/>
  <c r="L14" i="25"/>
  <c r="L14" i="14" s="1"/>
  <c r="K14" i="25"/>
  <c r="K14" i="14" s="1"/>
  <c r="R13" i="14"/>
  <c r="I13" i="14"/>
  <c r="H13" i="14"/>
  <c r="G13" i="14"/>
  <c r="Q13" i="25"/>
  <c r="Q13" i="14" s="1"/>
  <c r="P13" i="25"/>
  <c r="P13" i="14" s="1"/>
  <c r="O13" i="25"/>
  <c r="O13" i="14" s="1"/>
  <c r="N13" i="25"/>
  <c r="N13" i="14" s="1"/>
  <c r="M13" i="25"/>
  <c r="M13" i="14" s="1"/>
  <c r="L13" i="25"/>
  <c r="L13" i="14" s="1"/>
  <c r="K13" i="25"/>
  <c r="K13" i="14" s="1"/>
  <c r="R12" i="14"/>
  <c r="I12" i="14"/>
  <c r="H12" i="14"/>
  <c r="G12" i="14"/>
  <c r="Q12" i="25"/>
  <c r="Q12" i="14" s="1"/>
  <c r="P12" i="25"/>
  <c r="P12" i="14" s="1"/>
  <c r="O12" i="25"/>
  <c r="O12" i="14" s="1"/>
  <c r="N12" i="25"/>
  <c r="N12" i="14" s="1"/>
  <c r="M12" i="25"/>
  <c r="M12" i="14" s="1"/>
  <c r="L12" i="25"/>
  <c r="L12" i="14" s="1"/>
  <c r="K12" i="25"/>
  <c r="K12" i="14" s="1"/>
  <c r="R11" i="14"/>
  <c r="I11" i="14"/>
  <c r="H11" i="14"/>
  <c r="G11" i="14"/>
  <c r="Q11" i="25"/>
  <c r="Q11" i="14" s="1"/>
  <c r="P11" i="25"/>
  <c r="P11" i="14" s="1"/>
  <c r="O11" i="25"/>
  <c r="O11" i="14" s="1"/>
  <c r="N11" i="25"/>
  <c r="N11" i="14" s="1"/>
  <c r="M11" i="25"/>
  <c r="M11" i="14" s="1"/>
  <c r="L11" i="25"/>
  <c r="L11" i="14" s="1"/>
  <c r="K11" i="25"/>
  <c r="K11" i="14" s="1"/>
  <c r="R10" i="14"/>
  <c r="I10" i="14"/>
  <c r="H10" i="14"/>
  <c r="G10" i="14"/>
  <c r="Q10" i="25"/>
  <c r="Q10" i="14" s="1"/>
  <c r="P10" i="25"/>
  <c r="P10" i="14" s="1"/>
  <c r="O10" i="25"/>
  <c r="O10" i="14" s="1"/>
  <c r="N10" i="25"/>
  <c r="N10" i="14" s="1"/>
  <c r="M10" i="25"/>
  <c r="M10" i="14" s="1"/>
  <c r="L10" i="25"/>
  <c r="L10" i="14" s="1"/>
  <c r="K10" i="25"/>
  <c r="K10" i="14" s="1"/>
  <c r="R9" i="14"/>
  <c r="I9" i="14"/>
  <c r="H9" i="14"/>
  <c r="G9" i="14"/>
  <c r="Q9" i="25"/>
  <c r="Q9" i="14" s="1"/>
  <c r="P9" i="25"/>
  <c r="P9" i="14" s="1"/>
  <c r="O9" i="25"/>
  <c r="O9" i="14" s="1"/>
  <c r="N9" i="25"/>
  <c r="N9" i="14" s="1"/>
  <c r="M9" i="25"/>
  <c r="M9" i="14" s="1"/>
  <c r="L9" i="25"/>
  <c r="L9" i="14" s="1"/>
  <c r="K9" i="25"/>
  <c r="K9" i="14" s="1"/>
  <c r="R8" i="14"/>
  <c r="I8" i="14"/>
  <c r="H8" i="14"/>
  <c r="G8" i="14"/>
  <c r="Q8" i="25"/>
  <c r="Q8" i="14" s="1"/>
  <c r="P8" i="25"/>
  <c r="P8" i="14" s="1"/>
  <c r="O8" i="25"/>
  <c r="O8" i="14" s="1"/>
  <c r="N8" i="25"/>
  <c r="N8" i="14" s="1"/>
  <c r="M8" i="25"/>
  <c r="M8" i="14" s="1"/>
  <c r="L8" i="25"/>
  <c r="L8" i="14" s="1"/>
  <c r="K8" i="25"/>
  <c r="K8" i="14" s="1"/>
  <c r="R7" i="14"/>
  <c r="I7" i="14"/>
  <c r="H7" i="14"/>
  <c r="G7" i="14"/>
  <c r="Q7" i="25"/>
  <c r="Q7" i="14" s="1"/>
  <c r="P7" i="25"/>
  <c r="P7" i="14" s="1"/>
  <c r="O7" i="25"/>
  <c r="O7" i="14" s="1"/>
  <c r="N7" i="25"/>
  <c r="N7" i="14" s="1"/>
  <c r="M7" i="25"/>
  <c r="M7" i="14" s="1"/>
  <c r="L7" i="25"/>
  <c r="L7" i="14" s="1"/>
  <c r="K7" i="25"/>
  <c r="K7" i="14" s="1"/>
  <c r="R6" i="14"/>
  <c r="I6" i="14"/>
  <c r="H6" i="14"/>
  <c r="G6" i="14"/>
  <c r="Q6" i="25"/>
  <c r="Q6" i="14" s="1"/>
  <c r="P6" i="25"/>
  <c r="P6" i="14" s="1"/>
  <c r="O6" i="25"/>
  <c r="O6" i="14" s="1"/>
  <c r="N6" i="25"/>
  <c r="N6" i="14" s="1"/>
  <c r="M6" i="25"/>
  <c r="M6" i="14" s="1"/>
  <c r="L6" i="25"/>
  <c r="L6" i="14" s="1"/>
  <c r="K6" i="25"/>
  <c r="K6" i="14" s="1"/>
  <c r="R5" i="14"/>
  <c r="I5" i="14"/>
  <c r="H5" i="14"/>
  <c r="G5" i="14"/>
  <c r="Q5" i="25"/>
  <c r="Q5" i="14" s="1"/>
  <c r="P5" i="25"/>
  <c r="P5" i="14" s="1"/>
  <c r="O5" i="25"/>
  <c r="O5" i="14" s="1"/>
  <c r="N5" i="25"/>
  <c r="N5" i="14" s="1"/>
  <c r="M5" i="25"/>
  <c r="M5" i="14" s="1"/>
  <c r="L5" i="25"/>
  <c r="L5" i="14" s="1"/>
  <c r="K5" i="25"/>
  <c r="K5" i="14" s="1"/>
  <c r="R4" i="14"/>
  <c r="I4" i="14"/>
  <c r="H4" i="14"/>
  <c r="G4" i="14"/>
  <c r="Q4" i="25"/>
  <c r="Q4" i="14" s="1"/>
  <c r="P4" i="25"/>
  <c r="P4" i="14" s="1"/>
  <c r="O4" i="25"/>
  <c r="O4" i="14" s="1"/>
  <c r="N4" i="25"/>
  <c r="N4" i="14" s="1"/>
  <c r="M4" i="25"/>
  <c r="M4" i="14" s="1"/>
  <c r="L4" i="25"/>
  <c r="L4" i="14" s="1"/>
  <c r="K4" i="25"/>
  <c r="K4" i="14" s="1"/>
  <c r="R3" i="14"/>
  <c r="I3" i="14"/>
  <c r="H3" i="14"/>
  <c r="G3" i="14"/>
  <c r="Q3" i="25"/>
  <c r="Q3" i="14" s="1"/>
  <c r="P3" i="25"/>
  <c r="P3" i="14" s="1"/>
  <c r="O3" i="25"/>
  <c r="O3" i="14" s="1"/>
  <c r="N3" i="25"/>
  <c r="N3" i="14" s="1"/>
  <c r="M3" i="25"/>
  <c r="M3" i="14" s="1"/>
  <c r="L3" i="25"/>
  <c r="L3" i="14" s="1"/>
  <c r="K3" i="25"/>
  <c r="K3" i="14" s="1"/>
  <c r="R2" i="14"/>
  <c r="I2" i="14"/>
  <c r="H2" i="14"/>
  <c r="G2" i="14"/>
  <c r="Q2" i="25"/>
  <c r="Q2" i="14" s="1"/>
  <c r="P2" i="25"/>
  <c r="P2" i="14" s="1"/>
  <c r="O2" i="25"/>
  <c r="O2" i="14" s="1"/>
  <c r="N2" i="25"/>
  <c r="N2" i="14" s="1"/>
  <c r="M2" i="25"/>
  <c r="M2" i="14" s="1"/>
  <c r="L2" i="25"/>
  <c r="L2" i="14" s="1"/>
  <c r="K2" i="25"/>
  <c r="K2" i="14" s="1"/>
  <c r="K386" i="14" l="1"/>
  <c r="O386" i="14"/>
  <c r="L386" i="14"/>
  <c r="P386" i="14"/>
  <c r="R385" i="14"/>
  <c r="M386" i="14"/>
  <c r="N386" i="14"/>
  <c r="C17" i="19"/>
  <c r="F7" i="19" l="1"/>
  <c r="E8" i="19"/>
  <c r="F5" i="19" s="1"/>
  <c r="C15" i="19"/>
  <c r="C14" i="19"/>
  <c r="C13" i="19"/>
  <c r="C12" i="19"/>
  <c r="C11" i="19"/>
  <c r="C10" i="19"/>
  <c r="C9" i="19"/>
  <c r="C7" i="19"/>
  <c r="C6" i="19"/>
  <c r="C5" i="19"/>
  <c r="F6" i="19" l="1"/>
  <c r="I1" i="5"/>
  <c r="G384" i="5" s="1"/>
  <c r="J1" i="11"/>
  <c r="I1" i="11"/>
  <c r="H384" i="11" s="1"/>
  <c r="J384" i="25" s="1"/>
  <c r="E1" i="4"/>
  <c r="J384" i="14" l="1"/>
  <c r="R384" i="25"/>
  <c r="S384" i="14" s="1"/>
  <c r="G382" i="5"/>
  <c r="G383" i="5"/>
  <c r="H382" i="11"/>
  <c r="J382" i="25" s="1"/>
  <c r="R382" i="25" s="1"/>
  <c r="S382" i="14" s="1"/>
  <c r="H383" i="11"/>
  <c r="J383" i="25" s="1"/>
  <c r="G380" i="5"/>
  <c r="G381" i="5"/>
  <c r="H380" i="11"/>
  <c r="J380" i="25" s="1"/>
  <c r="R380" i="25" s="1"/>
  <c r="S380" i="14" s="1"/>
  <c r="H381" i="11"/>
  <c r="J381" i="25" s="1"/>
  <c r="G378" i="5"/>
  <c r="G379" i="5"/>
  <c r="H378" i="11"/>
  <c r="J378" i="25" s="1"/>
  <c r="R378" i="25" s="1"/>
  <c r="S378" i="14" s="1"/>
  <c r="H379" i="11"/>
  <c r="J379" i="25" s="1"/>
  <c r="G376" i="5"/>
  <c r="G377" i="5"/>
  <c r="H376" i="11"/>
  <c r="J376" i="25" s="1"/>
  <c r="R376" i="25" s="1"/>
  <c r="S376" i="14" s="1"/>
  <c r="H377" i="11"/>
  <c r="J377" i="25" s="1"/>
  <c r="G374" i="5"/>
  <c r="G375" i="5"/>
  <c r="H374" i="11"/>
  <c r="J374" i="25" s="1"/>
  <c r="R374" i="25" s="1"/>
  <c r="S374" i="14" s="1"/>
  <c r="H375" i="11"/>
  <c r="J375" i="25" s="1"/>
  <c r="G372" i="5"/>
  <c r="G373" i="5"/>
  <c r="H372" i="11"/>
  <c r="J372" i="25" s="1"/>
  <c r="R372" i="25" s="1"/>
  <c r="S372" i="14" s="1"/>
  <c r="H373" i="11"/>
  <c r="J373" i="25" s="1"/>
  <c r="G370" i="5"/>
  <c r="G371" i="5"/>
  <c r="H370" i="11"/>
  <c r="J370" i="25" s="1"/>
  <c r="R370" i="25" s="1"/>
  <c r="S370" i="14" s="1"/>
  <c r="H371" i="11"/>
  <c r="J371" i="25" s="1"/>
  <c r="G368" i="5"/>
  <c r="G369" i="5"/>
  <c r="H368" i="11"/>
  <c r="J368" i="25" s="1"/>
  <c r="R368" i="25" s="1"/>
  <c r="S368" i="14" s="1"/>
  <c r="H369" i="11"/>
  <c r="J369" i="25" s="1"/>
  <c r="G366" i="5"/>
  <c r="G367" i="5"/>
  <c r="H366" i="11"/>
  <c r="J366" i="25" s="1"/>
  <c r="R366" i="25" s="1"/>
  <c r="S366" i="14" s="1"/>
  <c r="H367" i="11"/>
  <c r="J367" i="25" s="1"/>
  <c r="G364" i="5"/>
  <c r="G365" i="5"/>
  <c r="H364" i="11"/>
  <c r="J364" i="25" s="1"/>
  <c r="R364" i="25" s="1"/>
  <c r="S364" i="14" s="1"/>
  <c r="H365" i="11"/>
  <c r="J365" i="25" s="1"/>
  <c r="G362" i="5"/>
  <c r="G363" i="5"/>
  <c r="H362" i="11"/>
  <c r="J362" i="25" s="1"/>
  <c r="R362" i="25" s="1"/>
  <c r="S362" i="14" s="1"/>
  <c r="H363" i="11"/>
  <c r="J363" i="25" s="1"/>
  <c r="G360" i="5"/>
  <c r="G361" i="5"/>
  <c r="H360" i="11"/>
  <c r="J360" i="25" s="1"/>
  <c r="R360" i="25" s="1"/>
  <c r="S360" i="14" s="1"/>
  <c r="H361" i="11"/>
  <c r="J361" i="25" s="1"/>
  <c r="G358" i="5"/>
  <c r="G359" i="5"/>
  <c r="H358" i="11"/>
  <c r="J358" i="25" s="1"/>
  <c r="R358" i="25" s="1"/>
  <c r="S358" i="14" s="1"/>
  <c r="H359" i="11"/>
  <c r="J359" i="25" s="1"/>
  <c r="G356" i="5"/>
  <c r="G357" i="5"/>
  <c r="H356" i="11"/>
  <c r="J356" i="25" s="1"/>
  <c r="R356" i="25" s="1"/>
  <c r="S356" i="14" s="1"/>
  <c r="H357" i="11"/>
  <c r="J357" i="25" s="1"/>
  <c r="G354" i="5"/>
  <c r="G355" i="5"/>
  <c r="H354" i="11"/>
  <c r="J354" i="25" s="1"/>
  <c r="R354" i="25" s="1"/>
  <c r="S354" i="14" s="1"/>
  <c r="H355" i="11"/>
  <c r="J355" i="25" s="1"/>
  <c r="G352" i="5"/>
  <c r="G353" i="5"/>
  <c r="H352" i="11"/>
  <c r="J352" i="25" s="1"/>
  <c r="R352" i="25" s="1"/>
  <c r="S352" i="14" s="1"/>
  <c r="H353" i="11"/>
  <c r="J353" i="25" s="1"/>
  <c r="G350" i="5"/>
  <c r="G351" i="5"/>
  <c r="H350" i="11"/>
  <c r="J350" i="25" s="1"/>
  <c r="R350" i="25" s="1"/>
  <c r="S350" i="14" s="1"/>
  <c r="H351" i="11"/>
  <c r="J351" i="25" s="1"/>
  <c r="G348" i="5"/>
  <c r="G349" i="5"/>
  <c r="H348" i="11"/>
  <c r="J348" i="25" s="1"/>
  <c r="R348" i="25" s="1"/>
  <c r="S348" i="14" s="1"/>
  <c r="H349" i="11"/>
  <c r="J349" i="25" s="1"/>
  <c r="G346" i="5"/>
  <c r="G347" i="5"/>
  <c r="H346" i="11"/>
  <c r="J346" i="25" s="1"/>
  <c r="R346" i="25" s="1"/>
  <c r="S346" i="14" s="1"/>
  <c r="H347" i="11"/>
  <c r="J347" i="25" s="1"/>
  <c r="G344" i="5"/>
  <c r="G345" i="5"/>
  <c r="H344" i="11"/>
  <c r="J344" i="25" s="1"/>
  <c r="R344" i="25" s="1"/>
  <c r="S344" i="14" s="1"/>
  <c r="H345" i="11"/>
  <c r="J345" i="25" s="1"/>
  <c r="G342" i="5"/>
  <c r="G343" i="5"/>
  <c r="H342" i="11"/>
  <c r="J342" i="25" s="1"/>
  <c r="R342" i="25" s="1"/>
  <c r="S342" i="14" s="1"/>
  <c r="H343" i="11"/>
  <c r="J343" i="25" s="1"/>
  <c r="G340" i="5"/>
  <c r="G341" i="5"/>
  <c r="H340" i="11"/>
  <c r="J340" i="25" s="1"/>
  <c r="R340" i="25" s="1"/>
  <c r="S340" i="14" s="1"/>
  <c r="H341" i="11"/>
  <c r="J341" i="25" s="1"/>
  <c r="G338" i="5"/>
  <c r="G339" i="5"/>
  <c r="H338" i="11"/>
  <c r="J338" i="25" s="1"/>
  <c r="R338" i="25" s="1"/>
  <c r="S338" i="14" s="1"/>
  <c r="H339" i="11"/>
  <c r="J339" i="25" s="1"/>
  <c r="G336" i="5"/>
  <c r="G337" i="5"/>
  <c r="H336" i="11"/>
  <c r="J336" i="25" s="1"/>
  <c r="R336" i="25" s="1"/>
  <c r="S336" i="14" s="1"/>
  <c r="H337" i="11"/>
  <c r="J337" i="25" s="1"/>
  <c r="G334" i="5"/>
  <c r="G335" i="5"/>
  <c r="H334" i="11"/>
  <c r="J334" i="25" s="1"/>
  <c r="R334" i="25" s="1"/>
  <c r="S334" i="14" s="1"/>
  <c r="H335" i="11"/>
  <c r="J335" i="25" s="1"/>
  <c r="G332" i="5"/>
  <c r="G333" i="5"/>
  <c r="H332" i="11"/>
  <c r="J332" i="25" s="1"/>
  <c r="R332" i="25" s="1"/>
  <c r="S332" i="14" s="1"/>
  <c r="H333" i="11"/>
  <c r="J333" i="25" s="1"/>
  <c r="G330" i="5"/>
  <c r="G331" i="5"/>
  <c r="H330" i="11"/>
  <c r="J330" i="25" s="1"/>
  <c r="R330" i="25" s="1"/>
  <c r="S330" i="14" s="1"/>
  <c r="H331" i="11"/>
  <c r="J331" i="25" s="1"/>
  <c r="G328" i="5"/>
  <c r="G329" i="5"/>
  <c r="H328" i="11"/>
  <c r="J328" i="25" s="1"/>
  <c r="R328" i="25" s="1"/>
  <c r="S328" i="14" s="1"/>
  <c r="H329" i="11"/>
  <c r="J329" i="25" s="1"/>
  <c r="G326" i="5"/>
  <c r="G327" i="5"/>
  <c r="H326" i="11"/>
  <c r="J326" i="25" s="1"/>
  <c r="R326" i="25" s="1"/>
  <c r="S326" i="14" s="1"/>
  <c r="H327" i="11"/>
  <c r="J327" i="25" s="1"/>
  <c r="G324" i="5"/>
  <c r="G325" i="5"/>
  <c r="H324" i="11"/>
  <c r="J324" i="25" s="1"/>
  <c r="R324" i="25" s="1"/>
  <c r="S324" i="14" s="1"/>
  <c r="H325" i="11"/>
  <c r="J325" i="25" s="1"/>
  <c r="G322" i="5"/>
  <c r="G323" i="5"/>
  <c r="H322" i="11"/>
  <c r="J322" i="25" s="1"/>
  <c r="R322" i="25" s="1"/>
  <c r="S322" i="14" s="1"/>
  <c r="H323" i="11"/>
  <c r="J323" i="25" s="1"/>
  <c r="G320" i="5"/>
  <c r="G321" i="5"/>
  <c r="H320" i="11"/>
  <c r="J320" i="25" s="1"/>
  <c r="J320" i="14" s="1"/>
  <c r="H321" i="11"/>
  <c r="J321" i="25" s="1"/>
  <c r="G318" i="5"/>
  <c r="G319" i="5"/>
  <c r="H318" i="11"/>
  <c r="J318" i="25" s="1"/>
  <c r="R318" i="25" s="1"/>
  <c r="S318" i="14" s="1"/>
  <c r="H319" i="11"/>
  <c r="J319" i="25" s="1"/>
  <c r="G316" i="5"/>
  <c r="G317" i="5"/>
  <c r="H316" i="11"/>
  <c r="J316" i="25" s="1"/>
  <c r="R316" i="25" s="1"/>
  <c r="S316" i="14" s="1"/>
  <c r="H317" i="11"/>
  <c r="J317" i="25" s="1"/>
  <c r="G314" i="5"/>
  <c r="G315" i="5"/>
  <c r="H314" i="11"/>
  <c r="J314" i="25" s="1"/>
  <c r="R314" i="25" s="1"/>
  <c r="S314" i="14" s="1"/>
  <c r="H315" i="11"/>
  <c r="J315" i="25" s="1"/>
  <c r="G312" i="5"/>
  <c r="G313" i="5"/>
  <c r="H312" i="11"/>
  <c r="J312" i="25" s="1"/>
  <c r="R312" i="25" s="1"/>
  <c r="S312" i="14" s="1"/>
  <c r="H313" i="11"/>
  <c r="J313" i="25" s="1"/>
  <c r="G310" i="5"/>
  <c r="G311" i="5"/>
  <c r="H310" i="11"/>
  <c r="J310" i="25" s="1"/>
  <c r="R310" i="25" s="1"/>
  <c r="S310" i="14" s="1"/>
  <c r="H311" i="11"/>
  <c r="J311" i="25" s="1"/>
  <c r="G308" i="5"/>
  <c r="G309" i="5"/>
  <c r="H308" i="11"/>
  <c r="J308" i="25" s="1"/>
  <c r="R308" i="25" s="1"/>
  <c r="S308" i="14" s="1"/>
  <c r="H309" i="11"/>
  <c r="J309" i="25" s="1"/>
  <c r="G306" i="5"/>
  <c r="G307" i="5"/>
  <c r="H306" i="11"/>
  <c r="J306" i="25" s="1"/>
  <c r="R306" i="25" s="1"/>
  <c r="S306" i="14" s="1"/>
  <c r="H307" i="11"/>
  <c r="J307" i="25" s="1"/>
  <c r="G304" i="5"/>
  <c r="G305" i="5"/>
  <c r="H304" i="11"/>
  <c r="J304" i="25" s="1"/>
  <c r="J304" i="14" s="1"/>
  <c r="H305" i="11"/>
  <c r="J305" i="25" s="1"/>
  <c r="G302" i="5"/>
  <c r="G303" i="5"/>
  <c r="H302" i="11"/>
  <c r="J302" i="25" s="1"/>
  <c r="R302" i="25" s="1"/>
  <c r="S302" i="14" s="1"/>
  <c r="H303" i="11"/>
  <c r="J303" i="25" s="1"/>
  <c r="G300" i="5"/>
  <c r="G301" i="5"/>
  <c r="H300" i="11"/>
  <c r="J300" i="25" s="1"/>
  <c r="R300" i="25" s="1"/>
  <c r="S300" i="14" s="1"/>
  <c r="H301" i="11"/>
  <c r="J301" i="25" s="1"/>
  <c r="G298" i="5"/>
  <c r="G299" i="5"/>
  <c r="H298" i="11"/>
  <c r="J298" i="25" s="1"/>
  <c r="R298" i="25" s="1"/>
  <c r="S298" i="14" s="1"/>
  <c r="H299" i="11"/>
  <c r="J299" i="25" s="1"/>
  <c r="G296" i="5"/>
  <c r="G297" i="5"/>
  <c r="H296" i="11"/>
  <c r="J296" i="25" s="1"/>
  <c r="R296" i="25" s="1"/>
  <c r="S296" i="14" s="1"/>
  <c r="H297" i="11"/>
  <c r="J297" i="25" s="1"/>
  <c r="G294" i="5"/>
  <c r="G295" i="5"/>
  <c r="H294" i="11"/>
  <c r="J294" i="25" s="1"/>
  <c r="R294" i="25" s="1"/>
  <c r="S294" i="14" s="1"/>
  <c r="H295" i="11"/>
  <c r="J295" i="25" s="1"/>
  <c r="G292" i="5"/>
  <c r="G293" i="5"/>
  <c r="H292" i="11"/>
  <c r="J292" i="25" s="1"/>
  <c r="R292" i="25" s="1"/>
  <c r="S292" i="14" s="1"/>
  <c r="H293" i="11"/>
  <c r="J293" i="25" s="1"/>
  <c r="G290" i="5"/>
  <c r="G291" i="5"/>
  <c r="H290" i="11"/>
  <c r="J290" i="25" s="1"/>
  <c r="R290" i="25" s="1"/>
  <c r="S290" i="14" s="1"/>
  <c r="H291" i="11"/>
  <c r="J291" i="25" s="1"/>
  <c r="G288" i="5"/>
  <c r="G289" i="5"/>
  <c r="H288" i="11"/>
  <c r="J288" i="25" s="1"/>
  <c r="R288" i="25" s="1"/>
  <c r="S288" i="14" s="1"/>
  <c r="H289" i="11"/>
  <c r="J289" i="25" s="1"/>
  <c r="G286" i="5"/>
  <c r="G287" i="5"/>
  <c r="H286" i="11"/>
  <c r="J286" i="25" s="1"/>
  <c r="R286" i="25" s="1"/>
  <c r="S286" i="14" s="1"/>
  <c r="H287" i="11"/>
  <c r="J287" i="25" s="1"/>
  <c r="G284" i="5"/>
  <c r="G285" i="5"/>
  <c r="H284" i="11"/>
  <c r="J284" i="25" s="1"/>
  <c r="R284" i="25" s="1"/>
  <c r="S284" i="14" s="1"/>
  <c r="H285" i="11"/>
  <c r="J285" i="25" s="1"/>
  <c r="G282" i="5"/>
  <c r="G283" i="5"/>
  <c r="H282" i="11"/>
  <c r="J282" i="25" s="1"/>
  <c r="R282" i="25" s="1"/>
  <c r="S282" i="14" s="1"/>
  <c r="H283" i="11"/>
  <c r="J283" i="25" s="1"/>
  <c r="G280" i="5"/>
  <c r="G281" i="5"/>
  <c r="H280" i="11"/>
  <c r="J280" i="25" s="1"/>
  <c r="R280" i="25" s="1"/>
  <c r="S280" i="14" s="1"/>
  <c r="H281" i="11"/>
  <c r="J281" i="25" s="1"/>
  <c r="G278" i="5"/>
  <c r="G279" i="5"/>
  <c r="H278" i="11"/>
  <c r="J278" i="25" s="1"/>
  <c r="R278" i="25" s="1"/>
  <c r="S278" i="14" s="1"/>
  <c r="H279" i="11"/>
  <c r="J279" i="25" s="1"/>
  <c r="G276" i="5"/>
  <c r="G277" i="5"/>
  <c r="H276" i="11"/>
  <c r="J276" i="25" s="1"/>
  <c r="R276" i="25" s="1"/>
  <c r="S276" i="14" s="1"/>
  <c r="H277" i="11"/>
  <c r="J277" i="25" s="1"/>
  <c r="G274" i="5"/>
  <c r="G275" i="5"/>
  <c r="H274" i="11"/>
  <c r="J274" i="25" s="1"/>
  <c r="R274" i="25" s="1"/>
  <c r="S274" i="14" s="1"/>
  <c r="H275" i="11"/>
  <c r="J275" i="25" s="1"/>
  <c r="G272" i="5"/>
  <c r="G273" i="5"/>
  <c r="H272" i="11"/>
  <c r="J272" i="25" s="1"/>
  <c r="R272" i="25" s="1"/>
  <c r="S272" i="14" s="1"/>
  <c r="H273" i="11"/>
  <c r="J273" i="25" s="1"/>
  <c r="G270" i="5"/>
  <c r="G271" i="5"/>
  <c r="H270" i="11"/>
  <c r="J270" i="25" s="1"/>
  <c r="R270" i="25" s="1"/>
  <c r="S270" i="14" s="1"/>
  <c r="H271" i="11"/>
  <c r="J271" i="25" s="1"/>
  <c r="G268" i="5"/>
  <c r="G269" i="5"/>
  <c r="H268" i="11"/>
  <c r="J268" i="25" s="1"/>
  <c r="R268" i="25" s="1"/>
  <c r="S268" i="14" s="1"/>
  <c r="H269" i="11"/>
  <c r="J269" i="25" s="1"/>
  <c r="G266" i="5"/>
  <c r="G267" i="5"/>
  <c r="H266" i="11"/>
  <c r="J266" i="25" s="1"/>
  <c r="R266" i="25" s="1"/>
  <c r="S266" i="14" s="1"/>
  <c r="H267" i="11"/>
  <c r="J267" i="25" s="1"/>
  <c r="G264" i="5"/>
  <c r="G265" i="5"/>
  <c r="H264" i="11"/>
  <c r="J264" i="25" s="1"/>
  <c r="R264" i="25" s="1"/>
  <c r="S264" i="14" s="1"/>
  <c r="H265" i="11"/>
  <c r="J265" i="25" s="1"/>
  <c r="G262" i="5"/>
  <c r="G263" i="5"/>
  <c r="H262" i="11"/>
  <c r="J262" i="25" s="1"/>
  <c r="R262" i="25" s="1"/>
  <c r="S262" i="14" s="1"/>
  <c r="H263" i="11"/>
  <c r="J263" i="25" s="1"/>
  <c r="G260" i="5"/>
  <c r="G261" i="5"/>
  <c r="H260" i="11"/>
  <c r="J260" i="25" s="1"/>
  <c r="R260" i="25" s="1"/>
  <c r="S260" i="14" s="1"/>
  <c r="H261" i="11"/>
  <c r="J261" i="25" s="1"/>
  <c r="G258" i="5"/>
  <c r="G259" i="5"/>
  <c r="H258" i="11"/>
  <c r="J258" i="25" s="1"/>
  <c r="R258" i="25" s="1"/>
  <c r="S258" i="14" s="1"/>
  <c r="H259" i="11"/>
  <c r="J259" i="25" s="1"/>
  <c r="G256" i="5"/>
  <c r="G257" i="5"/>
  <c r="H256" i="11"/>
  <c r="J256" i="25" s="1"/>
  <c r="J256" i="14" s="1"/>
  <c r="H257" i="11"/>
  <c r="J257" i="25" s="1"/>
  <c r="G254" i="5"/>
  <c r="G255" i="5"/>
  <c r="H254" i="11"/>
  <c r="J254" i="25" s="1"/>
  <c r="R254" i="25" s="1"/>
  <c r="S254" i="14" s="1"/>
  <c r="H255" i="11"/>
  <c r="J255" i="25" s="1"/>
  <c r="G252" i="5"/>
  <c r="G253" i="5"/>
  <c r="H252" i="11"/>
  <c r="J252" i="25" s="1"/>
  <c r="R252" i="25" s="1"/>
  <c r="S252" i="14" s="1"/>
  <c r="H253" i="11"/>
  <c r="J253" i="25" s="1"/>
  <c r="G250" i="5"/>
  <c r="G251" i="5"/>
  <c r="H250" i="11"/>
  <c r="J250" i="25" s="1"/>
  <c r="R250" i="25" s="1"/>
  <c r="S250" i="14" s="1"/>
  <c r="H251" i="11"/>
  <c r="J251" i="25" s="1"/>
  <c r="G248" i="5"/>
  <c r="G249" i="5"/>
  <c r="H248" i="11"/>
  <c r="J248" i="25" s="1"/>
  <c r="R248" i="25" s="1"/>
  <c r="S248" i="14" s="1"/>
  <c r="H249" i="11"/>
  <c r="J249" i="25" s="1"/>
  <c r="G246" i="5"/>
  <c r="G247" i="5"/>
  <c r="H246" i="11"/>
  <c r="J246" i="25" s="1"/>
  <c r="R246" i="25" s="1"/>
  <c r="S246" i="14" s="1"/>
  <c r="H247" i="11"/>
  <c r="J247" i="25" s="1"/>
  <c r="G244" i="5"/>
  <c r="G245" i="5"/>
  <c r="H244" i="11"/>
  <c r="J244" i="25" s="1"/>
  <c r="R244" i="25" s="1"/>
  <c r="S244" i="14" s="1"/>
  <c r="H245" i="11"/>
  <c r="J245" i="25" s="1"/>
  <c r="G242" i="5"/>
  <c r="G243" i="5"/>
  <c r="H242" i="11"/>
  <c r="J242" i="25" s="1"/>
  <c r="R242" i="25" s="1"/>
  <c r="S242" i="14" s="1"/>
  <c r="H243" i="11"/>
  <c r="J243" i="25" s="1"/>
  <c r="G240" i="5"/>
  <c r="G241" i="5"/>
  <c r="H240" i="11"/>
  <c r="J240" i="25" s="1"/>
  <c r="R240" i="25" s="1"/>
  <c r="S240" i="14" s="1"/>
  <c r="H241" i="11"/>
  <c r="J241" i="25" s="1"/>
  <c r="G238" i="5"/>
  <c r="G239" i="5"/>
  <c r="H238" i="11"/>
  <c r="J238" i="25" s="1"/>
  <c r="R238" i="25" s="1"/>
  <c r="S238" i="14" s="1"/>
  <c r="H239" i="11"/>
  <c r="J239" i="25" s="1"/>
  <c r="G236" i="5"/>
  <c r="G237" i="5"/>
  <c r="H236" i="11"/>
  <c r="J236" i="25" s="1"/>
  <c r="R236" i="25" s="1"/>
  <c r="S236" i="14" s="1"/>
  <c r="H237" i="11"/>
  <c r="J237" i="25" s="1"/>
  <c r="G234" i="5"/>
  <c r="G235" i="5"/>
  <c r="H234" i="11"/>
  <c r="J234" i="25" s="1"/>
  <c r="R234" i="25" s="1"/>
  <c r="S234" i="14" s="1"/>
  <c r="H235" i="11"/>
  <c r="J235" i="25" s="1"/>
  <c r="G232" i="5"/>
  <c r="G233" i="5"/>
  <c r="H232" i="11"/>
  <c r="J232" i="25" s="1"/>
  <c r="R232" i="25" s="1"/>
  <c r="S232" i="14" s="1"/>
  <c r="H233" i="11"/>
  <c r="J233" i="25" s="1"/>
  <c r="G230" i="5"/>
  <c r="G231" i="5"/>
  <c r="H230" i="11"/>
  <c r="J230" i="25" s="1"/>
  <c r="R230" i="25" s="1"/>
  <c r="S230" i="14" s="1"/>
  <c r="H231" i="11"/>
  <c r="J231" i="25" s="1"/>
  <c r="G228" i="5"/>
  <c r="G229" i="5"/>
  <c r="H228" i="11"/>
  <c r="J228" i="25" s="1"/>
  <c r="R228" i="25" s="1"/>
  <c r="S228" i="14" s="1"/>
  <c r="H229" i="11"/>
  <c r="J229" i="25" s="1"/>
  <c r="G226" i="5"/>
  <c r="G227" i="5"/>
  <c r="H226" i="11"/>
  <c r="J226" i="25" s="1"/>
  <c r="R226" i="25" s="1"/>
  <c r="S226" i="14" s="1"/>
  <c r="H227" i="11"/>
  <c r="J227" i="25" s="1"/>
  <c r="G224" i="5"/>
  <c r="G225" i="5"/>
  <c r="H224" i="11"/>
  <c r="J224" i="25" s="1"/>
  <c r="R224" i="25" s="1"/>
  <c r="S224" i="14" s="1"/>
  <c r="H225" i="11"/>
  <c r="J225" i="25" s="1"/>
  <c r="G222" i="5"/>
  <c r="G223" i="5"/>
  <c r="H222" i="11"/>
  <c r="J222" i="25" s="1"/>
  <c r="R222" i="25" s="1"/>
  <c r="S222" i="14" s="1"/>
  <c r="H223" i="11"/>
  <c r="J223" i="25" s="1"/>
  <c r="G220" i="5"/>
  <c r="G221" i="5"/>
  <c r="H220" i="11"/>
  <c r="J220" i="25" s="1"/>
  <c r="R220" i="25" s="1"/>
  <c r="S220" i="14" s="1"/>
  <c r="H221" i="11"/>
  <c r="J221" i="25" s="1"/>
  <c r="G218" i="5"/>
  <c r="G219" i="5"/>
  <c r="H218" i="11"/>
  <c r="J218" i="25" s="1"/>
  <c r="R218" i="25" s="1"/>
  <c r="S218" i="14" s="1"/>
  <c r="H219" i="11"/>
  <c r="J219" i="25" s="1"/>
  <c r="G216" i="5"/>
  <c r="G217" i="5"/>
  <c r="H216" i="11"/>
  <c r="J216" i="25" s="1"/>
  <c r="R216" i="25" s="1"/>
  <c r="S216" i="14" s="1"/>
  <c r="H217" i="11"/>
  <c r="J217" i="25" s="1"/>
  <c r="G214" i="5"/>
  <c r="G215" i="5"/>
  <c r="H214" i="11"/>
  <c r="J214" i="25" s="1"/>
  <c r="R214" i="25" s="1"/>
  <c r="S214" i="14" s="1"/>
  <c r="H215" i="11"/>
  <c r="J215" i="25" s="1"/>
  <c r="G212" i="5"/>
  <c r="G213" i="5"/>
  <c r="H212" i="11"/>
  <c r="J212" i="25" s="1"/>
  <c r="R212" i="25" s="1"/>
  <c r="S212" i="14" s="1"/>
  <c r="H213" i="11"/>
  <c r="J213" i="25" s="1"/>
  <c r="G210" i="5"/>
  <c r="G211" i="5"/>
  <c r="H210" i="11"/>
  <c r="J210" i="25" s="1"/>
  <c r="R210" i="25" s="1"/>
  <c r="S210" i="14" s="1"/>
  <c r="H211" i="11"/>
  <c r="J211" i="25" s="1"/>
  <c r="G208" i="5"/>
  <c r="G209" i="5"/>
  <c r="H208" i="11"/>
  <c r="J208" i="25" s="1"/>
  <c r="R208" i="25" s="1"/>
  <c r="S208" i="14" s="1"/>
  <c r="H209" i="11"/>
  <c r="J209" i="25" s="1"/>
  <c r="G206" i="5"/>
  <c r="G207" i="5"/>
  <c r="H206" i="11"/>
  <c r="J206" i="25" s="1"/>
  <c r="R206" i="25" s="1"/>
  <c r="S206" i="14" s="1"/>
  <c r="H207" i="11"/>
  <c r="J207" i="25" s="1"/>
  <c r="G204" i="5"/>
  <c r="G205" i="5"/>
  <c r="H204" i="11"/>
  <c r="J204" i="25" s="1"/>
  <c r="R204" i="25" s="1"/>
  <c r="S204" i="14" s="1"/>
  <c r="H205" i="11"/>
  <c r="J205" i="25" s="1"/>
  <c r="G202" i="5"/>
  <c r="G203" i="5"/>
  <c r="H202" i="11"/>
  <c r="J202" i="25" s="1"/>
  <c r="R202" i="25" s="1"/>
  <c r="S202" i="14" s="1"/>
  <c r="H203" i="11"/>
  <c r="J203" i="25" s="1"/>
  <c r="G200" i="5"/>
  <c r="G201" i="5"/>
  <c r="H200" i="11"/>
  <c r="J200" i="25" s="1"/>
  <c r="R200" i="25" s="1"/>
  <c r="S200" i="14" s="1"/>
  <c r="H201" i="11"/>
  <c r="J201" i="25" s="1"/>
  <c r="G198" i="5"/>
  <c r="G199" i="5"/>
  <c r="H198" i="11"/>
  <c r="J198" i="25" s="1"/>
  <c r="R198" i="25" s="1"/>
  <c r="S198" i="14" s="1"/>
  <c r="H199" i="11"/>
  <c r="J199" i="25" s="1"/>
  <c r="G196" i="5"/>
  <c r="G197" i="5"/>
  <c r="H196" i="11"/>
  <c r="J196" i="25" s="1"/>
  <c r="R196" i="25" s="1"/>
  <c r="S196" i="14" s="1"/>
  <c r="H197" i="11"/>
  <c r="J197" i="25" s="1"/>
  <c r="G194" i="5"/>
  <c r="G195" i="5"/>
  <c r="H194" i="11"/>
  <c r="J194" i="25" s="1"/>
  <c r="R194" i="25" s="1"/>
  <c r="S194" i="14" s="1"/>
  <c r="H195" i="11"/>
  <c r="J195" i="25" s="1"/>
  <c r="G192" i="5"/>
  <c r="G193" i="5"/>
  <c r="H192" i="11"/>
  <c r="J192" i="25" s="1"/>
  <c r="R192" i="25" s="1"/>
  <c r="S192" i="14" s="1"/>
  <c r="H193" i="11"/>
  <c r="J193" i="25" s="1"/>
  <c r="G190" i="5"/>
  <c r="G191" i="5"/>
  <c r="H190" i="11"/>
  <c r="J190" i="25" s="1"/>
  <c r="R190" i="25" s="1"/>
  <c r="S190" i="14" s="1"/>
  <c r="H191" i="11"/>
  <c r="J191" i="25" s="1"/>
  <c r="G188" i="5"/>
  <c r="G189" i="5"/>
  <c r="H188" i="11"/>
  <c r="J188" i="25" s="1"/>
  <c r="R188" i="25" s="1"/>
  <c r="S188" i="14" s="1"/>
  <c r="H189" i="11"/>
  <c r="J189" i="25" s="1"/>
  <c r="G186" i="5"/>
  <c r="G187" i="5"/>
  <c r="H186" i="11"/>
  <c r="J186" i="25" s="1"/>
  <c r="R186" i="25" s="1"/>
  <c r="S186" i="14" s="1"/>
  <c r="H187" i="11"/>
  <c r="J187" i="25" s="1"/>
  <c r="G184" i="5"/>
  <c r="G185" i="5"/>
  <c r="H184" i="11"/>
  <c r="J184" i="25" s="1"/>
  <c r="R184" i="25" s="1"/>
  <c r="S184" i="14" s="1"/>
  <c r="H185" i="11"/>
  <c r="J185" i="25" s="1"/>
  <c r="G182" i="5"/>
  <c r="G183" i="5"/>
  <c r="H182" i="11"/>
  <c r="J182" i="25" s="1"/>
  <c r="R182" i="25" s="1"/>
  <c r="S182" i="14" s="1"/>
  <c r="H183" i="11"/>
  <c r="J183" i="25" s="1"/>
  <c r="G180" i="5"/>
  <c r="G181" i="5"/>
  <c r="H180" i="11"/>
  <c r="J180" i="25" s="1"/>
  <c r="R180" i="25" s="1"/>
  <c r="S180" i="14" s="1"/>
  <c r="H181" i="11"/>
  <c r="J181" i="25" s="1"/>
  <c r="G178" i="5"/>
  <c r="G179" i="5"/>
  <c r="H178" i="11"/>
  <c r="J178" i="25" s="1"/>
  <c r="R178" i="25" s="1"/>
  <c r="S178" i="14" s="1"/>
  <c r="H179" i="11"/>
  <c r="J179" i="25" s="1"/>
  <c r="G176" i="5"/>
  <c r="G177" i="5"/>
  <c r="H176" i="11"/>
  <c r="J176" i="25" s="1"/>
  <c r="R176" i="25" s="1"/>
  <c r="S176" i="14" s="1"/>
  <c r="H177" i="11"/>
  <c r="J177" i="25" s="1"/>
  <c r="G174" i="5"/>
  <c r="G175" i="5"/>
  <c r="H174" i="11"/>
  <c r="J174" i="25" s="1"/>
  <c r="R174" i="25" s="1"/>
  <c r="S174" i="14" s="1"/>
  <c r="H175" i="11"/>
  <c r="J175" i="25" s="1"/>
  <c r="G172" i="5"/>
  <c r="G173" i="5"/>
  <c r="H172" i="11"/>
  <c r="J172" i="25" s="1"/>
  <c r="R172" i="25" s="1"/>
  <c r="S172" i="14" s="1"/>
  <c r="H173" i="11"/>
  <c r="J173" i="25" s="1"/>
  <c r="G170" i="5"/>
  <c r="G171" i="5"/>
  <c r="H170" i="11"/>
  <c r="J170" i="25" s="1"/>
  <c r="R170" i="25" s="1"/>
  <c r="S170" i="14" s="1"/>
  <c r="H171" i="11"/>
  <c r="J171" i="25" s="1"/>
  <c r="G168" i="5"/>
  <c r="G169" i="5"/>
  <c r="H168" i="11"/>
  <c r="J168" i="25" s="1"/>
  <c r="R168" i="25" s="1"/>
  <c r="S168" i="14" s="1"/>
  <c r="H169" i="11"/>
  <c r="J169" i="25" s="1"/>
  <c r="G166" i="5"/>
  <c r="G167" i="5"/>
  <c r="H166" i="11"/>
  <c r="J166" i="25" s="1"/>
  <c r="R166" i="25" s="1"/>
  <c r="S166" i="14" s="1"/>
  <c r="H167" i="11"/>
  <c r="J167" i="25" s="1"/>
  <c r="G164" i="5"/>
  <c r="G165" i="5"/>
  <c r="H164" i="11"/>
  <c r="J164" i="25" s="1"/>
  <c r="R164" i="25" s="1"/>
  <c r="S164" i="14" s="1"/>
  <c r="H165" i="11"/>
  <c r="J165" i="25" s="1"/>
  <c r="G162" i="5"/>
  <c r="G163" i="5"/>
  <c r="H162" i="11"/>
  <c r="J162" i="25" s="1"/>
  <c r="R162" i="25" s="1"/>
  <c r="S162" i="14" s="1"/>
  <c r="H163" i="11"/>
  <c r="J163" i="25" s="1"/>
  <c r="G160" i="5"/>
  <c r="G161" i="5"/>
  <c r="H160" i="11"/>
  <c r="J160" i="25" s="1"/>
  <c r="R160" i="25" s="1"/>
  <c r="S160" i="14" s="1"/>
  <c r="H161" i="11"/>
  <c r="J161" i="25" s="1"/>
  <c r="G158" i="5"/>
  <c r="G159" i="5"/>
  <c r="H158" i="11"/>
  <c r="J158" i="25" s="1"/>
  <c r="R158" i="25" s="1"/>
  <c r="S158" i="14" s="1"/>
  <c r="H159" i="11"/>
  <c r="J159" i="25" s="1"/>
  <c r="G156" i="5"/>
  <c r="G157" i="5"/>
  <c r="H156" i="11"/>
  <c r="J156" i="25" s="1"/>
  <c r="R156" i="25" s="1"/>
  <c r="S156" i="14" s="1"/>
  <c r="H157" i="11"/>
  <c r="J157" i="25" s="1"/>
  <c r="G154" i="5"/>
  <c r="G155" i="5"/>
  <c r="H154" i="11"/>
  <c r="J154" i="25" s="1"/>
  <c r="R154" i="25" s="1"/>
  <c r="S154" i="14" s="1"/>
  <c r="H155" i="11"/>
  <c r="J155" i="25" s="1"/>
  <c r="G152" i="5"/>
  <c r="G153" i="5"/>
  <c r="H152" i="11"/>
  <c r="J152" i="25" s="1"/>
  <c r="R152" i="25" s="1"/>
  <c r="S152" i="14" s="1"/>
  <c r="H153" i="11"/>
  <c r="J153" i="25" s="1"/>
  <c r="G150" i="5"/>
  <c r="G151" i="5"/>
  <c r="H150" i="11"/>
  <c r="J150" i="25" s="1"/>
  <c r="R150" i="25" s="1"/>
  <c r="S150" i="14" s="1"/>
  <c r="H151" i="11"/>
  <c r="J151" i="25" s="1"/>
  <c r="G148" i="5"/>
  <c r="G149" i="5"/>
  <c r="H148" i="11"/>
  <c r="J148" i="25" s="1"/>
  <c r="R148" i="25" s="1"/>
  <c r="S148" i="14" s="1"/>
  <c r="H149" i="11"/>
  <c r="J149" i="25" s="1"/>
  <c r="G146" i="5"/>
  <c r="G147" i="5"/>
  <c r="H146" i="11"/>
  <c r="J146" i="25" s="1"/>
  <c r="R146" i="25" s="1"/>
  <c r="S146" i="14" s="1"/>
  <c r="H147" i="11"/>
  <c r="J147" i="25" s="1"/>
  <c r="G144" i="5"/>
  <c r="G145" i="5"/>
  <c r="H144" i="11"/>
  <c r="J144" i="25" s="1"/>
  <c r="J144" i="14" s="1"/>
  <c r="H145" i="11"/>
  <c r="J145" i="25" s="1"/>
  <c r="G142" i="5"/>
  <c r="G143" i="5"/>
  <c r="H142" i="11"/>
  <c r="J142" i="25" s="1"/>
  <c r="R142" i="25" s="1"/>
  <c r="S142" i="14" s="1"/>
  <c r="H143" i="11"/>
  <c r="J143" i="25" s="1"/>
  <c r="G140" i="5"/>
  <c r="G141" i="5"/>
  <c r="H140" i="11"/>
  <c r="J140" i="25" s="1"/>
  <c r="R140" i="25" s="1"/>
  <c r="S140" i="14" s="1"/>
  <c r="H141" i="11"/>
  <c r="J141" i="25" s="1"/>
  <c r="G138" i="5"/>
  <c r="G139" i="5"/>
  <c r="H138" i="11"/>
  <c r="J138" i="25" s="1"/>
  <c r="R138" i="25" s="1"/>
  <c r="S138" i="14" s="1"/>
  <c r="H139" i="11"/>
  <c r="J139" i="25" s="1"/>
  <c r="G136" i="5"/>
  <c r="G137" i="5"/>
  <c r="H136" i="11"/>
  <c r="J136" i="25" s="1"/>
  <c r="R136" i="25" s="1"/>
  <c r="S136" i="14" s="1"/>
  <c r="H137" i="11"/>
  <c r="J137" i="25" s="1"/>
  <c r="G134" i="5"/>
  <c r="G135" i="5"/>
  <c r="H134" i="11"/>
  <c r="J134" i="25" s="1"/>
  <c r="R134" i="25" s="1"/>
  <c r="S134" i="14" s="1"/>
  <c r="H135" i="11"/>
  <c r="J135" i="25" s="1"/>
  <c r="G132" i="5"/>
  <c r="G133" i="5"/>
  <c r="H132" i="11"/>
  <c r="J132" i="25" s="1"/>
  <c r="R132" i="25" s="1"/>
  <c r="S132" i="14" s="1"/>
  <c r="H133" i="11"/>
  <c r="J133" i="25" s="1"/>
  <c r="G130" i="5"/>
  <c r="G131" i="5"/>
  <c r="H130" i="11"/>
  <c r="J130" i="25" s="1"/>
  <c r="R130" i="25" s="1"/>
  <c r="S130" i="14" s="1"/>
  <c r="H131" i="11"/>
  <c r="J131" i="25" s="1"/>
  <c r="G128" i="5"/>
  <c r="G129" i="5"/>
  <c r="H128" i="11"/>
  <c r="J128" i="25" s="1"/>
  <c r="R128" i="25" s="1"/>
  <c r="S128" i="14" s="1"/>
  <c r="H129" i="11"/>
  <c r="J129" i="25" s="1"/>
  <c r="G126" i="5"/>
  <c r="G127" i="5"/>
  <c r="H126" i="11"/>
  <c r="J126" i="25" s="1"/>
  <c r="R126" i="25" s="1"/>
  <c r="S126" i="14" s="1"/>
  <c r="H127" i="11"/>
  <c r="J127" i="25" s="1"/>
  <c r="G124" i="5"/>
  <c r="G125" i="5"/>
  <c r="H124" i="11"/>
  <c r="J124" i="25" s="1"/>
  <c r="R124" i="25" s="1"/>
  <c r="S124" i="14" s="1"/>
  <c r="H125" i="11"/>
  <c r="J125" i="25" s="1"/>
  <c r="G122" i="5"/>
  <c r="G123" i="5"/>
  <c r="H122" i="11"/>
  <c r="J122" i="25" s="1"/>
  <c r="R122" i="25" s="1"/>
  <c r="S122" i="14" s="1"/>
  <c r="H123" i="11"/>
  <c r="J123" i="25" s="1"/>
  <c r="G120" i="5"/>
  <c r="G121" i="5"/>
  <c r="H120" i="11"/>
  <c r="J120" i="25" s="1"/>
  <c r="R120" i="25" s="1"/>
  <c r="S120" i="14" s="1"/>
  <c r="H121" i="11"/>
  <c r="J121" i="25" s="1"/>
  <c r="G118" i="5"/>
  <c r="G119" i="5"/>
  <c r="H118" i="11"/>
  <c r="J118" i="25" s="1"/>
  <c r="R118" i="25" s="1"/>
  <c r="S118" i="14" s="1"/>
  <c r="H119" i="11"/>
  <c r="J119" i="25" s="1"/>
  <c r="G116" i="5"/>
  <c r="G117" i="5"/>
  <c r="H116" i="11"/>
  <c r="J116" i="25" s="1"/>
  <c r="R116" i="25" s="1"/>
  <c r="S116" i="14" s="1"/>
  <c r="H117" i="11"/>
  <c r="J117" i="25" s="1"/>
  <c r="G114" i="5"/>
  <c r="G115" i="5"/>
  <c r="H114" i="11"/>
  <c r="J114" i="25" s="1"/>
  <c r="R114" i="25" s="1"/>
  <c r="S114" i="14" s="1"/>
  <c r="H115" i="11"/>
  <c r="J115" i="25" s="1"/>
  <c r="G112" i="5"/>
  <c r="G113" i="5"/>
  <c r="H112" i="11"/>
  <c r="J112" i="25" s="1"/>
  <c r="R112" i="25" s="1"/>
  <c r="S112" i="14" s="1"/>
  <c r="H113" i="11"/>
  <c r="J113" i="25" s="1"/>
  <c r="G110" i="5"/>
  <c r="G111" i="5"/>
  <c r="H110" i="11"/>
  <c r="J110" i="25" s="1"/>
  <c r="R110" i="25" s="1"/>
  <c r="S110" i="14" s="1"/>
  <c r="H111" i="11"/>
  <c r="J111" i="25" s="1"/>
  <c r="G108" i="5"/>
  <c r="G109" i="5"/>
  <c r="H108" i="11"/>
  <c r="J108" i="25" s="1"/>
  <c r="R108" i="25" s="1"/>
  <c r="S108" i="14" s="1"/>
  <c r="H109" i="11"/>
  <c r="J109" i="25" s="1"/>
  <c r="G106" i="5"/>
  <c r="G107" i="5"/>
  <c r="H106" i="11"/>
  <c r="J106" i="25" s="1"/>
  <c r="R106" i="25" s="1"/>
  <c r="S106" i="14" s="1"/>
  <c r="H107" i="11"/>
  <c r="J107" i="25" s="1"/>
  <c r="G104" i="5"/>
  <c r="G105" i="5"/>
  <c r="H104" i="11"/>
  <c r="J104" i="25" s="1"/>
  <c r="R104" i="25" s="1"/>
  <c r="S104" i="14" s="1"/>
  <c r="H105" i="11"/>
  <c r="J105" i="25" s="1"/>
  <c r="G102" i="5"/>
  <c r="G103" i="5"/>
  <c r="H102" i="11"/>
  <c r="J102" i="25" s="1"/>
  <c r="R102" i="25" s="1"/>
  <c r="S102" i="14" s="1"/>
  <c r="H103" i="11"/>
  <c r="J103" i="25" s="1"/>
  <c r="G100" i="5"/>
  <c r="G101" i="5"/>
  <c r="H100" i="11"/>
  <c r="J100" i="25" s="1"/>
  <c r="R100" i="25" s="1"/>
  <c r="S100" i="14" s="1"/>
  <c r="H101" i="11"/>
  <c r="J101" i="25" s="1"/>
  <c r="G98" i="5"/>
  <c r="G99" i="5"/>
  <c r="H98" i="11"/>
  <c r="J98" i="25" s="1"/>
  <c r="R98" i="25" s="1"/>
  <c r="S98" i="14" s="1"/>
  <c r="H99" i="11"/>
  <c r="J99" i="25" s="1"/>
  <c r="G96" i="5"/>
  <c r="G97" i="5"/>
  <c r="H96" i="11"/>
  <c r="J96" i="25" s="1"/>
  <c r="R96" i="25" s="1"/>
  <c r="S96" i="14" s="1"/>
  <c r="H97" i="11"/>
  <c r="J97" i="25" s="1"/>
  <c r="G94" i="5"/>
  <c r="G95" i="5"/>
  <c r="H94" i="11"/>
  <c r="J94" i="25" s="1"/>
  <c r="R94" i="25" s="1"/>
  <c r="S94" i="14" s="1"/>
  <c r="H95" i="11"/>
  <c r="J95" i="25" s="1"/>
  <c r="G92" i="5"/>
  <c r="G93" i="5"/>
  <c r="H92" i="11"/>
  <c r="J92" i="25" s="1"/>
  <c r="R92" i="25" s="1"/>
  <c r="S92" i="14" s="1"/>
  <c r="H93" i="11"/>
  <c r="J93" i="25" s="1"/>
  <c r="G90" i="5"/>
  <c r="G91" i="5"/>
  <c r="H90" i="11"/>
  <c r="J90" i="25" s="1"/>
  <c r="R90" i="25" s="1"/>
  <c r="S90" i="14" s="1"/>
  <c r="H91" i="11"/>
  <c r="J91" i="25" s="1"/>
  <c r="G88" i="5"/>
  <c r="G89" i="5"/>
  <c r="H88" i="11"/>
  <c r="J88" i="25" s="1"/>
  <c r="R88" i="25" s="1"/>
  <c r="S88" i="14" s="1"/>
  <c r="H89" i="11"/>
  <c r="J89" i="25" s="1"/>
  <c r="G86" i="5"/>
  <c r="G87" i="5"/>
  <c r="H86" i="11"/>
  <c r="J86" i="25" s="1"/>
  <c r="R86" i="25" s="1"/>
  <c r="S86" i="14" s="1"/>
  <c r="H87" i="11"/>
  <c r="J87" i="25" s="1"/>
  <c r="G84" i="5"/>
  <c r="G85" i="5"/>
  <c r="H84" i="11"/>
  <c r="J84" i="25" s="1"/>
  <c r="R84" i="25" s="1"/>
  <c r="S84" i="14" s="1"/>
  <c r="H85" i="11"/>
  <c r="J85" i="25" s="1"/>
  <c r="G82" i="5"/>
  <c r="G83" i="5"/>
  <c r="H82" i="11"/>
  <c r="J82" i="25" s="1"/>
  <c r="R82" i="25" s="1"/>
  <c r="S82" i="14" s="1"/>
  <c r="H83" i="11"/>
  <c r="J83" i="25" s="1"/>
  <c r="G80" i="5"/>
  <c r="G81" i="5"/>
  <c r="H80" i="11"/>
  <c r="J80" i="25" s="1"/>
  <c r="R80" i="25" s="1"/>
  <c r="S80" i="14" s="1"/>
  <c r="H81" i="11"/>
  <c r="J81" i="25" s="1"/>
  <c r="G78" i="5"/>
  <c r="G79" i="5"/>
  <c r="H78" i="11"/>
  <c r="J78" i="25" s="1"/>
  <c r="R78" i="25" s="1"/>
  <c r="S78" i="14" s="1"/>
  <c r="H79" i="11"/>
  <c r="J79" i="25" s="1"/>
  <c r="G76" i="5"/>
  <c r="G77" i="5"/>
  <c r="H76" i="11"/>
  <c r="J76" i="25" s="1"/>
  <c r="R76" i="25" s="1"/>
  <c r="S76" i="14" s="1"/>
  <c r="H77" i="11"/>
  <c r="J77" i="25" s="1"/>
  <c r="G74" i="5"/>
  <c r="G75" i="5"/>
  <c r="H74" i="11"/>
  <c r="J74" i="25" s="1"/>
  <c r="R74" i="25" s="1"/>
  <c r="S74" i="14" s="1"/>
  <c r="H75" i="11"/>
  <c r="J75" i="25" s="1"/>
  <c r="G72" i="5"/>
  <c r="G73" i="5"/>
  <c r="H72" i="11"/>
  <c r="J72" i="25" s="1"/>
  <c r="R72" i="25" s="1"/>
  <c r="S72" i="14" s="1"/>
  <c r="H73" i="11"/>
  <c r="J73" i="25" s="1"/>
  <c r="G70" i="5"/>
  <c r="G71" i="5"/>
  <c r="H70" i="11"/>
  <c r="J70" i="25" s="1"/>
  <c r="R70" i="25" s="1"/>
  <c r="S70" i="14" s="1"/>
  <c r="H71" i="11"/>
  <c r="J71" i="25" s="1"/>
  <c r="G68" i="5"/>
  <c r="G69" i="5"/>
  <c r="H68" i="11"/>
  <c r="J68" i="25" s="1"/>
  <c r="R68" i="25" s="1"/>
  <c r="S68" i="14" s="1"/>
  <c r="H69" i="11"/>
  <c r="J69" i="25" s="1"/>
  <c r="G66" i="5"/>
  <c r="G67" i="5"/>
  <c r="H66" i="11"/>
  <c r="J66" i="25" s="1"/>
  <c r="R66" i="25" s="1"/>
  <c r="S66" i="14" s="1"/>
  <c r="H67" i="11"/>
  <c r="J67" i="25" s="1"/>
  <c r="G64" i="5"/>
  <c r="G65" i="5"/>
  <c r="H64" i="11"/>
  <c r="J64" i="25" s="1"/>
  <c r="R64" i="25" s="1"/>
  <c r="S64" i="14" s="1"/>
  <c r="H65" i="11"/>
  <c r="J65" i="25" s="1"/>
  <c r="G62" i="5"/>
  <c r="G63" i="5"/>
  <c r="H62" i="11"/>
  <c r="J62" i="25" s="1"/>
  <c r="R62" i="25" s="1"/>
  <c r="S62" i="14" s="1"/>
  <c r="H63" i="11"/>
  <c r="J63" i="25" s="1"/>
  <c r="G60" i="5"/>
  <c r="G61" i="5"/>
  <c r="H60" i="11"/>
  <c r="J60" i="25" s="1"/>
  <c r="R60" i="25" s="1"/>
  <c r="S60" i="14" s="1"/>
  <c r="H61" i="11"/>
  <c r="J61" i="25" s="1"/>
  <c r="G58" i="5"/>
  <c r="G59" i="5"/>
  <c r="H58" i="11"/>
  <c r="J58" i="25" s="1"/>
  <c r="R58" i="25" s="1"/>
  <c r="S58" i="14" s="1"/>
  <c r="H59" i="11"/>
  <c r="J59" i="25" s="1"/>
  <c r="G56" i="5"/>
  <c r="G57" i="5"/>
  <c r="H56" i="11"/>
  <c r="J56" i="25" s="1"/>
  <c r="R56" i="25" s="1"/>
  <c r="S56" i="14" s="1"/>
  <c r="H57" i="11"/>
  <c r="J57" i="25" s="1"/>
  <c r="G54" i="5"/>
  <c r="G55" i="5"/>
  <c r="H54" i="11"/>
  <c r="J54" i="25" s="1"/>
  <c r="R54" i="25" s="1"/>
  <c r="S54" i="14" s="1"/>
  <c r="H55" i="11"/>
  <c r="J55" i="25" s="1"/>
  <c r="G52" i="5"/>
  <c r="G53" i="5"/>
  <c r="H52" i="11"/>
  <c r="J52" i="25" s="1"/>
  <c r="R52" i="25" s="1"/>
  <c r="S52" i="14" s="1"/>
  <c r="H53" i="11"/>
  <c r="J53" i="25" s="1"/>
  <c r="G50" i="5"/>
  <c r="G51" i="5"/>
  <c r="H50" i="11"/>
  <c r="J50" i="25" s="1"/>
  <c r="R50" i="25" s="1"/>
  <c r="S50" i="14" s="1"/>
  <c r="H51" i="11"/>
  <c r="J51" i="25" s="1"/>
  <c r="G48" i="5"/>
  <c r="G49" i="5"/>
  <c r="H48" i="11"/>
  <c r="J48" i="25" s="1"/>
  <c r="R48" i="25" s="1"/>
  <c r="S48" i="14" s="1"/>
  <c r="H49" i="11"/>
  <c r="J49" i="25" s="1"/>
  <c r="G46" i="5"/>
  <c r="G47" i="5"/>
  <c r="H46" i="11"/>
  <c r="J46" i="25" s="1"/>
  <c r="R46" i="25" s="1"/>
  <c r="S46" i="14" s="1"/>
  <c r="H47" i="11"/>
  <c r="J47" i="25" s="1"/>
  <c r="G44" i="5"/>
  <c r="G45" i="5"/>
  <c r="H44" i="11"/>
  <c r="J44" i="25" s="1"/>
  <c r="R44" i="25" s="1"/>
  <c r="S44" i="14" s="1"/>
  <c r="H45" i="11"/>
  <c r="J45" i="25" s="1"/>
  <c r="G42" i="5"/>
  <c r="G43" i="5"/>
  <c r="H42" i="11"/>
  <c r="J42" i="25" s="1"/>
  <c r="R42" i="25" s="1"/>
  <c r="S42" i="14" s="1"/>
  <c r="H43" i="11"/>
  <c r="J43" i="25" s="1"/>
  <c r="G40" i="5"/>
  <c r="G41" i="5"/>
  <c r="H40" i="11"/>
  <c r="J40" i="25" s="1"/>
  <c r="R40" i="25" s="1"/>
  <c r="S40" i="14" s="1"/>
  <c r="H41" i="11"/>
  <c r="J41" i="25" s="1"/>
  <c r="G38" i="5"/>
  <c r="G39" i="5"/>
  <c r="H38" i="11"/>
  <c r="J38" i="25" s="1"/>
  <c r="R38" i="25" s="1"/>
  <c r="S38" i="14" s="1"/>
  <c r="H39" i="11"/>
  <c r="J39" i="25" s="1"/>
  <c r="G36" i="5"/>
  <c r="G37" i="5"/>
  <c r="H36" i="11"/>
  <c r="J36" i="25" s="1"/>
  <c r="R36" i="25" s="1"/>
  <c r="S36" i="14" s="1"/>
  <c r="H37" i="11"/>
  <c r="J37" i="25" s="1"/>
  <c r="G34" i="5"/>
  <c r="G35" i="5"/>
  <c r="H34" i="11"/>
  <c r="J34" i="25" s="1"/>
  <c r="R34" i="25" s="1"/>
  <c r="S34" i="14" s="1"/>
  <c r="H35" i="11"/>
  <c r="J35" i="25" s="1"/>
  <c r="G32" i="5"/>
  <c r="G33" i="5"/>
  <c r="H32" i="11"/>
  <c r="J32" i="25" s="1"/>
  <c r="J32" i="14" s="1"/>
  <c r="H33" i="11"/>
  <c r="J33" i="25" s="1"/>
  <c r="G30" i="5"/>
  <c r="G31" i="5"/>
  <c r="H30" i="11"/>
  <c r="J30" i="25" s="1"/>
  <c r="R30" i="25" s="1"/>
  <c r="S30" i="14" s="1"/>
  <c r="H31" i="11"/>
  <c r="J31" i="25" s="1"/>
  <c r="G28" i="5"/>
  <c r="G29" i="5"/>
  <c r="H28" i="11"/>
  <c r="J28" i="25" s="1"/>
  <c r="R28" i="25" s="1"/>
  <c r="S28" i="14" s="1"/>
  <c r="H29" i="11"/>
  <c r="J29" i="25" s="1"/>
  <c r="G26" i="5"/>
  <c r="G27" i="5"/>
  <c r="H26" i="11"/>
  <c r="J26" i="25" s="1"/>
  <c r="J26" i="14" s="1"/>
  <c r="H27" i="11"/>
  <c r="J27" i="25" s="1"/>
  <c r="G24" i="5"/>
  <c r="G25" i="5"/>
  <c r="H24" i="11"/>
  <c r="J24" i="25" s="1"/>
  <c r="R24" i="25" s="1"/>
  <c r="S24" i="14" s="1"/>
  <c r="H25" i="11"/>
  <c r="J25" i="25" s="1"/>
  <c r="G22" i="5"/>
  <c r="G23" i="5"/>
  <c r="H22" i="11"/>
  <c r="J22" i="25" s="1"/>
  <c r="R22" i="25" s="1"/>
  <c r="S22" i="14" s="1"/>
  <c r="H23" i="11"/>
  <c r="J23" i="25" s="1"/>
  <c r="G20" i="5"/>
  <c r="G21" i="5"/>
  <c r="H20" i="11"/>
  <c r="J20" i="25" s="1"/>
  <c r="R20" i="25" s="1"/>
  <c r="S20" i="14" s="1"/>
  <c r="H21" i="11"/>
  <c r="J21" i="25" s="1"/>
  <c r="G18" i="5"/>
  <c r="G19" i="5"/>
  <c r="H18" i="11"/>
  <c r="J18" i="25" s="1"/>
  <c r="R18" i="25" s="1"/>
  <c r="S18" i="14" s="1"/>
  <c r="H19" i="11"/>
  <c r="J19" i="25" s="1"/>
  <c r="G16" i="5"/>
  <c r="G17" i="5"/>
  <c r="H16" i="11"/>
  <c r="J16" i="25" s="1"/>
  <c r="R16" i="25" s="1"/>
  <c r="S16" i="14" s="1"/>
  <c r="H17" i="11"/>
  <c r="J17" i="25" s="1"/>
  <c r="G14" i="5"/>
  <c r="G15" i="5"/>
  <c r="H14" i="11"/>
  <c r="J14" i="25" s="1"/>
  <c r="R14" i="25" s="1"/>
  <c r="S14" i="14" s="1"/>
  <c r="H15" i="11"/>
  <c r="J15" i="25" s="1"/>
  <c r="G12" i="5"/>
  <c r="G13" i="5"/>
  <c r="H12" i="11"/>
  <c r="J12" i="25" s="1"/>
  <c r="R12" i="25" s="1"/>
  <c r="S12" i="14" s="1"/>
  <c r="H13" i="11"/>
  <c r="J13" i="25" s="1"/>
  <c r="G10" i="5"/>
  <c r="G11" i="5"/>
  <c r="H10" i="11"/>
  <c r="J10" i="25" s="1"/>
  <c r="J10" i="14" s="1"/>
  <c r="H11" i="11"/>
  <c r="J11" i="25" s="1"/>
  <c r="G8" i="5"/>
  <c r="G9" i="5"/>
  <c r="H8" i="11"/>
  <c r="J8" i="25" s="1"/>
  <c r="R8" i="25" s="1"/>
  <c r="S8" i="14" s="1"/>
  <c r="H9" i="11"/>
  <c r="J9" i="25" s="1"/>
  <c r="G6" i="5"/>
  <c r="G7" i="5"/>
  <c r="H6" i="11"/>
  <c r="J6" i="25" s="1"/>
  <c r="R6" i="25" s="1"/>
  <c r="S6" i="14" s="1"/>
  <c r="H7" i="11"/>
  <c r="J7" i="25" s="1"/>
  <c r="G4" i="5"/>
  <c r="G5" i="5"/>
  <c r="H4" i="11"/>
  <c r="J4" i="25" s="1"/>
  <c r="R4" i="25" s="1"/>
  <c r="S4" i="14" s="1"/>
  <c r="H5" i="11"/>
  <c r="J5" i="25" s="1"/>
  <c r="G2" i="5"/>
  <c r="G3" i="5"/>
  <c r="H2" i="11"/>
  <c r="J2" i="25" s="1"/>
  <c r="R2" i="25" s="1"/>
  <c r="S2" i="14" s="1"/>
  <c r="H3" i="11"/>
  <c r="J3" i="25" s="1"/>
  <c r="E16" i="19"/>
  <c r="E18" i="19" s="1"/>
  <c r="F10" i="19"/>
  <c r="F13" i="19"/>
  <c r="F14" i="19"/>
  <c r="F11" i="19"/>
  <c r="F12" i="19"/>
  <c r="F15" i="19"/>
  <c r="R383" i="25" l="1"/>
  <c r="S383" i="14" s="1"/>
  <c r="J383" i="14"/>
  <c r="J382" i="14"/>
  <c r="R381" i="25"/>
  <c r="S381" i="14" s="1"/>
  <c r="J381" i="14"/>
  <c r="J380" i="14"/>
  <c r="R379" i="25"/>
  <c r="S379" i="14" s="1"/>
  <c r="J379" i="14"/>
  <c r="J378" i="14"/>
  <c r="R377" i="25"/>
  <c r="S377" i="14" s="1"/>
  <c r="J377" i="14"/>
  <c r="J376" i="14"/>
  <c r="R375" i="25"/>
  <c r="S375" i="14" s="1"/>
  <c r="J375" i="14"/>
  <c r="J374" i="14"/>
  <c r="R373" i="25"/>
  <c r="S373" i="14" s="1"/>
  <c r="J373" i="14"/>
  <c r="J372" i="14"/>
  <c r="R371" i="25"/>
  <c r="S371" i="14" s="1"/>
  <c r="J371" i="14"/>
  <c r="J370" i="14"/>
  <c r="R369" i="25"/>
  <c r="S369" i="14" s="1"/>
  <c r="J369" i="14"/>
  <c r="J368" i="14"/>
  <c r="R367" i="25"/>
  <c r="S367" i="14" s="1"/>
  <c r="J367" i="14"/>
  <c r="J366" i="14"/>
  <c r="R365" i="25"/>
  <c r="S365" i="14" s="1"/>
  <c r="J365" i="14"/>
  <c r="J364" i="14"/>
  <c r="R363" i="25"/>
  <c r="S363" i="14" s="1"/>
  <c r="J363" i="14"/>
  <c r="J362" i="14"/>
  <c r="R361" i="25"/>
  <c r="S361" i="14" s="1"/>
  <c r="J361" i="14"/>
  <c r="J360" i="14"/>
  <c r="R359" i="25"/>
  <c r="S359" i="14" s="1"/>
  <c r="J359" i="14"/>
  <c r="J358" i="14"/>
  <c r="R357" i="25"/>
  <c r="S357" i="14" s="1"/>
  <c r="J357" i="14"/>
  <c r="J356" i="14"/>
  <c r="R355" i="25"/>
  <c r="S355" i="14" s="1"/>
  <c r="J355" i="14"/>
  <c r="J354" i="14"/>
  <c r="R353" i="25"/>
  <c r="S353" i="14" s="1"/>
  <c r="J353" i="14"/>
  <c r="J352" i="14"/>
  <c r="R351" i="25"/>
  <c r="S351" i="14" s="1"/>
  <c r="J351" i="14"/>
  <c r="J350" i="14"/>
  <c r="R349" i="25"/>
  <c r="S349" i="14" s="1"/>
  <c r="J349" i="14"/>
  <c r="J348" i="14"/>
  <c r="R347" i="25"/>
  <c r="S347" i="14" s="1"/>
  <c r="J347" i="14"/>
  <c r="J346" i="14"/>
  <c r="R345" i="25"/>
  <c r="S345" i="14" s="1"/>
  <c r="J345" i="14"/>
  <c r="J344" i="14"/>
  <c r="R343" i="25"/>
  <c r="S343" i="14" s="1"/>
  <c r="J343" i="14"/>
  <c r="J342" i="14"/>
  <c r="R341" i="25"/>
  <c r="S341" i="14" s="1"/>
  <c r="J341" i="14"/>
  <c r="J340" i="14"/>
  <c r="R339" i="25"/>
  <c r="S339" i="14" s="1"/>
  <c r="J339" i="14"/>
  <c r="J338" i="14"/>
  <c r="R337" i="25"/>
  <c r="S337" i="14" s="1"/>
  <c r="J337" i="14"/>
  <c r="J336" i="14"/>
  <c r="R335" i="25"/>
  <c r="S335" i="14" s="1"/>
  <c r="J335" i="14"/>
  <c r="J334" i="14"/>
  <c r="R333" i="25"/>
  <c r="S333" i="14" s="1"/>
  <c r="J333" i="14"/>
  <c r="J332" i="14"/>
  <c r="R331" i="25"/>
  <c r="S331" i="14" s="1"/>
  <c r="J331" i="14"/>
  <c r="J330" i="14"/>
  <c r="R329" i="25"/>
  <c r="S329" i="14" s="1"/>
  <c r="J329" i="14"/>
  <c r="J328" i="14"/>
  <c r="R327" i="25"/>
  <c r="S327" i="14" s="1"/>
  <c r="J327" i="14"/>
  <c r="J326" i="14"/>
  <c r="R325" i="25"/>
  <c r="S325" i="14" s="1"/>
  <c r="J325" i="14"/>
  <c r="J324" i="14"/>
  <c r="R323" i="25"/>
  <c r="S323" i="14" s="1"/>
  <c r="J323" i="14"/>
  <c r="J322" i="14"/>
  <c r="R321" i="25"/>
  <c r="S321" i="14" s="1"/>
  <c r="J321" i="14"/>
  <c r="R320" i="25"/>
  <c r="S320" i="14" s="1"/>
  <c r="R319" i="25"/>
  <c r="S319" i="14" s="1"/>
  <c r="J319" i="14"/>
  <c r="J318" i="14"/>
  <c r="R317" i="25"/>
  <c r="S317" i="14" s="1"/>
  <c r="J317" i="14"/>
  <c r="J316" i="14"/>
  <c r="R315" i="25"/>
  <c r="S315" i="14" s="1"/>
  <c r="J315" i="14"/>
  <c r="J314" i="14"/>
  <c r="R313" i="25"/>
  <c r="S313" i="14" s="1"/>
  <c r="J313" i="14"/>
  <c r="J312" i="14"/>
  <c r="R311" i="25"/>
  <c r="S311" i="14" s="1"/>
  <c r="J311" i="14"/>
  <c r="J310" i="14"/>
  <c r="R309" i="25"/>
  <c r="S309" i="14" s="1"/>
  <c r="J309" i="14"/>
  <c r="J308" i="14"/>
  <c r="R307" i="25"/>
  <c r="S307" i="14" s="1"/>
  <c r="J307" i="14"/>
  <c r="J306" i="14"/>
  <c r="R305" i="25"/>
  <c r="S305" i="14" s="1"/>
  <c r="J305" i="14"/>
  <c r="R304" i="25"/>
  <c r="S304" i="14" s="1"/>
  <c r="R303" i="25"/>
  <c r="S303" i="14" s="1"/>
  <c r="J303" i="14"/>
  <c r="J302" i="14"/>
  <c r="R301" i="25"/>
  <c r="S301" i="14" s="1"/>
  <c r="J301" i="14"/>
  <c r="J300" i="14"/>
  <c r="R299" i="25"/>
  <c r="S299" i="14" s="1"/>
  <c r="J299" i="14"/>
  <c r="J298" i="14"/>
  <c r="R297" i="25"/>
  <c r="S297" i="14" s="1"/>
  <c r="J297" i="14"/>
  <c r="J296" i="14"/>
  <c r="R295" i="25"/>
  <c r="S295" i="14" s="1"/>
  <c r="J295" i="14"/>
  <c r="J294" i="14"/>
  <c r="R293" i="25"/>
  <c r="S293" i="14" s="1"/>
  <c r="J293" i="14"/>
  <c r="J292" i="14"/>
  <c r="R291" i="25"/>
  <c r="S291" i="14" s="1"/>
  <c r="J291" i="14"/>
  <c r="J290" i="14"/>
  <c r="R289" i="25"/>
  <c r="S289" i="14" s="1"/>
  <c r="J289" i="14"/>
  <c r="J288" i="14"/>
  <c r="R287" i="25"/>
  <c r="S287" i="14" s="1"/>
  <c r="J287" i="14"/>
  <c r="J286" i="14"/>
  <c r="R285" i="25"/>
  <c r="S285" i="14" s="1"/>
  <c r="J285" i="14"/>
  <c r="J284" i="14"/>
  <c r="R283" i="25"/>
  <c r="S283" i="14" s="1"/>
  <c r="J283" i="14"/>
  <c r="J282" i="14"/>
  <c r="R281" i="25"/>
  <c r="S281" i="14" s="1"/>
  <c r="J281" i="14"/>
  <c r="J280" i="14"/>
  <c r="R279" i="25"/>
  <c r="S279" i="14" s="1"/>
  <c r="J279" i="14"/>
  <c r="J278" i="14"/>
  <c r="R277" i="25"/>
  <c r="S277" i="14" s="1"/>
  <c r="J277" i="14"/>
  <c r="J276" i="14"/>
  <c r="R275" i="25"/>
  <c r="S275" i="14" s="1"/>
  <c r="J275" i="14"/>
  <c r="J274" i="14"/>
  <c r="R273" i="25"/>
  <c r="S273" i="14" s="1"/>
  <c r="J273" i="14"/>
  <c r="J272" i="14"/>
  <c r="R271" i="25"/>
  <c r="S271" i="14" s="1"/>
  <c r="J271" i="14"/>
  <c r="J270" i="14"/>
  <c r="R269" i="25"/>
  <c r="S269" i="14" s="1"/>
  <c r="J269" i="14"/>
  <c r="J268" i="14"/>
  <c r="R267" i="25"/>
  <c r="S267" i="14" s="1"/>
  <c r="J267" i="14"/>
  <c r="J266" i="14"/>
  <c r="R265" i="25"/>
  <c r="S265" i="14" s="1"/>
  <c r="J265" i="14"/>
  <c r="J264" i="14"/>
  <c r="R263" i="25"/>
  <c r="S263" i="14" s="1"/>
  <c r="J263" i="14"/>
  <c r="J262" i="14"/>
  <c r="R261" i="25"/>
  <c r="S261" i="14" s="1"/>
  <c r="J261" i="14"/>
  <c r="J260" i="14"/>
  <c r="R259" i="25"/>
  <c r="S259" i="14" s="1"/>
  <c r="J259" i="14"/>
  <c r="J258" i="14"/>
  <c r="R257" i="25"/>
  <c r="S257" i="14" s="1"/>
  <c r="J257" i="14"/>
  <c r="R256" i="25"/>
  <c r="S256" i="14" s="1"/>
  <c r="R255" i="25"/>
  <c r="S255" i="14" s="1"/>
  <c r="J255" i="14"/>
  <c r="J254" i="14"/>
  <c r="R253" i="25"/>
  <c r="S253" i="14" s="1"/>
  <c r="J253" i="14"/>
  <c r="J252" i="14"/>
  <c r="R251" i="25"/>
  <c r="S251" i="14" s="1"/>
  <c r="J251" i="14"/>
  <c r="J250" i="14"/>
  <c r="R249" i="25"/>
  <c r="S249" i="14" s="1"/>
  <c r="J249" i="14"/>
  <c r="J248" i="14"/>
  <c r="R247" i="25"/>
  <c r="S247" i="14" s="1"/>
  <c r="J247" i="14"/>
  <c r="J246" i="14"/>
  <c r="R245" i="25"/>
  <c r="S245" i="14" s="1"/>
  <c r="J245" i="14"/>
  <c r="J244" i="14"/>
  <c r="R243" i="25"/>
  <c r="S243" i="14" s="1"/>
  <c r="J243" i="14"/>
  <c r="J242" i="14"/>
  <c r="R241" i="25"/>
  <c r="S241" i="14" s="1"/>
  <c r="J241" i="14"/>
  <c r="J240" i="14"/>
  <c r="R239" i="25"/>
  <c r="S239" i="14" s="1"/>
  <c r="J239" i="14"/>
  <c r="J238" i="14"/>
  <c r="R237" i="25"/>
  <c r="S237" i="14" s="1"/>
  <c r="J237" i="14"/>
  <c r="J236" i="14"/>
  <c r="R235" i="25"/>
  <c r="S235" i="14" s="1"/>
  <c r="J235" i="14"/>
  <c r="J234" i="14"/>
  <c r="R233" i="25"/>
  <c r="S233" i="14" s="1"/>
  <c r="J233" i="14"/>
  <c r="J232" i="14"/>
  <c r="R231" i="25"/>
  <c r="S231" i="14" s="1"/>
  <c r="J231" i="14"/>
  <c r="J230" i="14"/>
  <c r="R229" i="25"/>
  <c r="S229" i="14" s="1"/>
  <c r="J229" i="14"/>
  <c r="J228" i="14"/>
  <c r="R227" i="25"/>
  <c r="S227" i="14" s="1"/>
  <c r="J227" i="14"/>
  <c r="J226" i="14"/>
  <c r="R225" i="25"/>
  <c r="S225" i="14" s="1"/>
  <c r="J225" i="14"/>
  <c r="J224" i="14"/>
  <c r="R223" i="25"/>
  <c r="S223" i="14" s="1"/>
  <c r="J223" i="14"/>
  <c r="J222" i="14"/>
  <c r="R221" i="25"/>
  <c r="S221" i="14" s="1"/>
  <c r="J221" i="14"/>
  <c r="J220" i="14"/>
  <c r="R219" i="25"/>
  <c r="S219" i="14" s="1"/>
  <c r="J219" i="14"/>
  <c r="J218" i="14"/>
  <c r="R217" i="25"/>
  <c r="S217" i="14" s="1"/>
  <c r="J217" i="14"/>
  <c r="J216" i="14"/>
  <c r="R215" i="25"/>
  <c r="S215" i="14" s="1"/>
  <c r="J215" i="14"/>
  <c r="J214" i="14"/>
  <c r="R213" i="25"/>
  <c r="S213" i="14" s="1"/>
  <c r="J213" i="14"/>
  <c r="J212" i="14"/>
  <c r="R211" i="25"/>
  <c r="S211" i="14" s="1"/>
  <c r="J211" i="14"/>
  <c r="J210" i="14"/>
  <c r="R209" i="25"/>
  <c r="S209" i="14" s="1"/>
  <c r="J209" i="14"/>
  <c r="J208" i="14"/>
  <c r="R207" i="25"/>
  <c r="S207" i="14" s="1"/>
  <c r="J207" i="14"/>
  <c r="J206" i="14"/>
  <c r="R205" i="25"/>
  <c r="S205" i="14" s="1"/>
  <c r="J205" i="14"/>
  <c r="J204" i="14"/>
  <c r="R203" i="25"/>
  <c r="S203" i="14" s="1"/>
  <c r="J203" i="14"/>
  <c r="J202" i="14"/>
  <c r="R201" i="25"/>
  <c r="S201" i="14" s="1"/>
  <c r="J201" i="14"/>
  <c r="J200" i="14"/>
  <c r="R199" i="25"/>
  <c r="S199" i="14" s="1"/>
  <c r="J199" i="14"/>
  <c r="J198" i="14"/>
  <c r="R197" i="25"/>
  <c r="S197" i="14" s="1"/>
  <c r="J197" i="14"/>
  <c r="J196" i="14"/>
  <c r="R195" i="25"/>
  <c r="S195" i="14" s="1"/>
  <c r="J195" i="14"/>
  <c r="J194" i="14"/>
  <c r="R193" i="25"/>
  <c r="S193" i="14" s="1"/>
  <c r="J193" i="14"/>
  <c r="J192" i="14"/>
  <c r="R191" i="25"/>
  <c r="S191" i="14" s="1"/>
  <c r="J191" i="14"/>
  <c r="J190" i="14"/>
  <c r="R189" i="25"/>
  <c r="S189" i="14" s="1"/>
  <c r="J189" i="14"/>
  <c r="J188" i="14"/>
  <c r="R187" i="25"/>
  <c r="S187" i="14" s="1"/>
  <c r="J187" i="14"/>
  <c r="J186" i="14"/>
  <c r="R185" i="25"/>
  <c r="S185" i="14" s="1"/>
  <c r="J185" i="14"/>
  <c r="J184" i="14"/>
  <c r="R183" i="25"/>
  <c r="S183" i="14" s="1"/>
  <c r="J183" i="14"/>
  <c r="J182" i="14"/>
  <c r="R181" i="25"/>
  <c r="S181" i="14" s="1"/>
  <c r="J181" i="14"/>
  <c r="J180" i="14"/>
  <c r="R179" i="25"/>
  <c r="S179" i="14" s="1"/>
  <c r="J179" i="14"/>
  <c r="J178" i="14"/>
  <c r="R177" i="25"/>
  <c r="S177" i="14" s="1"/>
  <c r="J177" i="14"/>
  <c r="J176" i="14"/>
  <c r="R175" i="25"/>
  <c r="S175" i="14" s="1"/>
  <c r="J175" i="14"/>
  <c r="J174" i="14"/>
  <c r="R173" i="25"/>
  <c r="S173" i="14" s="1"/>
  <c r="J173" i="14"/>
  <c r="J172" i="14"/>
  <c r="R171" i="25"/>
  <c r="S171" i="14" s="1"/>
  <c r="J171" i="14"/>
  <c r="J170" i="14"/>
  <c r="R169" i="25"/>
  <c r="S169" i="14" s="1"/>
  <c r="J169" i="14"/>
  <c r="J168" i="14"/>
  <c r="R167" i="25"/>
  <c r="S167" i="14" s="1"/>
  <c r="J167" i="14"/>
  <c r="J166" i="14"/>
  <c r="R165" i="25"/>
  <c r="S165" i="14" s="1"/>
  <c r="J165" i="14"/>
  <c r="J164" i="14"/>
  <c r="R163" i="25"/>
  <c r="S163" i="14" s="1"/>
  <c r="J163" i="14"/>
  <c r="J162" i="14"/>
  <c r="J160" i="14"/>
  <c r="R161" i="25"/>
  <c r="S161" i="14" s="1"/>
  <c r="J161" i="14"/>
  <c r="R159" i="25"/>
  <c r="S159" i="14" s="1"/>
  <c r="J159" i="14"/>
  <c r="J158" i="14"/>
  <c r="R157" i="25"/>
  <c r="S157" i="14" s="1"/>
  <c r="J157" i="14"/>
  <c r="J156" i="14"/>
  <c r="R155" i="25"/>
  <c r="S155" i="14" s="1"/>
  <c r="J155" i="14"/>
  <c r="J154" i="14"/>
  <c r="R153" i="25"/>
  <c r="S153" i="14" s="1"/>
  <c r="J153" i="14"/>
  <c r="J152" i="14"/>
  <c r="R151" i="25"/>
  <c r="S151" i="14" s="1"/>
  <c r="J151" i="14"/>
  <c r="J150" i="14"/>
  <c r="R149" i="25"/>
  <c r="S149" i="14" s="1"/>
  <c r="J149" i="14"/>
  <c r="J148" i="14"/>
  <c r="R147" i="25"/>
  <c r="S147" i="14" s="1"/>
  <c r="J147" i="14"/>
  <c r="J146" i="14"/>
  <c r="R145" i="25"/>
  <c r="S145" i="14" s="1"/>
  <c r="J145" i="14"/>
  <c r="R144" i="25"/>
  <c r="S144" i="14" s="1"/>
  <c r="R143" i="25"/>
  <c r="S143" i="14" s="1"/>
  <c r="J143" i="14"/>
  <c r="J142" i="14"/>
  <c r="R141" i="25"/>
  <c r="S141" i="14" s="1"/>
  <c r="J141" i="14"/>
  <c r="J140" i="14"/>
  <c r="R139" i="25"/>
  <c r="S139" i="14" s="1"/>
  <c r="J139" i="14"/>
  <c r="J138" i="14"/>
  <c r="R137" i="25"/>
  <c r="S137" i="14" s="1"/>
  <c r="J137" i="14"/>
  <c r="J136" i="14"/>
  <c r="R135" i="25"/>
  <c r="S135" i="14" s="1"/>
  <c r="J135" i="14"/>
  <c r="J134" i="14"/>
  <c r="R133" i="25"/>
  <c r="S133" i="14" s="1"/>
  <c r="J133" i="14"/>
  <c r="J132" i="14"/>
  <c r="R131" i="25"/>
  <c r="S131" i="14" s="1"/>
  <c r="J131" i="14"/>
  <c r="J130" i="14"/>
  <c r="R129" i="25"/>
  <c r="S129" i="14" s="1"/>
  <c r="J129" i="14"/>
  <c r="J128" i="14"/>
  <c r="R127" i="25"/>
  <c r="S127" i="14" s="1"/>
  <c r="J127" i="14"/>
  <c r="J126" i="14"/>
  <c r="R125" i="25"/>
  <c r="S125" i="14" s="1"/>
  <c r="J125" i="14"/>
  <c r="J124" i="14"/>
  <c r="R123" i="25"/>
  <c r="S123" i="14" s="1"/>
  <c r="J123" i="14"/>
  <c r="J122" i="14"/>
  <c r="R121" i="25"/>
  <c r="S121" i="14" s="1"/>
  <c r="J121" i="14"/>
  <c r="J120" i="14"/>
  <c r="R119" i="25"/>
  <c r="S119" i="14" s="1"/>
  <c r="J119" i="14"/>
  <c r="J118" i="14"/>
  <c r="R117" i="25"/>
  <c r="S117" i="14" s="1"/>
  <c r="J117" i="14"/>
  <c r="J116" i="14"/>
  <c r="R115" i="25"/>
  <c r="S115" i="14" s="1"/>
  <c r="J115" i="14"/>
  <c r="J114" i="14"/>
  <c r="R113" i="25"/>
  <c r="S113" i="14" s="1"/>
  <c r="J113" i="14"/>
  <c r="J112" i="14"/>
  <c r="R111" i="25"/>
  <c r="S111" i="14" s="1"/>
  <c r="J111" i="14"/>
  <c r="J110" i="14"/>
  <c r="R109" i="25"/>
  <c r="S109" i="14" s="1"/>
  <c r="J109" i="14"/>
  <c r="J108" i="14"/>
  <c r="R107" i="25"/>
  <c r="S107" i="14" s="1"/>
  <c r="J107" i="14"/>
  <c r="J106" i="14"/>
  <c r="R105" i="25"/>
  <c r="S105" i="14" s="1"/>
  <c r="J105" i="14"/>
  <c r="J104" i="14"/>
  <c r="R103" i="25"/>
  <c r="S103" i="14" s="1"/>
  <c r="J103" i="14"/>
  <c r="J102" i="14"/>
  <c r="R101" i="25"/>
  <c r="S101" i="14" s="1"/>
  <c r="J101" i="14"/>
  <c r="J100" i="14"/>
  <c r="R99" i="25"/>
  <c r="S99" i="14" s="1"/>
  <c r="J99" i="14"/>
  <c r="J98" i="14"/>
  <c r="R97" i="25"/>
  <c r="S97" i="14" s="1"/>
  <c r="J97" i="14"/>
  <c r="J96" i="14"/>
  <c r="R95" i="25"/>
  <c r="S95" i="14" s="1"/>
  <c r="J95" i="14"/>
  <c r="J94" i="14"/>
  <c r="R93" i="25"/>
  <c r="S93" i="14" s="1"/>
  <c r="J93" i="14"/>
  <c r="J92" i="14"/>
  <c r="R91" i="25"/>
  <c r="S91" i="14" s="1"/>
  <c r="J91" i="14"/>
  <c r="J90" i="14"/>
  <c r="R89" i="25"/>
  <c r="S89" i="14" s="1"/>
  <c r="J89" i="14"/>
  <c r="J88" i="14"/>
  <c r="R87" i="25"/>
  <c r="S87" i="14" s="1"/>
  <c r="J87" i="14"/>
  <c r="J86" i="14"/>
  <c r="R85" i="25"/>
  <c r="S85" i="14" s="1"/>
  <c r="J85" i="14"/>
  <c r="J84" i="14"/>
  <c r="R83" i="25"/>
  <c r="S83" i="14" s="1"/>
  <c r="J83" i="14"/>
  <c r="J82" i="14"/>
  <c r="R81" i="25"/>
  <c r="S81" i="14" s="1"/>
  <c r="J81" i="14"/>
  <c r="J80" i="14"/>
  <c r="R79" i="25"/>
  <c r="S79" i="14" s="1"/>
  <c r="J79" i="14"/>
  <c r="J78" i="14"/>
  <c r="R77" i="25"/>
  <c r="S77" i="14" s="1"/>
  <c r="J77" i="14"/>
  <c r="J76" i="14"/>
  <c r="R75" i="25"/>
  <c r="S75" i="14" s="1"/>
  <c r="J75" i="14"/>
  <c r="J74" i="14"/>
  <c r="R73" i="25"/>
  <c r="S73" i="14" s="1"/>
  <c r="J73" i="14"/>
  <c r="J72" i="14"/>
  <c r="R71" i="25"/>
  <c r="S71" i="14" s="1"/>
  <c r="J71" i="14"/>
  <c r="J70" i="14"/>
  <c r="R69" i="25"/>
  <c r="S69" i="14" s="1"/>
  <c r="J69" i="14"/>
  <c r="J68" i="14"/>
  <c r="R67" i="25"/>
  <c r="S67" i="14" s="1"/>
  <c r="J67" i="14"/>
  <c r="J66" i="14"/>
  <c r="R65" i="25"/>
  <c r="S65" i="14" s="1"/>
  <c r="J65" i="14"/>
  <c r="J64" i="14"/>
  <c r="R63" i="25"/>
  <c r="S63" i="14" s="1"/>
  <c r="J63" i="14"/>
  <c r="J62" i="14"/>
  <c r="R61" i="25"/>
  <c r="S61" i="14" s="1"/>
  <c r="J61" i="14"/>
  <c r="J60" i="14"/>
  <c r="R59" i="25"/>
  <c r="S59" i="14" s="1"/>
  <c r="J59" i="14"/>
  <c r="J58" i="14"/>
  <c r="R57" i="25"/>
  <c r="S57" i="14" s="1"/>
  <c r="J57" i="14"/>
  <c r="J56" i="14"/>
  <c r="R55" i="25"/>
  <c r="S55" i="14" s="1"/>
  <c r="J55" i="14"/>
  <c r="J54" i="14"/>
  <c r="R53" i="25"/>
  <c r="S53" i="14" s="1"/>
  <c r="J53" i="14"/>
  <c r="J52" i="14"/>
  <c r="R51" i="25"/>
  <c r="S51" i="14" s="1"/>
  <c r="J51" i="14"/>
  <c r="J50" i="14"/>
  <c r="R49" i="25"/>
  <c r="S49" i="14" s="1"/>
  <c r="J49" i="14"/>
  <c r="J48" i="14"/>
  <c r="R47" i="25"/>
  <c r="S47" i="14" s="1"/>
  <c r="J47" i="14"/>
  <c r="J46" i="14"/>
  <c r="R45" i="25"/>
  <c r="S45" i="14" s="1"/>
  <c r="J45" i="14"/>
  <c r="J44" i="14"/>
  <c r="J42" i="14"/>
  <c r="R43" i="25"/>
  <c r="S43" i="14" s="1"/>
  <c r="J43" i="14"/>
  <c r="R41" i="25"/>
  <c r="S41" i="14" s="1"/>
  <c r="J41" i="14"/>
  <c r="J40" i="14"/>
  <c r="R39" i="25"/>
  <c r="S39" i="14" s="1"/>
  <c r="J39" i="14"/>
  <c r="J38" i="14"/>
  <c r="R37" i="25"/>
  <c r="S37" i="14" s="1"/>
  <c r="J37" i="14"/>
  <c r="J36" i="14"/>
  <c r="R35" i="25"/>
  <c r="S35" i="14" s="1"/>
  <c r="J35" i="14"/>
  <c r="J34" i="14"/>
  <c r="R33" i="25"/>
  <c r="S33" i="14" s="1"/>
  <c r="J33" i="14"/>
  <c r="R32" i="25"/>
  <c r="S32" i="14" s="1"/>
  <c r="R31" i="25"/>
  <c r="S31" i="14" s="1"/>
  <c r="J31" i="14"/>
  <c r="J30" i="14"/>
  <c r="R29" i="25"/>
  <c r="S29" i="14" s="1"/>
  <c r="J29" i="14"/>
  <c r="J28" i="14"/>
  <c r="R27" i="25"/>
  <c r="S27" i="14" s="1"/>
  <c r="J27" i="14"/>
  <c r="R26" i="25"/>
  <c r="S26" i="14" s="1"/>
  <c r="R25" i="25"/>
  <c r="S25" i="14" s="1"/>
  <c r="J25" i="14"/>
  <c r="J24" i="14"/>
  <c r="R23" i="25"/>
  <c r="S23" i="14" s="1"/>
  <c r="J23" i="14"/>
  <c r="J22" i="14"/>
  <c r="R21" i="25"/>
  <c r="S21" i="14" s="1"/>
  <c r="J21" i="14"/>
  <c r="J20" i="14"/>
  <c r="R19" i="25"/>
  <c r="S19" i="14" s="1"/>
  <c r="J19" i="14"/>
  <c r="J18" i="14"/>
  <c r="R17" i="25"/>
  <c r="S17" i="14" s="1"/>
  <c r="J17" i="14"/>
  <c r="J16" i="14"/>
  <c r="R15" i="25"/>
  <c r="S15" i="14" s="1"/>
  <c r="J15" i="14"/>
  <c r="J14" i="14"/>
  <c r="R13" i="25"/>
  <c r="S13" i="14" s="1"/>
  <c r="J13" i="14"/>
  <c r="J12" i="14"/>
  <c r="R11" i="25"/>
  <c r="S11" i="14" s="1"/>
  <c r="J11" i="14"/>
  <c r="R10" i="25"/>
  <c r="S10" i="14" s="1"/>
  <c r="R9" i="25"/>
  <c r="S9" i="14" s="1"/>
  <c r="J9" i="14"/>
  <c r="J8" i="14"/>
  <c r="R7" i="25"/>
  <c r="S7" i="14" s="1"/>
  <c r="J7" i="14"/>
  <c r="J6" i="14"/>
  <c r="R5" i="25"/>
  <c r="S5" i="14" s="1"/>
  <c r="J5" i="14"/>
  <c r="J4" i="14"/>
  <c r="R3" i="25"/>
  <c r="S3" i="14" s="1"/>
  <c r="J3" i="14"/>
  <c r="J2" i="14"/>
  <c r="F9" i="19"/>
  <c r="F17" i="19"/>
  <c r="F8" i="19"/>
  <c r="L1" i="4"/>
  <c r="F18" i="19"/>
  <c r="F16" i="19"/>
  <c r="J386" i="14" l="1"/>
  <c r="S386" i="14"/>
</calcChain>
</file>

<file path=xl/sharedStrings.xml><?xml version="1.0" encoding="utf-8"?>
<sst xmlns="http://schemas.openxmlformats.org/spreadsheetml/2006/main" count="2860" uniqueCount="129">
  <si>
    <t>OTROS</t>
  </si>
  <si>
    <t>TOTAL</t>
  </si>
  <si>
    <t>NOMBRE(S)</t>
  </si>
  <si>
    <t>A. PATERNO</t>
  </si>
  <si>
    <t>A. MATERNO</t>
  </si>
  <si>
    <t>TOTAL SOCIOS:</t>
  </si>
  <si>
    <t>ID SOCIO:</t>
  </si>
  <si>
    <t>DEUDA</t>
  </si>
  <si>
    <t>REINSTALACION:</t>
  </si>
  <si>
    <t>CONSUMO AGUA:</t>
  </si>
  <si>
    <t>FALTA A REUNION:</t>
  </si>
  <si>
    <t>MULTA TRABAJOS:</t>
  </si>
  <si>
    <t>RIEGO:</t>
  </si>
  <si>
    <t>A.P.:</t>
  </si>
  <si>
    <t>A.M.:</t>
  </si>
  <si>
    <t>NOMBRE:</t>
  </si>
  <si>
    <t>MEDIDOR:</t>
  </si>
  <si>
    <t>REINS</t>
  </si>
  <si>
    <t>AC</t>
  </si>
  <si>
    <t>ACCION:</t>
  </si>
  <si>
    <t>ID:</t>
  </si>
  <si>
    <t># Horas/Mes</t>
  </si>
  <si>
    <t xml:space="preserve">  </t>
  </si>
  <si>
    <t>DEUDA:</t>
  </si>
  <si>
    <t>ESTADO</t>
  </si>
  <si>
    <t>TOTAL BS</t>
  </si>
  <si>
    <t>COSTO / HORA:</t>
  </si>
  <si>
    <t>FECHA</t>
  </si>
  <si>
    <t xml:space="preserve"> </t>
  </si>
  <si>
    <t>AGUA:</t>
  </si>
  <si>
    <t>M3</t>
  </si>
  <si>
    <t>Bolivianos</t>
  </si>
  <si>
    <t>MULTA FALTA REUNION:</t>
  </si>
  <si>
    <t>Bs/Hr</t>
  </si>
  <si>
    <t>Bs/M3</t>
  </si>
  <si>
    <t>MULTA RETRASO REUNION:</t>
  </si>
  <si>
    <t>MULTA POR MORA (MES):</t>
  </si>
  <si>
    <t>MULTA POR MORA (DIA):</t>
  </si>
  <si>
    <t>MULTA TRABAJO MEDIO DIA:</t>
  </si>
  <si>
    <t>MULTA TRABAJOS DIA:</t>
  </si>
  <si>
    <t>DETALLE OTROS</t>
  </si>
  <si>
    <t>AGUA (CM):</t>
  </si>
  <si>
    <t>DESFILES U OTROS:</t>
  </si>
  <si>
    <t>Ingresos este mes:</t>
  </si>
  <si>
    <t>FALTA A REUNION</t>
  </si>
  <si>
    <t>MULTA RETRASO A REUNION</t>
  </si>
  <si>
    <t>MULTAS TRABAJO DIA</t>
  </si>
  <si>
    <t>MULTA TRABAJO MEDIO DIA</t>
  </si>
  <si>
    <t>DESFILE U OTROS</t>
  </si>
  <si>
    <t>OTROS:</t>
  </si>
  <si>
    <t>OTROS(Aporte de todos):</t>
  </si>
  <si>
    <t>MULTA MORA / DIA</t>
  </si>
  <si>
    <t>MULTA MORA / MES</t>
  </si>
  <si>
    <t>RETRASO A REUNION</t>
  </si>
  <si>
    <t>RETRASO A REUNION:</t>
  </si>
  <si>
    <t>MORA:</t>
  </si>
  <si>
    <t>Bs/Mes</t>
  </si>
  <si>
    <t>OJO CADA NÚMERO ASIGNADO SIGNIFICA UNA FALTA (Un socio puede tener N faltas)</t>
  </si>
  <si>
    <t>Bolivianos/Reunión</t>
  </si>
  <si>
    <t>Bolivianos/Retraso</t>
  </si>
  <si>
    <t>Bolivianos/Trabajo</t>
  </si>
  <si>
    <t>Bolivianos/Medio trabajo</t>
  </si>
  <si>
    <t>Bolivianos/Reinstalación</t>
  </si>
  <si>
    <t>Bolivianos/Mora mes</t>
  </si>
  <si>
    <t>Bolivianos/Dias dentro el mes</t>
  </si>
  <si>
    <t>Bs/Consumo mínimo</t>
  </si>
  <si>
    <t>COSTO M3 DE AGUA</t>
  </si>
  <si>
    <t>CONSUMO MÍNIMO EN M3</t>
  </si>
  <si>
    <t>COSTO CONSUMO MÍNIMO</t>
  </si>
  <si>
    <t>TOTAL:</t>
  </si>
  <si>
    <t>CSM AGUA</t>
  </si>
  <si>
    <t>HOY ES:</t>
  </si>
  <si>
    <t>ID</t>
  </si>
  <si>
    <t>RESUMEN</t>
  </si>
  <si>
    <t>RIEGO</t>
  </si>
  <si>
    <t>ESTABLECE MONTOS</t>
  </si>
  <si>
    <t>Solidaridad Don Carlos</t>
  </si>
  <si>
    <t>USUARIO</t>
  </si>
  <si>
    <t>CONTRASENIA</t>
  </si>
  <si>
    <t>ROL</t>
  </si>
  <si>
    <t>gustavo</t>
  </si>
  <si>
    <t>admin</t>
  </si>
  <si>
    <t>mundolibre</t>
  </si>
  <si>
    <t>usuario1</t>
  </si>
  <si>
    <t>usuario2</t>
  </si>
  <si>
    <t>pass1</t>
  </si>
  <si>
    <t>pass2</t>
  </si>
  <si>
    <t>s1</t>
  </si>
  <si>
    <t>s2</t>
  </si>
  <si>
    <t>MEDIDOR</t>
  </si>
  <si>
    <t>AP</t>
  </si>
  <si>
    <t>AM</t>
  </si>
  <si>
    <t>NOMBRE (S)</t>
  </si>
  <si>
    <t>TELEFONO</t>
  </si>
  <si>
    <t>ZONA</t>
  </si>
  <si>
    <t>DIRECION</t>
  </si>
  <si>
    <t>DESCRIPCION</t>
  </si>
  <si>
    <t>CI</t>
  </si>
  <si>
    <t>ZONAS</t>
  </si>
  <si>
    <t>ZONA 1</t>
  </si>
  <si>
    <t>ZONA 2</t>
  </si>
  <si>
    <t>ZONA 3</t>
  </si>
  <si>
    <t>ZONA 4</t>
  </si>
  <si>
    <t>ZONA 5</t>
  </si>
  <si>
    <t>ZONA 6</t>
  </si>
  <si>
    <t>FECHA REGISTRO (MM/DD/AA)</t>
  </si>
  <si>
    <t>CI:</t>
  </si>
  <si>
    <t>ESTADO:</t>
  </si>
  <si>
    <t>VENEFICIO 3RA EDAD</t>
  </si>
  <si>
    <t>VENEFICIO DISCAPACIDAD</t>
  </si>
  <si>
    <t>AGUA POTAGLE</t>
  </si>
  <si>
    <t>E-MAIL</t>
  </si>
  <si>
    <t>TOTAL POR COBRAR</t>
  </si>
  <si>
    <t>TOTAL COBRADO</t>
  </si>
  <si>
    <t>TOTAL AGUA POTABLE</t>
  </si>
  <si>
    <t>TOTAL MORAS</t>
  </si>
  <si>
    <t>ADMINISTRACION DE SOCIOS</t>
  </si>
  <si>
    <t>ADMINISTRACION DE USUARIOS</t>
  </si>
  <si>
    <t>AUSENTE</t>
  </si>
  <si>
    <t>DETALLE: Solidaridad Don Carlos</t>
  </si>
  <si>
    <t/>
  </si>
  <si>
    <t>APORTES EN Bs</t>
  </si>
  <si>
    <t>CON MULTA</t>
  </si>
  <si>
    <t>bs</t>
  </si>
  <si>
    <t>SI</t>
  </si>
  <si>
    <t>NO</t>
  </si>
  <si>
    <t>CANCELADO</t>
  </si>
  <si>
    <t>CANCELADOS</t>
  </si>
  <si>
    <t>NO CANCELADOS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</si>
</sst>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[$-409]mmmm\ d\,\ yyyy;@"/>
  </numFmts>
  <fonts count="4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6" tint="0.399975585192419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indexed="10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b/>
      <sz val="5"/>
      <color theme="1"/>
      <name val="Calibri"/>
      <family val="2"/>
      <scheme val="minor"/>
    </font>
    <font>
      <sz val="11"/>
      <color indexed="1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5"/>
      <color theme="0" tint="-4.9989318521683403E-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9"/>
      <color rgb="FFFF0000"/>
      <name val="Calibri"/>
      <family val="2"/>
      <scheme val="minor"/>
    </font>
    <font>
      <sz val="10"/>
      <color theme="0"/>
      <name val="Calibri"/>
      <family val="2"/>
      <scheme val="minor"/>
    </font>
    <font>
      <sz val="6"/>
      <color rgb="FFFFC000"/>
      <name val="Calibri"/>
      <family val="2"/>
      <scheme val="minor"/>
    </font>
    <font>
      <b/>
      <sz val="13"/>
      <color theme="8" tint="-0.249977111117893"/>
      <name val="Calibri"/>
      <family val="2"/>
      <scheme val="minor"/>
    </font>
    <font>
      <sz val="11"/>
      <color theme="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3" tint="0.3999755851924192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rgb="FF92D05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FFC000"/>
      <name val="Calibri"/>
      <family val="2"/>
      <scheme val="minor"/>
    </font>
    <font>
      <b/>
      <sz val="11"/>
      <color rgb="FFE945DD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9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8"/>
      <color indexed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rgb="FF010000"/>
      <name val="Calibri"/>
      <family val="2"/>
      <scheme val="minor"/>
    </font>
    <font>
      <sz val="9"/>
      <color indexed="11"/>
      <name val="Calibri"/>
      <family val="2"/>
      <scheme val="minor"/>
    </font>
    <font>
      <sz val="11"/>
      <color theme="6"/>
      <name val="Calibri"/>
      <family val="2"/>
      <scheme val="minor"/>
    </font>
    <font>
      <sz val="5"/>
      <color theme="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5" tint="0.79998168889431442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499984740745262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499984740745262"/>
        <bgColor theme="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-0.249977111117893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theme="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0A0A"/>
        <bgColor indexed="64"/>
      </patternFill>
    </fill>
    <fill>
      <patternFill patternType="solid">
        <fgColor rgb="FFB1C7FD"/>
        <bgColor indexed="64"/>
      </patternFill>
    </fill>
    <fill>
      <patternFill patternType="solid">
        <fgColor rgb="FFEFEFEC"/>
        <bgColor indexed="64"/>
      </patternFill>
    </fill>
    <fill>
      <patternFill patternType="solid">
        <fgColor rgb="FFF4F4F4"/>
        <bgColor indexed="64"/>
      </patternFill>
    </fill>
    <fill>
      <patternFill patternType="solid">
        <fgColor rgb="FFEAF8C0"/>
        <bgColor indexed="64"/>
      </patternFill>
    </fill>
    <fill>
      <patternFill patternType="solid">
        <fgColor rgb="FFFEE4CF"/>
        <bgColor indexed="64"/>
      </patternFill>
    </fill>
    <fill>
      <patternFill patternType="solid">
        <fgColor indexed="11"/>
        <bgColor indexed="64"/>
      </patternFill>
    </fill>
  </fills>
  <borders count="9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double">
        <color theme="5" tint="-0.249977111117893"/>
      </left>
      <right/>
      <top style="double">
        <color theme="5" tint="-0.249977111117893"/>
      </top>
      <bottom/>
      <diagonal/>
    </border>
    <border>
      <left/>
      <right/>
      <top style="double">
        <color theme="5" tint="-0.249977111117893"/>
      </top>
      <bottom/>
      <diagonal/>
    </border>
    <border>
      <left/>
      <right style="double">
        <color theme="5" tint="-0.249977111117893"/>
      </right>
      <top style="double">
        <color theme="5" tint="-0.249977111117893"/>
      </top>
      <bottom/>
      <diagonal/>
    </border>
    <border>
      <left style="double">
        <color theme="5" tint="-0.249977111117893"/>
      </left>
      <right/>
      <top/>
      <bottom/>
      <diagonal/>
    </border>
    <border>
      <left/>
      <right style="double">
        <color theme="5" tint="-0.249977111117893"/>
      </right>
      <top/>
      <bottom/>
      <diagonal/>
    </border>
    <border>
      <left style="double">
        <color theme="5" tint="-0.249977111117893"/>
      </left>
      <right/>
      <top/>
      <bottom style="double">
        <color theme="5" tint="-0.249977111117893"/>
      </bottom>
      <diagonal/>
    </border>
    <border>
      <left/>
      <right/>
      <top/>
      <bottom style="double">
        <color theme="5" tint="-0.249977111117893"/>
      </bottom>
      <diagonal/>
    </border>
    <border>
      <left/>
      <right style="double">
        <color theme="5" tint="-0.249977111117893"/>
      </right>
      <top/>
      <bottom style="double">
        <color theme="5" tint="-0.249977111117893"/>
      </bottom>
      <diagonal/>
    </border>
    <border>
      <left/>
      <right style="double">
        <color theme="4" tint="-0.249977111117893"/>
      </right>
      <top/>
      <bottom/>
      <diagonal/>
    </border>
    <border>
      <left style="double">
        <color theme="4" tint="-0.249977111117893"/>
      </left>
      <right/>
      <top style="double">
        <color theme="4" tint="-0.249977111117893"/>
      </top>
      <bottom/>
      <diagonal/>
    </border>
    <border>
      <left/>
      <right/>
      <top style="double">
        <color theme="4" tint="-0.249977111117893"/>
      </top>
      <bottom/>
      <diagonal/>
    </border>
    <border>
      <left/>
      <right style="double">
        <color theme="4" tint="-0.249977111117893"/>
      </right>
      <top style="double">
        <color theme="4" tint="-0.249977111117893"/>
      </top>
      <bottom/>
      <diagonal/>
    </border>
    <border>
      <left style="double">
        <color theme="4" tint="-0.249977111117893"/>
      </left>
      <right/>
      <top/>
      <bottom/>
      <diagonal/>
    </border>
    <border>
      <left style="double">
        <color theme="4" tint="-0.249977111117893"/>
      </left>
      <right/>
      <top/>
      <bottom style="double">
        <color theme="4" tint="-0.249977111117893"/>
      </bottom>
      <diagonal/>
    </border>
    <border>
      <left/>
      <right/>
      <top/>
      <bottom style="double">
        <color theme="4" tint="-0.249977111117893"/>
      </bottom>
      <diagonal/>
    </border>
    <border>
      <left/>
      <right style="double">
        <color theme="4" tint="-0.249977111117893"/>
      </right>
      <top/>
      <bottom style="double">
        <color theme="4" tint="-0.249977111117893"/>
      </bottom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double">
        <color theme="9" tint="-0.249977111117893"/>
      </bottom>
      <diagonal/>
    </border>
    <border>
      <left style="double">
        <color theme="9" tint="-0.249977111117893"/>
      </left>
      <right style="double">
        <color theme="9" tint="-0.249977111117893"/>
      </right>
      <top style="double">
        <color theme="9" tint="-0.249977111117893"/>
      </top>
      <bottom style="double">
        <color theme="9" tint="-0.249977111117893"/>
      </bottom>
      <diagonal/>
    </border>
    <border>
      <left style="thick">
        <color theme="9" tint="-0.249977111117893"/>
      </left>
      <right style="thick">
        <color theme="9" tint="-0.249977111117893"/>
      </right>
      <top style="thick">
        <color theme="9" tint="-0.249977111117893"/>
      </top>
      <bottom style="thick">
        <color theme="9" tint="-0.249977111117893"/>
      </bottom>
      <diagonal/>
    </border>
    <border>
      <left/>
      <right style="thick">
        <color theme="9" tint="-0.249977111117893"/>
      </right>
      <top style="thick">
        <color theme="9" tint="-0.249977111117893"/>
      </top>
      <bottom style="thick">
        <color theme="9" tint="-0.249977111117893"/>
      </bottom>
      <diagonal/>
    </border>
    <border>
      <left style="double">
        <color theme="9" tint="-0.249977111117893"/>
      </left>
      <right/>
      <top/>
      <bottom/>
      <diagonal/>
    </border>
    <border>
      <left/>
      <right/>
      <top/>
      <bottom style="double">
        <color theme="9" tint="-0.249977111117893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 tint="-0.249977111117893"/>
      </left>
      <right/>
      <top style="thin">
        <color theme="9" tint="-0.249977111117893"/>
      </top>
      <bottom/>
      <diagonal/>
    </border>
    <border>
      <left/>
      <right style="thin">
        <color theme="9" tint="-0.249977111117893"/>
      </right>
      <top style="thin">
        <color theme="9" tint="-0.249977111117893"/>
      </top>
      <bottom/>
      <diagonal/>
    </border>
    <border>
      <left style="thin">
        <color theme="9" tint="-0.249977111117893"/>
      </left>
      <right/>
      <top/>
      <bottom style="thin">
        <color theme="9" tint="-0.249977111117893"/>
      </bottom>
      <diagonal/>
    </border>
    <border>
      <left/>
      <right/>
      <top/>
      <bottom style="thin">
        <color theme="9" tint="-0.249977111117893"/>
      </bottom>
      <diagonal/>
    </border>
    <border>
      <left style="thin">
        <color theme="9" tint="-0.249977111117893"/>
      </left>
      <right/>
      <top/>
      <bottom/>
      <diagonal/>
    </border>
    <border>
      <left style="medium">
        <color theme="9" tint="-0.249977111117893"/>
      </left>
      <right/>
      <top style="medium">
        <color theme="9" tint="-0.249977111117893"/>
      </top>
      <bottom/>
      <diagonal/>
    </border>
    <border>
      <left/>
      <right/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/>
      <top/>
      <bottom/>
      <diagonal/>
    </border>
    <border>
      <left/>
      <right style="medium">
        <color theme="9" tint="-0.249977111117893"/>
      </right>
      <top/>
      <bottom/>
      <diagonal/>
    </border>
    <border>
      <left/>
      <right style="medium">
        <color theme="9" tint="-0.249977111117893"/>
      </right>
      <top style="thin">
        <color theme="9" tint="-0.249977111117893"/>
      </top>
      <bottom/>
      <diagonal/>
    </border>
    <border>
      <left style="medium">
        <color theme="9" tint="-0.249977111117893"/>
      </left>
      <right/>
      <top/>
      <bottom style="medium">
        <color theme="9" tint="-0.249977111117893"/>
      </bottom>
      <diagonal/>
    </border>
    <border>
      <left/>
      <right/>
      <top/>
      <bottom style="medium">
        <color theme="9" tint="-0.249977111117893"/>
      </bottom>
      <diagonal/>
    </border>
    <border>
      <left style="thin">
        <color theme="9" tint="-0.249977111117893"/>
      </left>
      <right/>
      <top/>
      <bottom style="medium">
        <color theme="9" tint="-0.249977111117893"/>
      </bottom>
      <diagonal/>
    </border>
    <border>
      <left/>
      <right style="medium">
        <color theme="9" tint="-0.249977111117893"/>
      </right>
      <top/>
      <bottom style="medium">
        <color theme="9" tint="-0.249977111117893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/>
      <bottom/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medium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rgb="FFFFCC99"/>
      </left>
      <right/>
      <top/>
      <bottom/>
      <diagonal/>
    </border>
    <border>
      <left/>
      <right style="thin">
        <color theme="9" tint="0.39997558519241921"/>
      </right>
      <top style="double">
        <color theme="9" tint="-0.249977111117893"/>
      </top>
      <bottom/>
      <diagonal/>
    </border>
    <border>
      <left/>
      <right style="thin">
        <color rgb="FFFFCC99"/>
      </right>
      <top style="double">
        <color theme="9" tint="-0.249977111117893"/>
      </top>
      <bottom style="double">
        <color theme="9" tint="-0.249977111117893"/>
      </bottom>
      <diagonal/>
    </border>
    <border>
      <left/>
      <right style="thin">
        <color rgb="FFFFCC99"/>
      </right>
      <top style="double">
        <color theme="9" tint="-0.249977111117893"/>
      </top>
      <bottom/>
      <diagonal/>
    </border>
    <border>
      <left/>
      <right style="thin">
        <color rgb="FFFFCC99"/>
      </right>
      <top/>
      <bottom/>
      <diagonal/>
    </border>
    <border>
      <left style="thin">
        <color rgb="FFFFCC99"/>
      </left>
      <right style="thin">
        <color rgb="FFFFCC99"/>
      </right>
      <top style="double">
        <color theme="9" tint="-0.249977111117893"/>
      </top>
      <bottom style="double">
        <color theme="9" tint="-0.249977111117893"/>
      </bottom>
      <diagonal/>
    </border>
    <border>
      <left style="slantDashDot">
        <color rgb="FF92D050"/>
      </left>
      <right style="thin">
        <color theme="9" tint="0.39997558519241921"/>
      </right>
      <top/>
      <bottom/>
      <diagonal/>
    </border>
    <border>
      <left style="slantDashDot">
        <color rgb="FFFFFF00"/>
      </left>
      <right style="thin">
        <color rgb="FFFFCC99"/>
      </right>
      <top/>
      <bottom/>
      <diagonal/>
    </border>
    <border>
      <left/>
      <right style="slantDashDot">
        <color rgb="FFFFC000"/>
      </right>
      <top/>
      <bottom/>
      <diagonal/>
    </border>
    <border>
      <left/>
      <right style="slantDashDot">
        <color rgb="FFE945DD"/>
      </right>
      <top/>
      <bottom/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E945DD"/>
      </left>
      <right/>
      <top/>
      <bottom/>
      <diagonal/>
    </border>
    <border>
      <left/>
      <right/>
      <top style="thin">
        <color rgb="FFFF9966"/>
      </top>
      <bottom style="double">
        <color theme="4" tint="-0.249977111117893"/>
      </bottom>
      <diagonal/>
    </border>
    <border>
      <left style="thin">
        <color rgb="FFE945DD"/>
      </left>
      <right style="thin">
        <color rgb="FFE945DD"/>
      </right>
      <top style="double">
        <color rgb="FFFF9966"/>
      </top>
      <bottom/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2" borderId="0" applyNumberFormat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272">
    <xf numFmtId="0" fontId="0" fillId="0" borderId="0" xfId="0"/>
    <xf numFmtId="0" fontId="0" fillId="7" borderId="0" xfId="0" applyFill="1"/>
    <xf numFmtId="0" fontId="0" fillId="7" borderId="0" xfId="0" applyFill="1" applyAlignment="1">
      <alignment horizontal="center" vertical="center"/>
    </xf>
    <xf numFmtId="0" fontId="0" fillId="10" borderId="0" xfId="0" applyFill="1" applyProtection="1"/>
    <xf numFmtId="0" fontId="0" fillId="11" borderId="0" xfId="0" applyFill="1" applyProtection="1"/>
    <xf numFmtId="0" fontId="0" fillId="11" borderId="0" xfId="0" applyFill="1"/>
    <xf numFmtId="0" fontId="1" fillId="10" borderId="0" xfId="0" applyFont="1" applyFill="1" applyAlignment="1" applyProtection="1">
      <alignment horizontal="right" vertical="center"/>
    </xf>
    <xf numFmtId="0" fontId="3" fillId="10" borderId="2" xfId="0" applyFont="1" applyFill="1" applyBorder="1" applyAlignment="1" applyProtection="1">
      <alignment horizontal="center"/>
    </xf>
    <xf numFmtId="0" fontId="0" fillId="10" borderId="4" xfId="0" applyFill="1" applyBorder="1" applyProtection="1"/>
    <xf numFmtId="0" fontId="0" fillId="10" borderId="3" xfId="0" applyFill="1" applyBorder="1" applyProtection="1"/>
    <xf numFmtId="0" fontId="0" fillId="10" borderId="0" xfId="0" applyFill="1" applyBorder="1" applyProtection="1"/>
    <xf numFmtId="0" fontId="0" fillId="10" borderId="14" xfId="0" applyFill="1" applyBorder="1" applyProtection="1"/>
    <xf numFmtId="0" fontId="0" fillId="10" borderId="15" xfId="0" applyFill="1" applyBorder="1" applyProtection="1"/>
    <xf numFmtId="0" fontId="0" fillId="10" borderId="16" xfId="0" applyFill="1" applyBorder="1" applyProtection="1"/>
    <xf numFmtId="0" fontId="0" fillId="10" borderId="17" xfId="0" applyFill="1" applyBorder="1" applyProtection="1"/>
    <xf numFmtId="0" fontId="0" fillId="10" borderId="13" xfId="0" applyFill="1" applyBorder="1" applyProtection="1"/>
    <xf numFmtId="0" fontId="0" fillId="10" borderId="18" xfId="0" applyFill="1" applyBorder="1" applyProtection="1"/>
    <xf numFmtId="0" fontId="0" fillId="10" borderId="19" xfId="0" applyFill="1" applyBorder="1" applyProtection="1"/>
    <xf numFmtId="0" fontId="0" fillId="10" borderId="20" xfId="0" applyFill="1" applyBorder="1" applyProtection="1"/>
    <xf numFmtId="0" fontId="3" fillId="9" borderId="0" xfId="0" applyFont="1" applyFill="1" applyProtection="1"/>
    <xf numFmtId="0" fontId="3" fillId="9" borderId="0" xfId="0" applyFont="1" applyFill="1" applyAlignment="1" applyProtection="1">
      <alignment horizontal="center"/>
    </xf>
    <xf numFmtId="0" fontId="0" fillId="9" borderId="0" xfId="0" applyFill="1" applyProtection="1"/>
    <xf numFmtId="0" fontId="3" fillId="9" borderId="0" xfId="0" applyFont="1" applyFill="1" applyAlignment="1" applyProtection="1">
      <alignment horizontal="left"/>
    </xf>
    <xf numFmtId="0" fontId="3" fillId="9" borderId="0" xfId="0" applyFont="1" applyFill="1" applyAlignment="1" applyProtection="1">
      <alignment horizontal="left" vertical="center"/>
    </xf>
    <xf numFmtId="0" fontId="3" fillId="9" borderId="0" xfId="0" applyFont="1" applyFill="1" applyBorder="1" applyProtection="1"/>
    <xf numFmtId="0" fontId="3" fillId="9" borderId="5" xfId="0" applyFont="1" applyFill="1" applyBorder="1" applyProtection="1"/>
    <xf numFmtId="0" fontId="3" fillId="9" borderId="6" xfId="0" applyFont="1" applyFill="1" applyBorder="1" applyProtection="1"/>
    <xf numFmtId="0" fontId="3" fillId="9" borderId="7" xfId="0" applyFont="1" applyFill="1" applyBorder="1" applyProtection="1"/>
    <xf numFmtId="0" fontId="3" fillId="9" borderId="8" xfId="0" applyFont="1" applyFill="1" applyBorder="1" applyProtection="1"/>
    <xf numFmtId="0" fontId="3" fillId="9" borderId="9" xfId="0" applyFont="1" applyFill="1" applyBorder="1" applyProtection="1"/>
    <xf numFmtId="0" fontId="3" fillId="9" borderId="10" xfId="0" applyFont="1" applyFill="1" applyBorder="1" applyProtection="1"/>
    <xf numFmtId="0" fontId="3" fillId="9" borderId="11" xfId="0" applyFont="1" applyFill="1" applyBorder="1" applyProtection="1"/>
    <xf numFmtId="0" fontId="3" fillId="9" borderId="12" xfId="0" applyFont="1" applyFill="1" applyBorder="1" applyProtection="1"/>
    <xf numFmtId="0" fontId="1" fillId="10" borderId="21" xfId="0" applyFont="1" applyFill="1" applyBorder="1" applyAlignment="1" applyProtection="1">
      <alignment horizontal="center" vertical="center"/>
      <protection locked="0"/>
    </xf>
    <xf numFmtId="0" fontId="0" fillId="8" borderId="0" xfId="0" applyFill="1" applyBorder="1"/>
    <xf numFmtId="0" fontId="0" fillId="4" borderId="0" xfId="0" applyFill="1" applyBorder="1"/>
    <xf numFmtId="0" fontId="5" fillId="4" borderId="0" xfId="0" applyFont="1" applyFill="1" applyBorder="1" applyAlignment="1">
      <alignment horizontal="right"/>
    </xf>
    <xf numFmtId="0" fontId="5" fillId="4" borderId="0" xfId="0" applyFont="1" applyFill="1" applyBorder="1"/>
    <xf numFmtId="0" fontId="6" fillId="12" borderId="24" xfId="0" applyFont="1" applyFill="1" applyBorder="1" applyAlignment="1" applyProtection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7" fillId="0" borderId="0" xfId="0" applyFont="1"/>
    <xf numFmtId="0" fontId="6" fillId="5" borderId="1" xfId="0" applyFont="1" applyFill="1" applyBorder="1" applyAlignment="1" applyProtection="1">
      <alignment horizontal="center" vertical="center"/>
    </xf>
    <xf numFmtId="0" fontId="7" fillId="0" borderId="0" xfId="0" applyFont="1" applyProtection="1"/>
    <xf numFmtId="0" fontId="7" fillId="0" borderId="0" xfId="0" applyFont="1" applyAlignment="1" applyProtection="1">
      <alignment horizontal="center"/>
    </xf>
    <xf numFmtId="0" fontId="7" fillId="14" borderId="0" xfId="0" applyFont="1" applyFill="1" applyAlignment="1" applyProtection="1">
      <alignment horizontal="center" vertical="center"/>
    </xf>
    <xf numFmtId="0" fontId="3" fillId="9" borderId="26" xfId="0" applyFont="1" applyFill="1" applyBorder="1" applyAlignment="1" applyProtection="1">
      <alignment horizontal="center"/>
    </xf>
    <xf numFmtId="49" fontId="10" fillId="9" borderId="0" xfId="0" applyNumberFormat="1" applyFont="1" applyFill="1" applyBorder="1" applyAlignment="1" applyProtection="1">
      <alignment vertical="center"/>
    </xf>
    <xf numFmtId="0" fontId="12" fillId="9" borderId="0" xfId="0" applyFont="1" applyFill="1" applyBorder="1" applyAlignment="1" applyProtection="1">
      <alignment horizontal="right"/>
    </xf>
    <xf numFmtId="0" fontId="1" fillId="9" borderId="0" xfId="0" applyFont="1" applyFill="1" applyBorder="1" applyAlignment="1" applyProtection="1">
      <alignment horizontal="center" vertical="center"/>
    </xf>
    <xf numFmtId="0" fontId="14" fillId="9" borderId="0" xfId="0" applyFont="1" applyFill="1" applyBorder="1" applyProtection="1"/>
    <xf numFmtId="0" fontId="17" fillId="11" borderId="0" xfId="0" applyFont="1" applyFill="1" applyAlignment="1" applyProtection="1">
      <alignment horizontal="center"/>
    </xf>
    <xf numFmtId="0" fontId="17" fillId="11" borderId="0" xfId="0" applyFont="1" applyFill="1" applyAlignment="1" applyProtection="1">
      <alignment horizontal="left"/>
    </xf>
    <xf numFmtId="0" fontId="15" fillId="5" borderId="1" xfId="0" applyFont="1" applyFill="1" applyBorder="1" applyAlignment="1">
      <alignment horizontal="center" vertical="center" textRotation="90" wrapText="1"/>
    </xf>
    <xf numFmtId="0" fontId="15" fillId="3" borderId="1" xfId="0" applyFont="1" applyFill="1" applyBorder="1" applyAlignment="1">
      <alignment horizontal="center" vertical="center" textRotation="90" wrapText="1"/>
    </xf>
    <xf numFmtId="0" fontId="5" fillId="4" borderId="31" xfId="0" applyFont="1" applyFill="1" applyBorder="1" applyAlignment="1">
      <alignment horizontal="right"/>
    </xf>
    <xf numFmtId="0" fontId="0" fillId="4" borderId="32" xfId="0" applyFill="1" applyBorder="1"/>
    <xf numFmtId="0" fontId="0" fillId="8" borderId="34" xfId="0" applyFill="1" applyBorder="1"/>
    <xf numFmtId="0" fontId="0" fillId="8" borderId="35" xfId="0" applyFill="1" applyBorder="1"/>
    <xf numFmtId="0" fontId="0" fillId="8" borderId="36" xfId="0" applyFill="1" applyBorder="1"/>
    <xf numFmtId="0" fontId="0" fillId="8" borderId="37" xfId="0" applyFill="1" applyBorder="1"/>
    <xf numFmtId="0" fontId="0" fillId="8" borderId="38" xfId="0" applyFill="1" applyBorder="1"/>
    <xf numFmtId="0" fontId="0" fillId="4" borderId="37" xfId="0" applyFill="1" applyBorder="1"/>
    <xf numFmtId="0" fontId="0" fillId="4" borderId="38" xfId="0" applyFill="1" applyBorder="1"/>
    <xf numFmtId="0" fontId="0" fillId="4" borderId="40" xfId="0" applyFill="1" applyBorder="1"/>
    <xf numFmtId="0" fontId="0" fillId="4" borderId="41" xfId="0" applyFill="1" applyBorder="1"/>
    <xf numFmtId="0" fontId="18" fillId="5" borderId="1" xfId="0" applyFont="1" applyFill="1" applyBorder="1" applyAlignment="1" applyProtection="1">
      <alignment horizontal="center" vertical="center" textRotation="90"/>
    </xf>
    <xf numFmtId="0" fontId="15" fillId="5" borderId="1" xfId="0" applyFont="1" applyFill="1" applyBorder="1" applyAlignment="1" applyProtection="1">
      <alignment horizontal="center" vertical="center" textRotation="90" wrapText="1"/>
    </xf>
    <xf numFmtId="0" fontId="15" fillId="3" borderId="1" xfId="0" applyFont="1" applyFill="1" applyBorder="1" applyAlignment="1" applyProtection="1">
      <alignment horizontal="center" vertical="center" textRotation="90" wrapText="1"/>
    </xf>
    <xf numFmtId="0" fontId="0" fillId="18" borderId="0" xfId="0" applyFill="1" applyProtection="1"/>
    <xf numFmtId="0" fontId="0" fillId="0" borderId="0" xfId="0" applyProtection="1"/>
    <xf numFmtId="0" fontId="7" fillId="17" borderId="0" xfId="0" applyFont="1" applyFill="1" applyAlignment="1" applyProtection="1">
      <alignment horizontal="center" vertical="center"/>
    </xf>
    <xf numFmtId="0" fontId="13" fillId="17" borderId="0" xfId="0" applyFont="1" applyFill="1" applyAlignment="1" applyProtection="1">
      <alignment horizontal="center" vertical="center"/>
    </xf>
    <xf numFmtId="0" fontId="13" fillId="14" borderId="0" xfId="0" applyFont="1" applyFill="1" applyAlignment="1" applyProtection="1">
      <alignment horizontal="center" vertical="center"/>
    </xf>
    <xf numFmtId="0" fontId="7" fillId="19" borderId="0" xfId="0" applyFont="1" applyFill="1" applyAlignment="1" applyProtection="1">
      <alignment horizontal="center" vertical="center"/>
      <protection locked="0"/>
    </xf>
    <xf numFmtId="0" fontId="13" fillId="19" borderId="0" xfId="0" applyFont="1" applyFill="1" applyAlignment="1" applyProtection="1">
      <alignment horizontal="center" vertical="center"/>
    </xf>
    <xf numFmtId="0" fontId="19" fillId="4" borderId="29" xfId="0" applyFont="1" applyFill="1" applyBorder="1" applyAlignment="1">
      <alignment horizontal="right"/>
    </xf>
    <xf numFmtId="0" fontId="20" fillId="4" borderId="30" xfId="0" applyFont="1" applyFill="1" applyBorder="1"/>
    <xf numFmtId="0" fontId="1" fillId="11" borderId="0" xfId="0" applyFont="1" applyFill="1" applyAlignment="1" applyProtection="1">
      <alignment horizontal="right"/>
    </xf>
    <xf numFmtId="0" fontId="0" fillId="18" borderId="0" xfId="0" applyFill="1"/>
    <xf numFmtId="0" fontId="0" fillId="20" borderId="49" xfId="0" applyFill="1" applyBorder="1"/>
    <xf numFmtId="0" fontId="7" fillId="11" borderId="0" xfId="0" applyFont="1" applyFill="1" applyProtection="1"/>
    <xf numFmtId="0" fontId="7" fillId="11" borderId="0" xfId="0" applyFont="1" applyFill="1" applyAlignment="1" applyProtection="1">
      <alignment horizontal="center"/>
    </xf>
    <xf numFmtId="0" fontId="7" fillId="11" borderId="0" xfId="0" applyFont="1" applyFill="1"/>
    <xf numFmtId="0" fontId="22" fillId="11" borderId="0" xfId="0" applyFont="1" applyFill="1" applyAlignment="1">
      <alignment horizontal="center" vertical="center"/>
    </xf>
    <xf numFmtId="0" fontId="0" fillId="20" borderId="55" xfId="0" applyFill="1" applyBorder="1"/>
    <xf numFmtId="0" fontId="0" fillId="20" borderId="56" xfId="0" applyFill="1" applyBorder="1"/>
    <xf numFmtId="0" fontId="0" fillId="20" borderId="57" xfId="0" applyFill="1" applyBorder="1"/>
    <xf numFmtId="0" fontId="0" fillId="20" borderId="58" xfId="0" applyFill="1" applyBorder="1"/>
    <xf numFmtId="0" fontId="0" fillId="20" borderId="0" xfId="0" applyFill="1" applyBorder="1"/>
    <xf numFmtId="0" fontId="0" fillId="20" borderId="44" xfId="0" applyFill="1" applyBorder="1"/>
    <xf numFmtId="0" fontId="0" fillId="20" borderId="47" xfId="0" applyFill="1" applyBorder="1"/>
    <xf numFmtId="0" fontId="0" fillId="20" borderId="59" xfId="0" applyFill="1" applyBorder="1"/>
    <xf numFmtId="0" fontId="0" fillId="20" borderId="45" xfId="0" applyFill="1" applyBorder="1"/>
    <xf numFmtId="0" fontId="0" fillId="20" borderId="60" xfId="0" applyFill="1" applyBorder="1"/>
    <xf numFmtId="0" fontId="26" fillId="20" borderId="61" xfId="0" applyFont="1" applyFill="1" applyBorder="1"/>
    <xf numFmtId="0" fontId="0" fillId="20" borderId="58" xfId="0" applyFill="1" applyBorder="1" applyAlignment="1">
      <alignment horizontal="center" vertical="center"/>
    </xf>
    <xf numFmtId="0" fontId="5" fillId="6" borderId="64" xfId="0" applyFont="1" applyFill="1" applyBorder="1" applyAlignment="1">
      <alignment horizontal="center" vertical="center"/>
    </xf>
    <xf numFmtId="0" fontId="0" fillId="20" borderId="65" xfId="0" applyFill="1" applyBorder="1"/>
    <xf numFmtId="9" fontId="0" fillId="20" borderId="66" xfId="2" applyFont="1" applyFill="1" applyBorder="1" applyAlignment="1">
      <alignment horizontal="center" vertical="center"/>
    </xf>
    <xf numFmtId="0" fontId="27" fillId="21" borderId="0" xfId="0" applyFont="1" applyFill="1" applyAlignment="1">
      <alignment horizontal="center" vertical="center"/>
    </xf>
    <xf numFmtId="0" fontId="0" fillId="21" borderId="0" xfId="0" applyFill="1"/>
    <xf numFmtId="0" fontId="0" fillId="21" borderId="0" xfId="0" applyFill="1" applyAlignment="1">
      <alignment horizontal="center" vertical="center"/>
    </xf>
    <xf numFmtId="0" fontId="28" fillId="21" borderId="0" xfId="0" applyFont="1" applyFill="1" applyAlignment="1">
      <alignment horizontal="center" vertical="center"/>
    </xf>
    <xf numFmtId="0" fontId="0" fillId="22" borderId="0" xfId="0" applyFill="1"/>
    <xf numFmtId="0" fontId="0" fillId="10" borderId="67" xfId="0" applyFill="1" applyBorder="1" applyProtection="1"/>
    <xf numFmtId="0" fontId="1" fillId="10" borderId="68" xfId="0" applyFont="1" applyFill="1" applyBorder="1" applyAlignment="1" applyProtection="1">
      <alignment horizontal="center" vertical="center"/>
      <protection locked="0"/>
    </xf>
    <xf numFmtId="0" fontId="1" fillId="10" borderId="69" xfId="0" applyFont="1" applyFill="1" applyBorder="1" applyAlignment="1" applyProtection="1">
      <alignment horizontal="center"/>
      <protection locked="0"/>
    </xf>
    <xf numFmtId="0" fontId="1" fillId="16" borderId="70" xfId="0" applyFont="1" applyFill="1" applyBorder="1" applyAlignment="1" applyProtection="1">
      <alignment horizontal="center" vertical="center"/>
      <protection locked="0"/>
    </xf>
    <xf numFmtId="0" fontId="1" fillId="10" borderId="72" xfId="0" applyFont="1" applyFill="1" applyBorder="1" applyAlignment="1" applyProtection="1">
      <alignment horizontal="center"/>
      <protection locked="0"/>
    </xf>
    <xf numFmtId="0" fontId="0" fillId="10" borderId="75" xfId="0" applyFill="1" applyBorder="1" applyProtection="1"/>
    <xf numFmtId="2" fontId="16" fillId="11" borderId="0" xfId="0" applyNumberFormat="1" applyFont="1" applyFill="1" applyAlignment="1" applyProtection="1">
      <alignment horizontal="center"/>
    </xf>
    <xf numFmtId="0" fontId="3" fillId="9" borderId="0" xfId="0" applyFont="1" applyFill="1" applyAlignment="1" applyProtection="1">
      <alignment horizontal="right"/>
    </xf>
    <xf numFmtId="0" fontId="1" fillId="10" borderId="0" xfId="0" applyFont="1" applyFill="1" applyBorder="1" applyAlignment="1" applyProtection="1">
      <alignment horizontal="right"/>
    </xf>
    <xf numFmtId="0" fontId="31" fillId="10" borderId="73" xfId="0" applyFont="1" applyFill="1" applyBorder="1" applyAlignment="1" applyProtection="1">
      <alignment horizontal="right" vertical="center"/>
    </xf>
    <xf numFmtId="0" fontId="32" fillId="10" borderId="74" xfId="0" applyFont="1" applyFill="1" applyBorder="1" applyAlignment="1" applyProtection="1">
      <alignment horizontal="right" vertical="center"/>
    </xf>
    <xf numFmtId="0" fontId="33" fillId="10" borderId="71" xfId="0" applyFont="1" applyFill="1" applyBorder="1" applyAlignment="1" applyProtection="1">
      <alignment horizontal="right" vertical="center"/>
    </xf>
    <xf numFmtId="0" fontId="0" fillId="10" borderId="76" xfId="0" applyFill="1" applyBorder="1" applyProtection="1"/>
    <xf numFmtId="0" fontId="34" fillId="10" borderId="0" xfId="0" applyFont="1" applyFill="1" applyBorder="1" applyAlignment="1" applyProtection="1">
      <alignment horizontal="right" vertical="center"/>
    </xf>
    <xf numFmtId="0" fontId="11" fillId="9" borderId="0" xfId="0" applyFont="1" applyFill="1" applyProtection="1"/>
    <xf numFmtId="0" fontId="35" fillId="11" borderId="0" xfId="0" applyFont="1" applyFill="1" applyAlignment="1" applyProtection="1">
      <alignment horizontal="right" vertical="center"/>
    </xf>
    <xf numFmtId="0" fontId="22" fillId="11" borderId="0" xfId="0" applyFont="1" applyFill="1" applyBorder="1" applyAlignment="1" applyProtection="1">
      <alignment horizontal="center" vertical="center"/>
    </xf>
    <xf numFmtId="0" fontId="23" fillId="11" borderId="0" xfId="0" applyFont="1" applyFill="1" applyAlignment="1" applyProtection="1">
      <alignment horizontal="center" vertical="center"/>
    </xf>
    <xf numFmtId="0" fontId="0" fillId="7" borderId="0" xfId="0" applyFill="1" applyBorder="1" applyAlignment="1">
      <alignment horizontal="center" vertical="center"/>
    </xf>
    <xf numFmtId="0" fontId="0" fillId="7" borderId="0" xfId="0" applyFill="1" applyBorder="1"/>
    <xf numFmtId="0" fontId="0" fillId="7" borderId="0" xfId="0" applyFill="1" applyBorder="1" applyAlignment="1">
      <alignment horizontal="center"/>
    </xf>
    <xf numFmtId="14" fontId="0" fillId="7" borderId="0" xfId="0" applyNumberFormat="1" applyFill="1" applyBorder="1" applyAlignment="1">
      <alignment horizontal="center"/>
    </xf>
    <xf numFmtId="0" fontId="0" fillId="7" borderId="0" xfId="0" applyFill="1" applyAlignment="1">
      <alignment horizontal="center"/>
    </xf>
    <xf numFmtId="0" fontId="1" fillId="5" borderId="77" xfId="0" applyFont="1" applyFill="1" applyBorder="1" applyAlignment="1">
      <alignment horizontal="center" vertical="center"/>
    </xf>
    <xf numFmtId="0" fontId="1" fillId="5" borderId="78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5" borderId="1" xfId="3" applyNumberFormat="1" applyFont="1" applyFill="1" applyBorder="1" applyAlignment="1">
      <alignment horizontal="center" vertical="center"/>
    </xf>
    <xf numFmtId="0" fontId="7" fillId="11" borderId="0" xfId="3" applyNumberFormat="1" applyFont="1" applyFill="1" applyAlignment="1" applyProtection="1">
      <alignment horizontal="center"/>
    </xf>
    <xf numFmtId="0" fontId="3" fillId="10" borderId="82" xfId="0" applyFont="1" applyFill="1" applyBorder="1" applyAlignment="1" applyProtection="1">
      <alignment horizontal="center"/>
      <protection locked="0"/>
    </xf>
    <xf numFmtId="0" fontId="0" fillId="10" borderId="81" xfId="0" applyFill="1" applyBorder="1" applyProtection="1"/>
    <xf numFmtId="0" fontId="3" fillId="23" borderId="79" xfId="0" applyFont="1" applyFill="1" applyBorder="1" applyAlignment="1">
      <alignment horizontal="center" vertical="center"/>
    </xf>
    <xf numFmtId="0" fontId="3" fillId="23" borderId="79" xfId="0" applyFont="1" applyFill="1" applyBorder="1" applyAlignment="1">
      <alignment horizontal="center" vertical="center" textRotation="90" wrapText="1"/>
    </xf>
    <xf numFmtId="0" fontId="24" fillId="23" borderId="79" xfId="0" applyFont="1" applyFill="1" applyBorder="1" applyAlignment="1">
      <alignment horizontal="center" vertical="center" wrapText="1"/>
    </xf>
    <xf numFmtId="0" fontId="7" fillId="11" borderId="0" xfId="0" applyFont="1" applyFill="1" applyAlignment="1" applyProtection="1">
      <alignment horizontal="left"/>
    </xf>
    <xf numFmtId="0" fontId="7" fillId="0" borderId="0" xfId="0" applyFont="1" applyAlignment="1" applyProtection="1">
      <alignment horizontal="left"/>
    </xf>
    <xf numFmtId="0" fontId="6" fillId="5" borderId="1" xfId="0" applyFont="1" applyFill="1" applyBorder="1" applyAlignment="1" applyProtection="1">
      <alignment horizontal="center"/>
    </xf>
    <xf numFmtId="0" fontId="7" fillId="11" borderId="0" xfId="0" applyFont="1" applyFill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/>
    </xf>
    <xf numFmtId="0" fontId="7" fillId="6" borderId="1" xfId="0" applyFont="1" applyFill="1" applyBorder="1" applyAlignment="1">
      <alignment horizontal="center" vertical="center"/>
    </xf>
    <xf numFmtId="0" fontId="7" fillId="11" borderId="0" xfId="0" applyFont="1" applyFill="1" applyAlignment="1">
      <alignment horizontal="center" vertical="center"/>
    </xf>
    <xf numFmtId="0" fontId="1" fillId="5" borderId="78" xfId="0" applyFont="1" applyFill="1" applyBorder="1" applyAlignment="1">
      <alignment horizontal="center" vertical="center" textRotation="90" wrapText="1"/>
    </xf>
    <xf numFmtId="2" fontId="4" fillId="9" borderId="0" xfId="0" applyNumberFormat="1" applyFont="1" applyFill="1" applyAlignment="1" applyProtection="1">
      <alignment horizontal="center" vertical="center"/>
    </xf>
    <xf numFmtId="2" fontId="4" fillId="9" borderId="0" xfId="0" applyNumberFormat="1" applyFont="1" applyFill="1" applyBorder="1" applyAlignment="1" applyProtection="1">
      <alignment horizontal="center" vertical="center"/>
    </xf>
    <xf numFmtId="0" fontId="0" fillId="18" borderId="0" xfId="0" applyFill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3" fillId="23" borderId="79" xfId="0" applyNumberFormat="1" applyFont="1" applyFill="1" applyBorder="1" applyAlignment="1">
      <alignment horizontal="center" vertical="center"/>
    </xf>
    <xf numFmtId="0" fontId="2" fillId="7" borderId="0" xfId="1" applyNumberFormat="1" applyFill="1" applyBorder="1" applyAlignment="1">
      <alignment horizontal="center" vertical="center"/>
    </xf>
    <xf numFmtId="0" fontId="0" fillId="7" borderId="0" xfId="0" applyNumberFormat="1" applyFill="1" applyAlignment="1">
      <alignment horizontal="center" vertical="center"/>
    </xf>
    <xf numFmtId="0" fontId="6" fillId="13" borderId="23" xfId="0" applyFont="1" applyFill="1" applyBorder="1" applyAlignment="1" applyProtection="1">
      <alignment horizontal="center" vertical="center"/>
      <protection locked="0"/>
    </xf>
    <xf numFmtId="0" fontId="7" fillId="6" borderId="1" xfId="0" applyFont="1" applyFill="1" applyBorder="1" applyAlignment="1" applyProtection="1">
      <alignment horizontal="center"/>
      <protection locked="0"/>
    </xf>
    <xf numFmtId="0" fontId="6" fillId="3" borderId="1" xfId="0" applyFont="1" applyFill="1" applyBorder="1" applyAlignment="1" applyProtection="1">
      <alignment horizontal="center" vertical="center"/>
    </xf>
    <xf numFmtId="0" fontId="7" fillId="6" borderId="1" xfId="0" applyFont="1" applyFill="1" applyBorder="1" applyAlignment="1" applyProtection="1">
      <alignment horizontal="center" vertical="center"/>
      <protection locked="0"/>
    </xf>
    <xf numFmtId="0" fontId="0" fillId="4" borderId="0" xfId="0" applyFill="1" applyBorder="1" applyAlignment="1" applyProtection="1">
      <alignment horizontal="center"/>
      <protection locked="0"/>
    </xf>
    <xf numFmtId="0" fontId="1" fillId="5" borderId="1" xfId="3" applyNumberFormat="1" applyFont="1" applyFill="1" applyBorder="1" applyAlignment="1">
      <alignment horizontal="center" vertical="center" textRotation="90" wrapText="1"/>
    </xf>
    <xf numFmtId="0" fontId="3" fillId="23" borderId="79" xfId="0" applyFont="1" applyFill="1" applyBorder="1" applyAlignment="1">
      <alignment horizontal="center" vertical="center" textRotation="90"/>
    </xf>
    <xf numFmtId="0" fontId="3" fillId="14" borderId="1" xfId="0" applyFont="1" applyFill="1" applyBorder="1" applyAlignment="1">
      <alignment horizontal="center" vertical="center" textRotation="90" wrapText="1"/>
    </xf>
    <xf numFmtId="0" fontId="10" fillId="14" borderId="1" xfId="0" applyFont="1" applyFill="1" applyBorder="1" applyAlignment="1">
      <alignment horizontal="center" vertical="center" textRotation="90" wrapText="1"/>
    </xf>
    <xf numFmtId="0" fontId="3" fillId="14" borderId="79" xfId="0" applyFont="1" applyFill="1" applyBorder="1" applyAlignment="1">
      <alignment horizontal="center" vertical="center" textRotation="90"/>
    </xf>
    <xf numFmtId="0" fontId="6" fillId="5" borderId="1" xfId="0" applyFont="1" applyFill="1" applyBorder="1" applyAlignment="1" applyProtection="1">
      <alignment horizontal="center" vertical="center" textRotation="90"/>
    </xf>
    <xf numFmtId="0" fontId="3" fillId="23" borderId="1" xfId="0" applyFont="1" applyFill="1" applyBorder="1" applyAlignment="1">
      <alignment horizontal="center" vertical="center"/>
    </xf>
    <xf numFmtId="0" fontId="0" fillId="6" borderId="83" xfId="0" applyFill="1" applyBorder="1" applyAlignment="1" applyProtection="1">
      <alignment horizontal="center" vertical="center"/>
      <protection locked="0"/>
    </xf>
    <xf numFmtId="0" fontId="7" fillId="7" borderId="1" xfId="0" applyFont="1" applyFill="1" applyBorder="1" applyAlignment="1">
      <alignment horizontal="center" vertical="center"/>
    </xf>
    <xf numFmtId="0" fontId="7" fillId="7" borderId="1" xfId="0" applyFont="1" applyFill="1" applyBorder="1" applyAlignment="1" applyProtection="1">
      <alignment horizontal="center" vertical="center"/>
    </xf>
    <xf numFmtId="14" fontId="0" fillId="7" borderId="0" xfId="0" applyNumberFormat="1" applyFill="1"/>
    <xf numFmtId="0" fontId="7" fillId="7" borderId="1" xfId="0" applyFont="1" applyFill="1" applyBorder="1" applyAlignment="1">
      <alignment horizontal="center"/>
    </xf>
    <xf numFmtId="0" fontId="7" fillId="7" borderId="1" xfId="0" applyFont="1" applyFill="1" applyBorder="1" applyAlignment="1">
      <alignment horizontal="left" vertical="center"/>
    </xf>
    <xf numFmtId="0" fontId="7" fillId="7" borderId="1" xfId="0" applyFont="1" applyFill="1" applyBorder="1" applyAlignment="1">
      <alignment horizontal="left"/>
    </xf>
    <xf numFmtId="0" fontId="7" fillId="7" borderId="1" xfId="0" applyNumberFormat="1" applyFon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center"/>
    </xf>
    <xf numFmtId="0" fontId="7" fillId="6" borderId="1" xfId="0" applyFont="1" applyFill="1" applyBorder="1" applyAlignment="1">
      <alignment horizontal="left"/>
    </xf>
    <xf numFmtId="0" fontId="7" fillId="6" borderId="1" xfId="0" applyFont="1" applyFill="1" applyBorder="1" applyAlignment="1">
      <alignment horizontal="left" vertical="center"/>
    </xf>
    <xf numFmtId="49" fontId="7" fillId="6" borderId="1" xfId="0" applyNumberFormat="1" applyFont="1" applyFill="1" applyBorder="1"/>
    <xf numFmtId="14" fontId="7" fillId="6" borderId="1" xfId="0" applyNumberFormat="1" applyFont="1" applyFill="1" applyBorder="1" applyAlignment="1">
      <alignment horizontal="center"/>
    </xf>
    <xf numFmtId="0" fontId="37" fillId="24" borderId="1" xfId="0" applyFont="1" applyFill="1" applyBorder="1" applyAlignment="1">
      <alignment horizontal="center" vertical="center"/>
    </xf>
    <xf numFmtId="0" fontId="7" fillId="7" borderId="0" xfId="0" applyFont="1" applyFill="1"/>
    <xf numFmtId="0" fontId="7" fillId="7" borderId="1" xfId="0" applyFont="1" applyFill="1" applyBorder="1"/>
    <xf numFmtId="0" fontId="7" fillId="7" borderId="1" xfId="1" applyNumberFormat="1" applyFont="1" applyFill="1" applyBorder="1" applyAlignment="1">
      <alignment horizontal="center" vertical="center"/>
    </xf>
    <xf numFmtId="0" fontId="7" fillId="6" borderId="1" xfId="0" applyFont="1" applyFill="1" applyBorder="1" applyAlignment="1" applyProtection="1">
      <alignment horizontal="center" vertical="center"/>
    </xf>
    <xf numFmtId="0" fontId="7" fillId="24" borderId="1" xfId="0" applyFont="1" applyFill="1" applyBorder="1" applyProtection="1"/>
    <xf numFmtId="0" fontId="7" fillId="24" borderId="1" xfId="0" applyFont="1" applyFill="1" applyBorder="1" applyAlignment="1" applyProtection="1">
      <alignment horizontal="center" vertical="center"/>
    </xf>
    <xf numFmtId="0" fontId="7" fillId="24" borderId="1" xfId="3" applyNumberFormat="1" applyFont="1" applyFill="1" applyBorder="1" applyAlignment="1" applyProtection="1">
      <alignment horizontal="center"/>
    </xf>
    <xf numFmtId="0" fontId="0" fillId="6" borderId="1" xfId="0" applyFill="1" applyBorder="1" applyAlignment="1" applyProtection="1">
      <alignment horizontal="center" vertical="center"/>
    </xf>
    <xf numFmtId="0" fontId="7" fillId="15" borderId="1" xfId="0" applyFont="1" applyFill="1" applyBorder="1" applyAlignment="1" applyProtection="1">
      <alignment horizontal="center" vertical="center"/>
    </xf>
    <xf numFmtId="0" fontId="7" fillId="15" borderId="1" xfId="0" applyFont="1" applyFill="1" applyBorder="1" applyProtection="1"/>
    <xf numFmtId="0" fontId="0" fillId="15" borderId="1" xfId="0" applyFill="1" applyBorder="1" applyAlignment="1" applyProtection="1">
      <alignment horizontal="center" vertical="center"/>
    </xf>
    <xf numFmtId="0" fontId="0" fillId="15" borderId="1" xfId="0" applyFill="1" applyBorder="1" applyProtection="1"/>
    <xf numFmtId="0" fontId="7" fillId="15" borderId="1" xfId="0" applyFont="1" applyFill="1" applyBorder="1" applyAlignment="1" applyProtection="1">
      <alignment horizontal="center"/>
    </xf>
    <xf numFmtId="0" fontId="7" fillId="15" borderId="1" xfId="0" applyFont="1" applyFill="1" applyBorder="1" applyAlignment="1" applyProtection="1">
      <alignment horizontal="left"/>
    </xf>
    <xf numFmtId="0" fontId="7" fillId="11" borderId="0" xfId="0" applyFont="1" applyFill="1" applyAlignment="1">
      <alignment horizontal="center"/>
    </xf>
    <xf numFmtId="0" fontId="0" fillId="20" borderId="0" xfId="0" applyFill="1"/>
    <xf numFmtId="0" fontId="6" fillId="25" borderId="1" xfId="0" applyFont="1" applyFill="1" applyBorder="1" applyAlignment="1">
      <alignment horizontal="center" vertical="center" textRotation="90" wrapText="1"/>
    </xf>
    <xf numFmtId="0" fontId="6" fillId="26" borderId="1" xfId="0" applyFont="1" applyFill="1" applyBorder="1" applyAlignment="1">
      <alignment horizontal="center" vertical="center" textRotation="90" wrapText="1"/>
    </xf>
    <xf numFmtId="0" fontId="38" fillId="3" borderId="1" xfId="0" applyFont="1" applyFill="1" applyBorder="1"/>
    <xf numFmtId="0" fontId="38" fillId="3" borderId="1" xfId="0" applyFont="1" applyFill="1" applyBorder="1" applyAlignment="1">
      <alignment horizontal="center" vertical="center"/>
    </xf>
    <xf numFmtId="0" fontId="38" fillId="3" borderId="1" xfId="0" applyFont="1" applyFill="1" applyBorder="1" applyAlignment="1">
      <alignment horizontal="center"/>
    </xf>
    <xf numFmtId="0" fontId="38" fillId="11" borderId="0" xfId="0" applyFont="1" applyFill="1"/>
    <xf numFmtId="9" fontId="0" fillId="20" borderId="47" xfId="2" applyFont="1" applyFill="1" applyBorder="1" applyAlignment="1">
      <alignment horizontal="center" vertical="center"/>
    </xf>
    <xf numFmtId="0" fontId="0" fillId="20" borderId="86" xfId="0" applyFill="1" applyBorder="1" applyAlignment="1">
      <alignment horizontal="center" vertical="center"/>
    </xf>
    <xf numFmtId="9" fontId="0" fillId="20" borderId="87" xfId="2" applyFont="1" applyFill="1" applyBorder="1" applyAlignment="1">
      <alignment horizontal="center" vertical="center"/>
    </xf>
    <xf numFmtId="0" fontId="0" fillId="20" borderId="84" xfId="0" applyFill="1" applyBorder="1"/>
    <xf numFmtId="9" fontId="0" fillId="20" borderId="91" xfId="2" applyFont="1" applyFill="1" applyBorder="1" applyAlignment="1">
      <alignment horizontal="center" vertical="center"/>
    </xf>
    <xf numFmtId="9" fontId="0" fillId="20" borderId="92" xfId="2" applyFont="1" applyFill="1" applyBorder="1" applyAlignment="1">
      <alignment horizontal="center" vertical="center"/>
    </xf>
    <xf numFmtId="0" fontId="0" fillId="4" borderId="62" xfId="0" applyFill="1" applyBorder="1" applyAlignment="1">
      <alignment horizontal="center" vertical="center"/>
    </xf>
    <xf numFmtId="0" fontId="0" fillId="4" borderId="63" xfId="0" applyFill="1" applyBorder="1" applyAlignment="1">
      <alignment horizontal="center"/>
    </xf>
    <xf numFmtId="0" fontId="0" fillId="4" borderId="89" xfId="0" applyFill="1" applyBorder="1" applyAlignment="1">
      <alignment horizontal="center" vertical="center"/>
    </xf>
    <xf numFmtId="0" fontId="0" fillId="28" borderId="0" xfId="0" applyFill="1"/>
    <xf numFmtId="0" fontId="40" fillId="28" borderId="0" xfId="0" applyFont="1" applyFill="1" applyAlignment="1">
      <alignment vertical="center"/>
    </xf>
    <xf numFmtId="0" fontId="29" fillId="22" borderId="93" xfId="0" applyFont="1" applyFill="1" applyBorder="1" applyAlignment="1">
      <alignment horizontal="center" vertical="center"/>
    </xf>
    <xf numFmtId="0" fontId="30" fillId="22" borderId="93" xfId="0" applyFont="1" applyFill="1" applyBorder="1"/>
    <xf numFmtId="0" fontId="40" fillId="20" borderId="0" xfId="0" applyFont="1" applyFill="1" applyAlignment="1">
      <alignment vertical="center"/>
    </xf>
    <xf numFmtId="0" fontId="37" fillId="24" borderId="1" xfId="0" applyFont="1" applyFill="1" applyBorder="1" applyAlignment="1">
      <alignment horizontal="center"/>
    </xf>
    <xf numFmtId="0" fontId="3" fillId="9" borderId="22" xfId="0" applyFont="1" applyFill="1" applyBorder="1" applyAlignment="1" applyProtection="1">
      <alignment horizontal="center"/>
    </xf>
    <xf numFmtId="0" fontId="3" fillId="9" borderId="22" xfId="0" applyFont="1" applyFill="1" applyBorder="1" applyAlignment="1" applyProtection="1">
      <alignment horizontal="center" vertical="center"/>
    </xf>
    <xf numFmtId="0" fontId="1" fillId="29" borderId="22" xfId="0" applyFont="1" applyFill="1" applyBorder="1" applyAlignment="1" applyProtection="1">
      <alignment horizontal="center"/>
    </xf>
    <xf numFmtId="0" fontId="7" fillId="30" borderId="1" xfId="0" applyFont="1" applyFill="1" applyBorder="1" applyAlignment="1" applyProtection="1">
      <alignment horizontal="center" vertical="center"/>
    </xf>
    <xf numFmtId="0" fontId="20" fillId="7" borderId="83" xfId="0" applyFont="1" applyFill="1" applyBorder="1" applyAlignment="1" applyProtection="1">
      <alignment horizontal="center" vertical="center"/>
      <protection locked="0"/>
    </xf>
    <xf numFmtId="0" fontId="41" fillId="3" borderId="0" xfId="0" applyFont="1" applyFill="1" applyAlignment="1" applyProtection="1">
      <alignment horizontal="center" vertical="center" textRotation="90"/>
    </xf>
    <xf numFmtId="0" fontId="11" fillId="11" borderId="0" xfId="0" applyFont="1" applyFill="1" applyAlignment="1" applyProtection="1">
      <alignment vertical="center"/>
    </xf>
    <xf numFmtId="0" fontId="7" fillId="27" borderId="1" xfId="0" applyFont="1" applyFill="1" applyBorder="1" applyAlignment="1" applyProtection="1">
      <alignment horizontal="center" vertical="center"/>
      <protection locked="0"/>
    </xf>
    <xf numFmtId="0" fontId="0" fillId="27" borderId="1" xfId="0" applyFill="1" applyBorder="1" applyAlignment="1" applyProtection="1">
      <alignment horizontal="center" vertical="center"/>
    </xf>
    <xf numFmtId="0" fontId="43" fillId="31" borderId="1" xfId="0" applyFont="1" applyFill="1" applyBorder="1"/>
    <xf numFmtId="0" fontId="43" fillId="31" borderId="1" xfId="0" applyFont="1" applyFill="1" applyBorder="1" applyAlignment="1">
      <alignment horizontal="center" vertical="center"/>
    </xf>
    <xf numFmtId="0" fontId="43" fillId="31" borderId="1" xfId="0" applyFont="1" applyFill="1" applyBorder="1" applyAlignment="1">
      <alignment horizontal="left"/>
    </xf>
    <xf numFmtId="0" fontId="43" fillId="32" borderId="1" xfId="0" applyFont="1" applyFill="1" applyBorder="1" applyAlignment="1">
      <alignment horizontal="center" vertical="center"/>
    </xf>
    <xf numFmtId="0" fontId="43" fillId="33" borderId="1" xfId="0" applyFont="1" applyFill="1" applyBorder="1" applyAlignment="1">
      <alignment horizontal="center" vertical="center"/>
    </xf>
    <xf numFmtId="0" fontId="43" fillId="34" borderId="1" xfId="0" applyFont="1" applyFill="1" applyBorder="1" applyAlignment="1">
      <alignment horizontal="center" vertical="center"/>
    </xf>
    <xf numFmtId="0" fontId="43" fillId="35" borderId="1" xfId="0" applyFont="1" applyFill="1" applyBorder="1" applyAlignment="1">
      <alignment horizontal="center" vertical="center"/>
    </xf>
    <xf numFmtId="164" fontId="3" fillId="11" borderId="0" xfId="0" applyNumberFormat="1" applyFont="1" applyFill="1" applyAlignment="1" applyProtection="1">
      <alignment horizontal="left"/>
    </xf>
    <xf numFmtId="0" fontId="3" fillId="9" borderId="0" xfId="0" applyFont="1" applyFill="1" applyAlignment="1" applyProtection="1">
      <alignment horizontal="right"/>
    </xf>
    <xf numFmtId="0" fontId="25" fillId="9" borderId="25" xfId="0" applyFont="1" applyFill="1" applyBorder="1" applyAlignment="1" applyProtection="1">
      <alignment horizontal="left" vertical="center" wrapText="1"/>
    </xf>
    <xf numFmtId="0" fontId="25" fillId="9" borderId="0" xfId="0" applyFont="1" applyFill="1" applyAlignment="1" applyProtection="1">
      <alignment horizontal="left" vertical="center" wrapText="1"/>
    </xf>
    <xf numFmtId="0" fontId="21" fillId="20" borderId="85" xfId="0" applyFont="1" applyFill="1" applyBorder="1" applyAlignment="1">
      <alignment horizontal="right"/>
    </xf>
    <xf numFmtId="0" fontId="21" fillId="20" borderId="57" xfId="0" applyFont="1" applyFill="1" applyBorder="1" applyAlignment="1">
      <alignment horizontal="right"/>
    </xf>
    <xf numFmtId="0" fontId="21" fillId="20" borderId="84" xfId="0" applyFont="1" applyFill="1" applyBorder="1" applyAlignment="1">
      <alignment horizontal="right"/>
    </xf>
    <xf numFmtId="0" fontId="21" fillId="20" borderId="44" xfId="0" applyFont="1" applyFill="1" applyBorder="1" applyAlignment="1">
      <alignment horizontal="right"/>
    </xf>
    <xf numFmtId="0" fontId="5" fillId="27" borderId="54" xfId="0" applyFont="1" applyFill="1" applyBorder="1" applyAlignment="1">
      <alignment horizontal="center"/>
    </xf>
    <xf numFmtId="0" fontId="5" fillId="27" borderId="53" xfId="0" applyFont="1" applyFill="1" applyBorder="1" applyAlignment="1">
      <alignment horizontal="center"/>
    </xf>
    <xf numFmtId="0" fontId="5" fillId="20" borderId="50" xfId="0" applyFont="1" applyFill="1" applyBorder="1" applyAlignment="1">
      <alignment horizontal="right"/>
    </xf>
    <xf numFmtId="0" fontId="5" fillId="20" borderId="45" xfId="0" applyFont="1" applyFill="1" applyBorder="1" applyAlignment="1">
      <alignment horizontal="right"/>
    </xf>
    <xf numFmtId="0" fontId="5" fillId="20" borderId="48" xfId="0" applyFont="1" applyFill="1" applyBorder="1" applyAlignment="1">
      <alignment horizontal="right"/>
    </xf>
    <xf numFmtId="0" fontId="5" fillId="20" borderId="46" xfId="0" applyFont="1" applyFill="1" applyBorder="1" applyAlignment="1">
      <alignment horizontal="right"/>
    </xf>
    <xf numFmtId="0" fontId="21" fillId="20" borderId="51" xfId="0" applyFont="1" applyFill="1" applyBorder="1" applyAlignment="1">
      <alignment horizontal="right"/>
    </xf>
    <xf numFmtId="0" fontId="21" fillId="20" borderId="52" xfId="0" applyFont="1" applyFill="1" applyBorder="1" applyAlignment="1">
      <alignment horizontal="right"/>
    </xf>
    <xf numFmtId="0" fontId="39" fillId="20" borderId="88" xfId="0" applyFont="1" applyFill="1" applyBorder="1" applyAlignment="1">
      <alignment horizontal="right"/>
    </xf>
    <xf numFmtId="0" fontId="39" fillId="20" borderId="90" xfId="0" applyFont="1" applyFill="1" applyBorder="1" applyAlignment="1">
      <alignment horizontal="right"/>
    </xf>
    <xf numFmtId="0" fontId="8" fillId="8" borderId="37" xfId="0" applyFont="1" applyFill="1" applyBorder="1" applyAlignment="1">
      <alignment horizontal="center"/>
    </xf>
    <xf numFmtId="0" fontId="8" fillId="8" borderId="0" xfId="0" applyFont="1" applyFill="1" applyBorder="1" applyAlignment="1">
      <alignment horizontal="center"/>
    </xf>
    <xf numFmtId="0" fontId="8" fillId="8" borderId="38" xfId="0" applyFont="1" applyFill="1" applyBorder="1" applyAlignment="1">
      <alignment horizontal="center"/>
    </xf>
    <xf numFmtId="0" fontId="7" fillId="15" borderId="29" xfId="0" applyFont="1" applyFill="1" applyBorder="1" applyAlignment="1" applyProtection="1">
      <alignment horizontal="center" vertical="center" wrapText="1"/>
      <protection locked="0"/>
    </xf>
    <xf numFmtId="0" fontId="7" fillId="15" borderId="39" xfId="0" applyFont="1" applyFill="1" applyBorder="1" applyAlignment="1" applyProtection="1">
      <alignment horizontal="center" vertical="center" wrapText="1"/>
      <protection locked="0"/>
    </xf>
    <xf numFmtId="0" fontId="7" fillId="15" borderId="33" xfId="0" applyFont="1" applyFill="1" applyBorder="1" applyAlignment="1" applyProtection="1">
      <alignment horizontal="center" vertical="center" wrapText="1"/>
      <protection locked="0"/>
    </xf>
    <xf numFmtId="0" fontId="7" fillId="15" borderId="38" xfId="0" applyFont="1" applyFill="1" applyBorder="1" applyAlignment="1" applyProtection="1">
      <alignment horizontal="center" vertical="center" wrapText="1"/>
      <protection locked="0"/>
    </xf>
    <xf numFmtId="0" fontId="7" fillId="15" borderId="42" xfId="0" applyFont="1" applyFill="1" applyBorder="1" applyAlignment="1" applyProtection="1">
      <alignment horizontal="center" vertical="center" wrapText="1"/>
      <protection locked="0"/>
    </xf>
    <xf numFmtId="0" fontId="7" fillId="15" borderId="43" xfId="0" applyFont="1" applyFill="1" applyBorder="1" applyAlignment="1" applyProtection="1">
      <alignment horizontal="center" vertical="center" wrapText="1"/>
      <protection locked="0"/>
    </xf>
    <xf numFmtId="0" fontId="9" fillId="4" borderId="0" xfId="0" applyFont="1" applyFill="1" applyBorder="1" applyAlignment="1">
      <alignment horizontal="center"/>
    </xf>
    <xf numFmtId="0" fontId="9" fillId="4" borderId="38" xfId="0" applyFont="1" applyFill="1" applyBorder="1" applyAlignment="1">
      <alignment horizontal="center"/>
    </xf>
    <xf numFmtId="0" fontId="7" fillId="14" borderId="94" xfId="0" applyFont="1" applyFill="1" applyBorder="1" applyAlignment="1" applyProtection="1">
      <alignment horizontal="center" vertical="center" wrapText="1"/>
    </xf>
    <xf numFmtId="0" fontId="7" fillId="14" borderId="28" xfId="0" applyFont="1" applyFill="1" applyBorder="1" applyAlignment="1" applyProtection="1">
      <alignment horizontal="center" vertical="center" wrapText="1"/>
    </xf>
    <xf numFmtId="0" fontId="0" fillId="18" borderId="27" xfId="0" applyFill="1" applyBorder="1" applyAlignment="1" applyProtection="1">
      <alignment horizontal="center"/>
    </xf>
    <xf numFmtId="0" fontId="0" fillId="18" borderId="0" xfId="0" applyFill="1" applyBorder="1" applyAlignment="1" applyProtection="1">
      <alignment horizontal="center"/>
    </xf>
    <xf numFmtId="0" fontId="7" fillId="36" borderId="1" xfId="0" applyFont="1" applyFill="1" applyBorder="1" applyAlignment="1" applyProtection="1">
      <alignment horizontal="center" vertical="center"/>
    </xf>
    <xf numFmtId="22" fontId="7" fillId="7" borderId="1" xfId="0" applyNumberFormat="1" applyFont="1" applyFill="1" applyBorder="1" applyAlignment="1" applyProtection="1">
      <alignment horizontal="center" vertical="center"/>
    </xf>
    <xf numFmtId="49" fontId="44" fillId="9" borderId="25" xfId="0" applyNumberFormat="1" applyFont="1" applyFill="1" applyBorder="1" applyAlignment="1" applyProtection="1">
      <alignment vertical="center"/>
    </xf>
    <xf numFmtId="0" fontId="42" fillId="10" borderId="0" xfId="0" applyFont="1" applyFill="1" applyAlignment="1" applyProtection="1">
      <alignment horizontal="center" vertical="center"/>
    </xf>
    <xf numFmtId="0" fontId="45" fillId="10" borderId="0" xfId="0" applyFont="1" applyFill="1" applyAlignment="1" applyProtection="1">
      <alignment horizontal="center" vertical="center"/>
    </xf>
    <xf numFmtId="0" fontId="45" fillId="10" borderId="0" xfId="0" applyFont="1" applyFill="1" applyAlignment="1" applyProtection="1">
      <alignment horizontal="center"/>
    </xf>
    <xf numFmtId="0" fontId="46" fillId="10" borderId="0" xfId="0" applyFont="1" applyFill="1" applyBorder="1" applyAlignment="1" applyProtection="1">
      <alignment horizontal="right"/>
    </xf>
    <xf numFmtId="0" fontId="46" fillId="10" borderId="80" xfId="0" applyFont="1" applyFill="1" applyBorder="1" applyAlignment="1" applyProtection="1">
      <alignment horizontal="right"/>
    </xf>
  </cellXfs>
  <cellStyles count="4">
    <cellStyle name="20% - Énfasis2" xfId="1" builtinId="34"/>
    <cellStyle name="Millares" xfId="3" builtinId="3"/>
    <cellStyle name="Normal" xfId="0" builtinId="0"/>
    <cellStyle name="Porcentaje" xfId="2" builtinId="5"/>
  </cellStyles>
  <dxfs count="3"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1" tint="0.34998626667073579"/>
        </patternFill>
      </fill>
      <border diagonalUp="0" diagonalDown="0">
        <left/>
        <right/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1" tint="0.34998626667073579"/>
        </patternFill>
      </fill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1" tint="0.34998626667073579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 style="thin">
          <color theme="0"/>
        </horizontal>
      </border>
    </dxf>
  </dxfs>
  <tableStyles count="1" defaultTableStyle="TableStyleMedium9" defaultPivotStyle="PivotStyleLight16">
    <tableStyle name="Estilo de tabla 1" pivot="0" count="0"/>
  </tableStyles>
  <colors>
    <mruColors>
      <color rgb="FF777777"/>
      <color rgb="FFB1C7FD"/>
      <color rgb="FFFF9966"/>
      <color rgb="FFE945DD"/>
      <color rgb="FFDFDB35"/>
      <color rgb="FFFFCC99"/>
      <color rgb="FF4721EB"/>
      <color rgb="FFFF6600"/>
      <color rgb="FF8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BO" sz="1100"/>
              <a:t>ESTADO</a:t>
            </a:r>
            <a:r>
              <a:rPr lang="es-BO" sz="1100" baseline="0"/>
              <a:t> CUENTAS</a:t>
            </a:r>
            <a:endParaRPr lang="es-BO" sz="1100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cat>
            <c:strRef>
              <c:f>MENU!$F$14:$F$15</c:f>
              <c:strCache>
                <c:ptCount val="2"/>
                <c:pt idx="0">
                  <c:v>CANCELADOS</c:v>
                </c:pt>
                <c:pt idx="1">
                  <c:v>NO CANCELADOS</c:v>
                </c:pt>
              </c:strCache>
            </c:strRef>
          </c:cat>
          <c:val>
            <c:numRef>
              <c:f>MENU!$G$14:$G$15</c:f>
              <c:numCache>
                <c:formatCode>General</c:formatCode>
                <c:ptCount val="2"/>
                <c:pt idx="0">
                  <c:v>2</c:v>
                </c:pt>
                <c:pt idx="1">
                  <c:v>381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overlap val="-22"/>
        <c:axId val="-1331073152"/>
        <c:axId val="-1331084032"/>
      </c:barChart>
      <c:catAx>
        <c:axId val="-1331073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-1331084032"/>
        <c:crosses val="autoZero"/>
        <c:auto val="1"/>
        <c:lblAlgn val="ctr"/>
        <c:lblOffset val="100"/>
        <c:noMultiLvlLbl val="0"/>
      </c:catAx>
      <c:valAx>
        <c:axId val="-13310840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-1331073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BO"/>
              <a:t>APORTES SOCIOS AGUA POTABLE</a:t>
            </a:r>
          </a:p>
        </c:rich>
      </c:tx>
      <c:layout>
        <c:manualLayout>
          <c:xMode val="edge"/>
          <c:yMode val="edge"/>
          <c:x val="0.23618851000634219"/>
          <c:y val="3.56977218107458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title>
    <c:autoTitleDeleted val="0"/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0503719550656812"/>
          <c:y val="0.19232292248630503"/>
          <c:w val="0.87203311198602484"/>
          <c:h val="0.60068398072635454"/>
        </c:manualLayout>
      </c:layout>
      <c:bar3D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alpha val="85000"/>
              </a:schemeClr>
            </a:solidFill>
            <a:ln w="9525" cap="flat" cmpd="sng" algn="ctr">
              <a:solidFill>
                <a:schemeClr val="accent5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5">
                  <a:lumMod val="75000"/>
                </a:schemeClr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chemeClr val="accent5">
                  <a:alpha val="85000"/>
                </a:schemeClr>
              </a:solidFill>
              <a:ln w="9525" cap="flat" cmpd="sng" algn="ctr">
                <a:solidFill>
                  <a:schemeClr val="accent5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lumMod val="75000"/>
                  </a:schemeClr>
                </a:contourClr>
              </a:sp3d>
            </c:spPr>
          </c:dPt>
          <c:dPt>
            <c:idx val="1"/>
            <c:invertIfNegative val="0"/>
            <c:bubble3D val="0"/>
            <c:spPr>
              <a:solidFill>
                <a:schemeClr val="accent5">
                  <a:alpha val="85000"/>
                </a:schemeClr>
              </a:solidFill>
              <a:ln w="9525" cap="flat" cmpd="sng" algn="ctr">
                <a:solidFill>
                  <a:schemeClr val="accent5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lumMod val="75000"/>
                  </a:schemeClr>
                </a:contourClr>
              </a:sp3d>
            </c:spPr>
          </c:dPt>
          <c:dPt>
            <c:idx val="2"/>
            <c:invertIfNegative val="0"/>
            <c:bubble3D val="0"/>
            <c:spPr>
              <a:solidFill>
                <a:schemeClr val="accent5">
                  <a:alpha val="85000"/>
                </a:schemeClr>
              </a:solidFill>
              <a:ln w="9525" cap="flat" cmpd="sng" algn="ctr">
                <a:solidFill>
                  <a:schemeClr val="accent5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lumMod val="75000"/>
                  </a:schemeClr>
                </a:contourClr>
              </a:sp3d>
            </c:spPr>
          </c:dPt>
          <c:dPt>
            <c:idx val="3"/>
            <c:invertIfNegative val="0"/>
            <c:bubble3D val="0"/>
            <c:spPr>
              <a:solidFill>
                <a:schemeClr val="accent5">
                  <a:alpha val="85000"/>
                </a:schemeClr>
              </a:solidFill>
              <a:ln w="9525" cap="flat" cmpd="sng" algn="ctr">
                <a:solidFill>
                  <a:schemeClr val="accent5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lumMod val="75000"/>
                  </a:schemeClr>
                </a:contourClr>
              </a:sp3d>
            </c:spPr>
          </c:dPt>
          <c:dPt>
            <c:idx val="4"/>
            <c:invertIfNegative val="0"/>
            <c:bubble3D val="0"/>
            <c:spPr>
              <a:solidFill>
                <a:schemeClr val="accent5">
                  <a:alpha val="85000"/>
                </a:schemeClr>
              </a:solidFill>
              <a:ln w="9525" cap="flat" cmpd="sng" algn="ctr">
                <a:solidFill>
                  <a:schemeClr val="accent5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lumMod val="75000"/>
                  </a:schemeClr>
                </a:contourClr>
              </a:sp3d>
            </c:spPr>
          </c:dPt>
          <c:dPt>
            <c:idx val="6"/>
            <c:invertIfNegative val="0"/>
            <c:bubble3D val="0"/>
            <c:spPr>
              <a:solidFill>
                <a:schemeClr val="accent5">
                  <a:alpha val="85000"/>
                </a:schemeClr>
              </a:solidFill>
              <a:ln w="9525" cap="flat" cmpd="sng" algn="ctr">
                <a:solidFill>
                  <a:schemeClr val="accent5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lumMod val="75000"/>
                  </a:schemeClr>
                </a:contourClr>
              </a:sp3d>
            </c:spPr>
          </c:dPt>
          <c:dPt>
            <c:idx val="7"/>
            <c:invertIfNegative val="0"/>
            <c:bubble3D val="0"/>
            <c:spPr>
              <a:solidFill>
                <a:schemeClr val="accent5">
                  <a:alpha val="85000"/>
                </a:schemeClr>
              </a:solidFill>
              <a:ln w="9525" cap="flat" cmpd="sng" algn="ctr">
                <a:solidFill>
                  <a:schemeClr val="accent5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lumMod val="75000"/>
                  </a:schemeClr>
                </a:contourClr>
              </a:sp3d>
            </c:spPr>
          </c:dPt>
          <c:dPt>
            <c:idx val="8"/>
            <c:invertIfNegative val="0"/>
            <c:bubble3D val="0"/>
            <c:spPr>
              <a:solidFill>
                <a:schemeClr val="accent5">
                  <a:alpha val="85000"/>
                </a:schemeClr>
              </a:solidFill>
              <a:ln w="9525" cap="flat" cmpd="sng" algn="ctr">
                <a:solidFill>
                  <a:schemeClr val="accent5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lumMod val="75000"/>
                  </a:schemeClr>
                </a:contourClr>
              </a:sp3d>
            </c:spPr>
          </c:dPt>
          <c:dPt>
            <c:idx val="9"/>
            <c:invertIfNegative val="0"/>
            <c:bubble3D val="0"/>
            <c:spPr>
              <a:solidFill>
                <a:schemeClr val="accent5">
                  <a:alpha val="85000"/>
                </a:schemeClr>
              </a:solidFill>
              <a:ln w="9525" cap="flat" cmpd="sng" algn="ctr">
                <a:solidFill>
                  <a:schemeClr val="accent5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lumMod val="75000"/>
                  </a:schemeClr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B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RESUMEN!$C$9:$D$15</c:f>
              <c:strCache>
                <c:ptCount val="7"/>
                <c:pt idx="0">
                  <c:v>CSM AGUA</c:v>
                </c:pt>
                <c:pt idx="1">
                  <c:v>FALTA A REUNION</c:v>
                </c:pt>
                <c:pt idx="2">
                  <c:v>RETRASO A REUNION</c:v>
                </c:pt>
                <c:pt idx="3">
                  <c:v>MULTAS TRABAJO DIA</c:v>
                </c:pt>
                <c:pt idx="4">
                  <c:v>MULTA TRABAJO MEDIO DIA</c:v>
                </c:pt>
                <c:pt idx="5">
                  <c:v>REINS</c:v>
                </c:pt>
                <c:pt idx="6">
                  <c:v>OTROS</c:v>
                </c:pt>
              </c:strCache>
            </c:strRef>
          </c:cat>
          <c:val>
            <c:numRef>
              <c:f>RESUMEN!$F$9:$F$15</c:f>
              <c:numCache>
                <c:formatCode>0%</c:formatCode>
                <c:ptCount val="7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5"/>
        <c:shape val="box"/>
        <c:axId val="-2130277648"/>
        <c:axId val="-2130280368"/>
        <c:axId val="0"/>
      </c:bar3DChart>
      <c:catAx>
        <c:axId val="-2130277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6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-2130280368"/>
        <c:crosses val="autoZero"/>
        <c:auto val="1"/>
        <c:lblAlgn val="ctr"/>
        <c:lblOffset val="100"/>
        <c:noMultiLvlLbl val="0"/>
      </c:catAx>
      <c:valAx>
        <c:axId val="-213028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BO"/>
                  <a:t>PORCENTAJE</a:t>
                </a:r>
              </a:p>
              <a:p>
                <a:pPr>
                  <a:defRPr/>
                </a:pPr>
                <a:endParaRPr lang="es-BO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BO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-2130277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BO" sz="1500"/>
              <a:t>INGRESOS SOCIOS DE AGUA POTABLE VS RIEGO</a:t>
            </a:r>
          </a:p>
        </c:rich>
      </c:tx>
      <c:layout>
        <c:manualLayout>
          <c:xMode val="edge"/>
          <c:yMode val="edge"/>
          <c:x val="0.1165692986072959"/>
          <c:y val="2.075148625454946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title>
    <c:autoTitleDeleted val="0"/>
    <c:plotArea>
      <c:layout>
        <c:manualLayout>
          <c:layoutTarget val="inner"/>
          <c:xMode val="edge"/>
          <c:yMode val="edge"/>
          <c:x val="0.11574786073747691"/>
          <c:y val="0.1775093959581644"/>
          <c:w val="0.85112659095000631"/>
          <c:h val="0.7010654317529035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F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92D05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B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RESUMEN!$C$16:$D$17</c:f>
              <c:strCache>
                <c:ptCount val="2"/>
                <c:pt idx="0">
                  <c:v>TOTAL AGUA POTABLE</c:v>
                </c:pt>
                <c:pt idx="1">
                  <c:v>TOTAL RIEGO</c:v>
                </c:pt>
              </c:strCache>
            </c:strRef>
          </c:cat>
          <c:val>
            <c:numRef>
              <c:f>RESUMEN!$F$16:$F$17</c:f>
              <c:numCache>
                <c:formatCode>0%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-1942070192"/>
        <c:axId val="-1942060944"/>
        <c:extLst/>
      </c:barChart>
      <c:catAx>
        <c:axId val="-1942070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-1942060944"/>
        <c:crosses val="autoZero"/>
        <c:auto val="1"/>
        <c:lblAlgn val="ctr"/>
        <c:lblOffset val="100"/>
        <c:noMultiLvlLbl val="0"/>
      </c:catAx>
      <c:valAx>
        <c:axId val="-1942060944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BO"/>
                  <a:t>PORCENTAJE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BO"/>
            </a:p>
          </c:txPr>
        </c:title>
        <c:numFmt formatCode="0%" sourceLinked="1"/>
        <c:majorTickMark val="none"/>
        <c:minorTickMark val="none"/>
        <c:tickLblPos val="nextTo"/>
        <c:crossAx val="-1942070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chart" Target="../charts/chart1.xml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18</xdr:col>
      <xdr:colOff>73914</xdr:colOff>
      <xdr:row>48</xdr:row>
      <xdr:rowOff>175260</xdr:rowOff>
    </xdr:to>
    <xdr:pic>
      <xdr:nvPicPr>
        <xdr:cNvPr id="3" name="Imagen 2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0544" t="8223" b="4729"/>
        <a:stretch/>
      </xdr:blipFill>
      <xdr:spPr>
        <a:xfrm>
          <a:off x="0" y="0"/>
          <a:ext cx="14529054" cy="8953500"/>
        </a:xfrm>
        <a:prstGeom prst="rect">
          <a:avLst/>
        </a:prstGeom>
      </xdr:spPr>
    </xdr:pic>
    <xdr:clientData/>
  </xdr:twoCellAnchor>
  <xdr:twoCellAnchor>
    <xdr:from>
      <xdr:col>6</xdr:col>
      <xdr:colOff>198120</xdr:colOff>
      <xdr:row>11</xdr:row>
      <xdr:rowOff>22860</xdr:rowOff>
    </xdr:from>
    <xdr:to>
      <xdr:col>9</xdr:col>
      <xdr:colOff>762000</xdr:colOff>
      <xdr:row>17</xdr:row>
      <xdr:rowOff>76200</xdr:rowOff>
    </xdr:to>
    <xdr:sp macro="[0]!iniciarSesion" textlink="">
      <xdr:nvSpPr>
        <xdr:cNvPr id="4" name="Rectángulo redondeado 3"/>
        <xdr:cNvSpPr/>
      </xdr:nvSpPr>
      <xdr:spPr>
        <a:xfrm>
          <a:off x="5143500" y="2034540"/>
          <a:ext cx="2941320" cy="115062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2500"/>
            <a:t>INICIAR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190500</xdr:colOff>
      <xdr:row>18</xdr:row>
      <xdr:rowOff>45720</xdr:rowOff>
    </xdr:from>
    <xdr:to>
      <xdr:col>5</xdr:col>
      <xdr:colOff>769620</xdr:colOff>
      <xdr:row>22</xdr:row>
      <xdr:rowOff>106680</xdr:rowOff>
    </xdr:to>
    <xdr:sp macro="[0]!buscaID" textlink="">
      <xdr:nvSpPr>
        <xdr:cNvPr id="2" name="Rectángulo redondeado 1"/>
        <xdr:cNvSpPr/>
      </xdr:nvSpPr>
      <xdr:spPr>
        <a:xfrm>
          <a:off x="2567940" y="3665220"/>
          <a:ext cx="2339340" cy="80772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3500" b="1"/>
            <a:t>BUSCAR</a:t>
          </a:r>
        </a:p>
      </xdr:txBody>
    </xdr:sp>
    <xdr:clientData/>
  </xdr:twoCellAnchor>
  <xdr:oneCellAnchor>
    <xdr:from>
      <xdr:col>0</xdr:col>
      <xdr:colOff>715185</xdr:colOff>
      <xdr:row>1</xdr:row>
      <xdr:rowOff>45720</xdr:rowOff>
    </xdr:from>
    <xdr:ext cx="5822775" cy="880391"/>
    <xdr:sp macro="" textlink="">
      <xdr:nvSpPr>
        <xdr:cNvPr id="3" name="Rectángulo 2"/>
        <xdr:cNvSpPr/>
      </xdr:nvSpPr>
      <xdr:spPr>
        <a:xfrm>
          <a:off x="715185" y="426720"/>
          <a:ext cx="5822775" cy="8803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45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OTB</a:t>
          </a:r>
          <a:r>
            <a:rPr lang="es-ES" sz="4500" b="1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 VALLE HERMOSO</a:t>
          </a:r>
          <a:endParaRPr lang="es-ES" sz="4500" b="1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oneCellAnchor>
  <xdr:twoCellAnchor editAs="oneCell">
    <xdr:from>
      <xdr:col>1</xdr:col>
      <xdr:colOff>76200</xdr:colOff>
      <xdr:row>8</xdr:row>
      <xdr:rowOff>60960</xdr:rowOff>
    </xdr:from>
    <xdr:to>
      <xdr:col>2</xdr:col>
      <xdr:colOff>677324</xdr:colOff>
      <xdr:row>14</xdr:row>
      <xdr:rowOff>15240</xdr:rowOff>
    </xdr:to>
    <xdr:pic>
      <xdr:nvPicPr>
        <xdr:cNvPr id="4" name="Imagen 3" descr="Imagen relacionad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4360" y="1775460"/>
          <a:ext cx="1393604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243840</xdr:colOff>
      <xdr:row>1</xdr:row>
      <xdr:rowOff>53340</xdr:rowOff>
    </xdr:from>
    <xdr:to>
      <xdr:col>9</xdr:col>
      <xdr:colOff>716280</xdr:colOff>
      <xdr:row>3</xdr:row>
      <xdr:rowOff>160020</xdr:rowOff>
    </xdr:to>
    <xdr:pic>
      <xdr:nvPicPr>
        <xdr:cNvPr id="5" name="Imagen 4" descr="Resultado de imagen para USUARIO.PNG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1420" y="434340"/>
          <a:ext cx="472440" cy="4724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9</xdr:col>
      <xdr:colOff>740315</xdr:colOff>
      <xdr:row>1</xdr:row>
      <xdr:rowOff>15240</xdr:rowOff>
    </xdr:from>
    <xdr:ext cx="1317086" cy="533400"/>
    <xdr:sp macro="" textlink="">
      <xdr:nvSpPr>
        <xdr:cNvPr id="6" name="Rectángulo 5"/>
        <xdr:cNvSpPr/>
      </xdr:nvSpPr>
      <xdr:spPr>
        <a:xfrm>
          <a:off x="8047895" y="396240"/>
          <a:ext cx="1317086" cy="53340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000" b="0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SOCIO:</a:t>
          </a:r>
        </a:p>
      </xdr:txBody>
    </xdr:sp>
    <xdr:clientData/>
  </xdr:oneCellAnchor>
  <xdr:twoCellAnchor>
    <xdr:from>
      <xdr:col>10</xdr:col>
      <xdr:colOff>693420</xdr:colOff>
      <xdr:row>20</xdr:row>
      <xdr:rowOff>129540</xdr:rowOff>
    </xdr:from>
    <xdr:to>
      <xdr:col>11</xdr:col>
      <xdr:colOff>952500</xdr:colOff>
      <xdr:row>22</xdr:row>
      <xdr:rowOff>30480</xdr:rowOff>
    </xdr:to>
    <xdr:sp macro="[0]!CancelarCuenta" textlink="">
      <xdr:nvSpPr>
        <xdr:cNvPr id="7" name="Rectángulo redondeado 6"/>
        <xdr:cNvSpPr/>
      </xdr:nvSpPr>
      <xdr:spPr>
        <a:xfrm>
          <a:off x="8793480" y="4114800"/>
          <a:ext cx="1249680" cy="2667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/>
            <a:t>PAGA</a:t>
          </a:r>
        </a:p>
      </xdr:txBody>
    </xdr:sp>
    <xdr:clientData/>
  </xdr:twoCellAnchor>
  <xdr:twoCellAnchor>
    <xdr:from>
      <xdr:col>12</xdr:col>
      <xdr:colOff>670560</xdr:colOff>
      <xdr:row>20</xdr:row>
      <xdr:rowOff>137160</xdr:rowOff>
    </xdr:from>
    <xdr:to>
      <xdr:col>13</xdr:col>
      <xdr:colOff>579120</xdr:colOff>
      <xdr:row>22</xdr:row>
      <xdr:rowOff>53340</xdr:rowOff>
    </xdr:to>
    <xdr:sp macro="[0]!NoCancelarCuenta" textlink="">
      <xdr:nvSpPr>
        <xdr:cNvPr id="8" name="Rectángulo redondeado 7"/>
        <xdr:cNvSpPr/>
      </xdr:nvSpPr>
      <xdr:spPr>
        <a:xfrm>
          <a:off x="10751820" y="4122420"/>
          <a:ext cx="899160" cy="28194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/>
            <a:t>NO PAGA</a:t>
          </a:r>
        </a:p>
      </xdr:txBody>
    </xdr:sp>
    <xdr:clientData/>
  </xdr:twoCellAnchor>
  <xdr:twoCellAnchor editAs="oneCell">
    <xdr:from>
      <xdr:col>1</xdr:col>
      <xdr:colOff>701040</xdr:colOff>
      <xdr:row>14</xdr:row>
      <xdr:rowOff>0</xdr:rowOff>
    </xdr:from>
    <xdr:to>
      <xdr:col>3</xdr:col>
      <xdr:colOff>167640</xdr:colOff>
      <xdr:row>19</xdr:row>
      <xdr:rowOff>91440</xdr:rowOff>
    </xdr:to>
    <xdr:pic>
      <xdr:nvPicPr>
        <xdr:cNvPr id="9" name="Imagen 8" descr="Resultado de imagen para AGUA.png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903220"/>
          <a:ext cx="1051560" cy="10515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129540</xdr:colOff>
      <xdr:row>19</xdr:row>
      <xdr:rowOff>152400</xdr:rowOff>
    </xdr:from>
    <xdr:to>
      <xdr:col>16</xdr:col>
      <xdr:colOff>114300</xdr:colOff>
      <xdr:row>24</xdr:row>
      <xdr:rowOff>0</xdr:rowOff>
    </xdr:to>
    <xdr:pic macro="[0]!verTabla">
      <xdr:nvPicPr>
        <xdr:cNvPr id="11" name="Imagen 10" descr="Resultado de imagen para buscar.png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flipH="1">
          <a:off x="12786360" y="3962400"/>
          <a:ext cx="777240" cy="777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312420</xdr:colOff>
      <xdr:row>19</xdr:row>
      <xdr:rowOff>60960</xdr:rowOff>
    </xdr:from>
    <xdr:to>
      <xdr:col>15</xdr:col>
      <xdr:colOff>426720</xdr:colOff>
      <xdr:row>23</xdr:row>
      <xdr:rowOff>175260</xdr:rowOff>
    </xdr:to>
    <xdr:sp macro="[0]!verTabla" textlink="">
      <xdr:nvSpPr>
        <xdr:cNvPr id="10" name="Flecha a la derecha con bandas 9"/>
        <xdr:cNvSpPr/>
      </xdr:nvSpPr>
      <xdr:spPr>
        <a:xfrm>
          <a:off x="12176760" y="3870960"/>
          <a:ext cx="906780" cy="853440"/>
        </a:xfrm>
        <a:prstGeom prst="stripedRightArrow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0</xdr:col>
      <xdr:colOff>487680</xdr:colOff>
      <xdr:row>24</xdr:row>
      <xdr:rowOff>38100</xdr:rowOff>
    </xdr:from>
    <xdr:to>
      <xdr:col>2</xdr:col>
      <xdr:colOff>594360</xdr:colOff>
      <xdr:row>25</xdr:row>
      <xdr:rowOff>137160</xdr:rowOff>
    </xdr:to>
    <xdr:sp macro="[0]!verIngresos" textlink="">
      <xdr:nvSpPr>
        <xdr:cNvPr id="14" name="Rectángulo redondeado 13"/>
        <xdr:cNvSpPr/>
      </xdr:nvSpPr>
      <xdr:spPr>
        <a:xfrm>
          <a:off x="487680" y="4777740"/>
          <a:ext cx="1417320" cy="289560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BO" sz="700" b="1"/>
            <a:t>VER</a:t>
          </a:r>
          <a:r>
            <a:rPr lang="es-BO" sz="700" b="1" baseline="0"/>
            <a:t> INGRESOS SOCIOS AGUA</a:t>
          </a:r>
          <a:endParaRPr lang="es-BO" sz="7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182880</xdr:colOff>
          <xdr:row>17</xdr:row>
          <xdr:rowOff>45720</xdr:rowOff>
        </xdr:from>
        <xdr:to>
          <xdr:col>12</xdr:col>
          <xdr:colOff>541020</xdr:colOff>
          <xdr:row>18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B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 CONSUMO H2O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617220</xdr:colOff>
          <xdr:row>17</xdr:row>
          <xdr:rowOff>38100</xdr:rowOff>
        </xdr:from>
        <xdr:to>
          <xdr:col>14</xdr:col>
          <xdr:colOff>236220</xdr:colOff>
          <xdr:row>18</xdr:row>
          <xdr:rowOff>137160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B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 MULTAS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190500</xdr:colOff>
      <xdr:row>24</xdr:row>
      <xdr:rowOff>38100</xdr:rowOff>
    </xdr:from>
    <xdr:to>
      <xdr:col>8</xdr:col>
      <xdr:colOff>0</xdr:colOff>
      <xdr:row>25</xdr:row>
      <xdr:rowOff>137160</xdr:rowOff>
    </xdr:to>
    <xdr:sp macro="[0]!verRiego" textlink="">
      <xdr:nvSpPr>
        <xdr:cNvPr id="12" name="Rectángulo 11"/>
        <xdr:cNvSpPr/>
      </xdr:nvSpPr>
      <xdr:spPr>
        <a:xfrm>
          <a:off x="4846320" y="4831080"/>
          <a:ext cx="1394460" cy="28956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VER</a:t>
          </a:r>
          <a:r>
            <a:rPr lang="es-BO" sz="1100" b="1" baseline="0"/>
            <a:t> RIEGO</a:t>
          </a:r>
          <a:endParaRPr lang="es-BO" sz="1100" b="1"/>
        </a:p>
      </xdr:txBody>
    </xdr:sp>
    <xdr:clientData/>
  </xdr:twoCellAnchor>
  <xdr:twoCellAnchor>
    <xdr:from>
      <xdr:col>4</xdr:col>
      <xdr:colOff>289560</xdr:colOff>
      <xdr:row>24</xdr:row>
      <xdr:rowOff>30480</xdr:rowOff>
    </xdr:from>
    <xdr:to>
      <xdr:col>6</xdr:col>
      <xdr:colOff>99060</xdr:colOff>
      <xdr:row>25</xdr:row>
      <xdr:rowOff>144780</xdr:rowOff>
    </xdr:to>
    <xdr:sp macro="[0]!verMontos" textlink="">
      <xdr:nvSpPr>
        <xdr:cNvPr id="18" name="Rectángulo 17"/>
        <xdr:cNvSpPr/>
      </xdr:nvSpPr>
      <xdr:spPr>
        <a:xfrm>
          <a:off x="3360420" y="4823460"/>
          <a:ext cx="1394460" cy="304800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VER</a:t>
          </a:r>
          <a:r>
            <a:rPr lang="es-BO" sz="1100" b="1" baseline="0"/>
            <a:t> MONTOS</a:t>
          </a:r>
          <a:endParaRPr lang="es-BO" sz="1100" b="1"/>
        </a:p>
      </xdr:txBody>
    </xdr:sp>
    <xdr:clientData/>
  </xdr:twoCellAnchor>
  <xdr:twoCellAnchor>
    <xdr:from>
      <xdr:col>2</xdr:col>
      <xdr:colOff>685800</xdr:colOff>
      <xdr:row>24</xdr:row>
      <xdr:rowOff>38100</xdr:rowOff>
    </xdr:from>
    <xdr:to>
      <xdr:col>4</xdr:col>
      <xdr:colOff>236220</xdr:colOff>
      <xdr:row>25</xdr:row>
      <xdr:rowOff>144780</xdr:rowOff>
    </xdr:to>
    <xdr:sp macro="[0]!verResumen" textlink="">
      <xdr:nvSpPr>
        <xdr:cNvPr id="19" name="Rectángulo 18"/>
        <xdr:cNvSpPr/>
      </xdr:nvSpPr>
      <xdr:spPr>
        <a:xfrm>
          <a:off x="1996440" y="4831080"/>
          <a:ext cx="1310640" cy="29718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VER</a:t>
          </a:r>
          <a:r>
            <a:rPr lang="es-BO" sz="1100" b="1" baseline="0"/>
            <a:t> RESUMEN </a:t>
          </a:r>
          <a:endParaRPr lang="es-BO" sz="1100" b="1"/>
        </a:p>
      </xdr:txBody>
    </xdr:sp>
    <xdr:clientData/>
  </xdr:twoCellAnchor>
  <xdr:twoCellAnchor editAs="oneCell">
    <xdr:from>
      <xdr:col>0</xdr:col>
      <xdr:colOff>502920</xdr:colOff>
      <xdr:row>18</xdr:row>
      <xdr:rowOff>76200</xdr:rowOff>
    </xdr:from>
    <xdr:to>
      <xdr:col>1</xdr:col>
      <xdr:colOff>672967</xdr:colOff>
      <xdr:row>22</xdr:row>
      <xdr:rowOff>152400</xdr:rowOff>
    </xdr:to>
    <xdr:pic macro="[0]!cerrarSecion">
      <xdr:nvPicPr>
        <xdr:cNvPr id="20" name="Imagen 19" descr="Resultado de imagen para salir.png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2920" y="3749040"/>
          <a:ext cx="822960" cy="8229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251460</xdr:colOff>
      <xdr:row>25</xdr:row>
      <xdr:rowOff>15240</xdr:rowOff>
    </xdr:from>
    <xdr:to>
      <xdr:col>12</xdr:col>
      <xdr:colOff>944880</xdr:colOff>
      <xdr:row>26</xdr:row>
      <xdr:rowOff>68580</xdr:rowOff>
    </xdr:to>
    <xdr:sp macro="[0]!multarDesmultar" textlink="">
      <xdr:nvSpPr>
        <xdr:cNvPr id="15" name="Rectángulo redondeado 14"/>
        <xdr:cNvSpPr/>
      </xdr:nvSpPr>
      <xdr:spPr>
        <a:xfrm>
          <a:off x="8816340" y="4998720"/>
          <a:ext cx="1684020" cy="23622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/>
            <a:t>MULTAR</a:t>
          </a:r>
          <a:r>
            <a:rPr lang="es-BO" sz="1100" baseline="0"/>
            <a:t> DESDE AHORA</a:t>
          </a:r>
          <a:endParaRPr lang="es-BO" sz="1100"/>
        </a:p>
      </xdr:txBody>
    </xdr:sp>
    <xdr:clientData/>
  </xdr:twoCellAnchor>
  <xdr:twoCellAnchor>
    <xdr:from>
      <xdr:col>5</xdr:col>
      <xdr:colOff>228600</xdr:colOff>
      <xdr:row>7</xdr:row>
      <xdr:rowOff>3357</xdr:rowOff>
    </xdr:from>
    <xdr:to>
      <xdr:col>7</xdr:col>
      <xdr:colOff>449580</xdr:colOff>
      <xdr:row>15</xdr:row>
      <xdr:rowOff>7620</xdr:rowOff>
    </xdr:to>
    <xdr:graphicFrame macro="">
      <xdr:nvGraphicFramePr>
        <xdr:cNvPr id="17" name="Gráfico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59007</xdr:colOff>
      <xdr:row>0</xdr:row>
      <xdr:rowOff>48639</xdr:rowOff>
    </xdr:from>
    <xdr:to>
      <xdr:col>21</xdr:col>
      <xdr:colOff>20911</xdr:colOff>
      <xdr:row>1</xdr:row>
      <xdr:rowOff>76376</xdr:rowOff>
    </xdr:to>
    <xdr:pic macro="[0]!verMenu">
      <xdr:nvPicPr>
        <xdr:cNvPr id="2" name="Imagen 1" descr="Resultado de imagen para HOM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24028" y="48639"/>
          <a:ext cx="756329" cy="7573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223542</xdr:colOff>
      <xdr:row>0</xdr:row>
      <xdr:rowOff>0</xdr:rowOff>
    </xdr:from>
    <xdr:to>
      <xdr:col>20</xdr:col>
      <xdr:colOff>186121</xdr:colOff>
      <xdr:row>1</xdr:row>
      <xdr:rowOff>20910</xdr:rowOff>
    </xdr:to>
    <xdr:pic macro="[0]!verMenu">
      <xdr:nvPicPr>
        <xdr:cNvPr id="2" name="Imagen 1" descr="Resultado de imagen para HOM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3792" y="0"/>
          <a:ext cx="756329" cy="7511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114483</xdr:colOff>
      <xdr:row>2</xdr:row>
      <xdr:rowOff>152401</xdr:rowOff>
    </xdr:from>
    <xdr:to>
      <xdr:col>13</xdr:col>
      <xdr:colOff>977153</xdr:colOff>
      <xdr:row>18</xdr:row>
      <xdr:rowOff>89648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340863</xdr:colOff>
      <xdr:row>18</xdr:row>
      <xdr:rowOff>159564</xdr:rowOff>
    </xdr:from>
    <xdr:to>
      <xdr:col>10</xdr:col>
      <xdr:colOff>711316</xdr:colOff>
      <xdr:row>32</xdr:row>
      <xdr:rowOff>110281</xdr:rowOff>
    </xdr:to>
    <xdr:graphicFrame macro="">
      <xdr:nvGraphicFramePr>
        <xdr:cNvPr id="6" name="Gráfico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0</xdr:row>
      <xdr:rowOff>0</xdr:rowOff>
    </xdr:from>
    <xdr:to>
      <xdr:col>15</xdr:col>
      <xdr:colOff>577</xdr:colOff>
      <xdr:row>2</xdr:row>
      <xdr:rowOff>86591</xdr:rowOff>
    </xdr:to>
    <xdr:pic macro="[0]!verMenu">
      <xdr:nvPicPr>
        <xdr:cNvPr id="4" name="Imagen 3" descr="Resultado de imagen para HOME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52909" y="0"/>
          <a:ext cx="787977" cy="7879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53340</xdr:colOff>
      <xdr:row>3</xdr:row>
      <xdr:rowOff>83820</xdr:rowOff>
    </xdr:from>
    <xdr:to>
      <xdr:col>11</xdr:col>
      <xdr:colOff>754380</xdr:colOff>
      <xdr:row>19</xdr:row>
      <xdr:rowOff>167640</xdr:rowOff>
    </xdr:to>
    <xdr:pic macro="[0]!verMenu">
      <xdr:nvPicPr>
        <xdr:cNvPr id="2" name="Imagen 1" descr="Resultado de imagen para HOM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0440" y="640080"/>
          <a:ext cx="3078480" cy="3078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274320</xdr:colOff>
      <xdr:row>1</xdr:row>
      <xdr:rowOff>0</xdr:rowOff>
    </xdr:from>
    <xdr:to>
      <xdr:col>10</xdr:col>
      <xdr:colOff>198120</xdr:colOff>
      <xdr:row>7</xdr:row>
      <xdr:rowOff>45720</xdr:rowOff>
    </xdr:to>
    <xdr:pic macro="[0]!verMenu">
      <xdr:nvPicPr>
        <xdr:cNvPr id="2" name="Imagen 1" descr="Resultado de imagen para HOM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31180" y="281940"/>
          <a:ext cx="960120" cy="960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0</xdr:row>
      <xdr:rowOff>0</xdr:rowOff>
    </xdr:from>
    <xdr:to>
      <xdr:col>14</xdr:col>
      <xdr:colOff>777240</xdr:colOff>
      <xdr:row>0</xdr:row>
      <xdr:rowOff>228600</xdr:rowOff>
    </xdr:to>
    <xdr:pic macro="[0]!verMenu">
      <xdr:nvPicPr>
        <xdr:cNvPr id="3" name="Imagen 2" descr="Resultado de imagen para HOME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01300" y="0"/>
          <a:ext cx="77724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30480</xdr:colOff>
      <xdr:row>0</xdr:row>
      <xdr:rowOff>38100</xdr:rowOff>
    </xdr:from>
    <xdr:to>
      <xdr:col>17</xdr:col>
      <xdr:colOff>7620</xdr:colOff>
      <xdr:row>0</xdr:row>
      <xdr:rowOff>556260</xdr:rowOff>
    </xdr:to>
    <xdr:sp macro="[0]!multarDesmultar" textlink="">
      <xdr:nvSpPr>
        <xdr:cNvPr id="2" name="Rectángulo 1"/>
        <xdr:cNvSpPr/>
      </xdr:nvSpPr>
      <xdr:spPr>
        <a:xfrm>
          <a:off x="9258300" y="38100"/>
          <a:ext cx="1562100" cy="518160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/>
            <a:t>MULTAR</a:t>
          </a:r>
          <a:r>
            <a:rPr lang="es-BO" sz="1100" baseline="0"/>
            <a:t> POR MORA DESDE AHORA</a:t>
          </a:r>
          <a:endParaRPr lang="es-BO" sz="1100"/>
        </a:p>
      </xdr:txBody>
    </xdr:sp>
    <xdr:clientData/>
  </xdr:twoCellAnchor>
  <xdr:twoCellAnchor editAs="oneCell">
    <xdr:from>
      <xdr:col>20</xdr:col>
      <xdr:colOff>60960</xdr:colOff>
      <xdr:row>0</xdr:row>
      <xdr:rowOff>0</xdr:rowOff>
    </xdr:from>
    <xdr:to>
      <xdr:col>20</xdr:col>
      <xdr:colOff>670560</xdr:colOff>
      <xdr:row>0</xdr:row>
      <xdr:rowOff>533400</xdr:rowOff>
    </xdr:to>
    <xdr:pic macro="[0]!verMenu">
      <xdr:nvPicPr>
        <xdr:cNvPr id="3" name="Imagen 2" descr="Resultado de imagen para HOM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9760" y="0"/>
          <a:ext cx="609600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18</xdr:col>
      <xdr:colOff>22860</xdr:colOff>
      <xdr:row>0</xdr:row>
      <xdr:rowOff>22860</xdr:rowOff>
    </xdr:from>
    <xdr:to>
      <xdr:col>20</xdr:col>
      <xdr:colOff>0</xdr:colOff>
      <xdr:row>0</xdr:row>
      <xdr:rowOff>563880</xdr:rowOff>
    </xdr:to>
    <xdr:sp macro="[0]!mostrarAportes" textlink="">
      <xdr:nvSpPr>
        <xdr:cNvPr id="4" name="Rectángulo redondeado 3"/>
        <xdr:cNvSpPr/>
      </xdr:nvSpPr>
      <xdr:spPr>
        <a:xfrm>
          <a:off x="11696700" y="22860"/>
          <a:ext cx="1562100" cy="54102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/>
            <a:t>ESTABLECER FORMA DE APORTE</a:t>
          </a:r>
        </a:p>
        <a:p>
          <a:pPr algn="ctr"/>
          <a:endParaRPr lang="es-BO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312616</xdr:colOff>
      <xdr:row>1</xdr:row>
      <xdr:rowOff>0</xdr:rowOff>
    </xdr:from>
    <xdr:to>
      <xdr:col>8</xdr:col>
      <xdr:colOff>478171</xdr:colOff>
      <xdr:row>391</xdr:row>
      <xdr:rowOff>58027</xdr:rowOff>
    </xdr:to>
    <xdr:pic macro="[0]!verMenu">
      <xdr:nvPicPr>
        <xdr:cNvPr id="3" name="Imagen 2" descr="Resultado de imagen para HOM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09437" y="286563"/>
          <a:ext cx="960120" cy="960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739140</xdr:colOff>
      <xdr:row>4</xdr:row>
      <xdr:rowOff>137160</xdr:rowOff>
    </xdr:from>
    <xdr:to>
      <xdr:col>6</xdr:col>
      <xdr:colOff>754380</xdr:colOff>
      <xdr:row>8</xdr:row>
      <xdr:rowOff>152400</xdr:rowOff>
    </xdr:to>
    <xdr:sp macro="[0]!iniciarRegistroNuevoSocio" textlink="">
      <xdr:nvSpPr>
        <xdr:cNvPr id="2" name="Rectángulo redondeado 1"/>
        <xdr:cNvSpPr/>
      </xdr:nvSpPr>
      <xdr:spPr>
        <a:xfrm>
          <a:off x="3116580" y="868680"/>
          <a:ext cx="2392680" cy="74676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/>
            <a:t>+   NUEVO SOCIO</a:t>
          </a:r>
        </a:p>
      </xdr:txBody>
    </xdr:sp>
    <xdr:clientData/>
  </xdr:twoCellAnchor>
  <xdr:twoCellAnchor>
    <xdr:from>
      <xdr:col>4</xdr:col>
      <xdr:colOff>0</xdr:colOff>
      <xdr:row>21</xdr:row>
      <xdr:rowOff>129540</xdr:rowOff>
    </xdr:from>
    <xdr:to>
      <xdr:col>6</xdr:col>
      <xdr:colOff>746760</xdr:colOff>
      <xdr:row>25</xdr:row>
      <xdr:rowOff>53340</xdr:rowOff>
    </xdr:to>
    <xdr:sp macro="[0]!mostrarVentanaConfirmacion" textlink="">
      <xdr:nvSpPr>
        <xdr:cNvPr id="3" name="Recortar y redondear rectángulo de esquina sencilla 2"/>
        <xdr:cNvSpPr/>
      </xdr:nvSpPr>
      <xdr:spPr>
        <a:xfrm>
          <a:off x="3169920" y="3970020"/>
          <a:ext cx="2331720" cy="655320"/>
        </a:xfrm>
        <a:prstGeom prst="snip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500" b="1"/>
            <a:t>REESTABLECER</a:t>
          </a:r>
          <a:r>
            <a:rPr lang="es-BO" sz="1500" b="1" baseline="0"/>
            <a:t> SISTEMA</a:t>
          </a:r>
          <a:endParaRPr lang="es-BO" sz="1500" b="1"/>
        </a:p>
      </xdr:txBody>
    </xdr:sp>
    <xdr:clientData/>
  </xdr:twoCellAnchor>
  <xdr:twoCellAnchor>
    <xdr:from>
      <xdr:col>3</xdr:col>
      <xdr:colOff>784860</xdr:colOff>
      <xdr:row>18</xdr:row>
      <xdr:rowOff>91440</xdr:rowOff>
    </xdr:from>
    <xdr:to>
      <xdr:col>6</xdr:col>
      <xdr:colOff>746760</xdr:colOff>
      <xdr:row>21</xdr:row>
      <xdr:rowOff>68580</xdr:rowOff>
    </xdr:to>
    <xdr:sp macro="[0]!iniciarEliminarUnSocio" textlink="">
      <xdr:nvSpPr>
        <xdr:cNvPr id="4" name="Rectángulo 3"/>
        <xdr:cNvSpPr/>
      </xdr:nvSpPr>
      <xdr:spPr>
        <a:xfrm>
          <a:off x="3162300" y="3383280"/>
          <a:ext cx="2339340" cy="52578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500" b="1"/>
            <a:t>ELIMINAR UN SOCIO</a:t>
          </a:r>
        </a:p>
      </xdr:txBody>
    </xdr:sp>
    <xdr:clientData/>
  </xdr:twoCellAnchor>
  <xdr:twoCellAnchor>
    <xdr:from>
      <xdr:col>3</xdr:col>
      <xdr:colOff>746760</xdr:colOff>
      <xdr:row>9</xdr:row>
      <xdr:rowOff>45720</xdr:rowOff>
    </xdr:from>
    <xdr:to>
      <xdr:col>6</xdr:col>
      <xdr:colOff>731520</xdr:colOff>
      <xdr:row>12</xdr:row>
      <xdr:rowOff>99060</xdr:rowOff>
    </xdr:to>
    <xdr:sp macro="[0]!editar" textlink="">
      <xdr:nvSpPr>
        <xdr:cNvPr id="5" name="Rectángulo 4"/>
        <xdr:cNvSpPr/>
      </xdr:nvSpPr>
      <xdr:spPr>
        <a:xfrm>
          <a:off x="3124200" y="1691640"/>
          <a:ext cx="2362200" cy="601980"/>
        </a:xfrm>
        <a:prstGeom prst="rect">
          <a:avLst/>
        </a:prstGeom>
        <a:solidFill>
          <a:srgbClr val="FFFF00"/>
        </a:solidFill>
        <a:ln>
          <a:solidFill>
            <a:schemeClr val="accent6">
              <a:lumMod val="60000"/>
              <a:lumOff val="40000"/>
            </a:schemeClr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500">
              <a:solidFill>
                <a:schemeClr val="accent1">
                  <a:lumMod val="60000"/>
                  <a:lumOff val="40000"/>
                </a:schemeClr>
              </a:solidFill>
            </a:rPr>
            <a:t>EDITAR</a:t>
          </a:r>
          <a:r>
            <a:rPr lang="es-BO" sz="1500" baseline="0">
              <a:solidFill>
                <a:schemeClr val="accent1">
                  <a:lumMod val="60000"/>
                  <a:lumOff val="40000"/>
                </a:schemeClr>
              </a:solidFill>
            </a:rPr>
            <a:t> INFO SOCIO</a:t>
          </a:r>
          <a:endParaRPr lang="es-BO" sz="1500">
            <a:solidFill>
              <a:schemeClr val="accent1">
                <a:lumMod val="60000"/>
                <a:lumOff val="40000"/>
              </a:schemeClr>
            </a:solidFill>
          </a:endParaRPr>
        </a:p>
      </xdr:txBody>
    </xdr:sp>
    <xdr:clientData/>
  </xdr:twoCellAnchor>
  <xdr:twoCellAnchor>
    <xdr:from>
      <xdr:col>9</xdr:col>
      <xdr:colOff>480060</xdr:colOff>
      <xdr:row>5</xdr:row>
      <xdr:rowOff>137160</xdr:rowOff>
    </xdr:from>
    <xdr:to>
      <xdr:col>13</xdr:col>
      <xdr:colOff>297180</xdr:colOff>
      <xdr:row>9</xdr:row>
      <xdr:rowOff>30480</xdr:rowOff>
    </xdr:to>
    <xdr:sp macro="" textlink="">
      <xdr:nvSpPr>
        <xdr:cNvPr id="6" name="Rectángulo 5"/>
        <xdr:cNvSpPr/>
      </xdr:nvSpPr>
      <xdr:spPr>
        <a:xfrm>
          <a:off x="7612380" y="1051560"/>
          <a:ext cx="2987040" cy="624840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2000" b="1"/>
            <a:t>+ </a:t>
          </a:r>
          <a:r>
            <a:rPr lang="es-BO" sz="1800" b="1"/>
            <a:t>NUEVO</a:t>
          </a:r>
          <a:r>
            <a:rPr lang="es-BO" sz="2000" b="1"/>
            <a:t> USUARIO</a:t>
          </a:r>
        </a:p>
      </xdr:txBody>
    </xdr:sp>
    <xdr:clientData/>
  </xdr:twoCellAnchor>
  <xdr:twoCellAnchor>
    <xdr:from>
      <xdr:col>9</xdr:col>
      <xdr:colOff>480060</xdr:colOff>
      <xdr:row>10</xdr:row>
      <xdr:rowOff>30480</xdr:rowOff>
    </xdr:from>
    <xdr:to>
      <xdr:col>13</xdr:col>
      <xdr:colOff>297180</xdr:colOff>
      <xdr:row>13</xdr:row>
      <xdr:rowOff>106680</xdr:rowOff>
    </xdr:to>
    <xdr:sp macro="" textlink="">
      <xdr:nvSpPr>
        <xdr:cNvPr id="7" name="Rectángulo 6"/>
        <xdr:cNvSpPr/>
      </xdr:nvSpPr>
      <xdr:spPr>
        <a:xfrm>
          <a:off x="7612380" y="1859280"/>
          <a:ext cx="2987040" cy="624840"/>
        </a:xfrm>
        <a:prstGeom prst="rect">
          <a:avLst/>
        </a:prstGeom>
        <a:solidFill>
          <a:srgbClr val="FFFF0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bg1">
                  <a:lumMod val="50000"/>
                </a:schemeClr>
              </a:solidFill>
            </a:rPr>
            <a:t>EDITAT USUARIO</a:t>
          </a:r>
        </a:p>
      </xdr:txBody>
    </xdr:sp>
    <xdr:clientData/>
  </xdr:twoCellAnchor>
  <xdr:twoCellAnchor>
    <xdr:from>
      <xdr:col>9</xdr:col>
      <xdr:colOff>472440</xdr:colOff>
      <xdr:row>14</xdr:row>
      <xdr:rowOff>76200</xdr:rowOff>
    </xdr:from>
    <xdr:to>
      <xdr:col>13</xdr:col>
      <xdr:colOff>289560</xdr:colOff>
      <xdr:row>17</xdr:row>
      <xdr:rowOff>152400</xdr:rowOff>
    </xdr:to>
    <xdr:sp macro="" textlink="">
      <xdr:nvSpPr>
        <xdr:cNvPr id="8" name="Rectángulo 7"/>
        <xdr:cNvSpPr/>
      </xdr:nvSpPr>
      <xdr:spPr>
        <a:xfrm>
          <a:off x="7604760" y="2636520"/>
          <a:ext cx="2987040" cy="624840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/>
            <a:t>ELIMINAR USUARIO</a:t>
          </a:r>
        </a:p>
      </xdr:txBody>
    </xdr:sp>
    <xdr:clientData/>
  </xdr:twoCellAnchor>
  <xdr:twoCellAnchor editAs="oneCell">
    <xdr:from>
      <xdr:col>3</xdr:col>
      <xdr:colOff>784860</xdr:colOff>
      <xdr:row>13</xdr:row>
      <xdr:rowOff>114300</xdr:rowOff>
    </xdr:from>
    <xdr:to>
      <xdr:col>6</xdr:col>
      <xdr:colOff>731520</xdr:colOff>
      <xdr:row>17</xdr:row>
      <xdr:rowOff>142484</xdr:rowOff>
    </xdr:to>
    <xdr:pic macro="[0]!mostrarVentanaEditarBeneficios">
      <xdr:nvPicPr>
        <xdr:cNvPr id="11" name="Imagen 10" descr="Resultado de imagen para 3RA EDAD CARICATURA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62300" y="2491740"/>
          <a:ext cx="2324100" cy="759704"/>
        </a:xfrm>
        <a:prstGeom prst="snip2Diag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88900" algn="tl" rotWithShape="0">
            <a:srgbClr val="000000">
              <a:alpha val="45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  <a:extLst/>
      </xdr:spPr>
    </xdr:pic>
    <xdr:clientData/>
  </xdr:twoCellAnchor>
  <xdr:twoCellAnchor editAs="oneCell">
    <xdr:from>
      <xdr:col>6</xdr:col>
      <xdr:colOff>464820</xdr:colOff>
      <xdr:row>12</xdr:row>
      <xdr:rowOff>137160</xdr:rowOff>
    </xdr:from>
    <xdr:to>
      <xdr:col>7</xdr:col>
      <xdr:colOff>190500</xdr:colOff>
      <xdr:row>15</xdr:row>
      <xdr:rowOff>106680</xdr:rowOff>
    </xdr:to>
    <xdr:pic macro="[0]!actualizarConBeneficios">
      <xdr:nvPicPr>
        <xdr:cNvPr id="12" name="Imagen 11" descr="Resultado de imagen para boton actualizar .png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2331720"/>
          <a:ext cx="518160" cy="5181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1" name="Tabla11" displayName="Tabla11" ref="B3:B8" totalsRowShown="0" headerRowDxfId="2" dataDxfId="1">
  <autoFilter ref="B3:B8">
    <filterColumn colId="0" hiddenButton="1"/>
  </autoFilter>
  <tableColumns count="1">
    <tableColumn id="1" name="ZONA 1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C25"/>
  <sheetViews>
    <sheetView showGridLines="0" zoomScale="107" zoomScaleNormal="107" workbookViewId="0">
      <selection activeCell="I80" sqref="I80"/>
    </sheetView>
  </sheetViews>
  <sheetFormatPr baseColWidth="10" defaultRowHeight="14.4" x14ac:dyDescent="0.3"/>
  <cols>
    <col min="1" max="1" width="11.5546875" style="101"/>
    <col min="2" max="2" width="14.33203125" style="101" customWidth="1"/>
    <col min="3" max="3" width="11.5546875" style="101"/>
    <col min="4" max="16384" width="11.5546875" style="100"/>
  </cols>
  <sheetData>
    <row r="1" spans="1:3" x14ac:dyDescent="0.3">
      <c r="A1" s="102" t="s">
        <v>77</v>
      </c>
      <c r="B1" s="102" t="s">
        <v>78</v>
      </c>
      <c r="C1" s="102" t="s">
        <v>79</v>
      </c>
    </row>
    <row r="2" spans="1:3" x14ac:dyDescent="0.3">
      <c r="A2" s="102" t="s">
        <v>80</v>
      </c>
      <c r="B2" s="102" t="s">
        <v>82</v>
      </c>
      <c r="C2" s="102" t="s">
        <v>81</v>
      </c>
    </row>
    <row r="3" spans="1:3" x14ac:dyDescent="0.3">
      <c r="A3" s="102" t="s">
        <v>83</v>
      </c>
      <c r="B3" s="102" t="s">
        <v>85</v>
      </c>
      <c r="C3" s="102" t="s">
        <v>87</v>
      </c>
    </row>
    <row r="4" spans="1:3" x14ac:dyDescent="0.3">
      <c r="A4" s="102" t="s">
        <v>84</v>
      </c>
      <c r="B4" s="102" t="s">
        <v>86</v>
      </c>
      <c r="C4" s="102" t="s">
        <v>88</v>
      </c>
    </row>
    <row r="5" spans="1:3" x14ac:dyDescent="0.3">
      <c r="A5" s="99"/>
      <c r="B5" s="99"/>
      <c r="C5" s="99"/>
    </row>
    <row r="6" spans="1:3" x14ac:dyDescent="0.3">
      <c r="A6" s="99"/>
      <c r="B6" s="99"/>
      <c r="C6" s="99"/>
    </row>
    <row r="7" spans="1:3" x14ac:dyDescent="0.3">
      <c r="A7" s="99"/>
      <c r="B7" s="99"/>
      <c r="C7" s="99"/>
    </row>
    <row r="8" spans="1:3" x14ac:dyDescent="0.3">
      <c r="A8" s="99"/>
      <c r="B8" s="99"/>
      <c r="C8" s="99"/>
    </row>
    <row r="9" spans="1:3" x14ac:dyDescent="0.3">
      <c r="A9" s="99"/>
      <c r="B9" s="99"/>
      <c r="C9" s="99"/>
    </row>
    <row r="10" spans="1:3" x14ac:dyDescent="0.3">
      <c r="A10" s="99"/>
      <c r="B10" s="99"/>
      <c r="C10" s="99"/>
    </row>
    <row r="11" spans="1:3" x14ac:dyDescent="0.3">
      <c r="A11" s="99"/>
      <c r="B11" s="99"/>
      <c r="C11" s="99"/>
    </row>
    <row r="12" spans="1:3" x14ac:dyDescent="0.3">
      <c r="A12" s="99"/>
      <c r="B12" s="99"/>
      <c r="C12" s="99"/>
    </row>
    <row r="13" spans="1:3" x14ac:dyDescent="0.3">
      <c r="A13" s="99"/>
      <c r="B13" s="99"/>
      <c r="C13" s="99"/>
    </row>
    <row r="14" spans="1:3" x14ac:dyDescent="0.3">
      <c r="A14" s="99"/>
      <c r="B14" s="99"/>
      <c r="C14" s="99"/>
    </row>
    <row r="15" spans="1:3" x14ac:dyDescent="0.3">
      <c r="A15" s="99"/>
      <c r="B15" s="99"/>
      <c r="C15" s="99"/>
    </row>
    <row r="16" spans="1:3" x14ac:dyDescent="0.3">
      <c r="A16" s="99"/>
      <c r="B16" s="99"/>
      <c r="C16" s="99"/>
    </row>
    <row r="17" spans="1:3" x14ac:dyDescent="0.3">
      <c r="A17" s="99"/>
      <c r="B17" s="99"/>
      <c r="C17" s="99"/>
    </row>
    <row r="18" spans="1:3" x14ac:dyDescent="0.3">
      <c r="A18" s="99"/>
      <c r="B18" s="99"/>
      <c r="C18" s="99"/>
    </row>
    <row r="19" spans="1:3" x14ac:dyDescent="0.3">
      <c r="A19" s="99"/>
      <c r="B19" s="99"/>
      <c r="C19" s="99"/>
    </row>
    <row r="20" spans="1:3" x14ac:dyDescent="0.3">
      <c r="A20" s="99"/>
      <c r="B20" s="99"/>
      <c r="C20" s="99"/>
    </row>
    <row r="21" spans="1:3" x14ac:dyDescent="0.3">
      <c r="A21" s="99"/>
      <c r="B21" s="99"/>
      <c r="C21" s="99"/>
    </row>
    <row r="22" spans="1:3" x14ac:dyDescent="0.3">
      <c r="A22" s="99"/>
      <c r="B22" s="99"/>
      <c r="C22" s="99"/>
    </row>
    <row r="23" spans="1:3" x14ac:dyDescent="0.3">
      <c r="A23" s="99"/>
      <c r="B23" s="99"/>
      <c r="C23" s="99"/>
    </row>
    <row r="24" spans="1:3" x14ac:dyDescent="0.3">
      <c r="A24" s="99"/>
      <c r="B24" s="99"/>
      <c r="C24" s="99"/>
    </row>
    <row r="25" spans="1:3" x14ac:dyDescent="0.3">
      <c r="A25" s="99"/>
      <c r="B25" s="99"/>
      <c r="C25" s="99"/>
    </row>
  </sheetData>
  <sheetProtection algorithmName="SHA-512" hashValue="f9uqzNWosJ/CF/AoKPg0Sz8t0bLu7pngW/8AiZwNPJeoOSUOsggrEj8wmVGjckgcK33lhwstOFDXPNFGsT22yw==" saltValue="iPHzFBtJdKvgRr7j8HJSKQ==" spinCount="100000" sheet="1" objects="1" scenario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8" tint="-0.499984740745262"/>
  </sheetPr>
  <dimension ref="B1:P25"/>
  <sheetViews>
    <sheetView showZeros="0" zoomScale="95" zoomScaleNormal="95" workbookViewId="0">
      <selection activeCell="I18" sqref="I18"/>
    </sheetView>
  </sheetViews>
  <sheetFormatPr baseColWidth="10" defaultRowHeight="14.4" x14ac:dyDescent="0.3"/>
  <cols>
    <col min="1" max="1" width="9.5546875" style="4" customWidth="1"/>
    <col min="2" max="3" width="11.5546875" style="4"/>
    <col min="4" max="4" width="14.109375" style="4" customWidth="1"/>
    <col min="5" max="8" width="11.5546875" style="4"/>
    <col min="9" max="9" width="7.88671875" style="4" customWidth="1"/>
    <col min="10" max="10" width="11.5546875" style="4"/>
    <col min="11" max="13" width="14.44140625" style="4" customWidth="1"/>
    <col min="14" max="16384" width="11.5546875" style="4"/>
  </cols>
  <sheetData>
    <row r="1" spans="2:16" ht="30" customHeight="1" x14ac:dyDescent="0.4">
      <c r="D1" s="77" t="s">
        <v>71</v>
      </c>
      <c r="E1" s="231">
        <f ca="1">TODAY()</f>
        <v>43511</v>
      </c>
      <c r="F1" s="231"/>
      <c r="K1" s="50" t="s">
        <v>43</v>
      </c>
      <c r="L1" s="110">
        <f>IF(RESUMEN!E18 = 0, "CERO", RESUMEN!E18)</f>
        <v>14</v>
      </c>
      <c r="M1" s="51" t="s">
        <v>123</v>
      </c>
    </row>
    <row r="2" spans="2:16" x14ac:dyDescent="0.3">
      <c r="B2" s="3"/>
      <c r="C2" s="3"/>
      <c r="D2" s="3"/>
      <c r="E2" s="3"/>
      <c r="F2" s="3"/>
      <c r="G2" s="3"/>
      <c r="H2" s="3"/>
      <c r="J2" s="19"/>
      <c r="K2" s="19"/>
      <c r="L2" s="19"/>
      <c r="M2" s="19"/>
      <c r="N2" s="19"/>
      <c r="O2" s="19"/>
      <c r="P2" s="20"/>
    </row>
    <row r="3" spans="2:16" x14ac:dyDescent="0.3">
      <c r="B3" s="3"/>
      <c r="C3" s="3"/>
      <c r="D3" s="3"/>
      <c r="E3" s="3"/>
      <c r="F3" s="3"/>
      <c r="G3" s="3"/>
      <c r="H3" s="3"/>
      <c r="J3" s="19"/>
      <c r="K3" s="21"/>
      <c r="L3" s="21"/>
      <c r="M3" s="21"/>
      <c r="N3" s="19"/>
      <c r="O3" s="111" t="s">
        <v>20</v>
      </c>
      <c r="P3" s="22">
        <v>55</v>
      </c>
    </row>
    <row r="4" spans="2:16" x14ac:dyDescent="0.3">
      <c r="B4" s="3"/>
      <c r="C4" s="3"/>
      <c r="D4" s="3"/>
      <c r="E4" s="3"/>
      <c r="F4" s="3"/>
      <c r="G4" s="3"/>
      <c r="H4" s="3"/>
      <c r="J4" s="19"/>
      <c r="K4" s="21"/>
      <c r="L4" s="21"/>
      <c r="M4" s="21"/>
      <c r="N4" s="19"/>
      <c r="O4" s="111" t="s">
        <v>19</v>
      </c>
      <c r="P4" s="22" t="s">
        <v>120</v>
      </c>
    </row>
    <row r="5" spans="2:16" x14ac:dyDescent="0.3">
      <c r="B5" s="3"/>
      <c r="C5" s="3"/>
      <c r="D5" s="3"/>
      <c r="E5" s="3"/>
      <c r="F5" s="3"/>
      <c r="G5" s="3"/>
      <c r="H5" s="3"/>
      <c r="J5" s="19"/>
      <c r="K5" s="145"/>
      <c r="L5" s="145"/>
      <c r="M5" s="146"/>
      <c r="N5" s="24"/>
      <c r="O5" s="111" t="s">
        <v>16</v>
      </c>
      <c r="P5" s="23">
        <v>55</v>
      </c>
    </row>
    <row r="6" spans="2:16" ht="16.2" customHeight="1" thickBot="1" x14ac:dyDescent="0.35">
      <c r="B6" s="3"/>
      <c r="C6" s="3"/>
      <c r="D6" s="3"/>
      <c r="E6" s="3"/>
      <c r="F6" s="3"/>
      <c r="G6" s="3"/>
      <c r="H6" s="3"/>
      <c r="J6" s="19"/>
      <c r="K6" s="19"/>
      <c r="L6" s="111"/>
      <c r="M6" s="45"/>
      <c r="N6" s="24"/>
      <c r="O6" s="19"/>
      <c r="P6" s="19"/>
    </row>
    <row r="7" spans="2:16" ht="15.6" thickTop="1" thickBot="1" x14ac:dyDescent="0.35">
      <c r="B7" s="3"/>
      <c r="C7" s="3"/>
      <c r="D7" s="3"/>
      <c r="E7" s="3"/>
      <c r="F7" s="3"/>
      <c r="G7" s="3"/>
      <c r="H7" s="3"/>
      <c r="J7" s="19"/>
      <c r="K7" s="232" t="s">
        <v>23</v>
      </c>
      <c r="L7" s="232"/>
      <c r="M7" s="215"/>
      <c r="N7" s="19"/>
      <c r="O7" s="19"/>
      <c r="P7" s="19"/>
    </row>
    <row r="8" spans="2:16" ht="15.6" thickTop="1" thickBot="1" x14ac:dyDescent="0.35">
      <c r="B8" s="3"/>
      <c r="C8" s="3"/>
      <c r="D8" s="6" t="s">
        <v>5</v>
      </c>
      <c r="E8" s="7">
        <v>383</v>
      </c>
      <c r="F8" s="3"/>
      <c r="G8" s="268"/>
      <c r="H8" s="3"/>
      <c r="J8" s="19"/>
      <c r="K8" s="232" t="s">
        <v>55</v>
      </c>
      <c r="L8" s="232"/>
      <c r="M8" s="215">
        <v>0</v>
      </c>
      <c r="N8" s="19"/>
      <c r="O8" s="19"/>
      <c r="P8" s="19"/>
    </row>
    <row r="9" spans="2:16" ht="15.6" thickTop="1" thickBot="1" x14ac:dyDescent="0.35">
      <c r="B9" s="3"/>
      <c r="C9" s="3"/>
      <c r="D9" s="3"/>
      <c r="E9" s="8"/>
      <c r="F9" s="3"/>
      <c r="G9" s="3"/>
      <c r="H9" s="3"/>
      <c r="J9" s="19"/>
      <c r="K9" s="232" t="s">
        <v>9</v>
      </c>
      <c r="L9" s="232"/>
      <c r="M9" s="215">
        <v>7</v>
      </c>
      <c r="N9" s="19"/>
      <c r="O9" s="19"/>
      <c r="P9" s="19"/>
    </row>
    <row r="10" spans="2:16" ht="15.6" thickTop="1" thickBot="1" x14ac:dyDescent="0.35">
      <c r="B10" s="3"/>
      <c r="C10" s="3"/>
      <c r="D10" s="113" t="s">
        <v>6</v>
      </c>
      <c r="E10" s="33"/>
      <c r="F10" s="3"/>
      <c r="G10" s="3"/>
      <c r="H10" s="3"/>
      <c r="J10" s="19"/>
      <c r="K10" s="232" t="s">
        <v>10</v>
      </c>
      <c r="L10" s="232"/>
      <c r="M10" s="215">
        <v>0</v>
      </c>
      <c r="N10" s="19"/>
      <c r="O10" s="19"/>
      <c r="P10" s="19"/>
    </row>
    <row r="11" spans="2:16" ht="15.6" thickTop="1" thickBot="1" x14ac:dyDescent="0.35">
      <c r="B11" s="3"/>
      <c r="C11" s="3"/>
      <c r="D11" s="114" t="s">
        <v>16</v>
      </c>
      <c r="E11" s="105"/>
      <c r="F11" s="9"/>
      <c r="G11" s="3"/>
      <c r="H11" s="3"/>
      <c r="J11" s="19"/>
      <c r="K11" s="232" t="s">
        <v>54</v>
      </c>
      <c r="L11" s="232"/>
      <c r="M11" s="215">
        <v>0</v>
      </c>
      <c r="N11" s="19"/>
      <c r="O11" s="19"/>
      <c r="P11" s="19"/>
    </row>
    <row r="12" spans="2:16" ht="15.6" thickTop="1" thickBot="1" x14ac:dyDescent="0.35">
      <c r="B12" s="3"/>
      <c r="C12" s="109"/>
      <c r="D12" s="115" t="s">
        <v>13</v>
      </c>
      <c r="E12" s="108"/>
      <c r="F12" s="104"/>
      <c r="G12" s="3"/>
      <c r="H12" s="3"/>
      <c r="J12" s="19"/>
      <c r="K12" s="232" t="s">
        <v>11</v>
      </c>
      <c r="L12" s="232"/>
      <c r="M12" s="215">
        <v>0</v>
      </c>
      <c r="N12" s="19"/>
      <c r="O12" s="19"/>
      <c r="P12" s="19"/>
    </row>
    <row r="13" spans="2:16" ht="15.6" thickTop="1" thickBot="1" x14ac:dyDescent="0.35">
      <c r="B13" s="3"/>
      <c r="C13" s="109"/>
      <c r="D13" s="115" t="s">
        <v>14</v>
      </c>
      <c r="E13" s="106"/>
      <c r="F13" s="3"/>
      <c r="G13" s="3"/>
      <c r="H13" s="3"/>
      <c r="J13" s="19"/>
      <c r="K13" s="232" t="s">
        <v>8</v>
      </c>
      <c r="L13" s="232"/>
      <c r="M13" s="215">
        <v>0</v>
      </c>
      <c r="N13" s="19"/>
      <c r="O13" s="19"/>
      <c r="P13" s="19"/>
    </row>
    <row r="14" spans="2:16" ht="15.6" thickTop="1" thickBot="1" x14ac:dyDescent="0.35">
      <c r="B14" s="3"/>
      <c r="C14" s="109"/>
      <c r="D14" s="115" t="s">
        <v>15</v>
      </c>
      <c r="E14" s="107"/>
      <c r="F14" s="270" t="s">
        <v>127</v>
      </c>
      <c r="G14" s="269">
        <v>2</v>
      </c>
      <c r="H14" s="3"/>
      <c r="J14" s="19"/>
      <c r="K14" s="232" t="s">
        <v>49</v>
      </c>
      <c r="L14" s="232"/>
      <c r="M14" s="215">
        <v>0</v>
      </c>
      <c r="N14" s="233" t="s">
        <v>119</v>
      </c>
      <c r="O14" s="234"/>
      <c r="P14" s="234"/>
    </row>
    <row r="15" spans="2:16" ht="15.6" thickTop="1" thickBot="1" x14ac:dyDescent="0.35">
      <c r="B15" s="3"/>
      <c r="C15" s="116"/>
      <c r="D15" s="117" t="s">
        <v>106</v>
      </c>
      <c r="E15" s="132"/>
      <c r="F15" s="271" t="s">
        <v>128</v>
      </c>
      <c r="G15" s="267">
        <v>381</v>
      </c>
      <c r="H15" s="3"/>
      <c r="J15" s="19"/>
      <c r="K15" s="21"/>
      <c r="L15" s="111" t="s">
        <v>74</v>
      </c>
      <c r="M15" s="216">
        <v>0</v>
      </c>
      <c r="N15" s="118"/>
      <c r="O15" s="46"/>
      <c r="P15" s="46"/>
    </row>
    <row r="16" spans="2:16" ht="15.6" thickTop="1" thickBot="1" x14ac:dyDescent="0.35">
      <c r="B16" s="3"/>
      <c r="C16" s="3"/>
      <c r="D16" s="3"/>
      <c r="E16" s="133"/>
      <c r="F16" s="10"/>
      <c r="G16" s="3"/>
      <c r="H16" s="3"/>
      <c r="J16" s="19"/>
      <c r="K16" s="232" t="s">
        <v>69</v>
      </c>
      <c r="L16" s="232"/>
      <c r="M16" s="217">
        <v>7</v>
      </c>
      <c r="N16" s="266" t="s">
        <v>126</v>
      </c>
      <c r="O16" s="19"/>
      <c r="P16" s="19"/>
    </row>
    <row r="17" spans="2:16" ht="15" thickTop="1" x14ac:dyDescent="0.3">
      <c r="B17" s="11"/>
      <c r="C17" s="12"/>
      <c r="D17" s="12"/>
      <c r="E17" s="12" t="s">
        <v>22</v>
      </c>
      <c r="F17" s="12"/>
      <c r="G17" s="12"/>
      <c r="H17" s="13"/>
      <c r="J17" s="19"/>
      <c r="K17" s="19"/>
      <c r="L17" s="47"/>
      <c r="M17" s="48"/>
      <c r="N17" s="49"/>
      <c r="O17" s="19"/>
      <c r="P17" s="19"/>
    </row>
    <row r="18" spans="2:16" x14ac:dyDescent="0.3">
      <c r="B18" s="14"/>
      <c r="C18" s="10"/>
      <c r="D18" s="112"/>
      <c r="E18" s="10"/>
      <c r="F18" s="10"/>
      <c r="G18" s="10"/>
      <c r="H18" s="15"/>
      <c r="J18" s="19"/>
      <c r="K18" s="19"/>
      <c r="L18" s="19"/>
      <c r="M18" s="19"/>
      <c r="N18" s="19"/>
      <c r="O18" s="19"/>
      <c r="P18" s="19"/>
    </row>
    <row r="19" spans="2:16" ht="15" thickBot="1" x14ac:dyDescent="0.35">
      <c r="B19" s="14"/>
      <c r="C19" s="10"/>
      <c r="D19" s="10"/>
      <c r="E19" s="10"/>
      <c r="F19" s="10"/>
      <c r="G19" s="10"/>
      <c r="H19" s="15"/>
      <c r="J19" s="24"/>
      <c r="K19" s="24"/>
      <c r="L19" s="24"/>
      <c r="M19" s="24"/>
      <c r="N19" s="24"/>
      <c r="O19" s="24"/>
      <c r="P19" s="24"/>
    </row>
    <row r="20" spans="2:16" ht="15" thickTop="1" x14ac:dyDescent="0.3">
      <c r="B20" s="14"/>
      <c r="C20" s="10"/>
      <c r="D20" s="10"/>
      <c r="E20" s="10"/>
      <c r="F20" s="10"/>
      <c r="G20" s="10"/>
      <c r="H20" s="15"/>
      <c r="J20" s="25"/>
      <c r="K20" s="26"/>
      <c r="L20" s="26"/>
      <c r="M20" s="26"/>
      <c r="N20" s="26"/>
      <c r="O20" s="26"/>
      <c r="P20" s="27"/>
    </row>
    <row r="21" spans="2:16" x14ac:dyDescent="0.3">
      <c r="B21" s="14"/>
      <c r="C21" s="10"/>
      <c r="D21" s="10"/>
      <c r="E21" s="10"/>
      <c r="F21" s="10"/>
      <c r="G21" s="10"/>
      <c r="H21" s="15"/>
      <c r="J21" s="28"/>
      <c r="K21" s="24"/>
      <c r="L21" s="24"/>
      <c r="M21" s="24"/>
      <c r="N21" s="24"/>
      <c r="O21" s="24"/>
      <c r="P21" s="29"/>
    </row>
    <row r="22" spans="2:16" x14ac:dyDescent="0.3">
      <c r="B22" s="14"/>
      <c r="C22" s="10"/>
      <c r="D22" s="10"/>
      <c r="E22" s="10"/>
      <c r="F22" s="10"/>
      <c r="G22" s="10"/>
      <c r="H22" s="15"/>
      <c r="J22" s="28"/>
      <c r="K22" s="24"/>
      <c r="L22" s="24"/>
      <c r="M22" s="24"/>
      <c r="N22" s="24"/>
      <c r="O22" s="24"/>
      <c r="P22" s="29"/>
    </row>
    <row r="23" spans="2:16" x14ac:dyDescent="0.3">
      <c r="B23" s="14"/>
      <c r="C23" s="10"/>
      <c r="D23" s="10"/>
      <c r="E23" s="10"/>
      <c r="F23" s="10"/>
      <c r="G23" s="10"/>
      <c r="H23" s="15"/>
      <c r="J23" s="28"/>
      <c r="K23" s="24"/>
      <c r="L23" s="24"/>
      <c r="M23" s="24"/>
      <c r="N23" s="24"/>
      <c r="O23" s="24"/>
      <c r="P23" s="29"/>
    </row>
    <row r="24" spans="2:16" ht="15" thickBot="1" x14ac:dyDescent="0.35">
      <c r="B24" s="16"/>
      <c r="C24" s="17"/>
      <c r="D24" s="17"/>
      <c r="E24" s="17"/>
      <c r="F24" s="17"/>
      <c r="G24" s="17"/>
      <c r="H24" s="18"/>
      <c r="J24" s="30"/>
      <c r="K24" s="31"/>
      <c r="L24" s="31"/>
      <c r="M24" s="31"/>
      <c r="N24" s="31"/>
      <c r="O24" s="31"/>
      <c r="P24" s="32"/>
    </row>
    <row r="25" spans="2:16" ht="15" thickTop="1" x14ac:dyDescent="0.3">
      <c r="L25" s="119" t="s">
        <v>107</v>
      </c>
      <c r="M25" s="221" t="s">
        <v>122</v>
      </c>
    </row>
  </sheetData>
  <sheetProtection algorithmName="SHA-512" hashValue="7yAxr69qxoF5lDF4vmrGettb1R59N0l6X619nzwzY9Fgk8rqEPBodDO7NBP/SoucOs/48pcGlMDrC+Z7+UQLtg==" saltValue="DjLHAGaFTfwTQEMuwUaOYg==" spinCount="100000" sheet="1" objects="1" scenarios="1"/>
  <mergeCells count="11">
    <mergeCell ref="E1:F1"/>
    <mergeCell ref="K13:L13"/>
    <mergeCell ref="K14:L14"/>
    <mergeCell ref="K16:L16"/>
    <mergeCell ref="N14:P14"/>
    <mergeCell ref="K12:L12"/>
    <mergeCell ref="K7:L7"/>
    <mergeCell ref="K8:L8"/>
    <mergeCell ref="K9:L9"/>
    <mergeCell ref="K10:L10"/>
    <mergeCell ref="K11:L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verCSMAgua">
                <anchor moveWithCells="1" sizeWithCells="1">
                  <from>
                    <xdr:col>11</xdr:col>
                    <xdr:colOff>182880</xdr:colOff>
                    <xdr:row>17</xdr:row>
                    <xdr:rowOff>45720</xdr:rowOff>
                  </from>
                  <to>
                    <xdr:col>12</xdr:col>
                    <xdr:colOff>541020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verMultas">
                <anchor moveWithCells="1" sizeWithCells="1">
                  <from>
                    <xdr:col>12</xdr:col>
                    <xdr:colOff>617220</xdr:colOff>
                    <xdr:row>17</xdr:row>
                    <xdr:rowOff>38100</xdr:rowOff>
                  </from>
                  <to>
                    <xdr:col>14</xdr:col>
                    <xdr:colOff>236220</xdr:colOff>
                    <xdr:row>18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theme="3" tint="-0.499984740745262"/>
  </sheetPr>
  <dimension ref="A1:AO705"/>
  <sheetViews>
    <sheetView showZeros="0" zoomScale="107" zoomScaleNormal="107" zoomScaleSheetLayoutView="99" workbookViewId="0">
      <pane xSplit="6" ySplit="1" topLeftCell="G26" activePane="bottomRight" state="frozen"/>
      <selection pane="topRight" activeCell="G1" sqref="G1"/>
      <selection pane="bottomLeft" activeCell="A2" sqref="A2"/>
      <selection pane="bottomRight" activeCell="A56" sqref="A56:T56"/>
    </sheetView>
  </sheetViews>
  <sheetFormatPr baseColWidth="10" defaultRowHeight="12" x14ac:dyDescent="0.25"/>
  <cols>
    <col min="1" max="1" width="4.44140625" style="131" customWidth="1"/>
    <col min="2" max="2" width="6.33203125" style="131" customWidth="1"/>
    <col min="3" max="5" width="15.77734375" style="80" customWidth="1"/>
    <col min="6" max="6" width="3.6640625" style="140" customWidth="1"/>
    <col min="7" max="18" width="8.77734375" style="140" customWidth="1"/>
    <col min="19" max="19" width="13.5546875" style="140" customWidth="1"/>
    <col min="20" max="20" width="16" style="140" customWidth="1"/>
    <col min="21" max="41" width="11.5546875" style="80"/>
    <col min="42" max="16384" width="11.5546875" style="42"/>
  </cols>
  <sheetData>
    <row r="1" spans="1:22" ht="57.6" customHeight="1" x14ac:dyDescent="0.25">
      <c r="A1" s="130" t="s">
        <v>72</v>
      </c>
      <c r="B1" s="157" t="s">
        <v>89</v>
      </c>
      <c r="C1" s="129" t="s">
        <v>3</v>
      </c>
      <c r="D1" s="129" t="s">
        <v>4</v>
      </c>
      <c r="E1" s="129" t="s">
        <v>2</v>
      </c>
      <c r="F1" s="129" t="s">
        <v>18</v>
      </c>
      <c r="G1" s="52" t="s">
        <v>7</v>
      </c>
      <c r="H1" s="52" t="s">
        <v>51</v>
      </c>
      <c r="I1" s="52" t="s">
        <v>52</v>
      </c>
      <c r="J1" s="52" t="s">
        <v>70</v>
      </c>
      <c r="K1" s="52" t="s">
        <v>44</v>
      </c>
      <c r="L1" s="52" t="s">
        <v>53</v>
      </c>
      <c r="M1" s="53" t="s">
        <v>46</v>
      </c>
      <c r="N1" s="53" t="s">
        <v>47</v>
      </c>
      <c r="O1" s="53" t="s">
        <v>17</v>
      </c>
      <c r="P1" s="52" t="s">
        <v>0</v>
      </c>
      <c r="Q1" s="52" t="s">
        <v>74</v>
      </c>
      <c r="R1" s="39" t="s">
        <v>1</v>
      </c>
      <c r="S1" s="39" t="s">
        <v>24</v>
      </c>
      <c r="T1" s="39" t="s">
        <v>27</v>
      </c>
      <c r="U1" s="120"/>
      <c r="V1" s="121"/>
    </row>
    <row r="2" spans="1:22" s="80" customFormat="1" x14ac:dyDescent="0.25">
      <c r="A2" s="184">
        <v>1</v>
      </c>
      <c r="B2" s="184">
        <v>1</v>
      </c>
      <c r="C2" s="182"/>
      <c r="D2" s="182"/>
      <c r="E2" s="182"/>
      <c r="F2" s="183" t="s">
        <v>120</v>
      </c>
      <c r="G2" s="166"/>
      <c r="H2" s="181"/>
      <c r="I2" s="166"/>
      <c r="J2" s="181">
        <f>IF('LISTA DE SOCIOS'!H2="SI",(IF('LISTA DE SOCIOS'!P2&lt;&gt;"SI",('CSM AGUA'!H2),MONTOS!E7)),0)</f>
        <v>7</v>
      </c>
      <c r="K2" s="166">
        <f>IF(AND('LISTA DE SOCIOS'!H2="SI",'LISTA DE SOCIOS'!P2&lt;&gt;"SI",'LISTA DE SOCIOS'!Q2&lt;&gt;"SI",'LISTA DE SOCIOS'!P2&lt;&gt;"SI",'LISTA DE SOCIOS'!R2&lt;&gt;"SI"),(MONTOS!E9*MULTAS!G2), 0)</f>
        <v>0</v>
      </c>
      <c r="L2" s="181">
        <f>IF(AND('LISTA DE SOCIOS'!H2="SI",'LISTA DE SOCIOS'!P2&lt;&gt;"SI",'LISTA DE SOCIOS'!Q2&lt;&gt;"SI",'LISTA DE SOCIOS'!P2&lt;&gt;"SI",'LISTA DE SOCIOS'!R2&lt;&gt;"SI"),(MONTOS!E10*MULTAS!H2),0)</f>
        <v>0</v>
      </c>
      <c r="M2" s="166">
        <f>IF(AND('LISTA DE SOCIOS'!H2="SI",'LISTA DE SOCIOS'!P2&lt;&gt;"SI",'LISTA DE SOCIOS'!Q2&lt;&gt;"SI",'LISTA DE SOCIOS'!P2&lt;&gt;"SI",'LISTA DE SOCIOS'!R2&lt;&gt;"SI"),(MONTOS!E11*MULTAS!I2),0)</f>
        <v>0</v>
      </c>
      <c r="N2" s="181">
        <f>IF(AND('LISTA DE SOCIOS'!H2="SI",'LISTA DE SOCIOS'!P2&lt;&gt;"SI",'LISTA DE SOCIOS'!Q2&lt;&gt;"SI",'LISTA DE SOCIOS'!P2&lt;&gt;"SI",'LISTA DE SOCIOS'!R2&lt;&gt;"SI"),(MONTOS!E12*MULTAS!J2),0)</f>
        <v>0</v>
      </c>
      <c r="O2" s="166">
        <f>IF(AND('LISTA DE SOCIOS'!H2="SI",'LISTA DE SOCIOS'!P2&lt;&gt;"SI"),(MONTOS!E14*MULTAS!K2),0)</f>
        <v>0</v>
      </c>
      <c r="P2" s="181">
        <f>IF('LISTA DE SOCIOS'!H2="SI",(IF('LISTA DE SOCIOS'!P2&lt;&gt; "SI",(IF(OR('LISTA DE SOCIOS'!Q2="SI",'LISTA DE SOCIOS'!R2="SI"),(MULTAS!M2),(MULTAS!M2+(MULTAS!L2*MONTOS!E18)))),0)),0)</f>
        <v>0</v>
      </c>
      <c r="Q2" s="166">
        <f>IF(AND('LISTA DE SOCIOS'!I2="SI",'LISTA DE SOCIOS'!P2&lt;&gt; "SI"),(RIEGO!G2),0)</f>
        <v>0</v>
      </c>
      <c r="R2" s="183">
        <f>SUM(G2:Q2)</f>
        <v>7</v>
      </c>
      <c r="S2" s="218" t="s">
        <v>7</v>
      </c>
      <c r="T2" s="166"/>
    </row>
    <row r="3" spans="1:22" s="80" customFormat="1" x14ac:dyDescent="0.25">
      <c r="A3" s="184">
        <v>2</v>
      </c>
      <c r="B3" s="184">
        <v>2</v>
      </c>
      <c r="C3" s="182"/>
      <c r="D3" s="182"/>
      <c r="E3" s="182"/>
      <c r="F3" s="183" t="s">
        <v>120</v>
      </c>
      <c r="G3" s="166"/>
      <c r="H3" s="181"/>
      <c r="I3" s="166"/>
      <c r="J3" s="181">
        <f>IF('LISTA DE SOCIOS'!H3="SI",(IF('LISTA DE SOCIOS'!P3&lt;&gt;"SI",('CSM AGUA'!H3),MONTOS!E7)),0)</f>
        <v>7</v>
      </c>
      <c r="K3" s="166">
        <f>IF(AND('LISTA DE SOCIOS'!H3="SI",'LISTA DE SOCIOS'!P3&lt;&gt;"SI",'LISTA DE SOCIOS'!Q3&lt;&gt;"SI",'LISTA DE SOCIOS'!P3&lt;&gt;"SI",'LISTA DE SOCIOS'!R3&lt;&gt;"SI"),(MONTOS!E9*MULTAS!G3), 0)</f>
        <v>0</v>
      </c>
      <c r="L3" s="181">
        <f>IF(AND('LISTA DE SOCIOS'!H3="SI",'LISTA DE SOCIOS'!P3&lt;&gt;"SI",'LISTA DE SOCIOS'!Q3&lt;&gt;"SI",'LISTA DE SOCIOS'!P3&lt;&gt;"SI",'LISTA DE SOCIOS'!R3&lt;&gt;"SI"),(MONTOS!E10*MULTAS!H3),0)</f>
        <v>0</v>
      </c>
      <c r="M3" s="166">
        <f>IF(AND('LISTA DE SOCIOS'!H3="SI",'LISTA DE SOCIOS'!P3&lt;&gt;"SI",'LISTA DE SOCIOS'!Q3&lt;&gt;"SI",'LISTA DE SOCIOS'!P3&lt;&gt;"SI",'LISTA DE SOCIOS'!R3&lt;&gt;"SI"),(MONTOS!E11*MULTAS!I3),0)</f>
        <v>0</v>
      </c>
      <c r="N3" s="181">
        <f>IF(AND('LISTA DE SOCIOS'!H3="SI",'LISTA DE SOCIOS'!P3&lt;&gt;"SI",'LISTA DE SOCIOS'!Q3&lt;&gt;"SI",'LISTA DE SOCIOS'!P3&lt;&gt;"SI",'LISTA DE SOCIOS'!R3&lt;&gt;"SI"),(MONTOS!E12*MULTAS!J3),0)</f>
        <v>0</v>
      </c>
      <c r="O3" s="166">
        <f>IF(AND('LISTA DE SOCIOS'!H3="SI",'LISTA DE SOCIOS'!P3&lt;&gt;"SI"),(MONTOS!E14*MULTAS!K3),0)</f>
        <v>0</v>
      </c>
      <c r="P3" s="181">
        <f>IF('LISTA DE SOCIOS'!H3="SI",(IF('LISTA DE SOCIOS'!P3&lt;&gt; "SI",(IF(OR('LISTA DE SOCIOS'!Q3="SI",'LISTA DE SOCIOS'!R3="SI"),(MULTAS!M3),(MULTAS!M3+(MULTAS!L3*MONTOS!E18)))),0)),0)</f>
        <v>0</v>
      </c>
      <c r="Q3" s="166">
        <f>IF(AND('LISTA DE SOCIOS'!I3="SI",'LISTA DE SOCIOS'!P3&lt;&gt; "SI"),(RIEGO!G3),0)</f>
        <v>0</v>
      </c>
      <c r="R3" s="183">
        <f>SUM(G3:Q3)</f>
        <v>7</v>
      </c>
      <c r="S3" s="218" t="s">
        <v>7</v>
      </c>
      <c r="T3" s="166"/>
    </row>
    <row r="4" spans="1:22" s="80" customFormat="1" x14ac:dyDescent="0.25">
      <c r="A4" s="184">
        <v>3</v>
      </c>
      <c r="B4" s="184">
        <v>3</v>
      </c>
      <c r="C4" s="182"/>
      <c r="D4" s="182"/>
      <c r="E4" s="182"/>
      <c r="F4" s="183" t="s">
        <v>120</v>
      </c>
      <c r="G4" s="166"/>
      <c r="H4" s="181"/>
      <c r="I4" s="166"/>
      <c r="J4" s="181">
        <f>IF('LISTA DE SOCIOS'!H4="SI",(IF('LISTA DE SOCIOS'!P4&lt;&gt;"SI",('CSM AGUA'!H4),MONTOS!E7)),0)</f>
        <v>7</v>
      </c>
      <c r="K4" s="166">
        <f>IF(AND('LISTA DE SOCIOS'!H4="SI",'LISTA DE SOCIOS'!P4&lt;&gt;"SI",'LISTA DE SOCIOS'!Q4&lt;&gt;"SI",'LISTA DE SOCIOS'!P4&lt;&gt;"SI",'LISTA DE SOCIOS'!R4&lt;&gt;"SI"),(MONTOS!E9*MULTAS!G4), 0)</f>
        <v>0</v>
      </c>
      <c r="L4" s="181">
        <f>IF(AND('LISTA DE SOCIOS'!H4="SI",'LISTA DE SOCIOS'!P4&lt;&gt;"SI",'LISTA DE SOCIOS'!Q4&lt;&gt;"SI",'LISTA DE SOCIOS'!P4&lt;&gt;"SI",'LISTA DE SOCIOS'!R4&lt;&gt;"SI"),(MONTOS!E10*MULTAS!H4),0)</f>
        <v>0</v>
      </c>
      <c r="M4" s="166">
        <f>IF(AND('LISTA DE SOCIOS'!H4="SI",'LISTA DE SOCIOS'!P4&lt;&gt;"SI",'LISTA DE SOCIOS'!Q4&lt;&gt;"SI",'LISTA DE SOCIOS'!P4&lt;&gt;"SI",'LISTA DE SOCIOS'!R4&lt;&gt;"SI"),(MONTOS!E11*MULTAS!I4),0)</f>
        <v>0</v>
      </c>
      <c r="N4" s="181">
        <f>IF(AND('LISTA DE SOCIOS'!H4="SI",'LISTA DE SOCIOS'!P4&lt;&gt;"SI",'LISTA DE SOCIOS'!Q4&lt;&gt;"SI",'LISTA DE SOCIOS'!P4&lt;&gt;"SI",'LISTA DE SOCIOS'!R4&lt;&gt;"SI"),(MONTOS!E12*MULTAS!J4),0)</f>
        <v>0</v>
      </c>
      <c r="O4" s="166">
        <f>IF(AND('LISTA DE SOCIOS'!H4="SI",'LISTA DE SOCIOS'!P4&lt;&gt;"SI"),(MONTOS!E14*MULTAS!K4),0)</f>
        <v>0</v>
      </c>
      <c r="P4" s="181">
        <f>IF('LISTA DE SOCIOS'!H4="SI",(IF('LISTA DE SOCIOS'!P4&lt;&gt; "SI",(IF(OR('LISTA DE SOCIOS'!Q4="SI",'LISTA DE SOCIOS'!R4="SI"),(MULTAS!M4),(MULTAS!M4+(MULTAS!L4*MONTOS!E18)))),0)),0)</f>
        <v>0</v>
      </c>
      <c r="Q4" s="166">
        <f>IF(AND('LISTA DE SOCIOS'!I4="SI",'LISTA DE SOCIOS'!P4&lt;&gt; "SI"),(RIEGO!G4),0)</f>
        <v>0</v>
      </c>
      <c r="R4" s="183">
        <f>SUM(G4:Q4)</f>
        <v>7</v>
      </c>
      <c r="S4" s="218" t="s">
        <v>7</v>
      </c>
      <c r="T4" s="166"/>
    </row>
    <row r="5" spans="1:22" s="80" customFormat="1" x14ac:dyDescent="0.25">
      <c r="A5" s="184">
        <v>4</v>
      </c>
      <c r="B5" s="184">
        <v>4</v>
      </c>
      <c r="C5" s="182"/>
      <c r="D5" s="182"/>
      <c r="E5" s="182"/>
      <c r="F5" s="183" t="s">
        <v>120</v>
      </c>
      <c r="G5" s="166"/>
      <c r="H5" s="181"/>
      <c r="I5" s="166"/>
      <c r="J5" s="181">
        <f>IF('LISTA DE SOCIOS'!H5="SI",(IF('LISTA DE SOCIOS'!P5&lt;&gt;"SI",('CSM AGUA'!H5),MONTOS!E7)),0)</f>
        <v>7</v>
      </c>
      <c r="K5" s="166">
        <f>IF(AND('LISTA DE SOCIOS'!H5="SI",'LISTA DE SOCIOS'!P5&lt;&gt;"SI",'LISTA DE SOCIOS'!Q5&lt;&gt;"SI",'LISTA DE SOCIOS'!P5&lt;&gt;"SI",'LISTA DE SOCIOS'!R5&lt;&gt;"SI"),(MONTOS!E9*MULTAS!G5), 0)</f>
        <v>0</v>
      </c>
      <c r="L5" s="181">
        <f>IF(AND('LISTA DE SOCIOS'!H5="SI",'LISTA DE SOCIOS'!P5&lt;&gt;"SI",'LISTA DE SOCIOS'!Q5&lt;&gt;"SI",'LISTA DE SOCIOS'!P5&lt;&gt;"SI",'LISTA DE SOCIOS'!R5&lt;&gt;"SI"),(MONTOS!E10*MULTAS!H5),0)</f>
        <v>0</v>
      </c>
      <c r="M5" s="166">
        <f>IF(AND('LISTA DE SOCIOS'!H5="SI",'LISTA DE SOCIOS'!P5&lt;&gt;"SI",'LISTA DE SOCIOS'!Q5&lt;&gt;"SI",'LISTA DE SOCIOS'!P5&lt;&gt;"SI",'LISTA DE SOCIOS'!R5&lt;&gt;"SI"),(MONTOS!E11*MULTAS!I5),0)</f>
        <v>0</v>
      </c>
      <c r="N5" s="181">
        <f>IF(AND('LISTA DE SOCIOS'!H5="SI",'LISTA DE SOCIOS'!P5&lt;&gt;"SI",'LISTA DE SOCIOS'!Q5&lt;&gt;"SI",'LISTA DE SOCIOS'!P5&lt;&gt;"SI",'LISTA DE SOCIOS'!R5&lt;&gt;"SI"),(MONTOS!E12*MULTAS!J5),0)</f>
        <v>0</v>
      </c>
      <c r="O5" s="166">
        <f>IF(AND('LISTA DE SOCIOS'!H5="SI",'LISTA DE SOCIOS'!P5&lt;&gt;"SI"),(MONTOS!E14*MULTAS!K5),0)</f>
        <v>0</v>
      </c>
      <c r="P5" s="181">
        <f>IF('LISTA DE SOCIOS'!H5="SI",(IF('LISTA DE SOCIOS'!P5&lt;&gt; "SI",(IF(OR('LISTA DE SOCIOS'!Q5="SI",'LISTA DE SOCIOS'!R5="SI"),(MULTAS!M5),(MULTAS!M5+(MULTAS!L5*MONTOS!E18)))),0)),0)</f>
        <v>0</v>
      </c>
      <c r="Q5" s="166">
        <f>IF(AND('LISTA DE SOCIOS'!I5="SI",'LISTA DE SOCIOS'!P5&lt;&gt; "SI"),(RIEGO!G5),0)</f>
        <v>0</v>
      </c>
      <c r="R5" s="183">
        <f>SUM(G5:Q5)</f>
        <v>7</v>
      </c>
      <c r="S5" s="264" t="s">
        <v>126</v>
      </c>
      <c r="T5" s="265">
        <v>43511.739236111112</v>
      </c>
    </row>
    <row r="6" spans="1:22" s="80" customFormat="1" x14ac:dyDescent="0.25">
      <c r="A6" s="184">
        <v>5</v>
      </c>
      <c r="B6" s="184">
        <v>5</v>
      </c>
      <c r="C6" s="182"/>
      <c r="D6" s="182"/>
      <c r="E6" s="182"/>
      <c r="F6" s="183" t="s">
        <v>120</v>
      </c>
      <c r="G6" s="166"/>
      <c r="H6" s="181"/>
      <c r="I6" s="166"/>
      <c r="J6" s="181">
        <f>IF('LISTA DE SOCIOS'!H6="SI",(IF('LISTA DE SOCIOS'!P6&lt;&gt;"SI",('CSM AGUA'!H6),MONTOS!E7)),0)</f>
        <v>7</v>
      </c>
      <c r="K6" s="166">
        <f>IF(AND('LISTA DE SOCIOS'!H6="SI",'LISTA DE SOCIOS'!P6&lt;&gt;"SI",'LISTA DE SOCIOS'!Q6&lt;&gt;"SI",'LISTA DE SOCIOS'!P6&lt;&gt;"SI",'LISTA DE SOCIOS'!R6&lt;&gt;"SI"),(MONTOS!E9*MULTAS!G6), 0)</f>
        <v>0</v>
      </c>
      <c r="L6" s="181">
        <f>IF(AND('LISTA DE SOCIOS'!H6="SI",'LISTA DE SOCIOS'!P6&lt;&gt;"SI",'LISTA DE SOCIOS'!Q6&lt;&gt;"SI",'LISTA DE SOCIOS'!P6&lt;&gt;"SI",'LISTA DE SOCIOS'!R6&lt;&gt;"SI"),(MONTOS!E10*MULTAS!H6),0)</f>
        <v>0</v>
      </c>
      <c r="M6" s="166">
        <f>IF(AND('LISTA DE SOCIOS'!H6="SI",'LISTA DE SOCIOS'!P6&lt;&gt;"SI",'LISTA DE SOCIOS'!Q6&lt;&gt;"SI",'LISTA DE SOCIOS'!P6&lt;&gt;"SI",'LISTA DE SOCIOS'!R6&lt;&gt;"SI"),(MONTOS!E11*MULTAS!I6),0)</f>
        <v>0</v>
      </c>
      <c r="N6" s="181">
        <f>IF(AND('LISTA DE SOCIOS'!H6="SI",'LISTA DE SOCIOS'!P6&lt;&gt;"SI",'LISTA DE SOCIOS'!Q6&lt;&gt;"SI",'LISTA DE SOCIOS'!P6&lt;&gt;"SI",'LISTA DE SOCIOS'!R6&lt;&gt;"SI"),(MONTOS!E12*MULTAS!J6),0)</f>
        <v>0</v>
      </c>
      <c r="O6" s="166">
        <f>IF(AND('LISTA DE SOCIOS'!H6="SI",'LISTA DE SOCIOS'!P6&lt;&gt;"SI"),(MONTOS!E14*MULTAS!K6),0)</f>
        <v>0</v>
      </c>
      <c r="P6" s="181">
        <f>IF('LISTA DE SOCIOS'!H6="SI",(IF('LISTA DE SOCIOS'!P6&lt;&gt; "SI",(IF(OR('LISTA DE SOCIOS'!Q6="SI",'LISTA DE SOCIOS'!R6="SI"),(MULTAS!M6),(MULTAS!M6+(MULTAS!L6*MONTOS!E18)))),0)),0)</f>
        <v>0</v>
      </c>
      <c r="Q6" s="166">
        <f>IF(AND('LISTA DE SOCIOS'!I6="SI",'LISTA DE SOCIOS'!P6&lt;&gt; "SI"),(RIEGO!G6),0)</f>
        <v>0</v>
      </c>
      <c r="R6" s="183">
        <f>SUM(G6:Q6)</f>
        <v>7</v>
      </c>
      <c r="S6" s="218" t="s">
        <v>7</v>
      </c>
      <c r="T6" s="166"/>
    </row>
    <row r="7" spans="1:22" s="80" customFormat="1" x14ac:dyDescent="0.25">
      <c r="A7" s="184">
        <v>6</v>
      </c>
      <c r="B7" s="184">
        <v>6</v>
      </c>
      <c r="C7" s="182"/>
      <c r="D7" s="182"/>
      <c r="E7" s="182"/>
      <c r="F7" s="183" t="s">
        <v>120</v>
      </c>
      <c r="G7" s="166"/>
      <c r="H7" s="181"/>
      <c r="I7" s="166"/>
      <c r="J7" s="181">
        <f>IF('LISTA DE SOCIOS'!H7="SI",(IF('LISTA DE SOCIOS'!P7&lt;&gt;"SI",('CSM AGUA'!H7),MONTOS!E7)),0)</f>
        <v>7</v>
      </c>
      <c r="K7" s="166">
        <f>IF(AND('LISTA DE SOCIOS'!H7="SI",'LISTA DE SOCIOS'!P7&lt;&gt;"SI",'LISTA DE SOCIOS'!Q7&lt;&gt;"SI",'LISTA DE SOCIOS'!P7&lt;&gt;"SI",'LISTA DE SOCIOS'!R7&lt;&gt;"SI"),(MONTOS!E9*MULTAS!G7), 0)</f>
        <v>0</v>
      </c>
      <c r="L7" s="181">
        <f>IF(AND('LISTA DE SOCIOS'!H7="SI",'LISTA DE SOCIOS'!P7&lt;&gt;"SI",'LISTA DE SOCIOS'!Q7&lt;&gt;"SI",'LISTA DE SOCIOS'!P7&lt;&gt;"SI",'LISTA DE SOCIOS'!R7&lt;&gt;"SI"),(MONTOS!E10*MULTAS!H7),0)</f>
        <v>0</v>
      </c>
      <c r="M7" s="166">
        <f>IF(AND('LISTA DE SOCIOS'!H7="SI",'LISTA DE SOCIOS'!P7&lt;&gt;"SI",'LISTA DE SOCIOS'!Q7&lt;&gt;"SI",'LISTA DE SOCIOS'!P7&lt;&gt;"SI",'LISTA DE SOCIOS'!R7&lt;&gt;"SI"),(MONTOS!E11*MULTAS!I7),0)</f>
        <v>0</v>
      </c>
      <c r="N7" s="181">
        <f>IF(AND('LISTA DE SOCIOS'!H7="SI",'LISTA DE SOCIOS'!P7&lt;&gt;"SI",'LISTA DE SOCIOS'!Q7&lt;&gt;"SI",'LISTA DE SOCIOS'!P7&lt;&gt;"SI",'LISTA DE SOCIOS'!R7&lt;&gt;"SI"),(MONTOS!E12*MULTAS!J7),0)</f>
        <v>0</v>
      </c>
      <c r="O7" s="166">
        <f>IF(AND('LISTA DE SOCIOS'!H7="SI",'LISTA DE SOCIOS'!P7&lt;&gt;"SI"),(MONTOS!E14*MULTAS!K7),0)</f>
        <v>0</v>
      </c>
      <c r="P7" s="181">
        <f>IF('LISTA DE SOCIOS'!H7="SI",(IF('LISTA DE SOCIOS'!P7&lt;&gt; "SI",(IF(OR('LISTA DE SOCIOS'!Q7="SI",'LISTA DE SOCIOS'!R7="SI"),(MULTAS!M7),(MULTAS!M7+(MULTAS!L7*MONTOS!E18)))),0)),0)</f>
        <v>0</v>
      </c>
      <c r="Q7" s="166">
        <f>IF(AND('LISTA DE SOCIOS'!I7="SI",'LISTA DE SOCIOS'!P7&lt;&gt; "SI"),(RIEGO!G7),0)</f>
        <v>0</v>
      </c>
      <c r="R7" s="183">
        <f>SUM(G7:Q7)</f>
        <v>7</v>
      </c>
      <c r="S7" s="218" t="s">
        <v>7</v>
      </c>
      <c r="T7" s="166"/>
    </row>
    <row r="8" spans="1:22" s="80" customFormat="1" x14ac:dyDescent="0.25">
      <c r="A8" s="184">
        <v>7</v>
      </c>
      <c r="B8" s="184">
        <v>7</v>
      </c>
      <c r="C8" s="182"/>
      <c r="D8" s="182"/>
      <c r="E8" s="182"/>
      <c r="F8" s="183" t="s">
        <v>120</v>
      </c>
      <c r="G8" s="166"/>
      <c r="H8" s="181"/>
      <c r="I8" s="166"/>
      <c r="J8" s="181">
        <f>IF('LISTA DE SOCIOS'!H8="SI",(IF('LISTA DE SOCIOS'!P8&lt;&gt;"SI",('CSM AGUA'!H8),MONTOS!E7)),0)</f>
        <v>7</v>
      </c>
      <c r="K8" s="166">
        <f>IF(AND('LISTA DE SOCIOS'!H8="SI",'LISTA DE SOCIOS'!P8&lt;&gt;"SI",'LISTA DE SOCIOS'!Q8&lt;&gt;"SI",'LISTA DE SOCIOS'!P8&lt;&gt;"SI",'LISTA DE SOCIOS'!R8&lt;&gt;"SI"),(MONTOS!E9*MULTAS!G8), 0)</f>
        <v>0</v>
      </c>
      <c r="L8" s="181">
        <f>IF(AND('LISTA DE SOCIOS'!H8="SI",'LISTA DE SOCIOS'!P8&lt;&gt;"SI",'LISTA DE SOCIOS'!Q8&lt;&gt;"SI",'LISTA DE SOCIOS'!P8&lt;&gt;"SI",'LISTA DE SOCIOS'!R8&lt;&gt;"SI"),(MONTOS!E10*MULTAS!H8),0)</f>
        <v>0</v>
      </c>
      <c r="M8" s="166">
        <f>IF(AND('LISTA DE SOCIOS'!H8="SI",'LISTA DE SOCIOS'!P8&lt;&gt;"SI",'LISTA DE SOCIOS'!Q8&lt;&gt;"SI",'LISTA DE SOCIOS'!P8&lt;&gt;"SI",'LISTA DE SOCIOS'!R8&lt;&gt;"SI"),(MONTOS!E11*MULTAS!I8),0)</f>
        <v>0</v>
      </c>
      <c r="N8" s="181">
        <f>IF(AND('LISTA DE SOCIOS'!H8="SI",'LISTA DE SOCIOS'!P8&lt;&gt;"SI",'LISTA DE SOCIOS'!Q8&lt;&gt;"SI",'LISTA DE SOCIOS'!P8&lt;&gt;"SI",'LISTA DE SOCIOS'!R8&lt;&gt;"SI"),(MONTOS!E12*MULTAS!J8),0)</f>
        <v>0</v>
      </c>
      <c r="O8" s="166">
        <f>IF(AND('LISTA DE SOCIOS'!H8="SI",'LISTA DE SOCIOS'!P8&lt;&gt;"SI"),(MONTOS!E14*MULTAS!K8),0)</f>
        <v>0</v>
      </c>
      <c r="P8" s="181">
        <f>IF('LISTA DE SOCIOS'!H8="SI",(IF('LISTA DE SOCIOS'!P8&lt;&gt; "SI",(IF(OR('LISTA DE SOCIOS'!Q8="SI",'LISTA DE SOCIOS'!R8="SI"),(MULTAS!M8),(MULTAS!M8+(MULTAS!L8*MONTOS!E18)))),0)),0)</f>
        <v>0</v>
      </c>
      <c r="Q8" s="166">
        <f>IF(AND('LISTA DE SOCIOS'!I8="SI",'LISTA DE SOCIOS'!P8&lt;&gt; "SI"),(RIEGO!G8),0)</f>
        <v>0</v>
      </c>
      <c r="R8" s="183">
        <f>SUM(G8:Q8)</f>
        <v>7</v>
      </c>
      <c r="S8" s="218" t="s">
        <v>7</v>
      </c>
      <c r="T8" s="166"/>
    </row>
    <row r="9" spans="1:22" s="80" customFormat="1" x14ac:dyDescent="0.25">
      <c r="A9" s="184">
        <v>8</v>
      </c>
      <c r="B9" s="184">
        <v>8</v>
      </c>
      <c r="C9" s="182"/>
      <c r="D9" s="182"/>
      <c r="E9" s="182"/>
      <c r="F9" s="183" t="s">
        <v>120</v>
      </c>
      <c r="G9" s="166"/>
      <c r="H9" s="181"/>
      <c r="I9" s="166"/>
      <c r="J9" s="181">
        <f>IF('LISTA DE SOCIOS'!H9="SI",(IF('LISTA DE SOCIOS'!P9&lt;&gt;"SI",('CSM AGUA'!H9),MONTOS!E7)),0)</f>
        <v>7</v>
      </c>
      <c r="K9" s="166">
        <f>IF(AND('LISTA DE SOCIOS'!H9="SI",'LISTA DE SOCIOS'!P9&lt;&gt;"SI",'LISTA DE SOCIOS'!Q9&lt;&gt;"SI",'LISTA DE SOCIOS'!P9&lt;&gt;"SI",'LISTA DE SOCIOS'!R9&lt;&gt;"SI"),(MONTOS!E9*MULTAS!G9), 0)</f>
        <v>0</v>
      </c>
      <c r="L9" s="181">
        <f>IF(AND('LISTA DE SOCIOS'!H9="SI",'LISTA DE SOCIOS'!P9&lt;&gt;"SI",'LISTA DE SOCIOS'!Q9&lt;&gt;"SI",'LISTA DE SOCIOS'!P9&lt;&gt;"SI",'LISTA DE SOCIOS'!R9&lt;&gt;"SI"),(MONTOS!E10*MULTAS!H9),0)</f>
        <v>0</v>
      </c>
      <c r="M9" s="166">
        <f>IF(AND('LISTA DE SOCIOS'!H9="SI",'LISTA DE SOCIOS'!P9&lt;&gt;"SI",'LISTA DE SOCIOS'!Q9&lt;&gt;"SI",'LISTA DE SOCIOS'!P9&lt;&gt;"SI",'LISTA DE SOCIOS'!R9&lt;&gt;"SI"),(MONTOS!E11*MULTAS!I9),0)</f>
        <v>0</v>
      </c>
      <c r="N9" s="181">
        <f>IF(AND('LISTA DE SOCIOS'!H9="SI",'LISTA DE SOCIOS'!P9&lt;&gt;"SI",'LISTA DE SOCIOS'!Q9&lt;&gt;"SI",'LISTA DE SOCIOS'!P9&lt;&gt;"SI",'LISTA DE SOCIOS'!R9&lt;&gt;"SI"),(MONTOS!E12*MULTAS!J9),0)</f>
        <v>0</v>
      </c>
      <c r="O9" s="166">
        <f>IF(AND('LISTA DE SOCIOS'!H9="SI",'LISTA DE SOCIOS'!P9&lt;&gt;"SI"),(MONTOS!E14*MULTAS!K9),0)</f>
        <v>0</v>
      </c>
      <c r="P9" s="181">
        <f>IF('LISTA DE SOCIOS'!H9="SI",(IF('LISTA DE SOCIOS'!P9&lt;&gt; "SI",(IF(OR('LISTA DE SOCIOS'!Q9="SI",'LISTA DE SOCIOS'!R9="SI"),(MULTAS!M9),(MULTAS!M9+(MULTAS!L9*MONTOS!E18)))),0)),0)</f>
        <v>0</v>
      </c>
      <c r="Q9" s="166">
        <f>IF(AND('LISTA DE SOCIOS'!I9="SI",'LISTA DE SOCIOS'!P9&lt;&gt; "SI"),(RIEGO!G9),0)</f>
        <v>0</v>
      </c>
      <c r="R9" s="183">
        <f>SUM(G9:Q9)</f>
        <v>7</v>
      </c>
      <c r="S9" s="218" t="s">
        <v>7</v>
      </c>
      <c r="T9" s="166"/>
    </row>
    <row r="10" spans="1:22" s="80" customFormat="1" x14ac:dyDescent="0.25">
      <c r="A10" s="184">
        <v>9</v>
      </c>
      <c r="B10" s="184">
        <v>9</v>
      </c>
      <c r="C10" s="182"/>
      <c r="D10" s="182"/>
      <c r="E10" s="182"/>
      <c r="F10" s="183" t="s">
        <v>120</v>
      </c>
      <c r="G10" s="166"/>
      <c r="H10" s="181"/>
      <c r="I10" s="166"/>
      <c r="J10" s="181">
        <f>IF('LISTA DE SOCIOS'!H10="SI",(IF('LISTA DE SOCIOS'!P10&lt;&gt;"SI",('CSM AGUA'!H10),MONTOS!E7)),0)</f>
        <v>7</v>
      </c>
      <c r="K10" s="166">
        <f>IF(AND('LISTA DE SOCIOS'!H10="SI",'LISTA DE SOCIOS'!P10&lt;&gt;"SI",'LISTA DE SOCIOS'!Q10&lt;&gt;"SI",'LISTA DE SOCIOS'!P10&lt;&gt;"SI",'LISTA DE SOCIOS'!R10&lt;&gt;"SI"),(MONTOS!E9*MULTAS!G10), 0)</f>
        <v>0</v>
      </c>
      <c r="L10" s="181">
        <f>IF(AND('LISTA DE SOCIOS'!H10="SI",'LISTA DE SOCIOS'!P10&lt;&gt;"SI",'LISTA DE SOCIOS'!Q10&lt;&gt;"SI",'LISTA DE SOCIOS'!P10&lt;&gt;"SI",'LISTA DE SOCIOS'!R10&lt;&gt;"SI"),(MONTOS!E10*MULTAS!H10),0)</f>
        <v>0</v>
      </c>
      <c r="M10" s="166">
        <f>IF(AND('LISTA DE SOCIOS'!H10="SI",'LISTA DE SOCIOS'!P10&lt;&gt;"SI",'LISTA DE SOCIOS'!Q10&lt;&gt;"SI",'LISTA DE SOCIOS'!P10&lt;&gt;"SI",'LISTA DE SOCIOS'!R10&lt;&gt;"SI"),(MONTOS!E11*MULTAS!I10),0)</f>
        <v>0</v>
      </c>
      <c r="N10" s="181">
        <f>IF(AND('LISTA DE SOCIOS'!H10="SI",'LISTA DE SOCIOS'!P10&lt;&gt;"SI",'LISTA DE SOCIOS'!Q10&lt;&gt;"SI",'LISTA DE SOCIOS'!P10&lt;&gt;"SI",'LISTA DE SOCIOS'!R10&lt;&gt;"SI"),(MONTOS!E12*MULTAS!J10),0)</f>
        <v>0</v>
      </c>
      <c r="O10" s="166">
        <f>IF(AND('LISTA DE SOCIOS'!H10="SI",'LISTA DE SOCIOS'!P10&lt;&gt;"SI"),(MONTOS!E14*MULTAS!K10),0)</f>
        <v>0</v>
      </c>
      <c r="P10" s="181">
        <f>IF('LISTA DE SOCIOS'!H10="SI",(IF('LISTA DE SOCIOS'!P10&lt;&gt; "SI",(IF(OR('LISTA DE SOCIOS'!Q10="SI",'LISTA DE SOCIOS'!R10="SI"),(MULTAS!M10),(MULTAS!M10+(MULTAS!L10*MONTOS!E18)))),0)),0)</f>
        <v>0</v>
      </c>
      <c r="Q10" s="166">
        <f>IF(AND('LISTA DE SOCIOS'!I10="SI",'LISTA DE SOCIOS'!P10&lt;&gt; "SI"),(RIEGO!G10),0)</f>
        <v>0</v>
      </c>
      <c r="R10" s="183">
        <f>SUM(G10:Q10)</f>
        <v>7</v>
      </c>
      <c r="S10" s="218" t="s">
        <v>7</v>
      </c>
      <c r="T10" s="166"/>
    </row>
    <row r="11" spans="1:22" s="80" customFormat="1" x14ac:dyDescent="0.25">
      <c r="A11" s="184">
        <v>10</v>
      </c>
      <c r="B11" s="184">
        <v>10</v>
      </c>
      <c r="C11" s="182"/>
      <c r="D11" s="182"/>
      <c r="E11" s="182"/>
      <c r="F11" s="183" t="s">
        <v>120</v>
      </c>
      <c r="G11" s="166"/>
      <c r="H11" s="181"/>
      <c r="I11" s="166"/>
      <c r="J11" s="181">
        <f>IF('LISTA DE SOCIOS'!H11="SI",(IF('LISTA DE SOCIOS'!P11&lt;&gt;"SI",('CSM AGUA'!H11),MONTOS!E7)),0)</f>
        <v>7</v>
      </c>
      <c r="K11" s="166">
        <f>IF(AND('LISTA DE SOCIOS'!H11="SI",'LISTA DE SOCIOS'!P11&lt;&gt;"SI",'LISTA DE SOCIOS'!Q11&lt;&gt;"SI",'LISTA DE SOCIOS'!P11&lt;&gt;"SI",'LISTA DE SOCIOS'!R11&lt;&gt;"SI"),(MONTOS!E9*MULTAS!G11), 0)</f>
        <v>0</v>
      </c>
      <c r="L11" s="181">
        <f>IF(AND('LISTA DE SOCIOS'!H11="SI",'LISTA DE SOCIOS'!P11&lt;&gt;"SI",'LISTA DE SOCIOS'!Q11&lt;&gt;"SI",'LISTA DE SOCIOS'!P11&lt;&gt;"SI",'LISTA DE SOCIOS'!R11&lt;&gt;"SI"),(MONTOS!E10*MULTAS!H11),0)</f>
        <v>0</v>
      </c>
      <c r="M11" s="166">
        <f>IF(AND('LISTA DE SOCIOS'!H11="SI",'LISTA DE SOCIOS'!P11&lt;&gt;"SI",'LISTA DE SOCIOS'!Q11&lt;&gt;"SI",'LISTA DE SOCIOS'!P11&lt;&gt;"SI",'LISTA DE SOCIOS'!R11&lt;&gt;"SI"),(MONTOS!E11*MULTAS!I11),0)</f>
        <v>0</v>
      </c>
      <c r="N11" s="181">
        <f>IF(AND('LISTA DE SOCIOS'!H11="SI",'LISTA DE SOCIOS'!P11&lt;&gt;"SI",'LISTA DE SOCIOS'!Q11&lt;&gt;"SI",'LISTA DE SOCIOS'!P11&lt;&gt;"SI",'LISTA DE SOCIOS'!R11&lt;&gt;"SI"),(MONTOS!E12*MULTAS!J11),0)</f>
        <v>0</v>
      </c>
      <c r="O11" s="166">
        <f>IF(AND('LISTA DE SOCIOS'!H11="SI",'LISTA DE SOCIOS'!P11&lt;&gt;"SI"),(MONTOS!E14*MULTAS!K11),0)</f>
        <v>0</v>
      </c>
      <c r="P11" s="181">
        <f>IF('LISTA DE SOCIOS'!H11="SI",(IF('LISTA DE SOCIOS'!P11&lt;&gt; "SI",(IF(OR('LISTA DE SOCIOS'!Q11="SI",'LISTA DE SOCIOS'!R11="SI"),(MULTAS!M11),(MULTAS!M11+(MULTAS!L11*MONTOS!E18)))),0)),0)</f>
        <v>0</v>
      </c>
      <c r="Q11" s="166">
        <f>IF(AND('LISTA DE SOCIOS'!I11="SI",'LISTA DE SOCIOS'!P11&lt;&gt; "SI"),(RIEGO!G11),0)</f>
        <v>0</v>
      </c>
      <c r="R11" s="183">
        <f>SUM(G11:Q11)</f>
        <v>7</v>
      </c>
      <c r="S11" s="218" t="s">
        <v>7</v>
      </c>
      <c r="T11" s="166"/>
    </row>
    <row r="12" spans="1:22" s="80" customFormat="1" x14ac:dyDescent="0.25">
      <c r="A12" s="184">
        <v>11</v>
      </c>
      <c r="B12" s="184">
        <v>11</v>
      </c>
      <c r="C12" s="182"/>
      <c r="D12" s="182"/>
      <c r="E12" s="182"/>
      <c r="F12" s="183" t="s">
        <v>120</v>
      </c>
      <c r="G12" s="166"/>
      <c r="H12" s="181"/>
      <c r="I12" s="166"/>
      <c r="J12" s="181">
        <f>IF('LISTA DE SOCIOS'!H12="SI",(IF('LISTA DE SOCIOS'!P12&lt;&gt;"SI",('CSM AGUA'!H12),MONTOS!E7)),0)</f>
        <v>7</v>
      </c>
      <c r="K12" s="166">
        <f>IF(AND('LISTA DE SOCIOS'!H12="SI",'LISTA DE SOCIOS'!P12&lt;&gt;"SI",'LISTA DE SOCIOS'!Q12&lt;&gt;"SI",'LISTA DE SOCIOS'!P12&lt;&gt;"SI",'LISTA DE SOCIOS'!R12&lt;&gt;"SI"),(MONTOS!E9*MULTAS!G12), 0)</f>
        <v>0</v>
      </c>
      <c r="L12" s="181">
        <f>IF(AND('LISTA DE SOCIOS'!H12="SI",'LISTA DE SOCIOS'!P12&lt;&gt;"SI",'LISTA DE SOCIOS'!Q12&lt;&gt;"SI",'LISTA DE SOCIOS'!P12&lt;&gt;"SI",'LISTA DE SOCIOS'!R12&lt;&gt;"SI"),(MONTOS!E10*MULTAS!H12),0)</f>
        <v>0</v>
      </c>
      <c r="M12" s="166">
        <f>IF(AND('LISTA DE SOCIOS'!H12="SI",'LISTA DE SOCIOS'!P12&lt;&gt;"SI",'LISTA DE SOCIOS'!Q12&lt;&gt;"SI",'LISTA DE SOCIOS'!P12&lt;&gt;"SI",'LISTA DE SOCIOS'!R12&lt;&gt;"SI"),(MONTOS!E11*MULTAS!I12),0)</f>
        <v>0</v>
      </c>
      <c r="N12" s="181">
        <f>IF(AND('LISTA DE SOCIOS'!H12="SI",'LISTA DE SOCIOS'!P12&lt;&gt;"SI",'LISTA DE SOCIOS'!Q12&lt;&gt;"SI",'LISTA DE SOCIOS'!P12&lt;&gt;"SI",'LISTA DE SOCIOS'!R12&lt;&gt;"SI"),(MONTOS!E12*MULTAS!J12),0)</f>
        <v>0</v>
      </c>
      <c r="O12" s="166">
        <f>IF(AND('LISTA DE SOCIOS'!H12="SI",'LISTA DE SOCIOS'!P12&lt;&gt;"SI"),(MONTOS!E14*MULTAS!K12),0)</f>
        <v>0</v>
      </c>
      <c r="P12" s="181">
        <f>IF('LISTA DE SOCIOS'!H12="SI",(IF('LISTA DE SOCIOS'!P12&lt;&gt; "SI",(IF(OR('LISTA DE SOCIOS'!Q12="SI",'LISTA DE SOCIOS'!R12="SI"),(MULTAS!M12),(MULTAS!M12+(MULTAS!L12*MONTOS!E18)))),0)),0)</f>
        <v>0</v>
      </c>
      <c r="Q12" s="166">
        <f>IF(AND('LISTA DE SOCIOS'!I12="SI",'LISTA DE SOCIOS'!P12&lt;&gt; "SI"),(RIEGO!G12),0)</f>
        <v>0</v>
      </c>
      <c r="R12" s="183">
        <f>SUM(G12:Q12)</f>
        <v>7</v>
      </c>
      <c r="S12" s="218" t="s">
        <v>7</v>
      </c>
      <c r="T12" s="166"/>
    </row>
    <row r="13" spans="1:22" s="80" customFormat="1" x14ac:dyDescent="0.25">
      <c r="A13" s="184">
        <v>12</v>
      </c>
      <c r="B13" s="184">
        <v>12</v>
      </c>
      <c r="C13" s="182"/>
      <c r="D13" s="182"/>
      <c r="E13" s="182"/>
      <c r="F13" s="183" t="s">
        <v>120</v>
      </c>
      <c r="G13" s="166"/>
      <c r="H13" s="181"/>
      <c r="I13" s="166"/>
      <c r="J13" s="181">
        <f>IF('LISTA DE SOCIOS'!H13="SI",(IF('LISTA DE SOCIOS'!P13&lt;&gt;"SI",('CSM AGUA'!H13),MONTOS!E7)),0)</f>
        <v>7</v>
      </c>
      <c r="K13" s="166">
        <f>IF(AND('LISTA DE SOCIOS'!H13="SI",'LISTA DE SOCIOS'!P13&lt;&gt;"SI",'LISTA DE SOCIOS'!Q13&lt;&gt;"SI",'LISTA DE SOCIOS'!P13&lt;&gt;"SI",'LISTA DE SOCIOS'!R13&lt;&gt;"SI"),(MONTOS!E9*MULTAS!G13), 0)</f>
        <v>0</v>
      </c>
      <c r="L13" s="181">
        <f>IF(AND('LISTA DE SOCIOS'!H13="SI",'LISTA DE SOCIOS'!P13&lt;&gt;"SI",'LISTA DE SOCIOS'!Q13&lt;&gt;"SI",'LISTA DE SOCIOS'!P13&lt;&gt;"SI",'LISTA DE SOCIOS'!R13&lt;&gt;"SI"),(MONTOS!E10*MULTAS!H13),0)</f>
        <v>0</v>
      </c>
      <c r="M13" s="166">
        <f>IF(AND('LISTA DE SOCIOS'!H13="SI",'LISTA DE SOCIOS'!P13&lt;&gt;"SI",'LISTA DE SOCIOS'!Q13&lt;&gt;"SI",'LISTA DE SOCIOS'!P13&lt;&gt;"SI",'LISTA DE SOCIOS'!R13&lt;&gt;"SI"),(MONTOS!E11*MULTAS!I13),0)</f>
        <v>0</v>
      </c>
      <c r="N13" s="181">
        <f>IF(AND('LISTA DE SOCIOS'!H13="SI",'LISTA DE SOCIOS'!P13&lt;&gt;"SI",'LISTA DE SOCIOS'!Q13&lt;&gt;"SI",'LISTA DE SOCIOS'!P13&lt;&gt;"SI",'LISTA DE SOCIOS'!R13&lt;&gt;"SI"),(MONTOS!E12*MULTAS!J13),0)</f>
        <v>0</v>
      </c>
      <c r="O13" s="166">
        <f>IF(AND('LISTA DE SOCIOS'!H13="SI",'LISTA DE SOCIOS'!P13&lt;&gt;"SI"),(MONTOS!E14*MULTAS!K13),0)</f>
        <v>0</v>
      </c>
      <c r="P13" s="181">
        <f>IF('LISTA DE SOCIOS'!H13="SI",(IF('LISTA DE SOCIOS'!P13&lt;&gt; "SI",(IF(OR('LISTA DE SOCIOS'!Q13="SI",'LISTA DE SOCIOS'!R13="SI"),(MULTAS!M13),(MULTAS!M13+(MULTAS!L13*MONTOS!E18)))),0)),0)</f>
        <v>0</v>
      </c>
      <c r="Q13" s="166">
        <f>IF(AND('LISTA DE SOCIOS'!I13="SI",'LISTA DE SOCIOS'!P13&lt;&gt; "SI"),(RIEGO!G13),0)</f>
        <v>0</v>
      </c>
      <c r="R13" s="183">
        <f>SUM(G13:Q13)</f>
        <v>7</v>
      </c>
      <c r="S13" s="218" t="s">
        <v>7</v>
      </c>
      <c r="T13" s="166"/>
    </row>
    <row r="14" spans="1:22" s="80" customFormat="1" x14ac:dyDescent="0.25">
      <c r="A14" s="184">
        <v>13</v>
      </c>
      <c r="B14" s="184">
        <v>13</v>
      </c>
      <c r="C14" s="182"/>
      <c r="D14" s="182"/>
      <c r="E14" s="182"/>
      <c r="F14" s="183" t="s">
        <v>120</v>
      </c>
      <c r="G14" s="166"/>
      <c r="H14" s="181"/>
      <c r="I14" s="166"/>
      <c r="J14" s="181">
        <f>IF('LISTA DE SOCIOS'!H14="SI",(IF('LISTA DE SOCIOS'!P14&lt;&gt;"SI",('CSM AGUA'!H14),MONTOS!E7)),0)</f>
        <v>7</v>
      </c>
      <c r="K14" s="166">
        <f>IF(AND('LISTA DE SOCIOS'!H14="SI",'LISTA DE SOCIOS'!P14&lt;&gt;"SI",'LISTA DE SOCIOS'!Q14&lt;&gt;"SI",'LISTA DE SOCIOS'!P14&lt;&gt;"SI",'LISTA DE SOCIOS'!R14&lt;&gt;"SI"),(MONTOS!E9*MULTAS!G14), 0)</f>
        <v>0</v>
      </c>
      <c r="L14" s="181">
        <f>IF(AND('LISTA DE SOCIOS'!H14="SI",'LISTA DE SOCIOS'!P14&lt;&gt;"SI",'LISTA DE SOCIOS'!Q14&lt;&gt;"SI",'LISTA DE SOCIOS'!P14&lt;&gt;"SI",'LISTA DE SOCIOS'!R14&lt;&gt;"SI"),(MONTOS!E10*MULTAS!H14),0)</f>
        <v>0</v>
      </c>
      <c r="M14" s="166">
        <f>IF(AND('LISTA DE SOCIOS'!H14="SI",'LISTA DE SOCIOS'!P14&lt;&gt;"SI",'LISTA DE SOCIOS'!Q14&lt;&gt;"SI",'LISTA DE SOCIOS'!P14&lt;&gt;"SI",'LISTA DE SOCIOS'!R14&lt;&gt;"SI"),(MONTOS!E11*MULTAS!I14),0)</f>
        <v>0</v>
      </c>
      <c r="N14" s="181">
        <f>IF(AND('LISTA DE SOCIOS'!H14="SI",'LISTA DE SOCIOS'!P14&lt;&gt;"SI",'LISTA DE SOCIOS'!Q14&lt;&gt;"SI",'LISTA DE SOCIOS'!P14&lt;&gt;"SI",'LISTA DE SOCIOS'!R14&lt;&gt;"SI"),(MONTOS!E12*MULTAS!J14),0)</f>
        <v>0</v>
      </c>
      <c r="O14" s="166">
        <f>IF(AND('LISTA DE SOCIOS'!H14="SI",'LISTA DE SOCIOS'!P14&lt;&gt;"SI"),(MONTOS!E14*MULTAS!K14),0)</f>
        <v>0</v>
      </c>
      <c r="P14" s="181">
        <f>IF('LISTA DE SOCIOS'!H14="SI",(IF('LISTA DE SOCIOS'!P14&lt;&gt; "SI",(IF(OR('LISTA DE SOCIOS'!Q14="SI",'LISTA DE SOCIOS'!R14="SI"),(MULTAS!M14),(MULTAS!M14+(MULTAS!L14*MONTOS!E18)))),0)),0)</f>
        <v>0</v>
      </c>
      <c r="Q14" s="166">
        <f>IF(AND('LISTA DE SOCIOS'!I14="SI",'LISTA DE SOCIOS'!P14&lt;&gt; "SI"),(RIEGO!G14),0)</f>
        <v>0</v>
      </c>
      <c r="R14" s="183">
        <f>SUM(G14:Q14)</f>
        <v>7</v>
      </c>
      <c r="S14" s="218" t="s">
        <v>7</v>
      </c>
      <c r="T14" s="166"/>
    </row>
    <row r="15" spans="1:22" s="80" customFormat="1" x14ac:dyDescent="0.25">
      <c r="A15" s="184">
        <v>14</v>
      </c>
      <c r="B15" s="184">
        <v>14</v>
      </c>
      <c r="C15" s="182"/>
      <c r="D15" s="182"/>
      <c r="E15" s="182"/>
      <c r="F15" s="183" t="s">
        <v>120</v>
      </c>
      <c r="G15" s="166"/>
      <c r="H15" s="181"/>
      <c r="I15" s="166"/>
      <c r="J15" s="181">
        <f>IF('LISTA DE SOCIOS'!H15="SI",(IF('LISTA DE SOCIOS'!P15&lt;&gt;"SI",('CSM AGUA'!H15),MONTOS!E7)),0)</f>
        <v>7</v>
      </c>
      <c r="K15" s="166">
        <f>IF(AND('LISTA DE SOCIOS'!H15="SI",'LISTA DE SOCIOS'!P15&lt;&gt;"SI",'LISTA DE SOCIOS'!Q15&lt;&gt;"SI",'LISTA DE SOCIOS'!P15&lt;&gt;"SI",'LISTA DE SOCIOS'!R15&lt;&gt;"SI"),(MONTOS!E9*MULTAS!G15), 0)</f>
        <v>0</v>
      </c>
      <c r="L15" s="181">
        <f>IF(AND('LISTA DE SOCIOS'!H15="SI",'LISTA DE SOCIOS'!P15&lt;&gt;"SI",'LISTA DE SOCIOS'!Q15&lt;&gt;"SI",'LISTA DE SOCIOS'!P15&lt;&gt;"SI",'LISTA DE SOCIOS'!R15&lt;&gt;"SI"),(MONTOS!E10*MULTAS!H15),0)</f>
        <v>0</v>
      </c>
      <c r="M15" s="166">
        <f>IF(AND('LISTA DE SOCIOS'!H15="SI",'LISTA DE SOCIOS'!P15&lt;&gt;"SI",'LISTA DE SOCIOS'!Q15&lt;&gt;"SI",'LISTA DE SOCIOS'!P15&lt;&gt;"SI",'LISTA DE SOCIOS'!R15&lt;&gt;"SI"),(MONTOS!E11*MULTAS!I15),0)</f>
        <v>0</v>
      </c>
      <c r="N15" s="181">
        <f>IF(AND('LISTA DE SOCIOS'!H15="SI",'LISTA DE SOCIOS'!P15&lt;&gt;"SI",'LISTA DE SOCIOS'!Q15&lt;&gt;"SI",'LISTA DE SOCIOS'!P15&lt;&gt;"SI",'LISTA DE SOCIOS'!R15&lt;&gt;"SI"),(MONTOS!E12*MULTAS!J15),0)</f>
        <v>0</v>
      </c>
      <c r="O15" s="166">
        <f>IF(AND('LISTA DE SOCIOS'!H15="SI",'LISTA DE SOCIOS'!P15&lt;&gt;"SI"),(MONTOS!E14*MULTAS!K15),0)</f>
        <v>0</v>
      </c>
      <c r="P15" s="181">
        <f>IF('LISTA DE SOCIOS'!H15="SI",(IF('LISTA DE SOCIOS'!P15&lt;&gt; "SI",(IF(OR('LISTA DE SOCIOS'!Q15="SI",'LISTA DE SOCIOS'!R15="SI"),(MULTAS!M15),(MULTAS!M15+(MULTAS!L15*MONTOS!E18)))),0)),0)</f>
        <v>0</v>
      </c>
      <c r="Q15" s="166">
        <f>IF(AND('LISTA DE SOCIOS'!I15="SI",'LISTA DE SOCIOS'!P15&lt;&gt; "SI"),(RIEGO!G15),0)</f>
        <v>0</v>
      </c>
      <c r="R15" s="183">
        <f>SUM(G15:Q15)</f>
        <v>7</v>
      </c>
      <c r="S15" s="218" t="s">
        <v>7</v>
      </c>
      <c r="T15" s="166"/>
    </row>
    <row r="16" spans="1:22" s="80" customFormat="1" x14ac:dyDescent="0.25">
      <c r="A16" s="184">
        <v>15</v>
      </c>
      <c r="B16" s="184">
        <v>15</v>
      </c>
      <c r="C16" s="182"/>
      <c r="D16" s="182"/>
      <c r="E16" s="182"/>
      <c r="F16" s="183" t="s">
        <v>120</v>
      </c>
      <c r="G16" s="166"/>
      <c r="H16" s="181"/>
      <c r="I16" s="166"/>
      <c r="J16" s="181">
        <f>IF('LISTA DE SOCIOS'!H16="SI",(IF('LISTA DE SOCIOS'!P16&lt;&gt;"SI",('CSM AGUA'!H16),MONTOS!E7)),0)</f>
        <v>7</v>
      </c>
      <c r="K16" s="166">
        <f>IF(AND('LISTA DE SOCIOS'!H16="SI",'LISTA DE SOCIOS'!P16&lt;&gt;"SI",'LISTA DE SOCIOS'!Q16&lt;&gt;"SI",'LISTA DE SOCIOS'!P16&lt;&gt;"SI",'LISTA DE SOCIOS'!R16&lt;&gt;"SI"),(MONTOS!E9*MULTAS!G16), 0)</f>
        <v>0</v>
      </c>
      <c r="L16" s="181">
        <f>IF(AND('LISTA DE SOCIOS'!H16="SI",'LISTA DE SOCIOS'!P16&lt;&gt;"SI",'LISTA DE SOCIOS'!Q16&lt;&gt;"SI",'LISTA DE SOCIOS'!P16&lt;&gt;"SI",'LISTA DE SOCIOS'!R16&lt;&gt;"SI"),(MONTOS!E10*MULTAS!H16),0)</f>
        <v>0</v>
      </c>
      <c r="M16" s="166">
        <f>IF(AND('LISTA DE SOCIOS'!H16="SI",'LISTA DE SOCIOS'!P16&lt;&gt;"SI",'LISTA DE SOCIOS'!Q16&lt;&gt;"SI",'LISTA DE SOCIOS'!P16&lt;&gt;"SI",'LISTA DE SOCIOS'!R16&lt;&gt;"SI"),(MONTOS!E11*MULTAS!I16),0)</f>
        <v>0</v>
      </c>
      <c r="N16" s="181">
        <f>IF(AND('LISTA DE SOCIOS'!H16="SI",'LISTA DE SOCIOS'!P16&lt;&gt;"SI",'LISTA DE SOCIOS'!Q16&lt;&gt;"SI",'LISTA DE SOCIOS'!P16&lt;&gt;"SI",'LISTA DE SOCIOS'!R16&lt;&gt;"SI"),(MONTOS!E12*MULTAS!J16),0)</f>
        <v>0</v>
      </c>
      <c r="O16" s="166">
        <f>IF(AND('LISTA DE SOCIOS'!H16="SI",'LISTA DE SOCIOS'!P16&lt;&gt;"SI"),(MONTOS!E14*MULTAS!K16),0)</f>
        <v>0</v>
      </c>
      <c r="P16" s="181">
        <f>IF('LISTA DE SOCIOS'!H16="SI",(IF('LISTA DE SOCIOS'!P16&lt;&gt; "SI",(IF(OR('LISTA DE SOCIOS'!Q16="SI",'LISTA DE SOCIOS'!R16="SI"),(MULTAS!M16),(MULTAS!M16+(MULTAS!L16*MONTOS!E18)))),0)),0)</f>
        <v>0</v>
      </c>
      <c r="Q16" s="166">
        <f>IF(AND('LISTA DE SOCIOS'!I16="SI",'LISTA DE SOCIOS'!P16&lt;&gt; "SI"),(RIEGO!G16),0)</f>
        <v>0</v>
      </c>
      <c r="R16" s="183">
        <f>SUM(G16:Q16)</f>
        <v>7</v>
      </c>
      <c r="S16" s="218" t="s">
        <v>7</v>
      </c>
      <c r="T16" s="166"/>
    </row>
    <row r="17" spans="1:20" s="80" customFormat="1" x14ac:dyDescent="0.25">
      <c r="A17" s="184">
        <v>16</v>
      </c>
      <c r="B17" s="184">
        <v>16</v>
      </c>
      <c r="C17" s="182"/>
      <c r="D17" s="182"/>
      <c r="E17" s="182"/>
      <c r="F17" s="183" t="s">
        <v>120</v>
      </c>
      <c r="G17" s="166"/>
      <c r="H17" s="181"/>
      <c r="I17" s="166"/>
      <c r="J17" s="181">
        <f>IF('LISTA DE SOCIOS'!H17="SI",(IF('LISTA DE SOCIOS'!P17&lt;&gt;"SI",('CSM AGUA'!H17),MONTOS!E7)),0)</f>
        <v>7</v>
      </c>
      <c r="K17" s="166">
        <f>IF(AND('LISTA DE SOCIOS'!H17="SI",'LISTA DE SOCIOS'!P17&lt;&gt;"SI",'LISTA DE SOCIOS'!Q17&lt;&gt;"SI",'LISTA DE SOCIOS'!P17&lt;&gt;"SI",'LISTA DE SOCIOS'!R17&lt;&gt;"SI"),(MONTOS!E9*MULTAS!G17), 0)</f>
        <v>0</v>
      </c>
      <c r="L17" s="181">
        <f>IF(AND('LISTA DE SOCIOS'!H17="SI",'LISTA DE SOCIOS'!P17&lt;&gt;"SI",'LISTA DE SOCIOS'!Q17&lt;&gt;"SI",'LISTA DE SOCIOS'!P17&lt;&gt;"SI",'LISTA DE SOCIOS'!R17&lt;&gt;"SI"),(MONTOS!E10*MULTAS!H17),0)</f>
        <v>0</v>
      </c>
      <c r="M17" s="166">
        <f>IF(AND('LISTA DE SOCIOS'!H17="SI",'LISTA DE SOCIOS'!P17&lt;&gt;"SI",'LISTA DE SOCIOS'!Q17&lt;&gt;"SI",'LISTA DE SOCIOS'!P17&lt;&gt;"SI",'LISTA DE SOCIOS'!R17&lt;&gt;"SI"),(MONTOS!E11*MULTAS!I17),0)</f>
        <v>0</v>
      </c>
      <c r="N17" s="181">
        <f>IF(AND('LISTA DE SOCIOS'!H17="SI",'LISTA DE SOCIOS'!P17&lt;&gt;"SI",'LISTA DE SOCIOS'!Q17&lt;&gt;"SI",'LISTA DE SOCIOS'!P17&lt;&gt;"SI",'LISTA DE SOCIOS'!R17&lt;&gt;"SI"),(MONTOS!E12*MULTAS!J17),0)</f>
        <v>0</v>
      </c>
      <c r="O17" s="166">
        <f>IF(AND('LISTA DE SOCIOS'!H17="SI",'LISTA DE SOCIOS'!P17&lt;&gt;"SI"),(MONTOS!E14*MULTAS!K17),0)</f>
        <v>0</v>
      </c>
      <c r="P17" s="181">
        <f>IF('LISTA DE SOCIOS'!H17="SI",(IF('LISTA DE SOCIOS'!P17&lt;&gt; "SI",(IF(OR('LISTA DE SOCIOS'!Q17="SI",'LISTA DE SOCIOS'!R17="SI"),(MULTAS!M17),(MULTAS!M17+(MULTAS!L17*MONTOS!E18)))),0)),0)</f>
        <v>0</v>
      </c>
      <c r="Q17" s="166">
        <f>IF(AND('LISTA DE SOCIOS'!I17="SI",'LISTA DE SOCIOS'!P17&lt;&gt; "SI"),(RIEGO!G17),0)</f>
        <v>0</v>
      </c>
      <c r="R17" s="183">
        <f>SUM(G17:Q17)</f>
        <v>7</v>
      </c>
      <c r="S17" s="218" t="s">
        <v>7</v>
      </c>
      <c r="T17" s="166"/>
    </row>
    <row r="18" spans="1:20" s="80" customFormat="1" x14ac:dyDescent="0.25">
      <c r="A18" s="184">
        <v>17</v>
      </c>
      <c r="B18" s="184">
        <v>17</v>
      </c>
      <c r="C18" s="182"/>
      <c r="D18" s="182"/>
      <c r="E18" s="182"/>
      <c r="F18" s="183" t="s">
        <v>120</v>
      </c>
      <c r="G18" s="166"/>
      <c r="H18" s="181"/>
      <c r="I18" s="166"/>
      <c r="J18" s="181">
        <f>IF('LISTA DE SOCIOS'!H18="SI",(IF('LISTA DE SOCIOS'!P18&lt;&gt;"SI",('CSM AGUA'!H18),MONTOS!E7)),0)</f>
        <v>7</v>
      </c>
      <c r="K18" s="166">
        <f>IF(AND('LISTA DE SOCIOS'!H18="SI",'LISTA DE SOCIOS'!P18&lt;&gt;"SI",'LISTA DE SOCIOS'!Q18&lt;&gt;"SI",'LISTA DE SOCIOS'!P18&lt;&gt;"SI",'LISTA DE SOCIOS'!R18&lt;&gt;"SI"),(MONTOS!E9*MULTAS!G18), 0)</f>
        <v>0</v>
      </c>
      <c r="L18" s="181">
        <f>IF(AND('LISTA DE SOCIOS'!H18="SI",'LISTA DE SOCIOS'!P18&lt;&gt;"SI",'LISTA DE SOCIOS'!Q18&lt;&gt;"SI",'LISTA DE SOCIOS'!P18&lt;&gt;"SI",'LISTA DE SOCIOS'!R18&lt;&gt;"SI"),(MONTOS!E10*MULTAS!H18),0)</f>
        <v>0</v>
      </c>
      <c r="M18" s="166">
        <f>IF(AND('LISTA DE SOCIOS'!H18="SI",'LISTA DE SOCIOS'!P18&lt;&gt;"SI",'LISTA DE SOCIOS'!Q18&lt;&gt;"SI",'LISTA DE SOCIOS'!P18&lt;&gt;"SI",'LISTA DE SOCIOS'!R18&lt;&gt;"SI"),(MONTOS!E11*MULTAS!I18),0)</f>
        <v>0</v>
      </c>
      <c r="N18" s="181">
        <f>IF(AND('LISTA DE SOCIOS'!H18="SI",'LISTA DE SOCIOS'!P18&lt;&gt;"SI",'LISTA DE SOCIOS'!Q18&lt;&gt;"SI",'LISTA DE SOCIOS'!P18&lt;&gt;"SI",'LISTA DE SOCIOS'!R18&lt;&gt;"SI"),(MONTOS!E12*MULTAS!J18),0)</f>
        <v>0</v>
      </c>
      <c r="O18" s="166">
        <f>IF(AND('LISTA DE SOCIOS'!H18="SI",'LISTA DE SOCIOS'!P18&lt;&gt;"SI"),(MONTOS!E14*MULTAS!K18),0)</f>
        <v>0</v>
      </c>
      <c r="P18" s="181">
        <f>IF('LISTA DE SOCIOS'!H18="SI",(IF('LISTA DE SOCIOS'!P18&lt;&gt; "SI",(IF(OR('LISTA DE SOCIOS'!Q18="SI",'LISTA DE SOCIOS'!R18="SI"),(MULTAS!M18),(MULTAS!M18+(MULTAS!L18*MONTOS!E18)))),0)),0)</f>
        <v>0</v>
      </c>
      <c r="Q18" s="166">
        <f>IF(AND('LISTA DE SOCIOS'!I18="SI",'LISTA DE SOCIOS'!P18&lt;&gt; "SI"),(RIEGO!G18),0)</f>
        <v>0</v>
      </c>
      <c r="R18" s="183">
        <f>SUM(G18:Q18)</f>
        <v>7</v>
      </c>
      <c r="S18" s="218" t="s">
        <v>7</v>
      </c>
      <c r="T18" s="166"/>
    </row>
    <row r="19" spans="1:20" s="80" customFormat="1" x14ac:dyDescent="0.25">
      <c r="A19" s="184">
        <v>18</v>
      </c>
      <c r="B19" s="184">
        <v>18</v>
      </c>
      <c r="C19" s="182"/>
      <c r="D19" s="182"/>
      <c r="E19" s="182"/>
      <c r="F19" s="183" t="s">
        <v>120</v>
      </c>
      <c r="G19" s="166"/>
      <c r="H19" s="181"/>
      <c r="I19" s="166"/>
      <c r="J19" s="181">
        <f>IF('LISTA DE SOCIOS'!H19="SI",(IF('LISTA DE SOCIOS'!P19&lt;&gt;"SI",('CSM AGUA'!H19),MONTOS!E7)),0)</f>
        <v>7</v>
      </c>
      <c r="K19" s="166">
        <f>IF(AND('LISTA DE SOCIOS'!H19="SI",'LISTA DE SOCIOS'!P19&lt;&gt;"SI",'LISTA DE SOCIOS'!Q19&lt;&gt;"SI",'LISTA DE SOCIOS'!P19&lt;&gt;"SI",'LISTA DE SOCIOS'!R19&lt;&gt;"SI"),(MONTOS!E9*MULTAS!G19), 0)</f>
        <v>0</v>
      </c>
      <c r="L19" s="181">
        <f>IF(AND('LISTA DE SOCIOS'!H19="SI",'LISTA DE SOCIOS'!P19&lt;&gt;"SI",'LISTA DE SOCIOS'!Q19&lt;&gt;"SI",'LISTA DE SOCIOS'!P19&lt;&gt;"SI",'LISTA DE SOCIOS'!R19&lt;&gt;"SI"),(MONTOS!E10*MULTAS!H19),0)</f>
        <v>0</v>
      </c>
      <c r="M19" s="166">
        <f>IF(AND('LISTA DE SOCIOS'!H19="SI",'LISTA DE SOCIOS'!P19&lt;&gt;"SI",'LISTA DE SOCIOS'!Q19&lt;&gt;"SI",'LISTA DE SOCIOS'!P19&lt;&gt;"SI",'LISTA DE SOCIOS'!R19&lt;&gt;"SI"),(MONTOS!E11*MULTAS!I19),0)</f>
        <v>0</v>
      </c>
      <c r="N19" s="181">
        <f>IF(AND('LISTA DE SOCIOS'!H19="SI",'LISTA DE SOCIOS'!P19&lt;&gt;"SI",'LISTA DE SOCIOS'!Q19&lt;&gt;"SI",'LISTA DE SOCIOS'!P19&lt;&gt;"SI",'LISTA DE SOCIOS'!R19&lt;&gt;"SI"),(MONTOS!E12*MULTAS!J19),0)</f>
        <v>0</v>
      </c>
      <c r="O19" s="166">
        <f>IF(AND('LISTA DE SOCIOS'!H19="SI",'LISTA DE SOCIOS'!P19&lt;&gt;"SI"),(MONTOS!E14*MULTAS!K19),0)</f>
        <v>0</v>
      </c>
      <c r="P19" s="181">
        <f>IF('LISTA DE SOCIOS'!H19="SI",(IF('LISTA DE SOCIOS'!P19&lt;&gt; "SI",(IF(OR('LISTA DE SOCIOS'!Q19="SI",'LISTA DE SOCIOS'!R19="SI"),(MULTAS!M19),(MULTAS!M19+(MULTAS!L19*MONTOS!E18)))),0)),0)</f>
        <v>0</v>
      </c>
      <c r="Q19" s="166">
        <f>IF(AND('LISTA DE SOCIOS'!I19="SI",'LISTA DE SOCIOS'!P19&lt;&gt; "SI"),(RIEGO!G19),0)</f>
        <v>0</v>
      </c>
      <c r="R19" s="183">
        <f>SUM(G19:Q19)</f>
        <v>7</v>
      </c>
      <c r="S19" s="218" t="s">
        <v>7</v>
      </c>
      <c r="T19" s="166"/>
    </row>
    <row r="20" spans="1:20" s="80" customFormat="1" x14ac:dyDescent="0.25">
      <c r="A20" s="184">
        <v>19</v>
      </c>
      <c r="B20" s="184">
        <v>19</v>
      </c>
      <c r="C20" s="182"/>
      <c r="D20" s="182"/>
      <c r="E20" s="182"/>
      <c r="F20" s="183" t="s">
        <v>120</v>
      </c>
      <c r="G20" s="166"/>
      <c r="H20" s="181"/>
      <c r="I20" s="166"/>
      <c r="J20" s="181">
        <f>IF('LISTA DE SOCIOS'!H20="SI",(IF('LISTA DE SOCIOS'!P20&lt;&gt;"SI",('CSM AGUA'!H20),MONTOS!E7)),0)</f>
        <v>7</v>
      </c>
      <c r="K20" s="166">
        <f>IF(AND('LISTA DE SOCIOS'!H20="SI",'LISTA DE SOCIOS'!P20&lt;&gt;"SI",'LISTA DE SOCIOS'!Q20&lt;&gt;"SI",'LISTA DE SOCIOS'!P20&lt;&gt;"SI",'LISTA DE SOCIOS'!R20&lt;&gt;"SI"),(MONTOS!E9*MULTAS!G20), 0)</f>
        <v>0</v>
      </c>
      <c r="L20" s="181">
        <f>IF(AND('LISTA DE SOCIOS'!H20="SI",'LISTA DE SOCIOS'!P20&lt;&gt;"SI",'LISTA DE SOCIOS'!Q20&lt;&gt;"SI",'LISTA DE SOCIOS'!P20&lt;&gt;"SI",'LISTA DE SOCIOS'!R20&lt;&gt;"SI"),(MONTOS!E10*MULTAS!H20),0)</f>
        <v>0</v>
      </c>
      <c r="M20" s="166">
        <f>IF(AND('LISTA DE SOCIOS'!H20="SI",'LISTA DE SOCIOS'!P20&lt;&gt;"SI",'LISTA DE SOCIOS'!Q20&lt;&gt;"SI",'LISTA DE SOCIOS'!P20&lt;&gt;"SI",'LISTA DE SOCIOS'!R20&lt;&gt;"SI"),(MONTOS!E11*MULTAS!I20),0)</f>
        <v>0</v>
      </c>
      <c r="N20" s="181">
        <f>IF(AND('LISTA DE SOCIOS'!H20="SI",'LISTA DE SOCIOS'!P20&lt;&gt;"SI",'LISTA DE SOCIOS'!Q20&lt;&gt;"SI",'LISTA DE SOCIOS'!P20&lt;&gt;"SI",'LISTA DE SOCIOS'!R20&lt;&gt;"SI"),(MONTOS!E12*MULTAS!J20),0)</f>
        <v>0</v>
      </c>
      <c r="O20" s="166">
        <f>IF(AND('LISTA DE SOCIOS'!H20="SI",'LISTA DE SOCIOS'!P20&lt;&gt;"SI"),(MONTOS!E14*MULTAS!K20),0)</f>
        <v>0</v>
      </c>
      <c r="P20" s="181">
        <f>IF('LISTA DE SOCIOS'!H20="SI",(IF('LISTA DE SOCIOS'!P20&lt;&gt; "SI",(IF(OR('LISTA DE SOCIOS'!Q20="SI",'LISTA DE SOCIOS'!R20="SI"),(MULTAS!M20),(MULTAS!M20+(MULTAS!L20*MONTOS!E18)))),0)),0)</f>
        <v>0</v>
      </c>
      <c r="Q20" s="166">
        <f>IF(AND('LISTA DE SOCIOS'!I20="SI",'LISTA DE SOCIOS'!P20&lt;&gt; "SI"),(RIEGO!G20),0)</f>
        <v>0</v>
      </c>
      <c r="R20" s="183">
        <f>SUM(G20:Q20)</f>
        <v>7</v>
      </c>
      <c r="S20" s="218" t="s">
        <v>7</v>
      </c>
      <c r="T20" s="166"/>
    </row>
    <row r="21" spans="1:20" s="80" customFormat="1" x14ac:dyDescent="0.25">
      <c r="A21" s="184">
        <v>20</v>
      </c>
      <c r="B21" s="184">
        <v>20</v>
      </c>
      <c r="C21" s="182"/>
      <c r="D21" s="182"/>
      <c r="E21" s="182"/>
      <c r="F21" s="183" t="s">
        <v>120</v>
      </c>
      <c r="G21" s="166"/>
      <c r="H21" s="181"/>
      <c r="I21" s="166"/>
      <c r="J21" s="181">
        <f>IF('LISTA DE SOCIOS'!H21="SI",(IF('LISTA DE SOCIOS'!P21&lt;&gt;"SI",('CSM AGUA'!H21),MONTOS!E7)),0)</f>
        <v>7</v>
      </c>
      <c r="K21" s="166">
        <f>IF(AND('LISTA DE SOCIOS'!H21="SI",'LISTA DE SOCIOS'!P21&lt;&gt;"SI",'LISTA DE SOCIOS'!Q21&lt;&gt;"SI",'LISTA DE SOCIOS'!P21&lt;&gt;"SI",'LISTA DE SOCIOS'!R21&lt;&gt;"SI"),(MONTOS!E9*MULTAS!G21), 0)</f>
        <v>0</v>
      </c>
      <c r="L21" s="181">
        <f>IF(AND('LISTA DE SOCIOS'!H21="SI",'LISTA DE SOCIOS'!P21&lt;&gt;"SI",'LISTA DE SOCIOS'!Q21&lt;&gt;"SI",'LISTA DE SOCIOS'!P21&lt;&gt;"SI",'LISTA DE SOCIOS'!R21&lt;&gt;"SI"),(MONTOS!E10*MULTAS!H21),0)</f>
        <v>0</v>
      </c>
      <c r="M21" s="166">
        <f>IF(AND('LISTA DE SOCIOS'!H21="SI",'LISTA DE SOCIOS'!P21&lt;&gt;"SI",'LISTA DE SOCIOS'!Q21&lt;&gt;"SI",'LISTA DE SOCIOS'!P21&lt;&gt;"SI",'LISTA DE SOCIOS'!R21&lt;&gt;"SI"),(MONTOS!E11*MULTAS!I21),0)</f>
        <v>0</v>
      </c>
      <c r="N21" s="181">
        <f>IF(AND('LISTA DE SOCIOS'!H21="SI",'LISTA DE SOCIOS'!P21&lt;&gt;"SI",'LISTA DE SOCIOS'!Q21&lt;&gt;"SI",'LISTA DE SOCIOS'!P21&lt;&gt;"SI",'LISTA DE SOCIOS'!R21&lt;&gt;"SI"),(MONTOS!E12*MULTAS!J21),0)</f>
        <v>0</v>
      </c>
      <c r="O21" s="166">
        <f>IF(AND('LISTA DE SOCIOS'!H21="SI",'LISTA DE SOCIOS'!P21&lt;&gt;"SI"),(MONTOS!E14*MULTAS!K21),0)</f>
        <v>0</v>
      </c>
      <c r="P21" s="181">
        <f>IF('LISTA DE SOCIOS'!H21="SI",(IF('LISTA DE SOCIOS'!P21&lt;&gt; "SI",(IF(OR('LISTA DE SOCIOS'!Q21="SI",'LISTA DE SOCIOS'!R21="SI"),(MULTAS!M21),(MULTAS!M21+(MULTAS!L21*MONTOS!E18)))),0)),0)</f>
        <v>0</v>
      </c>
      <c r="Q21" s="166">
        <f>IF(AND('LISTA DE SOCIOS'!I21="SI",'LISTA DE SOCIOS'!P21&lt;&gt; "SI"),(RIEGO!G21),0)</f>
        <v>0</v>
      </c>
      <c r="R21" s="183">
        <f>SUM(G21:Q21)</f>
        <v>7</v>
      </c>
      <c r="S21" s="218" t="s">
        <v>7</v>
      </c>
      <c r="T21" s="166"/>
    </row>
    <row r="22" spans="1:20" s="80" customFormat="1" x14ac:dyDescent="0.25">
      <c r="A22" s="184">
        <v>21</v>
      </c>
      <c r="B22" s="184">
        <v>21</v>
      </c>
      <c r="C22" s="182"/>
      <c r="D22" s="182"/>
      <c r="E22" s="182"/>
      <c r="F22" s="183" t="s">
        <v>120</v>
      </c>
      <c r="G22" s="166"/>
      <c r="H22" s="181"/>
      <c r="I22" s="166"/>
      <c r="J22" s="181">
        <f>IF('LISTA DE SOCIOS'!H22="SI",(IF('LISTA DE SOCIOS'!P22&lt;&gt;"SI",('CSM AGUA'!H22),MONTOS!E7)),0)</f>
        <v>7</v>
      </c>
      <c r="K22" s="166">
        <f>IF(AND('LISTA DE SOCIOS'!H22="SI",'LISTA DE SOCIOS'!P22&lt;&gt;"SI",'LISTA DE SOCIOS'!Q22&lt;&gt;"SI",'LISTA DE SOCIOS'!P22&lt;&gt;"SI",'LISTA DE SOCIOS'!R22&lt;&gt;"SI"),(MONTOS!E9*MULTAS!G22), 0)</f>
        <v>0</v>
      </c>
      <c r="L22" s="181">
        <f>IF(AND('LISTA DE SOCIOS'!H22="SI",'LISTA DE SOCIOS'!P22&lt;&gt;"SI",'LISTA DE SOCIOS'!Q22&lt;&gt;"SI",'LISTA DE SOCIOS'!P22&lt;&gt;"SI",'LISTA DE SOCIOS'!R22&lt;&gt;"SI"),(MONTOS!E10*MULTAS!H22),0)</f>
        <v>0</v>
      </c>
      <c r="M22" s="166">
        <f>IF(AND('LISTA DE SOCIOS'!H22="SI",'LISTA DE SOCIOS'!P22&lt;&gt;"SI",'LISTA DE SOCIOS'!Q22&lt;&gt;"SI",'LISTA DE SOCIOS'!P22&lt;&gt;"SI",'LISTA DE SOCIOS'!R22&lt;&gt;"SI"),(MONTOS!E11*MULTAS!I22),0)</f>
        <v>0</v>
      </c>
      <c r="N22" s="181">
        <f>IF(AND('LISTA DE SOCIOS'!H22="SI",'LISTA DE SOCIOS'!P22&lt;&gt;"SI",'LISTA DE SOCIOS'!Q22&lt;&gt;"SI",'LISTA DE SOCIOS'!P22&lt;&gt;"SI",'LISTA DE SOCIOS'!R22&lt;&gt;"SI"),(MONTOS!E12*MULTAS!J22),0)</f>
        <v>0</v>
      </c>
      <c r="O22" s="166">
        <f>IF(AND('LISTA DE SOCIOS'!H22="SI",'LISTA DE SOCIOS'!P22&lt;&gt;"SI"),(MONTOS!E14*MULTAS!K22),0)</f>
        <v>0</v>
      </c>
      <c r="P22" s="181">
        <f>IF('LISTA DE SOCIOS'!H22="SI",(IF('LISTA DE SOCIOS'!P22&lt;&gt; "SI",(IF(OR('LISTA DE SOCIOS'!Q22="SI",'LISTA DE SOCIOS'!R22="SI"),(MULTAS!M22),(MULTAS!M22+(MULTAS!L22*MONTOS!E18)))),0)),0)</f>
        <v>0</v>
      </c>
      <c r="Q22" s="166">
        <f>IF(AND('LISTA DE SOCIOS'!I22="SI",'LISTA DE SOCIOS'!P22&lt;&gt; "SI"),(RIEGO!G22),0)</f>
        <v>0</v>
      </c>
      <c r="R22" s="183">
        <f>SUM(G22:Q22)</f>
        <v>7</v>
      </c>
      <c r="S22" s="218" t="s">
        <v>7</v>
      </c>
      <c r="T22" s="166"/>
    </row>
    <row r="23" spans="1:20" s="80" customFormat="1" x14ac:dyDescent="0.25">
      <c r="A23" s="184">
        <v>22</v>
      </c>
      <c r="B23" s="184">
        <v>22</v>
      </c>
      <c r="C23" s="182"/>
      <c r="D23" s="182"/>
      <c r="E23" s="182"/>
      <c r="F23" s="183" t="s">
        <v>120</v>
      </c>
      <c r="G23" s="166"/>
      <c r="H23" s="181"/>
      <c r="I23" s="166"/>
      <c r="J23" s="181">
        <f>IF('LISTA DE SOCIOS'!H23="SI",(IF('LISTA DE SOCIOS'!P23&lt;&gt;"SI",('CSM AGUA'!H23),MONTOS!E7)),0)</f>
        <v>7</v>
      </c>
      <c r="K23" s="166">
        <f>IF(AND('LISTA DE SOCIOS'!H23="SI",'LISTA DE SOCIOS'!P23&lt;&gt;"SI",'LISTA DE SOCIOS'!Q23&lt;&gt;"SI",'LISTA DE SOCIOS'!P23&lt;&gt;"SI",'LISTA DE SOCIOS'!R23&lt;&gt;"SI"),(MONTOS!E9*MULTAS!G23), 0)</f>
        <v>0</v>
      </c>
      <c r="L23" s="181">
        <f>IF(AND('LISTA DE SOCIOS'!H23="SI",'LISTA DE SOCIOS'!P23&lt;&gt;"SI",'LISTA DE SOCIOS'!Q23&lt;&gt;"SI",'LISTA DE SOCIOS'!P23&lt;&gt;"SI",'LISTA DE SOCIOS'!R23&lt;&gt;"SI"),(MONTOS!E10*MULTAS!H23),0)</f>
        <v>0</v>
      </c>
      <c r="M23" s="166">
        <f>IF(AND('LISTA DE SOCIOS'!H23="SI",'LISTA DE SOCIOS'!P23&lt;&gt;"SI",'LISTA DE SOCIOS'!Q23&lt;&gt;"SI",'LISTA DE SOCIOS'!P23&lt;&gt;"SI",'LISTA DE SOCIOS'!R23&lt;&gt;"SI"),(MONTOS!E11*MULTAS!I23),0)</f>
        <v>0</v>
      </c>
      <c r="N23" s="181">
        <f>IF(AND('LISTA DE SOCIOS'!H23="SI",'LISTA DE SOCIOS'!P23&lt;&gt;"SI",'LISTA DE SOCIOS'!Q23&lt;&gt;"SI",'LISTA DE SOCIOS'!P23&lt;&gt;"SI",'LISTA DE SOCIOS'!R23&lt;&gt;"SI"),(MONTOS!E12*MULTAS!J23),0)</f>
        <v>0</v>
      </c>
      <c r="O23" s="166">
        <f>IF(AND('LISTA DE SOCIOS'!H23="SI",'LISTA DE SOCIOS'!P23&lt;&gt;"SI"),(MONTOS!E14*MULTAS!K23),0)</f>
        <v>0</v>
      </c>
      <c r="P23" s="181">
        <f>IF('LISTA DE SOCIOS'!H23="SI",(IF('LISTA DE SOCIOS'!P23&lt;&gt; "SI",(IF(OR('LISTA DE SOCIOS'!Q23="SI",'LISTA DE SOCIOS'!R23="SI"),(MULTAS!M23),(MULTAS!M23+(MULTAS!L23*MONTOS!E18)))),0)),0)</f>
        <v>0</v>
      </c>
      <c r="Q23" s="166">
        <f>IF(AND('LISTA DE SOCIOS'!I23="SI",'LISTA DE SOCIOS'!P23&lt;&gt; "SI"),(RIEGO!G23),0)</f>
        <v>0</v>
      </c>
      <c r="R23" s="183">
        <f>SUM(G23:Q23)</f>
        <v>7</v>
      </c>
      <c r="S23" s="218" t="s">
        <v>7</v>
      </c>
      <c r="T23" s="166"/>
    </row>
    <row r="24" spans="1:20" s="80" customFormat="1" x14ac:dyDescent="0.25">
      <c r="A24" s="184">
        <v>23</v>
      </c>
      <c r="B24" s="184">
        <v>23</v>
      </c>
      <c r="C24" s="182"/>
      <c r="D24" s="182"/>
      <c r="E24" s="182"/>
      <c r="F24" s="183" t="s">
        <v>120</v>
      </c>
      <c r="G24" s="166"/>
      <c r="H24" s="181"/>
      <c r="I24" s="166"/>
      <c r="J24" s="181">
        <f>IF('LISTA DE SOCIOS'!H24="SI",(IF('LISTA DE SOCIOS'!P24&lt;&gt;"SI",('CSM AGUA'!H24),MONTOS!E7)),0)</f>
        <v>7</v>
      </c>
      <c r="K24" s="166">
        <f>IF(AND('LISTA DE SOCIOS'!H24="SI",'LISTA DE SOCIOS'!P24&lt;&gt;"SI",'LISTA DE SOCIOS'!Q24&lt;&gt;"SI",'LISTA DE SOCIOS'!P24&lt;&gt;"SI",'LISTA DE SOCIOS'!R24&lt;&gt;"SI"),(MONTOS!E9*MULTAS!G24), 0)</f>
        <v>0</v>
      </c>
      <c r="L24" s="181">
        <f>IF(AND('LISTA DE SOCIOS'!H24="SI",'LISTA DE SOCIOS'!P24&lt;&gt;"SI",'LISTA DE SOCIOS'!Q24&lt;&gt;"SI",'LISTA DE SOCIOS'!P24&lt;&gt;"SI",'LISTA DE SOCIOS'!R24&lt;&gt;"SI"),(MONTOS!E10*MULTAS!H24),0)</f>
        <v>0</v>
      </c>
      <c r="M24" s="166">
        <f>IF(AND('LISTA DE SOCIOS'!H24="SI",'LISTA DE SOCIOS'!P24&lt;&gt;"SI",'LISTA DE SOCIOS'!Q24&lt;&gt;"SI",'LISTA DE SOCIOS'!P24&lt;&gt;"SI",'LISTA DE SOCIOS'!R24&lt;&gt;"SI"),(MONTOS!E11*MULTAS!I24),0)</f>
        <v>0</v>
      </c>
      <c r="N24" s="181">
        <f>IF(AND('LISTA DE SOCIOS'!H24="SI",'LISTA DE SOCIOS'!P24&lt;&gt;"SI",'LISTA DE SOCIOS'!Q24&lt;&gt;"SI",'LISTA DE SOCIOS'!P24&lt;&gt;"SI",'LISTA DE SOCIOS'!R24&lt;&gt;"SI"),(MONTOS!E12*MULTAS!J24),0)</f>
        <v>0</v>
      </c>
      <c r="O24" s="166">
        <f>IF(AND('LISTA DE SOCIOS'!H24="SI",'LISTA DE SOCIOS'!P24&lt;&gt;"SI"),(MONTOS!E14*MULTAS!K24),0)</f>
        <v>0</v>
      </c>
      <c r="P24" s="181">
        <f>IF('LISTA DE SOCIOS'!H24="SI",(IF('LISTA DE SOCIOS'!P24&lt;&gt; "SI",(IF(OR('LISTA DE SOCIOS'!Q24="SI",'LISTA DE SOCIOS'!R24="SI"),(MULTAS!M24),(MULTAS!M24+(MULTAS!L24*MONTOS!E18)))),0)),0)</f>
        <v>0</v>
      </c>
      <c r="Q24" s="166">
        <f>IF(AND('LISTA DE SOCIOS'!I24="SI",'LISTA DE SOCIOS'!P24&lt;&gt; "SI"),(RIEGO!G24),0)</f>
        <v>0</v>
      </c>
      <c r="R24" s="183">
        <f>SUM(G24:Q24)</f>
        <v>7</v>
      </c>
      <c r="S24" s="218" t="s">
        <v>7</v>
      </c>
      <c r="T24" s="166"/>
    </row>
    <row r="25" spans="1:20" s="80" customFormat="1" x14ac:dyDescent="0.25">
      <c r="A25" s="184">
        <v>24</v>
      </c>
      <c r="B25" s="184">
        <v>24</v>
      </c>
      <c r="C25" s="182"/>
      <c r="D25" s="182"/>
      <c r="E25" s="182"/>
      <c r="F25" s="183" t="s">
        <v>120</v>
      </c>
      <c r="G25" s="166"/>
      <c r="H25" s="181"/>
      <c r="I25" s="166"/>
      <c r="J25" s="181">
        <f>IF('LISTA DE SOCIOS'!H25="SI",(IF('LISTA DE SOCIOS'!P25&lt;&gt;"SI",('CSM AGUA'!H25),MONTOS!E7)),0)</f>
        <v>7</v>
      </c>
      <c r="K25" s="166">
        <f>IF(AND('LISTA DE SOCIOS'!H25="SI",'LISTA DE SOCIOS'!P25&lt;&gt;"SI",'LISTA DE SOCIOS'!Q25&lt;&gt;"SI",'LISTA DE SOCIOS'!P25&lt;&gt;"SI",'LISTA DE SOCIOS'!R25&lt;&gt;"SI"),(MONTOS!E9*MULTAS!G25), 0)</f>
        <v>0</v>
      </c>
      <c r="L25" s="181">
        <f>IF(AND('LISTA DE SOCIOS'!H25="SI",'LISTA DE SOCIOS'!P25&lt;&gt;"SI",'LISTA DE SOCIOS'!Q25&lt;&gt;"SI",'LISTA DE SOCIOS'!P25&lt;&gt;"SI",'LISTA DE SOCIOS'!R25&lt;&gt;"SI"),(MONTOS!E10*MULTAS!H25),0)</f>
        <v>0</v>
      </c>
      <c r="M25" s="166">
        <f>IF(AND('LISTA DE SOCIOS'!H25="SI",'LISTA DE SOCIOS'!P25&lt;&gt;"SI",'LISTA DE SOCIOS'!Q25&lt;&gt;"SI",'LISTA DE SOCIOS'!P25&lt;&gt;"SI",'LISTA DE SOCIOS'!R25&lt;&gt;"SI"),(MONTOS!E11*MULTAS!I25),0)</f>
        <v>0</v>
      </c>
      <c r="N25" s="181">
        <f>IF(AND('LISTA DE SOCIOS'!H25="SI",'LISTA DE SOCIOS'!P25&lt;&gt;"SI",'LISTA DE SOCIOS'!Q25&lt;&gt;"SI",'LISTA DE SOCIOS'!P25&lt;&gt;"SI",'LISTA DE SOCIOS'!R25&lt;&gt;"SI"),(MONTOS!E12*MULTAS!J25),0)</f>
        <v>0</v>
      </c>
      <c r="O25" s="166">
        <f>IF(AND('LISTA DE SOCIOS'!H25="SI",'LISTA DE SOCIOS'!P25&lt;&gt;"SI"),(MONTOS!E14*MULTAS!K25),0)</f>
        <v>0</v>
      </c>
      <c r="P25" s="181">
        <f>IF('LISTA DE SOCIOS'!H25="SI",(IF('LISTA DE SOCIOS'!P25&lt;&gt; "SI",(IF(OR('LISTA DE SOCIOS'!Q25="SI",'LISTA DE SOCIOS'!R25="SI"),(MULTAS!M25),(MULTAS!M25+(MULTAS!L25*MONTOS!E18)))),0)),0)</f>
        <v>0</v>
      </c>
      <c r="Q25" s="166">
        <f>IF(AND('LISTA DE SOCIOS'!I25="SI",'LISTA DE SOCIOS'!P25&lt;&gt; "SI"),(RIEGO!G25),0)</f>
        <v>0</v>
      </c>
      <c r="R25" s="183">
        <f>SUM(G25:Q25)</f>
        <v>7</v>
      </c>
      <c r="S25" s="218" t="s">
        <v>7</v>
      </c>
      <c r="T25" s="166"/>
    </row>
    <row r="26" spans="1:20" s="80" customFormat="1" x14ac:dyDescent="0.25">
      <c r="A26" s="184">
        <v>25</v>
      </c>
      <c r="B26" s="184">
        <v>25</v>
      </c>
      <c r="C26" s="182"/>
      <c r="D26" s="182"/>
      <c r="E26" s="182"/>
      <c r="F26" s="183" t="s">
        <v>120</v>
      </c>
      <c r="G26" s="166"/>
      <c r="H26" s="181"/>
      <c r="I26" s="166"/>
      <c r="J26" s="181">
        <f>IF('LISTA DE SOCIOS'!H26="SI",(IF('LISTA DE SOCIOS'!P26&lt;&gt;"SI",('CSM AGUA'!H26),MONTOS!E7)),0)</f>
        <v>7</v>
      </c>
      <c r="K26" s="166">
        <f>IF(AND('LISTA DE SOCIOS'!H26="SI",'LISTA DE SOCIOS'!P26&lt;&gt;"SI",'LISTA DE SOCIOS'!Q26&lt;&gt;"SI",'LISTA DE SOCIOS'!P26&lt;&gt;"SI",'LISTA DE SOCIOS'!R26&lt;&gt;"SI"),(MONTOS!E9*MULTAS!G26), 0)</f>
        <v>0</v>
      </c>
      <c r="L26" s="181">
        <f>IF(AND('LISTA DE SOCIOS'!H26="SI",'LISTA DE SOCIOS'!P26&lt;&gt;"SI",'LISTA DE SOCIOS'!Q26&lt;&gt;"SI",'LISTA DE SOCIOS'!P26&lt;&gt;"SI",'LISTA DE SOCIOS'!R26&lt;&gt;"SI"),(MONTOS!E10*MULTAS!H26),0)</f>
        <v>0</v>
      </c>
      <c r="M26" s="166">
        <f>IF(AND('LISTA DE SOCIOS'!H26="SI",'LISTA DE SOCIOS'!P26&lt;&gt;"SI",'LISTA DE SOCIOS'!Q26&lt;&gt;"SI",'LISTA DE SOCIOS'!P26&lt;&gt;"SI",'LISTA DE SOCIOS'!R26&lt;&gt;"SI"),(MONTOS!E11*MULTAS!I26),0)</f>
        <v>0</v>
      </c>
      <c r="N26" s="181">
        <f>IF(AND('LISTA DE SOCIOS'!H26="SI",'LISTA DE SOCIOS'!P26&lt;&gt;"SI",'LISTA DE SOCIOS'!Q26&lt;&gt;"SI",'LISTA DE SOCIOS'!P26&lt;&gt;"SI",'LISTA DE SOCIOS'!R26&lt;&gt;"SI"),(MONTOS!E12*MULTAS!J26),0)</f>
        <v>0</v>
      </c>
      <c r="O26" s="166">
        <f>IF(AND('LISTA DE SOCIOS'!H26="SI",'LISTA DE SOCIOS'!P26&lt;&gt;"SI"),(MONTOS!E14*MULTAS!K26),0)</f>
        <v>0</v>
      </c>
      <c r="P26" s="181">
        <f>IF('LISTA DE SOCIOS'!H26="SI",(IF('LISTA DE SOCIOS'!P26&lt;&gt; "SI",(IF(OR('LISTA DE SOCIOS'!Q26="SI",'LISTA DE SOCIOS'!R26="SI"),(MULTAS!M26),(MULTAS!M26+(MULTAS!L26*MONTOS!E18)))),0)),0)</f>
        <v>0</v>
      </c>
      <c r="Q26" s="166">
        <f>IF(AND('LISTA DE SOCIOS'!I26="SI",'LISTA DE SOCIOS'!P26&lt;&gt; "SI"),(RIEGO!G26),0)</f>
        <v>0</v>
      </c>
      <c r="R26" s="183">
        <f>SUM(G26:Q26)</f>
        <v>7</v>
      </c>
      <c r="S26" s="218" t="s">
        <v>7</v>
      </c>
      <c r="T26" s="166"/>
    </row>
    <row r="27" spans="1:20" s="80" customFormat="1" x14ac:dyDescent="0.25">
      <c r="A27" s="184">
        <v>26</v>
      </c>
      <c r="B27" s="184">
        <v>26</v>
      </c>
      <c r="C27" s="182"/>
      <c r="D27" s="182"/>
      <c r="E27" s="182"/>
      <c r="F27" s="183" t="s">
        <v>120</v>
      </c>
      <c r="G27" s="166"/>
      <c r="H27" s="181"/>
      <c r="I27" s="166"/>
      <c r="J27" s="181">
        <f>IF('LISTA DE SOCIOS'!H27="SI",(IF('LISTA DE SOCIOS'!P27&lt;&gt;"SI",('CSM AGUA'!H27),MONTOS!E7)),0)</f>
        <v>7</v>
      </c>
      <c r="K27" s="166">
        <f>IF(AND('LISTA DE SOCIOS'!H27="SI",'LISTA DE SOCIOS'!P27&lt;&gt;"SI",'LISTA DE SOCIOS'!Q27&lt;&gt;"SI",'LISTA DE SOCIOS'!P27&lt;&gt;"SI",'LISTA DE SOCIOS'!R27&lt;&gt;"SI"),(MONTOS!E9*MULTAS!G27), 0)</f>
        <v>0</v>
      </c>
      <c r="L27" s="181">
        <f>IF(AND('LISTA DE SOCIOS'!H27="SI",'LISTA DE SOCIOS'!P27&lt;&gt;"SI",'LISTA DE SOCIOS'!Q27&lt;&gt;"SI",'LISTA DE SOCIOS'!P27&lt;&gt;"SI",'LISTA DE SOCIOS'!R27&lt;&gt;"SI"),(MONTOS!E10*MULTAS!H27),0)</f>
        <v>0</v>
      </c>
      <c r="M27" s="166">
        <f>IF(AND('LISTA DE SOCIOS'!H27="SI",'LISTA DE SOCIOS'!P27&lt;&gt;"SI",'LISTA DE SOCIOS'!Q27&lt;&gt;"SI",'LISTA DE SOCIOS'!P27&lt;&gt;"SI",'LISTA DE SOCIOS'!R27&lt;&gt;"SI"),(MONTOS!E11*MULTAS!I27),0)</f>
        <v>0</v>
      </c>
      <c r="N27" s="181">
        <f>IF(AND('LISTA DE SOCIOS'!H27="SI",'LISTA DE SOCIOS'!P27&lt;&gt;"SI",'LISTA DE SOCIOS'!Q27&lt;&gt;"SI",'LISTA DE SOCIOS'!P27&lt;&gt;"SI",'LISTA DE SOCIOS'!R27&lt;&gt;"SI"),(MONTOS!E12*MULTAS!J27),0)</f>
        <v>0</v>
      </c>
      <c r="O27" s="166">
        <f>IF(AND('LISTA DE SOCIOS'!H27="SI",'LISTA DE SOCIOS'!P27&lt;&gt;"SI"),(MONTOS!E14*MULTAS!K27),0)</f>
        <v>0</v>
      </c>
      <c r="P27" s="181">
        <f>IF('LISTA DE SOCIOS'!H27="SI",(IF('LISTA DE SOCIOS'!P27&lt;&gt; "SI",(IF(OR('LISTA DE SOCIOS'!Q27="SI",'LISTA DE SOCIOS'!R27="SI"),(MULTAS!M27),(MULTAS!M27+(MULTAS!L27*MONTOS!E18)))),0)),0)</f>
        <v>0</v>
      </c>
      <c r="Q27" s="166">
        <f>IF(AND('LISTA DE SOCIOS'!I27="SI",'LISTA DE SOCIOS'!P27&lt;&gt; "SI"),(RIEGO!G27),0)</f>
        <v>0</v>
      </c>
      <c r="R27" s="183">
        <f>SUM(G27:Q27)</f>
        <v>7</v>
      </c>
      <c r="S27" s="218" t="s">
        <v>7</v>
      </c>
      <c r="T27" s="166"/>
    </row>
    <row r="28" spans="1:20" s="80" customFormat="1" x14ac:dyDescent="0.25">
      <c r="A28" s="184">
        <v>27</v>
      </c>
      <c r="B28" s="184">
        <v>27</v>
      </c>
      <c r="C28" s="182"/>
      <c r="D28" s="182"/>
      <c r="E28" s="182"/>
      <c r="F28" s="183" t="s">
        <v>120</v>
      </c>
      <c r="G28" s="166"/>
      <c r="H28" s="181"/>
      <c r="I28" s="166"/>
      <c r="J28" s="181">
        <f>IF('LISTA DE SOCIOS'!H28="SI",(IF('LISTA DE SOCIOS'!P28&lt;&gt;"SI",('CSM AGUA'!H28),MONTOS!E7)),0)</f>
        <v>7</v>
      </c>
      <c r="K28" s="166">
        <f>IF(AND('LISTA DE SOCIOS'!H28="SI",'LISTA DE SOCIOS'!P28&lt;&gt;"SI",'LISTA DE SOCIOS'!Q28&lt;&gt;"SI",'LISTA DE SOCIOS'!P28&lt;&gt;"SI",'LISTA DE SOCIOS'!R28&lt;&gt;"SI"),(MONTOS!E9*MULTAS!G28), 0)</f>
        <v>0</v>
      </c>
      <c r="L28" s="181">
        <f>IF(AND('LISTA DE SOCIOS'!H28="SI",'LISTA DE SOCIOS'!P28&lt;&gt;"SI",'LISTA DE SOCIOS'!Q28&lt;&gt;"SI",'LISTA DE SOCIOS'!P28&lt;&gt;"SI",'LISTA DE SOCIOS'!R28&lt;&gt;"SI"),(MONTOS!E10*MULTAS!H28),0)</f>
        <v>0</v>
      </c>
      <c r="M28" s="166">
        <f>IF(AND('LISTA DE SOCIOS'!H28="SI",'LISTA DE SOCIOS'!P28&lt;&gt;"SI",'LISTA DE SOCIOS'!Q28&lt;&gt;"SI",'LISTA DE SOCIOS'!P28&lt;&gt;"SI",'LISTA DE SOCIOS'!R28&lt;&gt;"SI"),(MONTOS!E11*MULTAS!I28),0)</f>
        <v>0</v>
      </c>
      <c r="N28" s="181">
        <f>IF(AND('LISTA DE SOCIOS'!H28="SI",'LISTA DE SOCIOS'!P28&lt;&gt;"SI",'LISTA DE SOCIOS'!Q28&lt;&gt;"SI",'LISTA DE SOCIOS'!P28&lt;&gt;"SI",'LISTA DE SOCIOS'!R28&lt;&gt;"SI"),(MONTOS!E12*MULTAS!J28),0)</f>
        <v>0</v>
      </c>
      <c r="O28" s="166">
        <f>IF(AND('LISTA DE SOCIOS'!H28="SI",'LISTA DE SOCIOS'!P28&lt;&gt;"SI"),(MONTOS!E14*MULTAS!K28),0)</f>
        <v>0</v>
      </c>
      <c r="P28" s="181">
        <f>IF('LISTA DE SOCIOS'!H28="SI",(IF('LISTA DE SOCIOS'!P28&lt;&gt; "SI",(IF(OR('LISTA DE SOCIOS'!Q28="SI",'LISTA DE SOCIOS'!R28="SI"),(MULTAS!M28),(MULTAS!M28+(MULTAS!L28*MONTOS!E18)))),0)),0)</f>
        <v>0</v>
      </c>
      <c r="Q28" s="166">
        <f>IF(AND('LISTA DE SOCIOS'!I28="SI",'LISTA DE SOCIOS'!P28&lt;&gt; "SI"),(RIEGO!G28),0)</f>
        <v>0</v>
      </c>
      <c r="R28" s="183">
        <f>SUM(G28:Q28)</f>
        <v>7</v>
      </c>
      <c r="S28" s="218" t="s">
        <v>7</v>
      </c>
      <c r="T28" s="166"/>
    </row>
    <row r="29" spans="1:20" s="80" customFormat="1" x14ac:dyDescent="0.25">
      <c r="A29" s="184">
        <v>28</v>
      </c>
      <c r="B29" s="184">
        <v>28</v>
      </c>
      <c r="C29" s="182"/>
      <c r="D29" s="182"/>
      <c r="E29" s="182"/>
      <c r="F29" s="183" t="s">
        <v>120</v>
      </c>
      <c r="G29" s="166"/>
      <c r="H29" s="181"/>
      <c r="I29" s="166"/>
      <c r="J29" s="181">
        <f>IF('LISTA DE SOCIOS'!H29="SI",(IF('LISTA DE SOCIOS'!P29&lt;&gt;"SI",('CSM AGUA'!H29),MONTOS!E7)),0)</f>
        <v>7</v>
      </c>
      <c r="K29" s="166">
        <f>IF(AND('LISTA DE SOCIOS'!H29="SI",'LISTA DE SOCIOS'!P29&lt;&gt;"SI",'LISTA DE SOCIOS'!Q29&lt;&gt;"SI",'LISTA DE SOCIOS'!P29&lt;&gt;"SI",'LISTA DE SOCIOS'!R29&lt;&gt;"SI"),(MONTOS!E9*MULTAS!G29), 0)</f>
        <v>0</v>
      </c>
      <c r="L29" s="181">
        <f>IF(AND('LISTA DE SOCIOS'!H29="SI",'LISTA DE SOCIOS'!P29&lt;&gt;"SI",'LISTA DE SOCIOS'!Q29&lt;&gt;"SI",'LISTA DE SOCIOS'!P29&lt;&gt;"SI",'LISTA DE SOCIOS'!R29&lt;&gt;"SI"),(MONTOS!E10*MULTAS!H29),0)</f>
        <v>0</v>
      </c>
      <c r="M29" s="166">
        <f>IF(AND('LISTA DE SOCIOS'!H29="SI",'LISTA DE SOCIOS'!P29&lt;&gt;"SI",'LISTA DE SOCIOS'!Q29&lt;&gt;"SI",'LISTA DE SOCIOS'!P29&lt;&gt;"SI",'LISTA DE SOCIOS'!R29&lt;&gt;"SI"),(MONTOS!E11*MULTAS!I29),0)</f>
        <v>0</v>
      </c>
      <c r="N29" s="181">
        <f>IF(AND('LISTA DE SOCIOS'!H29="SI",'LISTA DE SOCIOS'!P29&lt;&gt;"SI",'LISTA DE SOCIOS'!Q29&lt;&gt;"SI",'LISTA DE SOCIOS'!P29&lt;&gt;"SI",'LISTA DE SOCIOS'!R29&lt;&gt;"SI"),(MONTOS!E12*MULTAS!J29),0)</f>
        <v>0</v>
      </c>
      <c r="O29" s="166">
        <f>IF(AND('LISTA DE SOCIOS'!H29="SI",'LISTA DE SOCIOS'!P29&lt;&gt;"SI"),(MONTOS!E14*MULTAS!K29),0)</f>
        <v>0</v>
      </c>
      <c r="P29" s="181">
        <f>IF('LISTA DE SOCIOS'!H29="SI",(IF('LISTA DE SOCIOS'!P29&lt;&gt; "SI",(IF(OR('LISTA DE SOCIOS'!Q29="SI",'LISTA DE SOCIOS'!R29="SI"),(MULTAS!M29),(MULTAS!M29+(MULTAS!L29*MONTOS!E18)))),0)),0)</f>
        <v>0</v>
      </c>
      <c r="Q29" s="166">
        <f>IF(AND('LISTA DE SOCIOS'!I29="SI",'LISTA DE SOCIOS'!P29&lt;&gt; "SI"),(RIEGO!G29),0)</f>
        <v>0</v>
      </c>
      <c r="R29" s="183">
        <f>SUM(G29:Q29)</f>
        <v>7</v>
      </c>
      <c r="S29" s="218" t="s">
        <v>7</v>
      </c>
      <c r="T29" s="166"/>
    </row>
    <row r="30" spans="1:20" s="80" customFormat="1" x14ac:dyDescent="0.25">
      <c r="A30" s="184">
        <v>29</v>
      </c>
      <c r="B30" s="184">
        <v>29</v>
      </c>
      <c r="C30" s="182"/>
      <c r="D30" s="182"/>
      <c r="E30" s="182"/>
      <c r="F30" s="183" t="s">
        <v>120</v>
      </c>
      <c r="G30" s="166"/>
      <c r="H30" s="181"/>
      <c r="I30" s="166"/>
      <c r="J30" s="181">
        <f>IF('LISTA DE SOCIOS'!H30="SI",(IF('LISTA DE SOCIOS'!P30&lt;&gt;"SI",('CSM AGUA'!H30),MONTOS!E7)),0)</f>
        <v>7</v>
      </c>
      <c r="K30" s="166">
        <f>IF(AND('LISTA DE SOCIOS'!H30="SI",'LISTA DE SOCIOS'!P30&lt;&gt;"SI",'LISTA DE SOCIOS'!Q30&lt;&gt;"SI",'LISTA DE SOCIOS'!P30&lt;&gt;"SI",'LISTA DE SOCIOS'!R30&lt;&gt;"SI"),(MONTOS!E9*MULTAS!G30), 0)</f>
        <v>0</v>
      </c>
      <c r="L30" s="181">
        <f>IF(AND('LISTA DE SOCIOS'!H30="SI",'LISTA DE SOCIOS'!P30&lt;&gt;"SI",'LISTA DE SOCIOS'!Q30&lt;&gt;"SI",'LISTA DE SOCIOS'!P30&lt;&gt;"SI",'LISTA DE SOCIOS'!R30&lt;&gt;"SI"),(MONTOS!E10*MULTAS!H30),0)</f>
        <v>0</v>
      </c>
      <c r="M30" s="166">
        <f>IF(AND('LISTA DE SOCIOS'!H30="SI",'LISTA DE SOCIOS'!P30&lt;&gt;"SI",'LISTA DE SOCIOS'!Q30&lt;&gt;"SI",'LISTA DE SOCIOS'!P30&lt;&gt;"SI",'LISTA DE SOCIOS'!R30&lt;&gt;"SI"),(MONTOS!E11*MULTAS!I30),0)</f>
        <v>0</v>
      </c>
      <c r="N30" s="181">
        <f>IF(AND('LISTA DE SOCIOS'!H30="SI",'LISTA DE SOCIOS'!P30&lt;&gt;"SI",'LISTA DE SOCIOS'!Q30&lt;&gt;"SI",'LISTA DE SOCIOS'!P30&lt;&gt;"SI",'LISTA DE SOCIOS'!R30&lt;&gt;"SI"),(MONTOS!E12*MULTAS!J30),0)</f>
        <v>0</v>
      </c>
      <c r="O30" s="166">
        <f>IF(AND('LISTA DE SOCIOS'!H30="SI",'LISTA DE SOCIOS'!P30&lt;&gt;"SI"),(MONTOS!E14*MULTAS!K30),0)</f>
        <v>0</v>
      </c>
      <c r="P30" s="181">
        <f>IF('LISTA DE SOCIOS'!H30="SI",(IF('LISTA DE SOCIOS'!P30&lt;&gt; "SI",(IF(OR('LISTA DE SOCIOS'!Q30="SI",'LISTA DE SOCIOS'!R30="SI"),(MULTAS!M30),(MULTAS!M30+(MULTAS!L30*MONTOS!E18)))),0)),0)</f>
        <v>0</v>
      </c>
      <c r="Q30" s="166">
        <f>IF(AND('LISTA DE SOCIOS'!I30="SI",'LISTA DE SOCIOS'!P30&lt;&gt; "SI"),(RIEGO!G30),0)</f>
        <v>0</v>
      </c>
      <c r="R30" s="183">
        <f>SUM(G30:Q30)</f>
        <v>7</v>
      </c>
      <c r="S30" s="218" t="s">
        <v>7</v>
      </c>
      <c r="T30" s="166"/>
    </row>
    <row r="31" spans="1:20" s="80" customFormat="1" x14ac:dyDescent="0.25">
      <c r="A31" s="184">
        <v>30</v>
      </c>
      <c r="B31" s="184">
        <v>30</v>
      </c>
      <c r="C31" s="182"/>
      <c r="D31" s="182"/>
      <c r="E31" s="182"/>
      <c r="F31" s="183" t="s">
        <v>120</v>
      </c>
      <c r="G31" s="166"/>
      <c r="H31" s="181"/>
      <c r="I31" s="166"/>
      <c r="J31" s="181">
        <f>IF('LISTA DE SOCIOS'!H31="SI",(IF('LISTA DE SOCIOS'!P31&lt;&gt;"SI",('CSM AGUA'!H31),MONTOS!E7)),0)</f>
        <v>7</v>
      </c>
      <c r="K31" s="166">
        <f>IF(AND('LISTA DE SOCIOS'!H31="SI",'LISTA DE SOCIOS'!P31&lt;&gt;"SI",'LISTA DE SOCIOS'!Q31&lt;&gt;"SI",'LISTA DE SOCIOS'!P31&lt;&gt;"SI",'LISTA DE SOCIOS'!R31&lt;&gt;"SI"),(MONTOS!E9*MULTAS!G31), 0)</f>
        <v>0</v>
      </c>
      <c r="L31" s="181">
        <f>IF(AND('LISTA DE SOCIOS'!H31="SI",'LISTA DE SOCIOS'!P31&lt;&gt;"SI",'LISTA DE SOCIOS'!Q31&lt;&gt;"SI",'LISTA DE SOCIOS'!P31&lt;&gt;"SI",'LISTA DE SOCIOS'!R31&lt;&gt;"SI"),(MONTOS!E10*MULTAS!H31),0)</f>
        <v>0</v>
      </c>
      <c r="M31" s="166">
        <f>IF(AND('LISTA DE SOCIOS'!H31="SI",'LISTA DE SOCIOS'!P31&lt;&gt;"SI",'LISTA DE SOCIOS'!Q31&lt;&gt;"SI",'LISTA DE SOCIOS'!P31&lt;&gt;"SI",'LISTA DE SOCIOS'!R31&lt;&gt;"SI"),(MONTOS!E11*MULTAS!I31),0)</f>
        <v>0</v>
      </c>
      <c r="N31" s="181">
        <f>IF(AND('LISTA DE SOCIOS'!H31="SI",'LISTA DE SOCIOS'!P31&lt;&gt;"SI",'LISTA DE SOCIOS'!Q31&lt;&gt;"SI",'LISTA DE SOCIOS'!P31&lt;&gt;"SI",'LISTA DE SOCIOS'!R31&lt;&gt;"SI"),(MONTOS!E12*MULTAS!J31),0)</f>
        <v>0</v>
      </c>
      <c r="O31" s="166">
        <f>IF(AND('LISTA DE SOCIOS'!H31="SI",'LISTA DE SOCIOS'!P31&lt;&gt;"SI"),(MONTOS!E14*MULTAS!K31),0)</f>
        <v>0</v>
      </c>
      <c r="P31" s="181">
        <f>IF('LISTA DE SOCIOS'!H31="SI",(IF('LISTA DE SOCIOS'!P31&lt;&gt; "SI",(IF(OR('LISTA DE SOCIOS'!Q31="SI",'LISTA DE SOCIOS'!R31="SI"),(MULTAS!M31),(MULTAS!M31+(MULTAS!L31*MONTOS!E18)))),0)),0)</f>
        <v>0</v>
      </c>
      <c r="Q31" s="166">
        <f>IF(AND('LISTA DE SOCIOS'!I31="SI",'LISTA DE SOCIOS'!P31&lt;&gt; "SI"),(RIEGO!G31),0)</f>
        <v>0</v>
      </c>
      <c r="R31" s="183">
        <f>SUM(G31:Q31)</f>
        <v>7</v>
      </c>
      <c r="S31" s="218" t="s">
        <v>7</v>
      </c>
      <c r="T31" s="166"/>
    </row>
    <row r="32" spans="1:20" s="80" customFormat="1" x14ac:dyDescent="0.25">
      <c r="A32" s="184">
        <v>31</v>
      </c>
      <c r="B32" s="184">
        <v>31</v>
      </c>
      <c r="C32" s="182"/>
      <c r="D32" s="182"/>
      <c r="E32" s="182"/>
      <c r="F32" s="183" t="s">
        <v>120</v>
      </c>
      <c r="G32" s="166"/>
      <c r="H32" s="181"/>
      <c r="I32" s="166"/>
      <c r="J32" s="181">
        <f>IF('LISTA DE SOCIOS'!H32="SI",(IF('LISTA DE SOCIOS'!P32&lt;&gt;"SI",('CSM AGUA'!H32),MONTOS!E7)),0)</f>
        <v>7</v>
      </c>
      <c r="K32" s="166">
        <f>IF(AND('LISTA DE SOCIOS'!H32="SI",'LISTA DE SOCIOS'!P32&lt;&gt;"SI",'LISTA DE SOCIOS'!Q32&lt;&gt;"SI",'LISTA DE SOCIOS'!P32&lt;&gt;"SI",'LISTA DE SOCIOS'!R32&lt;&gt;"SI"),(MONTOS!E9*MULTAS!G32), 0)</f>
        <v>0</v>
      </c>
      <c r="L32" s="181">
        <f>IF(AND('LISTA DE SOCIOS'!H32="SI",'LISTA DE SOCIOS'!P32&lt;&gt;"SI",'LISTA DE SOCIOS'!Q32&lt;&gt;"SI",'LISTA DE SOCIOS'!P32&lt;&gt;"SI",'LISTA DE SOCIOS'!R32&lt;&gt;"SI"),(MONTOS!E10*MULTAS!H32),0)</f>
        <v>0</v>
      </c>
      <c r="M32" s="166">
        <f>IF(AND('LISTA DE SOCIOS'!H32="SI",'LISTA DE SOCIOS'!P32&lt;&gt;"SI",'LISTA DE SOCIOS'!Q32&lt;&gt;"SI",'LISTA DE SOCIOS'!P32&lt;&gt;"SI",'LISTA DE SOCIOS'!R32&lt;&gt;"SI"),(MONTOS!E11*MULTAS!I32),0)</f>
        <v>0</v>
      </c>
      <c r="N32" s="181">
        <f>IF(AND('LISTA DE SOCIOS'!H32="SI",'LISTA DE SOCIOS'!P32&lt;&gt;"SI",'LISTA DE SOCIOS'!Q32&lt;&gt;"SI",'LISTA DE SOCIOS'!P32&lt;&gt;"SI",'LISTA DE SOCIOS'!R32&lt;&gt;"SI"),(MONTOS!E12*MULTAS!J32),0)</f>
        <v>0</v>
      </c>
      <c r="O32" s="166">
        <f>IF(AND('LISTA DE SOCIOS'!H32="SI",'LISTA DE SOCIOS'!P32&lt;&gt;"SI"),(MONTOS!E14*MULTAS!K32),0)</f>
        <v>0</v>
      </c>
      <c r="P32" s="181">
        <f>IF('LISTA DE SOCIOS'!H32="SI",(IF('LISTA DE SOCIOS'!P32&lt;&gt; "SI",(IF(OR('LISTA DE SOCIOS'!Q32="SI",'LISTA DE SOCIOS'!R32="SI"),(MULTAS!M32),(MULTAS!M32+(MULTAS!L32*MONTOS!E18)))),0)),0)</f>
        <v>0</v>
      </c>
      <c r="Q32" s="166">
        <f>IF(AND('LISTA DE SOCIOS'!I32="SI",'LISTA DE SOCIOS'!P32&lt;&gt; "SI"),(RIEGO!G32),0)</f>
        <v>0</v>
      </c>
      <c r="R32" s="183">
        <f>SUM(G32:Q32)</f>
        <v>7</v>
      </c>
      <c r="S32" s="218" t="s">
        <v>7</v>
      </c>
      <c r="T32" s="166"/>
    </row>
    <row r="33" spans="1:20" s="80" customFormat="1" x14ac:dyDescent="0.25">
      <c r="A33" s="184">
        <v>32</v>
      </c>
      <c r="B33" s="184">
        <v>32</v>
      </c>
      <c r="C33" s="182"/>
      <c r="D33" s="182"/>
      <c r="E33" s="182"/>
      <c r="F33" s="183" t="s">
        <v>120</v>
      </c>
      <c r="G33" s="166"/>
      <c r="H33" s="181"/>
      <c r="I33" s="166"/>
      <c r="J33" s="181">
        <f>IF('LISTA DE SOCIOS'!H33="SI",(IF('LISTA DE SOCIOS'!P33&lt;&gt;"SI",('CSM AGUA'!H33),MONTOS!E7)),0)</f>
        <v>7</v>
      </c>
      <c r="K33" s="166">
        <f>IF(AND('LISTA DE SOCIOS'!H33="SI",'LISTA DE SOCIOS'!P33&lt;&gt;"SI",'LISTA DE SOCIOS'!Q33&lt;&gt;"SI",'LISTA DE SOCIOS'!P33&lt;&gt;"SI",'LISTA DE SOCIOS'!R33&lt;&gt;"SI"),(MONTOS!E9*MULTAS!G33), 0)</f>
        <v>0</v>
      </c>
      <c r="L33" s="181">
        <f>IF(AND('LISTA DE SOCIOS'!H33="SI",'LISTA DE SOCIOS'!P33&lt;&gt;"SI",'LISTA DE SOCIOS'!Q33&lt;&gt;"SI",'LISTA DE SOCIOS'!P33&lt;&gt;"SI",'LISTA DE SOCIOS'!R33&lt;&gt;"SI"),(MONTOS!E10*MULTAS!H33),0)</f>
        <v>0</v>
      </c>
      <c r="M33" s="166">
        <f>IF(AND('LISTA DE SOCIOS'!H33="SI",'LISTA DE SOCIOS'!P33&lt;&gt;"SI",'LISTA DE SOCIOS'!Q33&lt;&gt;"SI",'LISTA DE SOCIOS'!P33&lt;&gt;"SI",'LISTA DE SOCIOS'!R33&lt;&gt;"SI"),(MONTOS!E11*MULTAS!I33),0)</f>
        <v>0</v>
      </c>
      <c r="N33" s="181">
        <f>IF(AND('LISTA DE SOCIOS'!H33="SI",'LISTA DE SOCIOS'!P33&lt;&gt;"SI",'LISTA DE SOCIOS'!Q33&lt;&gt;"SI",'LISTA DE SOCIOS'!P33&lt;&gt;"SI",'LISTA DE SOCIOS'!R33&lt;&gt;"SI"),(MONTOS!E12*MULTAS!J33),0)</f>
        <v>0</v>
      </c>
      <c r="O33" s="166">
        <f>IF(AND('LISTA DE SOCIOS'!H33="SI",'LISTA DE SOCIOS'!P33&lt;&gt;"SI"),(MONTOS!E14*MULTAS!K33),0)</f>
        <v>0</v>
      </c>
      <c r="P33" s="181">
        <f>IF('LISTA DE SOCIOS'!H33="SI",(IF('LISTA DE SOCIOS'!P33&lt;&gt; "SI",(IF(OR('LISTA DE SOCIOS'!Q33="SI",'LISTA DE SOCIOS'!R33="SI"),(MULTAS!M33),(MULTAS!M33+(MULTAS!L33*MONTOS!E18)))),0)),0)</f>
        <v>0</v>
      </c>
      <c r="Q33" s="166">
        <f>IF(AND('LISTA DE SOCIOS'!I33="SI",'LISTA DE SOCIOS'!P33&lt;&gt; "SI"),(RIEGO!G33),0)</f>
        <v>0</v>
      </c>
      <c r="R33" s="183">
        <f>SUM(G33:Q33)</f>
        <v>7</v>
      </c>
      <c r="S33" s="218" t="s">
        <v>7</v>
      </c>
      <c r="T33" s="166"/>
    </row>
    <row r="34" spans="1:20" s="80" customFormat="1" x14ac:dyDescent="0.25">
      <c r="A34" s="184">
        <v>33</v>
      </c>
      <c r="B34" s="184">
        <v>33</v>
      </c>
      <c r="C34" s="182"/>
      <c r="D34" s="182"/>
      <c r="E34" s="182"/>
      <c r="F34" s="183" t="s">
        <v>120</v>
      </c>
      <c r="G34" s="166"/>
      <c r="H34" s="181"/>
      <c r="I34" s="166"/>
      <c r="J34" s="181">
        <f>IF('LISTA DE SOCIOS'!H34="SI",(IF('LISTA DE SOCIOS'!P34&lt;&gt;"SI",('CSM AGUA'!H34),MONTOS!E7)),0)</f>
        <v>7</v>
      </c>
      <c r="K34" s="166">
        <f>IF(AND('LISTA DE SOCIOS'!H34="SI",'LISTA DE SOCIOS'!P34&lt;&gt;"SI",'LISTA DE SOCIOS'!Q34&lt;&gt;"SI",'LISTA DE SOCIOS'!P34&lt;&gt;"SI",'LISTA DE SOCIOS'!R34&lt;&gt;"SI"),(MONTOS!E9*MULTAS!G34), 0)</f>
        <v>0</v>
      </c>
      <c r="L34" s="181">
        <f>IF(AND('LISTA DE SOCIOS'!H34="SI",'LISTA DE SOCIOS'!P34&lt;&gt;"SI",'LISTA DE SOCIOS'!Q34&lt;&gt;"SI",'LISTA DE SOCIOS'!P34&lt;&gt;"SI",'LISTA DE SOCIOS'!R34&lt;&gt;"SI"),(MONTOS!E10*MULTAS!H34),0)</f>
        <v>0</v>
      </c>
      <c r="M34" s="166">
        <f>IF(AND('LISTA DE SOCIOS'!H34="SI",'LISTA DE SOCIOS'!P34&lt;&gt;"SI",'LISTA DE SOCIOS'!Q34&lt;&gt;"SI",'LISTA DE SOCIOS'!P34&lt;&gt;"SI",'LISTA DE SOCIOS'!R34&lt;&gt;"SI"),(MONTOS!E11*MULTAS!I34),0)</f>
        <v>0</v>
      </c>
      <c r="N34" s="181">
        <f>IF(AND('LISTA DE SOCIOS'!H34="SI",'LISTA DE SOCIOS'!P34&lt;&gt;"SI",'LISTA DE SOCIOS'!Q34&lt;&gt;"SI",'LISTA DE SOCIOS'!P34&lt;&gt;"SI",'LISTA DE SOCIOS'!R34&lt;&gt;"SI"),(MONTOS!E12*MULTAS!J34),0)</f>
        <v>0</v>
      </c>
      <c r="O34" s="166">
        <f>IF(AND('LISTA DE SOCIOS'!H34="SI",'LISTA DE SOCIOS'!P34&lt;&gt;"SI"),(MONTOS!E14*MULTAS!K34),0)</f>
        <v>0</v>
      </c>
      <c r="P34" s="181">
        <f>IF('LISTA DE SOCIOS'!H34="SI",(IF('LISTA DE SOCIOS'!P34&lt;&gt; "SI",(IF(OR('LISTA DE SOCIOS'!Q34="SI",'LISTA DE SOCIOS'!R34="SI"),(MULTAS!M34),(MULTAS!M34+(MULTAS!L34*MONTOS!E18)))),0)),0)</f>
        <v>0</v>
      </c>
      <c r="Q34" s="166">
        <f>IF(AND('LISTA DE SOCIOS'!I34="SI",'LISTA DE SOCIOS'!P34&lt;&gt; "SI"),(RIEGO!G34),0)</f>
        <v>0</v>
      </c>
      <c r="R34" s="183">
        <f>SUM(G34:Q34)</f>
        <v>7</v>
      </c>
      <c r="S34" s="218" t="s">
        <v>7</v>
      </c>
      <c r="T34" s="166"/>
    </row>
    <row r="35" spans="1:20" s="80" customFormat="1" x14ac:dyDescent="0.25">
      <c r="A35" s="184">
        <v>34</v>
      </c>
      <c r="B35" s="184">
        <v>34</v>
      </c>
      <c r="C35" s="182"/>
      <c r="D35" s="182"/>
      <c r="E35" s="182"/>
      <c r="F35" s="183" t="s">
        <v>120</v>
      </c>
      <c r="G35" s="166"/>
      <c r="H35" s="181"/>
      <c r="I35" s="166"/>
      <c r="J35" s="181">
        <f>IF('LISTA DE SOCIOS'!H35="SI",(IF('LISTA DE SOCIOS'!P35&lt;&gt;"SI",('CSM AGUA'!H35),MONTOS!E7)),0)</f>
        <v>7</v>
      </c>
      <c r="K35" s="166">
        <f>IF(AND('LISTA DE SOCIOS'!H35="SI",'LISTA DE SOCIOS'!P35&lt;&gt;"SI",'LISTA DE SOCIOS'!Q35&lt;&gt;"SI",'LISTA DE SOCIOS'!P35&lt;&gt;"SI",'LISTA DE SOCIOS'!R35&lt;&gt;"SI"),(MONTOS!E9*MULTAS!G35), 0)</f>
        <v>0</v>
      </c>
      <c r="L35" s="181">
        <f>IF(AND('LISTA DE SOCIOS'!H35="SI",'LISTA DE SOCIOS'!P35&lt;&gt;"SI",'LISTA DE SOCIOS'!Q35&lt;&gt;"SI",'LISTA DE SOCIOS'!P35&lt;&gt;"SI",'LISTA DE SOCIOS'!R35&lt;&gt;"SI"),(MONTOS!E10*MULTAS!H35),0)</f>
        <v>0</v>
      </c>
      <c r="M35" s="166">
        <f>IF(AND('LISTA DE SOCIOS'!H35="SI",'LISTA DE SOCIOS'!P35&lt;&gt;"SI",'LISTA DE SOCIOS'!Q35&lt;&gt;"SI",'LISTA DE SOCIOS'!P35&lt;&gt;"SI",'LISTA DE SOCIOS'!R35&lt;&gt;"SI"),(MONTOS!E11*MULTAS!I35),0)</f>
        <v>0</v>
      </c>
      <c r="N35" s="181">
        <f>IF(AND('LISTA DE SOCIOS'!H35="SI",'LISTA DE SOCIOS'!P35&lt;&gt;"SI",'LISTA DE SOCIOS'!Q35&lt;&gt;"SI",'LISTA DE SOCIOS'!P35&lt;&gt;"SI",'LISTA DE SOCIOS'!R35&lt;&gt;"SI"),(MONTOS!E12*MULTAS!J35),0)</f>
        <v>0</v>
      </c>
      <c r="O35" s="166">
        <f>IF(AND('LISTA DE SOCIOS'!H35="SI",'LISTA DE SOCIOS'!P35&lt;&gt;"SI"),(MONTOS!E14*MULTAS!K35),0)</f>
        <v>0</v>
      </c>
      <c r="P35" s="181">
        <f>IF('LISTA DE SOCIOS'!H35="SI",(IF('LISTA DE SOCIOS'!P35&lt;&gt; "SI",(IF(OR('LISTA DE SOCIOS'!Q35="SI",'LISTA DE SOCIOS'!R35="SI"),(MULTAS!M35),(MULTAS!M35+(MULTAS!L35*MONTOS!E18)))),0)),0)</f>
        <v>0</v>
      </c>
      <c r="Q35" s="166">
        <f>IF(AND('LISTA DE SOCIOS'!I35="SI",'LISTA DE SOCIOS'!P35&lt;&gt; "SI"),(RIEGO!G35),0)</f>
        <v>0</v>
      </c>
      <c r="R35" s="183">
        <f>SUM(G35:Q35)</f>
        <v>7</v>
      </c>
      <c r="S35" s="218" t="s">
        <v>7</v>
      </c>
      <c r="T35" s="166"/>
    </row>
    <row r="36" spans="1:20" s="80" customFormat="1" x14ac:dyDescent="0.25">
      <c r="A36" s="184">
        <v>35</v>
      </c>
      <c r="B36" s="184">
        <v>35</v>
      </c>
      <c r="C36" s="182"/>
      <c r="D36" s="182"/>
      <c r="E36" s="182"/>
      <c r="F36" s="183" t="s">
        <v>120</v>
      </c>
      <c r="G36" s="166"/>
      <c r="H36" s="181"/>
      <c r="I36" s="166"/>
      <c r="J36" s="181">
        <f>IF('LISTA DE SOCIOS'!H36="SI",(IF('LISTA DE SOCIOS'!P36&lt;&gt;"SI",('CSM AGUA'!H36),MONTOS!E7)),0)</f>
        <v>7</v>
      </c>
      <c r="K36" s="166">
        <f>IF(AND('LISTA DE SOCIOS'!H36="SI",'LISTA DE SOCIOS'!P36&lt;&gt;"SI",'LISTA DE SOCIOS'!Q36&lt;&gt;"SI",'LISTA DE SOCIOS'!P36&lt;&gt;"SI",'LISTA DE SOCIOS'!R36&lt;&gt;"SI"),(MONTOS!E9*MULTAS!G36), 0)</f>
        <v>0</v>
      </c>
      <c r="L36" s="181">
        <f>IF(AND('LISTA DE SOCIOS'!H36="SI",'LISTA DE SOCIOS'!P36&lt;&gt;"SI",'LISTA DE SOCIOS'!Q36&lt;&gt;"SI",'LISTA DE SOCIOS'!P36&lt;&gt;"SI",'LISTA DE SOCIOS'!R36&lt;&gt;"SI"),(MONTOS!E10*MULTAS!H36),0)</f>
        <v>0</v>
      </c>
      <c r="M36" s="166">
        <f>IF(AND('LISTA DE SOCIOS'!H36="SI",'LISTA DE SOCIOS'!P36&lt;&gt;"SI",'LISTA DE SOCIOS'!Q36&lt;&gt;"SI",'LISTA DE SOCIOS'!P36&lt;&gt;"SI",'LISTA DE SOCIOS'!R36&lt;&gt;"SI"),(MONTOS!E11*MULTAS!I36),0)</f>
        <v>0</v>
      </c>
      <c r="N36" s="181">
        <f>IF(AND('LISTA DE SOCIOS'!H36="SI",'LISTA DE SOCIOS'!P36&lt;&gt;"SI",'LISTA DE SOCIOS'!Q36&lt;&gt;"SI",'LISTA DE SOCIOS'!P36&lt;&gt;"SI",'LISTA DE SOCIOS'!R36&lt;&gt;"SI"),(MONTOS!E12*MULTAS!J36),0)</f>
        <v>0</v>
      </c>
      <c r="O36" s="166">
        <f>IF(AND('LISTA DE SOCIOS'!H36="SI",'LISTA DE SOCIOS'!P36&lt;&gt;"SI"),(MONTOS!E14*MULTAS!K36),0)</f>
        <v>0</v>
      </c>
      <c r="P36" s="181">
        <f>IF('LISTA DE SOCIOS'!H36="SI",(IF('LISTA DE SOCIOS'!P36&lt;&gt; "SI",(IF(OR('LISTA DE SOCIOS'!Q36="SI",'LISTA DE SOCIOS'!R36="SI"),(MULTAS!M36),(MULTAS!M36+(MULTAS!L36*MONTOS!E18)))),0)),0)</f>
        <v>0</v>
      </c>
      <c r="Q36" s="166">
        <f>IF(AND('LISTA DE SOCIOS'!I36="SI",'LISTA DE SOCIOS'!P36&lt;&gt; "SI"),(RIEGO!G36),0)</f>
        <v>0</v>
      </c>
      <c r="R36" s="183">
        <f>SUM(G36:Q36)</f>
        <v>7</v>
      </c>
      <c r="S36" s="218" t="s">
        <v>7</v>
      </c>
      <c r="T36" s="166"/>
    </row>
    <row r="37" spans="1:20" s="80" customFormat="1" x14ac:dyDescent="0.25">
      <c r="A37" s="184">
        <v>36</v>
      </c>
      <c r="B37" s="184">
        <v>36</v>
      </c>
      <c r="C37" s="182"/>
      <c r="D37" s="182"/>
      <c r="E37" s="182"/>
      <c r="F37" s="183" t="s">
        <v>120</v>
      </c>
      <c r="G37" s="166"/>
      <c r="H37" s="181"/>
      <c r="I37" s="166"/>
      <c r="J37" s="181">
        <f>IF('LISTA DE SOCIOS'!H37="SI",(IF('LISTA DE SOCIOS'!P37&lt;&gt;"SI",('CSM AGUA'!H37),MONTOS!E7)),0)</f>
        <v>7</v>
      </c>
      <c r="K37" s="166">
        <f>IF(AND('LISTA DE SOCIOS'!H37="SI",'LISTA DE SOCIOS'!P37&lt;&gt;"SI",'LISTA DE SOCIOS'!Q37&lt;&gt;"SI",'LISTA DE SOCIOS'!P37&lt;&gt;"SI",'LISTA DE SOCIOS'!R37&lt;&gt;"SI"),(MONTOS!E9*MULTAS!G37), 0)</f>
        <v>0</v>
      </c>
      <c r="L37" s="181">
        <f>IF(AND('LISTA DE SOCIOS'!H37="SI",'LISTA DE SOCIOS'!P37&lt;&gt;"SI",'LISTA DE SOCIOS'!Q37&lt;&gt;"SI",'LISTA DE SOCIOS'!P37&lt;&gt;"SI",'LISTA DE SOCIOS'!R37&lt;&gt;"SI"),(MONTOS!E10*MULTAS!H37),0)</f>
        <v>0</v>
      </c>
      <c r="M37" s="166">
        <f>IF(AND('LISTA DE SOCIOS'!H37="SI",'LISTA DE SOCIOS'!P37&lt;&gt;"SI",'LISTA DE SOCIOS'!Q37&lt;&gt;"SI",'LISTA DE SOCIOS'!P37&lt;&gt;"SI",'LISTA DE SOCIOS'!R37&lt;&gt;"SI"),(MONTOS!E11*MULTAS!I37),0)</f>
        <v>0</v>
      </c>
      <c r="N37" s="181">
        <f>IF(AND('LISTA DE SOCIOS'!H37="SI",'LISTA DE SOCIOS'!P37&lt;&gt;"SI",'LISTA DE SOCIOS'!Q37&lt;&gt;"SI",'LISTA DE SOCIOS'!P37&lt;&gt;"SI",'LISTA DE SOCIOS'!R37&lt;&gt;"SI"),(MONTOS!E12*MULTAS!J37),0)</f>
        <v>0</v>
      </c>
      <c r="O37" s="166">
        <f>IF(AND('LISTA DE SOCIOS'!H37="SI",'LISTA DE SOCIOS'!P37&lt;&gt;"SI"),(MONTOS!E14*MULTAS!K37),0)</f>
        <v>0</v>
      </c>
      <c r="P37" s="181">
        <f>IF('LISTA DE SOCIOS'!H37="SI",(IF('LISTA DE SOCIOS'!P37&lt;&gt; "SI",(IF(OR('LISTA DE SOCIOS'!Q37="SI",'LISTA DE SOCIOS'!R37="SI"),(MULTAS!M37),(MULTAS!M37+(MULTAS!L37*MONTOS!E18)))),0)),0)</f>
        <v>0</v>
      </c>
      <c r="Q37" s="166">
        <f>IF(AND('LISTA DE SOCIOS'!I37="SI",'LISTA DE SOCIOS'!P37&lt;&gt; "SI"),(RIEGO!G37),0)</f>
        <v>0</v>
      </c>
      <c r="R37" s="183">
        <f>SUM(G37:Q37)</f>
        <v>7</v>
      </c>
      <c r="S37" s="218" t="s">
        <v>7</v>
      </c>
      <c r="T37" s="166"/>
    </row>
    <row r="38" spans="1:20" s="80" customFormat="1" x14ac:dyDescent="0.25">
      <c r="A38" s="184">
        <v>37</v>
      </c>
      <c r="B38" s="184">
        <v>37</v>
      </c>
      <c r="C38" s="182"/>
      <c r="D38" s="182"/>
      <c r="E38" s="182"/>
      <c r="F38" s="183" t="s">
        <v>120</v>
      </c>
      <c r="G38" s="166"/>
      <c r="H38" s="181"/>
      <c r="I38" s="166"/>
      <c r="J38" s="181">
        <f>IF('LISTA DE SOCIOS'!H38="SI",(IF('LISTA DE SOCIOS'!P38&lt;&gt;"SI",('CSM AGUA'!H38),MONTOS!E7)),0)</f>
        <v>7</v>
      </c>
      <c r="K38" s="166">
        <f>IF(AND('LISTA DE SOCIOS'!H38="SI",'LISTA DE SOCIOS'!P38&lt;&gt;"SI",'LISTA DE SOCIOS'!Q38&lt;&gt;"SI",'LISTA DE SOCIOS'!P38&lt;&gt;"SI",'LISTA DE SOCIOS'!R38&lt;&gt;"SI"),(MONTOS!E9*MULTAS!G38), 0)</f>
        <v>0</v>
      </c>
      <c r="L38" s="181">
        <f>IF(AND('LISTA DE SOCIOS'!H38="SI",'LISTA DE SOCIOS'!P38&lt;&gt;"SI",'LISTA DE SOCIOS'!Q38&lt;&gt;"SI",'LISTA DE SOCIOS'!P38&lt;&gt;"SI",'LISTA DE SOCIOS'!R38&lt;&gt;"SI"),(MONTOS!E10*MULTAS!H38),0)</f>
        <v>0</v>
      </c>
      <c r="M38" s="166">
        <f>IF(AND('LISTA DE SOCIOS'!H38="SI",'LISTA DE SOCIOS'!P38&lt;&gt;"SI",'LISTA DE SOCIOS'!Q38&lt;&gt;"SI",'LISTA DE SOCIOS'!P38&lt;&gt;"SI",'LISTA DE SOCIOS'!R38&lt;&gt;"SI"),(MONTOS!E11*MULTAS!I38),0)</f>
        <v>0</v>
      </c>
      <c r="N38" s="181">
        <f>IF(AND('LISTA DE SOCIOS'!H38="SI",'LISTA DE SOCIOS'!P38&lt;&gt;"SI",'LISTA DE SOCIOS'!Q38&lt;&gt;"SI",'LISTA DE SOCIOS'!P38&lt;&gt;"SI",'LISTA DE SOCIOS'!R38&lt;&gt;"SI"),(MONTOS!E12*MULTAS!J38),0)</f>
        <v>0</v>
      </c>
      <c r="O38" s="166">
        <f>IF(AND('LISTA DE SOCIOS'!H38="SI",'LISTA DE SOCIOS'!P38&lt;&gt;"SI"),(MONTOS!E14*MULTAS!K38),0)</f>
        <v>0</v>
      </c>
      <c r="P38" s="181">
        <f>IF('LISTA DE SOCIOS'!H38="SI",(IF('LISTA DE SOCIOS'!P38&lt;&gt; "SI",(IF(OR('LISTA DE SOCIOS'!Q38="SI",'LISTA DE SOCIOS'!R38="SI"),(MULTAS!M38),(MULTAS!M38+(MULTAS!L38*MONTOS!E18)))),0)),0)</f>
        <v>0</v>
      </c>
      <c r="Q38" s="166">
        <f>IF(AND('LISTA DE SOCIOS'!I38="SI",'LISTA DE SOCIOS'!P38&lt;&gt; "SI"),(RIEGO!G38),0)</f>
        <v>0</v>
      </c>
      <c r="R38" s="183">
        <f>SUM(G38:Q38)</f>
        <v>7</v>
      </c>
      <c r="S38" s="218" t="s">
        <v>7</v>
      </c>
      <c r="T38" s="166"/>
    </row>
    <row r="39" spans="1:20" s="80" customFormat="1" x14ac:dyDescent="0.25">
      <c r="A39" s="184">
        <v>38</v>
      </c>
      <c r="B39" s="184">
        <v>38</v>
      </c>
      <c r="C39" s="182"/>
      <c r="D39" s="182"/>
      <c r="E39" s="182"/>
      <c r="F39" s="183" t="s">
        <v>120</v>
      </c>
      <c r="G39" s="166"/>
      <c r="H39" s="181"/>
      <c r="I39" s="166"/>
      <c r="J39" s="181">
        <f>IF('LISTA DE SOCIOS'!H39="SI",(IF('LISTA DE SOCIOS'!P39&lt;&gt;"SI",('CSM AGUA'!H39),MONTOS!E7)),0)</f>
        <v>7</v>
      </c>
      <c r="K39" s="166">
        <f>IF(AND('LISTA DE SOCIOS'!H39="SI",'LISTA DE SOCIOS'!P39&lt;&gt;"SI",'LISTA DE SOCIOS'!Q39&lt;&gt;"SI",'LISTA DE SOCIOS'!P39&lt;&gt;"SI",'LISTA DE SOCIOS'!R39&lt;&gt;"SI"),(MONTOS!E9*MULTAS!G39), 0)</f>
        <v>0</v>
      </c>
      <c r="L39" s="181">
        <f>IF(AND('LISTA DE SOCIOS'!H39="SI",'LISTA DE SOCIOS'!P39&lt;&gt;"SI",'LISTA DE SOCIOS'!Q39&lt;&gt;"SI",'LISTA DE SOCIOS'!P39&lt;&gt;"SI",'LISTA DE SOCIOS'!R39&lt;&gt;"SI"),(MONTOS!E10*MULTAS!H39),0)</f>
        <v>0</v>
      </c>
      <c r="M39" s="166">
        <f>IF(AND('LISTA DE SOCIOS'!H39="SI",'LISTA DE SOCIOS'!P39&lt;&gt;"SI",'LISTA DE SOCIOS'!Q39&lt;&gt;"SI",'LISTA DE SOCIOS'!P39&lt;&gt;"SI",'LISTA DE SOCIOS'!R39&lt;&gt;"SI"),(MONTOS!E11*MULTAS!I39),0)</f>
        <v>0</v>
      </c>
      <c r="N39" s="181">
        <f>IF(AND('LISTA DE SOCIOS'!H39="SI",'LISTA DE SOCIOS'!P39&lt;&gt;"SI",'LISTA DE SOCIOS'!Q39&lt;&gt;"SI",'LISTA DE SOCIOS'!P39&lt;&gt;"SI",'LISTA DE SOCIOS'!R39&lt;&gt;"SI"),(MONTOS!E12*MULTAS!J39),0)</f>
        <v>0</v>
      </c>
      <c r="O39" s="166">
        <f>IF(AND('LISTA DE SOCIOS'!H39="SI",'LISTA DE SOCIOS'!P39&lt;&gt;"SI"),(MONTOS!E14*MULTAS!K39),0)</f>
        <v>0</v>
      </c>
      <c r="P39" s="181">
        <f>IF('LISTA DE SOCIOS'!H39="SI",(IF('LISTA DE SOCIOS'!P39&lt;&gt; "SI",(IF(OR('LISTA DE SOCIOS'!Q39="SI",'LISTA DE SOCIOS'!R39="SI"),(MULTAS!M39),(MULTAS!M39+(MULTAS!L39*MONTOS!E18)))),0)),0)</f>
        <v>0</v>
      </c>
      <c r="Q39" s="166">
        <f>IF(AND('LISTA DE SOCIOS'!I39="SI",'LISTA DE SOCIOS'!P39&lt;&gt; "SI"),(RIEGO!G39),0)</f>
        <v>0</v>
      </c>
      <c r="R39" s="183">
        <f>SUM(G39:Q39)</f>
        <v>7</v>
      </c>
      <c r="S39" s="218" t="s">
        <v>7</v>
      </c>
      <c r="T39" s="166"/>
    </row>
    <row r="40" spans="1:20" s="80" customFormat="1" x14ac:dyDescent="0.25">
      <c r="A40" s="184">
        <v>39</v>
      </c>
      <c r="B40" s="184">
        <v>39</v>
      </c>
      <c r="C40" s="182"/>
      <c r="D40" s="182"/>
      <c r="E40" s="182"/>
      <c r="F40" s="183" t="s">
        <v>120</v>
      </c>
      <c r="G40" s="166"/>
      <c r="H40" s="181"/>
      <c r="I40" s="166"/>
      <c r="J40" s="181">
        <f>IF('LISTA DE SOCIOS'!H40="SI",(IF('LISTA DE SOCIOS'!P40&lt;&gt;"SI",('CSM AGUA'!H40),MONTOS!E7)),0)</f>
        <v>7</v>
      </c>
      <c r="K40" s="166">
        <f>IF(AND('LISTA DE SOCIOS'!H40="SI",'LISTA DE SOCIOS'!P40&lt;&gt;"SI",'LISTA DE SOCIOS'!Q40&lt;&gt;"SI",'LISTA DE SOCIOS'!P40&lt;&gt;"SI",'LISTA DE SOCIOS'!R40&lt;&gt;"SI"),(MONTOS!E9*MULTAS!G40), 0)</f>
        <v>0</v>
      </c>
      <c r="L40" s="181">
        <f>IF(AND('LISTA DE SOCIOS'!H40="SI",'LISTA DE SOCIOS'!P40&lt;&gt;"SI",'LISTA DE SOCIOS'!Q40&lt;&gt;"SI",'LISTA DE SOCIOS'!P40&lt;&gt;"SI",'LISTA DE SOCIOS'!R40&lt;&gt;"SI"),(MONTOS!E10*MULTAS!H40),0)</f>
        <v>0</v>
      </c>
      <c r="M40" s="166">
        <f>IF(AND('LISTA DE SOCIOS'!H40="SI",'LISTA DE SOCIOS'!P40&lt;&gt;"SI",'LISTA DE SOCIOS'!Q40&lt;&gt;"SI",'LISTA DE SOCIOS'!P40&lt;&gt;"SI",'LISTA DE SOCIOS'!R40&lt;&gt;"SI"),(MONTOS!E11*MULTAS!I40),0)</f>
        <v>0</v>
      </c>
      <c r="N40" s="181">
        <f>IF(AND('LISTA DE SOCIOS'!H40="SI",'LISTA DE SOCIOS'!P40&lt;&gt;"SI",'LISTA DE SOCIOS'!Q40&lt;&gt;"SI",'LISTA DE SOCIOS'!P40&lt;&gt;"SI",'LISTA DE SOCIOS'!R40&lt;&gt;"SI"),(MONTOS!E12*MULTAS!J40),0)</f>
        <v>0</v>
      </c>
      <c r="O40" s="166">
        <f>IF(AND('LISTA DE SOCIOS'!H40="SI",'LISTA DE SOCIOS'!P40&lt;&gt;"SI"),(MONTOS!E14*MULTAS!K40),0)</f>
        <v>0</v>
      </c>
      <c r="P40" s="181">
        <f>IF('LISTA DE SOCIOS'!H40="SI",(IF('LISTA DE SOCIOS'!P40&lt;&gt; "SI",(IF(OR('LISTA DE SOCIOS'!Q40="SI",'LISTA DE SOCIOS'!R40="SI"),(MULTAS!M40),(MULTAS!M40+(MULTAS!L40*MONTOS!E18)))),0)),0)</f>
        <v>0</v>
      </c>
      <c r="Q40" s="166">
        <f>IF(AND('LISTA DE SOCIOS'!I40="SI",'LISTA DE SOCIOS'!P40&lt;&gt; "SI"),(RIEGO!G40),0)</f>
        <v>0</v>
      </c>
      <c r="R40" s="183">
        <f>SUM(G40:Q40)</f>
        <v>7</v>
      </c>
      <c r="S40" s="218" t="s">
        <v>7</v>
      </c>
      <c r="T40" s="166"/>
    </row>
    <row r="41" spans="1:20" s="80" customFormat="1" x14ac:dyDescent="0.25">
      <c r="A41" s="184">
        <v>40</v>
      </c>
      <c r="B41" s="184">
        <v>40</v>
      </c>
      <c r="C41" s="182"/>
      <c r="D41" s="182"/>
      <c r="E41" s="182"/>
      <c r="F41" s="183" t="s">
        <v>120</v>
      </c>
      <c r="G41" s="166"/>
      <c r="H41" s="181"/>
      <c r="I41" s="166"/>
      <c r="J41" s="181">
        <f>IF('LISTA DE SOCIOS'!H41="SI",(IF('LISTA DE SOCIOS'!P41&lt;&gt;"SI",('CSM AGUA'!H41),MONTOS!E7)),0)</f>
        <v>7</v>
      </c>
      <c r="K41" s="166">
        <f>IF(AND('LISTA DE SOCIOS'!H41="SI",'LISTA DE SOCIOS'!P41&lt;&gt;"SI",'LISTA DE SOCIOS'!Q41&lt;&gt;"SI",'LISTA DE SOCIOS'!P41&lt;&gt;"SI",'LISTA DE SOCIOS'!R41&lt;&gt;"SI"),(MONTOS!E9*MULTAS!G41), 0)</f>
        <v>0</v>
      </c>
      <c r="L41" s="181">
        <f>IF(AND('LISTA DE SOCIOS'!H41="SI",'LISTA DE SOCIOS'!P41&lt;&gt;"SI",'LISTA DE SOCIOS'!Q41&lt;&gt;"SI",'LISTA DE SOCIOS'!P41&lt;&gt;"SI",'LISTA DE SOCIOS'!R41&lt;&gt;"SI"),(MONTOS!E10*MULTAS!H41),0)</f>
        <v>0</v>
      </c>
      <c r="M41" s="166">
        <f>IF(AND('LISTA DE SOCIOS'!H41="SI",'LISTA DE SOCIOS'!P41&lt;&gt;"SI",'LISTA DE SOCIOS'!Q41&lt;&gt;"SI",'LISTA DE SOCIOS'!P41&lt;&gt;"SI",'LISTA DE SOCIOS'!R41&lt;&gt;"SI"),(MONTOS!E11*MULTAS!I41),0)</f>
        <v>0</v>
      </c>
      <c r="N41" s="181">
        <f>IF(AND('LISTA DE SOCIOS'!H41="SI",'LISTA DE SOCIOS'!P41&lt;&gt;"SI",'LISTA DE SOCIOS'!Q41&lt;&gt;"SI",'LISTA DE SOCIOS'!P41&lt;&gt;"SI",'LISTA DE SOCIOS'!R41&lt;&gt;"SI"),(MONTOS!E12*MULTAS!J41),0)</f>
        <v>0</v>
      </c>
      <c r="O41" s="166">
        <f>IF(AND('LISTA DE SOCIOS'!H41="SI",'LISTA DE SOCIOS'!P41&lt;&gt;"SI"),(MONTOS!E14*MULTAS!K41),0)</f>
        <v>0</v>
      </c>
      <c r="P41" s="181">
        <f>IF('LISTA DE SOCIOS'!H41="SI",(IF('LISTA DE SOCIOS'!P41&lt;&gt; "SI",(IF(OR('LISTA DE SOCIOS'!Q41="SI",'LISTA DE SOCIOS'!R41="SI"),(MULTAS!M41),(MULTAS!M41+(MULTAS!L41*MONTOS!E18)))),0)),0)</f>
        <v>0</v>
      </c>
      <c r="Q41" s="166">
        <f>IF(AND('LISTA DE SOCIOS'!I41="SI",'LISTA DE SOCIOS'!P41&lt;&gt; "SI"),(RIEGO!G41),0)</f>
        <v>0</v>
      </c>
      <c r="R41" s="183">
        <f>SUM(G41:Q41)</f>
        <v>7</v>
      </c>
      <c r="S41" s="218" t="s">
        <v>7</v>
      </c>
      <c r="T41" s="166"/>
    </row>
    <row r="42" spans="1:20" s="80" customFormat="1" x14ac:dyDescent="0.25">
      <c r="A42" s="184">
        <v>41</v>
      </c>
      <c r="B42" s="184">
        <v>41</v>
      </c>
      <c r="C42" s="182"/>
      <c r="D42" s="182"/>
      <c r="E42" s="182"/>
      <c r="F42" s="183" t="s">
        <v>120</v>
      </c>
      <c r="G42" s="166"/>
      <c r="H42" s="181"/>
      <c r="I42" s="166"/>
      <c r="J42" s="181">
        <f>IF('LISTA DE SOCIOS'!H42="SI",(IF('LISTA DE SOCIOS'!P42&lt;&gt;"SI",('CSM AGUA'!H42),MONTOS!E7)),0)</f>
        <v>7</v>
      </c>
      <c r="K42" s="166">
        <f>IF(AND('LISTA DE SOCIOS'!H42="SI",'LISTA DE SOCIOS'!P42&lt;&gt;"SI",'LISTA DE SOCIOS'!Q42&lt;&gt;"SI",'LISTA DE SOCIOS'!P42&lt;&gt;"SI",'LISTA DE SOCIOS'!R42&lt;&gt;"SI"),(MONTOS!E9*MULTAS!G42), 0)</f>
        <v>0</v>
      </c>
      <c r="L42" s="181">
        <f>IF(AND('LISTA DE SOCIOS'!H42="SI",'LISTA DE SOCIOS'!P42&lt;&gt;"SI",'LISTA DE SOCIOS'!Q42&lt;&gt;"SI",'LISTA DE SOCIOS'!P42&lt;&gt;"SI",'LISTA DE SOCIOS'!R42&lt;&gt;"SI"),(MONTOS!E10*MULTAS!H42),0)</f>
        <v>0</v>
      </c>
      <c r="M42" s="166">
        <f>IF(AND('LISTA DE SOCIOS'!H42="SI",'LISTA DE SOCIOS'!P42&lt;&gt;"SI",'LISTA DE SOCIOS'!Q42&lt;&gt;"SI",'LISTA DE SOCIOS'!P42&lt;&gt;"SI",'LISTA DE SOCIOS'!R42&lt;&gt;"SI"),(MONTOS!E11*MULTAS!I42),0)</f>
        <v>0</v>
      </c>
      <c r="N42" s="181">
        <f>IF(AND('LISTA DE SOCIOS'!H42="SI",'LISTA DE SOCIOS'!P42&lt;&gt;"SI",'LISTA DE SOCIOS'!Q42&lt;&gt;"SI",'LISTA DE SOCIOS'!P42&lt;&gt;"SI",'LISTA DE SOCIOS'!R42&lt;&gt;"SI"),(MONTOS!E12*MULTAS!J42),0)</f>
        <v>0</v>
      </c>
      <c r="O42" s="166">
        <f>IF(AND('LISTA DE SOCIOS'!H42="SI",'LISTA DE SOCIOS'!P42&lt;&gt;"SI"),(MONTOS!E14*MULTAS!K42),0)</f>
        <v>0</v>
      </c>
      <c r="P42" s="181">
        <f>IF('LISTA DE SOCIOS'!H42="SI",(IF('LISTA DE SOCIOS'!P42&lt;&gt; "SI",(IF(OR('LISTA DE SOCIOS'!Q42="SI",'LISTA DE SOCIOS'!R42="SI"),(MULTAS!M42),(MULTAS!M42+(MULTAS!L42*MONTOS!E18)))),0)),0)</f>
        <v>0</v>
      </c>
      <c r="Q42" s="166">
        <f>IF(AND('LISTA DE SOCIOS'!I42="SI",'LISTA DE SOCIOS'!P42&lt;&gt; "SI"),(RIEGO!G42),0)</f>
        <v>0</v>
      </c>
      <c r="R42" s="183">
        <f>SUM(G42:Q42)</f>
        <v>7</v>
      </c>
      <c r="S42" s="218" t="s">
        <v>7</v>
      </c>
      <c r="T42" s="166"/>
    </row>
    <row r="43" spans="1:20" s="80" customFormat="1" x14ac:dyDescent="0.25">
      <c r="A43" s="184">
        <v>42</v>
      </c>
      <c r="B43" s="184">
        <v>42</v>
      </c>
      <c r="C43" s="182"/>
      <c r="D43" s="182"/>
      <c r="E43" s="182"/>
      <c r="F43" s="183" t="s">
        <v>120</v>
      </c>
      <c r="G43" s="166"/>
      <c r="H43" s="181"/>
      <c r="I43" s="166"/>
      <c r="J43" s="181">
        <f>IF('LISTA DE SOCIOS'!H43="SI",(IF('LISTA DE SOCIOS'!P43&lt;&gt;"SI",('CSM AGUA'!H43),MONTOS!E7)),0)</f>
        <v>7</v>
      </c>
      <c r="K43" s="166">
        <f>IF(AND('LISTA DE SOCIOS'!H43="SI",'LISTA DE SOCIOS'!P43&lt;&gt;"SI",'LISTA DE SOCIOS'!Q43&lt;&gt;"SI",'LISTA DE SOCIOS'!P43&lt;&gt;"SI",'LISTA DE SOCIOS'!R43&lt;&gt;"SI"),(MONTOS!E9*MULTAS!G43), 0)</f>
        <v>0</v>
      </c>
      <c r="L43" s="181">
        <f>IF(AND('LISTA DE SOCIOS'!H43="SI",'LISTA DE SOCIOS'!P43&lt;&gt;"SI",'LISTA DE SOCIOS'!Q43&lt;&gt;"SI",'LISTA DE SOCIOS'!P43&lt;&gt;"SI",'LISTA DE SOCIOS'!R43&lt;&gt;"SI"),(MONTOS!E10*MULTAS!H43),0)</f>
        <v>0</v>
      </c>
      <c r="M43" s="166">
        <f>IF(AND('LISTA DE SOCIOS'!H43="SI",'LISTA DE SOCIOS'!P43&lt;&gt;"SI",'LISTA DE SOCIOS'!Q43&lt;&gt;"SI",'LISTA DE SOCIOS'!P43&lt;&gt;"SI",'LISTA DE SOCIOS'!R43&lt;&gt;"SI"),(MONTOS!E11*MULTAS!I43),0)</f>
        <v>0</v>
      </c>
      <c r="N43" s="181">
        <f>IF(AND('LISTA DE SOCIOS'!H43="SI",'LISTA DE SOCIOS'!P43&lt;&gt;"SI",'LISTA DE SOCIOS'!Q43&lt;&gt;"SI",'LISTA DE SOCIOS'!P43&lt;&gt;"SI",'LISTA DE SOCIOS'!R43&lt;&gt;"SI"),(MONTOS!E12*MULTAS!J43),0)</f>
        <v>0</v>
      </c>
      <c r="O43" s="166">
        <f>IF(AND('LISTA DE SOCIOS'!H43="SI",'LISTA DE SOCIOS'!P43&lt;&gt;"SI"),(MONTOS!E14*MULTAS!K43),0)</f>
        <v>0</v>
      </c>
      <c r="P43" s="181">
        <f>IF('LISTA DE SOCIOS'!H43="SI",(IF('LISTA DE SOCIOS'!P43&lt;&gt; "SI",(IF(OR('LISTA DE SOCIOS'!Q43="SI",'LISTA DE SOCIOS'!R43="SI"),(MULTAS!M43),(MULTAS!M43+(MULTAS!L43*MONTOS!E18)))),0)),0)</f>
        <v>0</v>
      </c>
      <c r="Q43" s="166">
        <f>IF(AND('LISTA DE SOCIOS'!I43="SI",'LISTA DE SOCIOS'!P43&lt;&gt; "SI"),(RIEGO!G43),0)</f>
        <v>0</v>
      </c>
      <c r="R43" s="183">
        <f>SUM(G43:Q43)</f>
        <v>7</v>
      </c>
      <c r="S43" s="218" t="s">
        <v>7</v>
      </c>
      <c r="T43" s="166"/>
    </row>
    <row r="44" spans="1:20" s="80" customFormat="1" x14ac:dyDescent="0.25">
      <c r="A44" s="184">
        <v>43</v>
      </c>
      <c r="B44" s="184">
        <v>43</v>
      </c>
      <c r="C44" s="182"/>
      <c r="D44" s="182"/>
      <c r="E44" s="182"/>
      <c r="F44" s="183" t="s">
        <v>120</v>
      </c>
      <c r="G44" s="166"/>
      <c r="H44" s="181"/>
      <c r="I44" s="166"/>
      <c r="J44" s="181">
        <f>IF('LISTA DE SOCIOS'!H44="SI",(IF('LISTA DE SOCIOS'!P44&lt;&gt;"SI",('CSM AGUA'!H44),MONTOS!E7)),0)</f>
        <v>7</v>
      </c>
      <c r="K44" s="166">
        <f>IF(AND('LISTA DE SOCIOS'!H44="SI",'LISTA DE SOCIOS'!P44&lt;&gt;"SI",'LISTA DE SOCIOS'!Q44&lt;&gt;"SI",'LISTA DE SOCIOS'!P44&lt;&gt;"SI",'LISTA DE SOCIOS'!R44&lt;&gt;"SI"),(MONTOS!E9*MULTAS!G44), 0)</f>
        <v>0</v>
      </c>
      <c r="L44" s="181">
        <f>IF(AND('LISTA DE SOCIOS'!H44="SI",'LISTA DE SOCIOS'!P44&lt;&gt;"SI",'LISTA DE SOCIOS'!Q44&lt;&gt;"SI",'LISTA DE SOCIOS'!P44&lt;&gt;"SI",'LISTA DE SOCIOS'!R44&lt;&gt;"SI"),(MONTOS!E10*MULTAS!H44),0)</f>
        <v>0</v>
      </c>
      <c r="M44" s="166">
        <f>IF(AND('LISTA DE SOCIOS'!H44="SI",'LISTA DE SOCIOS'!P44&lt;&gt;"SI",'LISTA DE SOCIOS'!Q44&lt;&gt;"SI",'LISTA DE SOCIOS'!P44&lt;&gt;"SI",'LISTA DE SOCIOS'!R44&lt;&gt;"SI"),(MONTOS!E11*MULTAS!I44),0)</f>
        <v>0</v>
      </c>
      <c r="N44" s="181">
        <f>IF(AND('LISTA DE SOCIOS'!H44="SI",'LISTA DE SOCIOS'!P44&lt;&gt;"SI",'LISTA DE SOCIOS'!Q44&lt;&gt;"SI",'LISTA DE SOCIOS'!P44&lt;&gt;"SI",'LISTA DE SOCIOS'!R44&lt;&gt;"SI"),(MONTOS!E12*MULTAS!J44),0)</f>
        <v>0</v>
      </c>
      <c r="O44" s="166">
        <f>IF(AND('LISTA DE SOCIOS'!H44="SI",'LISTA DE SOCIOS'!P44&lt;&gt;"SI"),(MONTOS!E14*MULTAS!K44),0)</f>
        <v>0</v>
      </c>
      <c r="P44" s="181">
        <f>IF('LISTA DE SOCIOS'!H44="SI",(IF('LISTA DE SOCIOS'!P44&lt;&gt; "SI",(IF(OR('LISTA DE SOCIOS'!Q44="SI",'LISTA DE SOCIOS'!R44="SI"),(MULTAS!M44),(MULTAS!M44+(MULTAS!L44*MONTOS!E18)))),0)),0)</f>
        <v>0</v>
      </c>
      <c r="Q44" s="166">
        <f>IF(AND('LISTA DE SOCIOS'!I44="SI",'LISTA DE SOCIOS'!P44&lt;&gt; "SI"),(RIEGO!G44),0)</f>
        <v>0</v>
      </c>
      <c r="R44" s="183">
        <f>SUM(G44:Q44)</f>
        <v>7</v>
      </c>
      <c r="S44" s="218" t="s">
        <v>7</v>
      </c>
      <c r="T44" s="166"/>
    </row>
    <row r="45" spans="1:20" s="80" customFormat="1" x14ac:dyDescent="0.25">
      <c r="A45" s="184">
        <v>44</v>
      </c>
      <c r="B45" s="184">
        <v>44</v>
      </c>
      <c r="C45" s="182"/>
      <c r="D45" s="182"/>
      <c r="E45" s="182"/>
      <c r="F45" s="183" t="s">
        <v>120</v>
      </c>
      <c r="G45" s="166"/>
      <c r="H45" s="181"/>
      <c r="I45" s="166"/>
      <c r="J45" s="181">
        <f>IF('LISTA DE SOCIOS'!H45="SI",(IF('LISTA DE SOCIOS'!P45&lt;&gt;"SI",('CSM AGUA'!H45),MONTOS!E7)),0)</f>
        <v>7</v>
      </c>
      <c r="K45" s="166">
        <f>IF(AND('LISTA DE SOCIOS'!H45="SI",'LISTA DE SOCIOS'!P45&lt;&gt;"SI",'LISTA DE SOCIOS'!Q45&lt;&gt;"SI",'LISTA DE SOCIOS'!P45&lt;&gt;"SI",'LISTA DE SOCIOS'!R45&lt;&gt;"SI"),(MONTOS!E9*MULTAS!G45), 0)</f>
        <v>0</v>
      </c>
      <c r="L45" s="181">
        <f>IF(AND('LISTA DE SOCIOS'!H45="SI",'LISTA DE SOCIOS'!P45&lt;&gt;"SI",'LISTA DE SOCIOS'!Q45&lt;&gt;"SI",'LISTA DE SOCIOS'!P45&lt;&gt;"SI",'LISTA DE SOCIOS'!R45&lt;&gt;"SI"),(MONTOS!E10*MULTAS!H45),0)</f>
        <v>0</v>
      </c>
      <c r="M45" s="166">
        <f>IF(AND('LISTA DE SOCIOS'!H45="SI",'LISTA DE SOCIOS'!P45&lt;&gt;"SI",'LISTA DE SOCIOS'!Q45&lt;&gt;"SI",'LISTA DE SOCIOS'!P45&lt;&gt;"SI",'LISTA DE SOCIOS'!R45&lt;&gt;"SI"),(MONTOS!E11*MULTAS!I45),0)</f>
        <v>0</v>
      </c>
      <c r="N45" s="181">
        <f>IF(AND('LISTA DE SOCIOS'!H45="SI",'LISTA DE SOCIOS'!P45&lt;&gt;"SI",'LISTA DE SOCIOS'!Q45&lt;&gt;"SI",'LISTA DE SOCIOS'!P45&lt;&gt;"SI",'LISTA DE SOCIOS'!R45&lt;&gt;"SI"),(MONTOS!E12*MULTAS!J45),0)</f>
        <v>0</v>
      </c>
      <c r="O45" s="166">
        <f>IF(AND('LISTA DE SOCIOS'!H45="SI",'LISTA DE SOCIOS'!P45&lt;&gt;"SI"),(MONTOS!E14*MULTAS!K45),0)</f>
        <v>0</v>
      </c>
      <c r="P45" s="181">
        <f>IF('LISTA DE SOCIOS'!H45="SI",(IF('LISTA DE SOCIOS'!P45&lt;&gt; "SI",(IF(OR('LISTA DE SOCIOS'!Q45="SI",'LISTA DE SOCIOS'!R45="SI"),(MULTAS!M45),(MULTAS!M45+(MULTAS!L45*MONTOS!E18)))),0)),0)</f>
        <v>0</v>
      </c>
      <c r="Q45" s="166">
        <f>IF(AND('LISTA DE SOCIOS'!I45="SI",'LISTA DE SOCIOS'!P45&lt;&gt; "SI"),(RIEGO!G45),0)</f>
        <v>0</v>
      </c>
      <c r="R45" s="183">
        <f>SUM(G45:Q45)</f>
        <v>7</v>
      </c>
      <c r="S45" s="218" t="s">
        <v>7</v>
      </c>
      <c r="T45" s="166"/>
    </row>
    <row r="46" spans="1:20" s="80" customFormat="1" x14ac:dyDescent="0.25">
      <c r="A46" s="184">
        <v>45</v>
      </c>
      <c r="B46" s="184">
        <v>45</v>
      </c>
      <c r="C46" s="182"/>
      <c r="D46" s="182"/>
      <c r="E46" s="182"/>
      <c r="F46" s="183" t="s">
        <v>120</v>
      </c>
      <c r="G46" s="166"/>
      <c r="H46" s="181"/>
      <c r="I46" s="166"/>
      <c r="J46" s="181">
        <f>IF('LISTA DE SOCIOS'!H46="SI",(IF('LISTA DE SOCIOS'!P46&lt;&gt;"SI",('CSM AGUA'!H46),MONTOS!E7)),0)</f>
        <v>7</v>
      </c>
      <c r="K46" s="166">
        <f>IF(AND('LISTA DE SOCIOS'!H46="SI",'LISTA DE SOCIOS'!P46&lt;&gt;"SI",'LISTA DE SOCIOS'!Q46&lt;&gt;"SI",'LISTA DE SOCIOS'!P46&lt;&gt;"SI",'LISTA DE SOCIOS'!R46&lt;&gt;"SI"),(MONTOS!E9*MULTAS!G46), 0)</f>
        <v>0</v>
      </c>
      <c r="L46" s="181">
        <f>IF(AND('LISTA DE SOCIOS'!H46="SI",'LISTA DE SOCIOS'!P46&lt;&gt;"SI",'LISTA DE SOCIOS'!Q46&lt;&gt;"SI",'LISTA DE SOCIOS'!P46&lt;&gt;"SI",'LISTA DE SOCIOS'!R46&lt;&gt;"SI"),(MONTOS!E10*MULTAS!H46),0)</f>
        <v>0</v>
      </c>
      <c r="M46" s="166">
        <f>IF(AND('LISTA DE SOCIOS'!H46="SI",'LISTA DE SOCIOS'!P46&lt;&gt;"SI",'LISTA DE SOCIOS'!Q46&lt;&gt;"SI",'LISTA DE SOCIOS'!P46&lt;&gt;"SI",'LISTA DE SOCIOS'!R46&lt;&gt;"SI"),(MONTOS!E11*MULTAS!I46),0)</f>
        <v>0</v>
      </c>
      <c r="N46" s="181">
        <f>IF(AND('LISTA DE SOCIOS'!H46="SI",'LISTA DE SOCIOS'!P46&lt;&gt;"SI",'LISTA DE SOCIOS'!Q46&lt;&gt;"SI",'LISTA DE SOCIOS'!P46&lt;&gt;"SI",'LISTA DE SOCIOS'!R46&lt;&gt;"SI"),(MONTOS!E12*MULTAS!J46),0)</f>
        <v>0</v>
      </c>
      <c r="O46" s="166">
        <f>IF(AND('LISTA DE SOCIOS'!H46="SI",'LISTA DE SOCIOS'!P46&lt;&gt;"SI"),(MONTOS!E14*MULTAS!K46),0)</f>
        <v>0</v>
      </c>
      <c r="P46" s="181">
        <f>IF('LISTA DE SOCIOS'!H46="SI",(IF('LISTA DE SOCIOS'!P46&lt;&gt; "SI",(IF(OR('LISTA DE SOCIOS'!Q46="SI",'LISTA DE SOCIOS'!R46="SI"),(MULTAS!M46),(MULTAS!M46+(MULTAS!L46*MONTOS!E18)))),0)),0)</f>
        <v>0</v>
      </c>
      <c r="Q46" s="166">
        <f>IF(AND('LISTA DE SOCIOS'!I46="SI",'LISTA DE SOCIOS'!P46&lt;&gt; "SI"),(RIEGO!G46),0)</f>
        <v>0</v>
      </c>
      <c r="R46" s="183">
        <f>SUM(G46:Q46)</f>
        <v>7</v>
      </c>
      <c r="S46" s="218" t="s">
        <v>7</v>
      </c>
      <c r="T46" s="166"/>
    </row>
    <row r="47" spans="1:20" s="80" customFormat="1" x14ac:dyDescent="0.25">
      <c r="A47" s="184">
        <v>46</v>
      </c>
      <c r="B47" s="184">
        <v>46</v>
      </c>
      <c r="C47" s="182"/>
      <c r="D47" s="182"/>
      <c r="E47" s="182"/>
      <c r="F47" s="183" t="s">
        <v>120</v>
      </c>
      <c r="G47" s="166"/>
      <c r="H47" s="181"/>
      <c r="I47" s="166"/>
      <c r="J47" s="181">
        <f>IF('LISTA DE SOCIOS'!H47="SI",(IF('LISTA DE SOCIOS'!P47&lt;&gt;"SI",('CSM AGUA'!H47),MONTOS!E7)),0)</f>
        <v>7</v>
      </c>
      <c r="K47" s="166">
        <f>IF(AND('LISTA DE SOCIOS'!H47="SI",'LISTA DE SOCIOS'!P47&lt;&gt;"SI",'LISTA DE SOCIOS'!Q47&lt;&gt;"SI",'LISTA DE SOCIOS'!P47&lt;&gt;"SI",'LISTA DE SOCIOS'!R47&lt;&gt;"SI"),(MONTOS!E9*MULTAS!G47), 0)</f>
        <v>0</v>
      </c>
      <c r="L47" s="181">
        <f>IF(AND('LISTA DE SOCIOS'!H47="SI",'LISTA DE SOCIOS'!P47&lt;&gt;"SI",'LISTA DE SOCIOS'!Q47&lt;&gt;"SI",'LISTA DE SOCIOS'!P47&lt;&gt;"SI",'LISTA DE SOCIOS'!R47&lt;&gt;"SI"),(MONTOS!E10*MULTAS!H47),0)</f>
        <v>0</v>
      </c>
      <c r="M47" s="166">
        <f>IF(AND('LISTA DE SOCIOS'!H47="SI",'LISTA DE SOCIOS'!P47&lt;&gt;"SI",'LISTA DE SOCIOS'!Q47&lt;&gt;"SI",'LISTA DE SOCIOS'!P47&lt;&gt;"SI",'LISTA DE SOCIOS'!R47&lt;&gt;"SI"),(MONTOS!E11*MULTAS!I47),0)</f>
        <v>0</v>
      </c>
      <c r="N47" s="181">
        <f>IF(AND('LISTA DE SOCIOS'!H47="SI",'LISTA DE SOCIOS'!P47&lt;&gt;"SI",'LISTA DE SOCIOS'!Q47&lt;&gt;"SI",'LISTA DE SOCIOS'!P47&lt;&gt;"SI",'LISTA DE SOCIOS'!R47&lt;&gt;"SI"),(MONTOS!E12*MULTAS!J47),0)</f>
        <v>0</v>
      </c>
      <c r="O47" s="166">
        <f>IF(AND('LISTA DE SOCIOS'!H47="SI",'LISTA DE SOCIOS'!P47&lt;&gt;"SI"),(MONTOS!E14*MULTAS!K47),0)</f>
        <v>0</v>
      </c>
      <c r="P47" s="181">
        <f>IF('LISTA DE SOCIOS'!H47="SI",(IF('LISTA DE SOCIOS'!P47&lt;&gt; "SI",(IF(OR('LISTA DE SOCIOS'!Q47="SI",'LISTA DE SOCIOS'!R47="SI"),(MULTAS!M47),(MULTAS!M47+(MULTAS!L47*MONTOS!E18)))),0)),0)</f>
        <v>0</v>
      </c>
      <c r="Q47" s="166">
        <f>IF(AND('LISTA DE SOCIOS'!I47="SI",'LISTA DE SOCIOS'!P47&lt;&gt; "SI"),(RIEGO!G47),0)</f>
        <v>0</v>
      </c>
      <c r="R47" s="183">
        <f>SUM(G47:Q47)</f>
        <v>7</v>
      </c>
      <c r="S47" s="218" t="s">
        <v>7</v>
      </c>
      <c r="T47" s="166"/>
    </row>
    <row r="48" spans="1:20" s="80" customFormat="1" x14ac:dyDescent="0.25">
      <c r="A48" s="184">
        <v>47</v>
      </c>
      <c r="B48" s="184">
        <v>47</v>
      </c>
      <c r="C48" s="182"/>
      <c r="D48" s="182"/>
      <c r="E48" s="182"/>
      <c r="F48" s="183" t="s">
        <v>120</v>
      </c>
      <c r="G48" s="166"/>
      <c r="H48" s="181"/>
      <c r="I48" s="166"/>
      <c r="J48" s="181">
        <f>IF('LISTA DE SOCIOS'!H48="SI",(IF('LISTA DE SOCIOS'!P48&lt;&gt;"SI",('CSM AGUA'!H48),MONTOS!E7)),0)</f>
        <v>7</v>
      </c>
      <c r="K48" s="166">
        <f>IF(AND('LISTA DE SOCIOS'!H48="SI",'LISTA DE SOCIOS'!P48&lt;&gt;"SI",'LISTA DE SOCIOS'!Q48&lt;&gt;"SI",'LISTA DE SOCIOS'!P48&lt;&gt;"SI",'LISTA DE SOCIOS'!R48&lt;&gt;"SI"),(MONTOS!E9*MULTAS!G48), 0)</f>
        <v>0</v>
      </c>
      <c r="L48" s="181">
        <f>IF(AND('LISTA DE SOCIOS'!H48="SI",'LISTA DE SOCIOS'!P48&lt;&gt;"SI",'LISTA DE SOCIOS'!Q48&lt;&gt;"SI",'LISTA DE SOCIOS'!P48&lt;&gt;"SI",'LISTA DE SOCIOS'!R48&lt;&gt;"SI"),(MONTOS!E10*MULTAS!H48),0)</f>
        <v>0</v>
      </c>
      <c r="M48" s="166">
        <f>IF(AND('LISTA DE SOCIOS'!H48="SI",'LISTA DE SOCIOS'!P48&lt;&gt;"SI",'LISTA DE SOCIOS'!Q48&lt;&gt;"SI",'LISTA DE SOCIOS'!P48&lt;&gt;"SI",'LISTA DE SOCIOS'!R48&lt;&gt;"SI"),(MONTOS!E11*MULTAS!I48),0)</f>
        <v>0</v>
      </c>
      <c r="N48" s="181">
        <f>IF(AND('LISTA DE SOCIOS'!H48="SI",'LISTA DE SOCIOS'!P48&lt;&gt;"SI",'LISTA DE SOCIOS'!Q48&lt;&gt;"SI",'LISTA DE SOCIOS'!P48&lt;&gt;"SI",'LISTA DE SOCIOS'!R48&lt;&gt;"SI"),(MONTOS!E12*MULTAS!J48),0)</f>
        <v>0</v>
      </c>
      <c r="O48" s="166">
        <f>IF(AND('LISTA DE SOCIOS'!H48="SI",'LISTA DE SOCIOS'!P48&lt;&gt;"SI"),(MONTOS!E14*MULTAS!K48),0)</f>
        <v>0</v>
      </c>
      <c r="P48" s="181">
        <f>IF('LISTA DE SOCIOS'!H48="SI",(IF('LISTA DE SOCIOS'!P48&lt;&gt; "SI",(IF(OR('LISTA DE SOCIOS'!Q48="SI",'LISTA DE SOCIOS'!R48="SI"),(MULTAS!M48),(MULTAS!M48+(MULTAS!L48*MONTOS!E18)))),0)),0)</f>
        <v>0</v>
      </c>
      <c r="Q48" s="166">
        <f>IF(AND('LISTA DE SOCIOS'!I48="SI",'LISTA DE SOCIOS'!P48&lt;&gt; "SI"),(RIEGO!G48),0)</f>
        <v>0</v>
      </c>
      <c r="R48" s="183">
        <f>SUM(G48:Q48)</f>
        <v>7</v>
      </c>
      <c r="S48" s="218" t="s">
        <v>7</v>
      </c>
      <c r="T48" s="166"/>
    </row>
    <row r="49" spans="1:20" s="80" customFormat="1" x14ac:dyDescent="0.25">
      <c r="A49" s="184">
        <v>48</v>
      </c>
      <c r="B49" s="184">
        <v>48</v>
      </c>
      <c r="C49" s="182"/>
      <c r="D49" s="182"/>
      <c r="E49" s="182"/>
      <c r="F49" s="183" t="s">
        <v>120</v>
      </c>
      <c r="G49" s="166"/>
      <c r="H49" s="181"/>
      <c r="I49" s="166"/>
      <c r="J49" s="181">
        <f>IF('LISTA DE SOCIOS'!H49="SI",(IF('LISTA DE SOCIOS'!P49&lt;&gt;"SI",('CSM AGUA'!H49),MONTOS!E7)),0)</f>
        <v>7</v>
      </c>
      <c r="K49" s="166">
        <f>IF(AND('LISTA DE SOCIOS'!H49="SI",'LISTA DE SOCIOS'!P49&lt;&gt;"SI",'LISTA DE SOCIOS'!Q49&lt;&gt;"SI",'LISTA DE SOCIOS'!P49&lt;&gt;"SI",'LISTA DE SOCIOS'!R49&lt;&gt;"SI"),(MONTOS!E9*MULTAS!G49), 0)</f>
        <v>0</v>
      </c>
      <c r="L49" s="181">
        <f>IF(AND('LISTA DE SOCIOS'!H49="SI",'LISTA DE SOCIOS'!P49&lt;&gt;"SI",'LISTA DE SOCIOS'!Q49&lt;&gt;"SI",'LISTA DE SOCIOS'!P49&lt;&gt;"SI",'LISTA DE SOCIOS'!R49&lt;&gt;"SI"),(MONTOS!E10*MULTAS!H49),0)</f>
        <v>0</v>
      </c>
      <c r="M49" s="166">
        <f>IF(AND('LISTA DE SOCIOS'!H49="SI",'LISTA DE SOCIOS'!P49&lt;&gt;"SI",'LISTA DE SOCIOS'!Q49&lt;&gt;"SI",'LISTA DE SOCIOS'!P49&lt;&gt;"SI",'LISTA DE SOCIOS'!R49&lt;&gt;"SI"),(MONTOS!E11*MULTAS!I49),0)</f>
        <v>0</v>
      </c>
      <c r="N49" s="181">
        <f>IF(AND('LISTA DE SOCIOS'!H49="SI",'LISTA DE SOCIOS'!P49&lt;&gt;"SI",'LISTA DE SOCIOS'!Q49&lt;&gt;"SI",'LISTA DE SOCIOS'!P49&lt;&gt;"SI",'LISTA DE SOCIOS'!R49&lt;&gt;"SI"),(MONTOS!E12*MULTAS!J49),0)</f>
        <v>0</v>
      </c>
      <c r="O49" s="166">
        <f>IF(AND('LISTA DE SOCIOS'!H49="SI",'LISTA DE SOCIOS'!P49&lt;&gt;"SI"),(MONTOS!E14*MULTAS!K49),0)</f>
        <v>0</v>
      </c>
      <c r="P49" s="181">
        <f>IF('LISTA DE SOCIOS'!H49="SI",(IF('LISTA DE SOCIOS'!P49&lt;&gt; "SI",(IF(OR('LISTA DE SOCIOS'!Q49="SI",'LISTA DE SOCIOS'!R49="SI"),(MULTAS!M49),(MULTAS!M49+(MULTAS!L49*MONTOS!E18)))),0)),0)</f>
        <v>0</v>
      </c>
      <c r="Q49" s="166">
        <f>IF(AND('LISTA DE SOCIOS'!I49="SI",'LISTA DE SOCIOS'!P49&lt;&gt; "SI"),(RIEGO!G49),0)</f>
        <v>0</v>
      </c>
      <c r="R49" s="183">
        <f>SUM(G49:Q49)</f>
        <v>7</v>
      </c>
      <c r="S49" s="218" t="s">
        <v>7</v>
      </c>
      <c r="T49" s="166"/>
    </row>
    <row r="50" spans="1:20" s="80" customFormat="1" x14ac:dyDescent="0.25">
      <c r="A50" s="184">
        <v>49</v>
      </c>
      <c r="B50" s="184">
        <v>49</v>
      </c>
      <c r="C50" s="182"/>
      <c r="D50" s="182"/>
      <c r="E50" s="182"/>
      <c r="F50" s="183" t="s">
        <v>120</v>
      </c>
      <c r="G50" s="166"/>
      <c r="H50" s="181"/>
      <c r="I50" s="166"/>
      <c r="J50" s="181">
        <f>IF('LISTA DE SOCIOS'!H50="SI",(IF('LISTA DE SOCIOS'!P50&lt;&gt;"SI",('CSM AGUA'!H50),MONTOS!E7)),0)</f>
        <v>7</v>
      </c>
      <c r="K50" s="166">
        <f>IF(AND('LISTA DE SOCIOS'!H50="SI",'LISTA DE SOCIOS'!P50&lt;&gt;"SI",'LISTA DE SOCIOS'!Q50&lt;&gt;"SI",'LISTA DE SOCIOS'!P50&lt;&gt;"SI",'LISTA DE SOCIOS'!R50&lt;&gt;"SI"),(MONTOS!E9*MULTAS!G50), 0)</f>
        <v>0</v>
      </c>
      <c r="L50" s="181">
        <f>IF(AND('LISTA DE SOCIOS'!H50="SI",'LISTA DE SOCIOS'!P50&lt;&gt;"SI",'LISTA DE SOCIOS'!Q50&lt;&gt;"SI",'LISTA DE SOCIOS'!P50&lt;&gt;"SI",'LISTA DE SOCIOS'!R50&lt;&gt;"SI"),(MONTOS!E10*MULTAS!H50),0)</f>
        <v>0</v>
      </c>
      <c r="M50" s="166">
        <f>IF(AND('LISTA DE SOCIOS'!H50="SI",'LISTA DE SOCIOS'!P50&lt;&gt;"SI",'LISTA DE SOCIOS'!Q50&lt;&gt;"SI",'LISTA DE SOCIOS'!P50&lt;&gt;"SI",'LISTA DE SOCIOS'!R50&lt;&gt;"SI"),(MONTOS!E11*MULTAS!I50),0)</f>
        <v>0</v>
      </c>
      <c r="N50" s="181">
        <f>IF(AND('LISTA DE SOCIOS'!H50="SI",'LISTA DE SOCIOS'!P50&lt;&gt;"SI",'LISTA DE SOCIOS'!Q50&lt;&gt;"SI",'LISTA DE SOCIOS'!P50&lt;&gt;"SI",'LISTA DE SOCIOS'!R50&lt;&gt;"SI"),(MONTOS!E12*MULTAS!J50),0)</f>
        <v>0</v>
      </c>
      <c r="O50" s="166">
        <f>IF(AND('LISTA DE SOCIOS'!H50="SI",'LISTA DE SOCIOS'!P50&lt;&gt;"SI"),(MONTOS!E14*MULTAS!K50),0)</f>
        <v>0</v>
      </c>
      <c r="P50" s="181">
        <f>IF('LISTA DE SOCIOS'!H50="SI",(IF('LISTA DE SOCIOS'!P50&lt;&gt; "SI",(IF(OR('LISTA DE SOCIOS'!Q50="SI",'LISTA DE SOCIOS'!R50="SI"),(MULTAS!M50),(MULTAS!M50+(MULTAS!L50*MONTOS!E18)))),0)),0)</f>
        <v>0</v>
      </c>
      <c r="Q50" s="166">
        <f>IF(AND('LISTA DE SOCIOS'!I50="SI",'LISTA DE SOCIOS'!P50&lt;&gt; "SI"),(RIEGO!G50),0)</f>
        <v>0</v>
      </c>
      <c r="R50" s="183">
        <f>SUM(G50:Q50)</f>
        <v>7</v>
      </c>
      <c r="S50" s="218" t="s">
        <v>7</v>
      </c>
      <c r="T50" s="166"/>
    </row>
    <row r="51" spans="1:20" s="80" customFormat="1" x14ac:dyDescent="0.25">
      <c r="A51" s="184">
        <v>50</v>
      </c>
      <c r="B51" s="184">
        <v>50</v>
      </c>
      <c r="C51" s="182"/>
      <c r="D51" s="182"/>
      <c r="E51" s="182"/>
      <c r="F51" s="183" t="s">
        <v>120</v>
      </c>
      <c r="G51" s="166"/>
      <c r="H51" s="181"/>
      <c r="I51" s="166"/>
      <c r="J51" s="181">
        <f>IF('LISTA DE SOCIOS'!H51="SI",(IF('LISTA DE SOCIOS'!P51&lt;&gt;"SI",('CSM AGUA'!H51),MONTOS!E7)),0)</f>
        <v>7</v>
      </c>
      <c r="K51" s="166">
        <f>IF(AND('LISTA DE SOCIOS'!H51="SI",'LISTA DE SOCIOS'!P51&lt;&gt;"SI",'LISTA DE SOCIOS'!Q51&lt;&gt;"SI",'LISTA DE SOCIOS'!P51&lt;&gt;"SI",'LISTA DE SOCIOS'!R51&lt;&gt;"SI"),(MONTOS!E9*MULTAS!G51), 0)</f>
        <v>0</v>
      </c>
      <c r="L51" s="181">
        <f>IF(AND('LISTA DE SOCIOS'!H51="SI",'LISTA DE SOCIOS'!P51&lt;&gt;"SI",'LISTA DE SOCIOS'!Q51&lt;&gt;"SI",'LISTA DE SOCIOS'!P51&lt;&gt;"SI",'LISTA DE SOCIOS'!R51&lt;&gt;"SI"),(MONTOS!E10*MULTAS!H51),0)</f>
        <v>0</v>
      </c>
      <c r="M51" s="166">
        <f>IF(AND('LISTA DE SOCIOS'!H51="SI",'LISTA DE SOCIOS'!P51&lt;&gt;"SI",'LISTA DE SOCIOS'!Q51&lt;&gt;"SI",'LISTA DE SOCIOS'!P51&lt;&gt;"SI",'LISTA DE SOCIOS'!R51&lt;&gt;"SI"),(MONTOS!E11*MULTAS!I51),0)</f>
        <v>0</v>
      </c>
      <c r="N51" s="181">
        <f>IF(AND('LISTA DE SOCIOS'!H51="SI",'LISTA DE SOCIOS'!P51&lt;&gt;"SI",'LISTA DE SOCIOS'!Q51&lt;&gt;"SI",'LISTA DE SOCIOS'!P51&lt;&gt;"SI",'LISTA DE SOCIOS'!R51&lt;&gt;"SI"),(MONTOS!E12*MULTAS!J51),0)</f>
        <v>0</v>
      </c>
      <c r="O51" s="166">
        <f>IF(AND('LISTA DE SOCIOS'!H51="SI",'LISTA DE SOCIOS'!P51&lt;&gt;"SI"),(MONTOS!E14*MULTAS!K51),0)</f>
        <v>0</v>
      </c>
      <c r="P51" s="181">
        <f>IF('LISTA DE SOCIOS'!H51="SI",(IF('LISTA DE SOCIOS'!P51&lt;&gt; "SI",(IF(OR('LISTA DE SOCIOS'!Q51="SI",'LISTA DE SOCIOS'!R51="SI"),(MULTAS!M51),(MULTAS!M51+(MULTAS!L51*MONTOS!E18)))),0)),0)</f>
        <v>0</v>
      </c>
      <c r="Q51" s="166">
        <f>IF(AND('LISTA DE SOCIOS'!I51="SI",'LISTA DE SOCIOS'!P51&lt;&gt; "SI"),(RIEGO!G51),0)</f>
        <v>0</v>
      </c>
      <c r="R51" s="183">
        <f>SUM(G51:Q51)</f>
        <v>7</v>
      </c>
      <c r="S51" s="218" t="s">
        <v>7</v>
      </c>
      <c r="T51" s="166"/>
    </row>
    <row r="52" spans="1:20" s="80" customFormat="1" x14ac:dyDescent="0.25">
      <c r="A52" s="184">
        <v>51</v>
      </c>
      <c r="B52" s="184">
        <v>51</v>
      </c>
      <c r="C52" s="182"/>
      <c r="D52" s="182"/>
      <c r="E52" s="182"/>
      <c r="F52" s="183" t="s">
        <v>120</v>
      </c>
      <c r="G52" s="166"/>
      <c r="H52" s="181"/>
      <c r="I52" s="166"/>
      <c r="J52" s="181">
        <f>IF('LISTA DE SOCIOS'!H52="SI",(IF('LISTA DE SOCIOS'!P52&lt;&gt;"SI",('CSM AGUA'!H52),MONTOS!E7)),0)</f>
        <v>7</v>
      </c>
      <c r="K52" s="166">
        <f>IF(AND('LISTA DE SOCIOS'!H52="SI",'LISTA DE SOCIOS'!P52&lt;&gt;"SI",'LISTA DE SOCIOS'!Q52&lt;&gt;"SI",'LISTA DE SOCIOS'!P52&lt;&gt;"SI",'LISTA DE SOCIOS'!R52&lt;&gt;"SI"),(MONTOS!E9*MULTAS!G52), 0)</f>
        <v>0</v>
      </c>
      <c r="L52" s="181">
        <f>IF(AND('LISTA DE SOCIOS'!H52="SI",'LISTA DE SOCIOS'!P52&lt;&gt;"SI",'LISTA DE SOCIOS'!Q52&lt;&gt;"SI",'LISTA DE SOCIOS'!P52&lt;&gt;"SI",'LISTA DE SOCIOS'!R52&lt;&gt;"SI"),(MONTOS!E10*MULTAS!H52),0)</f>
        <v>0</v>
      </c>
      <c r="M52" s="166">
        <f>IF(AND('LISTA DE SOCIOS'!H52="SI",'LISTA DE SOCIOS'!P52&lt;&gt;"SI",'LISTA DE SOCIOS'!Q52&lt;&gt;"SI",'LISTA DE SOCIOS'!P52&lt;&gt;"SI",'LISTA DE SOCIOS'!R52&lt;&gt;"SI"),(MONTOS!E11*MULTAS!I52),0)</f>
        <v>0</v>
      </c>
      <c r="N52" s="181">
        <f>IF(AND('LISTA DE SOCIOS'!H52="SI",'LISTA DE SOCIOS'!P52&lt;&gt;"SI",'LISTA DE SOCIOS'!Q52&lt;&gt;"SI",'LISTA DE SOCIOS'!P52&lt;&gt;"SI",'LISTA DE SOCIOS'!R52&lt;&gt;"SI"),(MONTOS!E12*MULTAS!J52),0)</f>
        <v>0</v>
      </c>
      <c r="O52" s="166">
        <f>IF(AND('LISTA DE SOCIOS'!H52="SI",'LISTA DE SOCIOS'!P52&lt;&gt;"SI"),(MONTOS!E14*MULTAS!K52),0)</f>
        <v>0</v>
      </c>
      <c r="P52" s="181">
        <f>IF('LISTA DE SOCIOS'!H52="SI",(IF('LISTA DE SOCIOS'!P52&lt;&gt; "SI",(IF(OR('LISTA DE SOCIOS'!Q52="SI",'LISTA DE SOCIOS'!R52="SI"),(MULTAS!M52),(MULTAS!M52+(MULTAS!L52*MONTOS!E18)))),0)),0)</f>
        <v>0</v>
      </c>
      <c r="Q52" s="166">
        <f>IF(AND('LISTA DE SOCIOS'!I52="SI",'LISTA DE SOCIOS'!P52&lt;&gt; "SI"),(RIEGO!G52),0)</f>
        <v>0</v>
      </c>
      <c r="R52" s="183">
        <f>SUM(G52:Q52)</f>
        <v>7</v>
      </c>
      <c r="S52" s="218" t="s">
        <v>7</v>
      </c>
      <c r="T52" s="166"/>
    </row>
    <row r="53" spans="1:20" s="80" customFormat="1" x14ac:dyDescent="0.25">
      <c r="A53" s="184">
        <v>52</v>
      </c>
      <c r="B53" s="184">
        <v>52</v>
      </c>
      <c r="C53" s="182"/>
      <c r="D53" s="182"/>
      <c r="E53" s="182"/>
      <c r="F53" s="183" t="s">
        <v>120</v>
      </c>
      <c r="G53" s="166"/>
      <c r="H53" s="181"/>
      <c r="I53" s="166"/>
      <c r="J53" s="181">
        <f>IF('LISTA DE SOCIOS'!H53="SI",(IF('LISTA DE SOCIOS'!P53&lt;&gt;"SI",('CSM AGUA'!H53),MONTOS!E7)),0)</f>
        <v>7</v>
      </c>
      <c r="K53" s="166">
        <f>IF(AND('LISTA DE SOCIOS'!H53="SI",'LISTA DE SOCIOS'!P53&lt;&gt;"SI",'LISTA DE SOCIOS'!Q53&lt;&gt;"SI",'LISTA DE SOCIOS'!P53&lt;&gt;"SI",'LISTA DE SOCIOS'!R53&lt;&gt;"SI"),(MONTOS!E9*MULTAS!G53), 0)</f>
        <v>0</v>
      </c>
      <c r="L53" s="181">
        <f>IF(AND('LISTA DE SOCIOS'!H53="SI",'LISTA DE SOCIOS'!P53&lt;&gt;"SI",'LISTA DE SOCIOS'!Q53&lt;&gt;"SI",'LISTA DE SOCIOS'!P53&lt;&gt;"SI",'LISTA DE SOCIOS'!R53&lt;&gt;"SI"),(MONTOS!E10*MULTAS!H53),0)</f>
        <v>0</v>
      </c>
      <c r="M53" s="166">
        <f>IF(AND('LISTA DE SOCIOS'!H53="SI",'LISTA DE SOCIOS'!P53&lt;&gt;"SI",'LISTA DE SOCIOS'!Q53&lt;&gt;"SI",'LISTA DE SOCIOS'!P53&lt;&gt;"SI",'LISTA DE SOCIOS'!R53&lt;&gt;"SI"),(MONTOS!E11*MULTAS!I53),0)</f>
        <v>0</v>
      </c>
      <c r="N53" s="181">
        <f>IF(AND('LISTA DE SOCIOS'!H53="SI",'LISTA DE SOCIOS'!P53&lt;&gt;"SI",'LISTA DE SOCIOS'!Q53&lt;&gt;"SI",'LISTA DE SOCIOS'!P53&lt;&gt;"SI",'LISTA DE SOCIOS'!R53&lt;&gt;"SI"),(MONTOS!E12*MULTAS!J53),0)</f>
        <v>0</v>
      </c>
      <c r="O53" s="166">
        <f>IF(AND('LISTA DE SOCIOS'!H53="SI",'LISTA DE SOCIOS'!P53&lt;&gt;"SI"),(MONTOS!E14*MULTAS!K53),0)</f>
        <v>0</v>
      </c>
      <c r="P53" s="181">
        <f>IF('LISTA DE SOCIOS'!H53="SI",(IF('LISTA DE SOCIOS'!P53&lt;&gt; "SI",(IF(OR('LISTA DE SOCIOS'!Q53="SI",'LISTA DE SOCIOS'!R53="SI"),(MULTAS!M53),(MULTAS!M53+(MULTAS!L53*MONTOS!E18)))),0)),0)</f>
        <v>0</v>
      </c>
      <c r="Q53" s="166">
        <f>IF(AND('LISTA DE SOCIOS'!I53="SI",'LISTA DE SOCIOS'!P53&lt;&gt; "SI"),(RIEGO!G53),0)</f>
        <v>0</v>
      </c>
      <c r="R53" s="183">
        <f>SUM(G53:Q53)</f>
        <v>7</v>
      </c>
      <c r="S53" s="218" t="s">
        <v>7</v>
      </c>
      <c r="T53" s="166"/>
    </row>
    <row r="54" spans="1:20" s="80" customFormat="1" x14ac:dyDescent="0.25">
      <c r="A54" s="184">
        <v>53</v>
      </c>
      <c r="B54" s="184">
        <v>53</v>
      </c>
      <c r="C54" s="182"/>
      <c r="D54" s="182"/>
      <c r="E54" s="182"/>
      <c r="F54" s="183" t="s">
        <v>120</v>
      </c>
      <c r="G54" s="166"/>
      <c r="H54" s="181"/>
      <c r="I54" s="166"/>
      <c r="J54" s="181">
        <f>IF('LISTA DE SOCIOS'!H54="SI",(IF('LISTA DE SOCIOS'!P54&lt;&gt;"SI",('CSM AGUA'!H54),MONTOS!E7)),0)</f>
        <v>7</v>
      </c>
      <c r="K54" s="166">
        <f>IF(AND('LISTA DE SOCIOS'!H54="SI",'LISTA DE SOCIOS'!P54&lt;&gt;"SI",'LISTA DE SOCIOS'!Q54&lt;&gt;"SI",'LISTA DE SOCIOS'!P54&lt;&gt;"SI",'LISTA DE SOCIOS'!R54&lt;&gt;"SI"),(MONTOS!E9*MULTAS!G54), 0)</f>
        <v>0</v>
      </c>
      <c r="L54" s="181">
        <f>IF(AND('LISTA DE SOCIOS'!H54="SI",'LISTA DE SOCIOS'!P54&lt;&gt;"SI",'LISTA DE SOCIOS'!Q54&lt;&gt;"SI",'LISTA DE SOCIOS'!P54&lt;&gt;"SI",'LISTA DE SOCIOS'!R54&lt;&gt;"SI"),(MONTOS!E10*MULTAS!H54),0)</f>
        <v>0</v>
      </c>
      <c r="M54" s="166">
        <f>IF(AND('LISTA DE SOCIOS'!H54="SI",'LISTA DE SOCIOS'!P54&lt;&gt;"SI",'LISTA DE SOCIOS'!Q54&lt;&gt;"SI",'LISTA DE SOCIOS'!P54&lt;&gt;"SI",'LISTA DE SOCIOS'!R54&lt;&gt;"SI"),(MONTOS!E11*MULTAS!I54),0)</f>
        <v>0</v>
      </c>
      <c r="N54" s="181">
        <f>IF(AND('LISTA DE SOCIOS'!H54="SI",'LISTA DE SOCIOS'!P54&lt;&gt;"SI",'LISTA DE SOCIOS'!Q54&lt;&gt;"SI",'LISTA DE SOCIOS'!P54&lt;&gt;"SI",'LISTA DE SOCIOS'!R54&lt;&gt;"SI"),(MONTOS!E12*MULTAS!J54),0)</f>
        <v>0</v>
      </c>
      <c r="O54" s="166">
        <f>IF(AND('LISTA DE SOCIOS'!H54="SI",'LISTA DE SOCIOS'!P54&lt;&gt;"SI"),(MONTOS!E14*MULTAS!K54),0)</f>
        <v>0</v>
      </c>
      <c r="P54" s="181">
        <f>IF('LISTA DE SOCIOS'!H54="SI",(IF('LISTA DE SOCIOS'!P54&lt;&gt; "SI",(IF(OR('LISTA DE SOCIOS'!Q54="SI",'LISTA DE SOCIOS'!R54="SI"),(MULTAS!M54),(MULTAS!M54+(MULTAS!L54*MONTOS!E18)))),0)),0)</f>
        <v>0</v>
      </c>
      <c r="Q54" s="166">
        <f>IF(AND('LISTA DE SOCIOS'!I54="SI",'LISTA DE SOCIOS'!P54&lt;&gt; "SI"),(RIEGO!G54),0)</f>
        <v>0</v>
      </c>
      <c r="R54" s="183">
        <f>SUM(G54:Q54)</f>
        <v>7</v>
      </c>
      <c r="S54" s="218" t="s">
        <v>7</v>
      </c>
      <c r="T54" s="166"/>
    </row>
    <row r="55" spans="1:20" s="80" customFormat="1" x14ac:dyDescent="0.25">
      <c r="A55" s="184">
        <v>54</v>
      </c>
      <c r="B55" s="184">
        <v>54</v>
      </c>
      <c r="C55" s="182"/>
      <c r="D55" s="182"/>
      <c r="E55" s="182"/>
      <c r="F55" s="183" t="s">
        <v>120</v>
      </c>
      <c r="G55" s="166"/>
      <c r="H55" s="181"/>
      <c r="I55" s="166"/>
      <c r="J55" s="181">
        <f>IF('LISTA DE SOCIOS'!H55="SI",(IF('LISTA DE SOCIOS'!P55&lt;&gt;"SI",('CSM AGUA'!H55),MONTOS!E7)),0)</f>
        <v>7</v>
      </c>
      <c r="K55" s="166">
        <f>IF(AND('LISTA DE SOCIOS'!H55="SI",'LISTA DE SOCIOS'!P55&lt;&gt;"SI",'LISTA DE SOCIOS'!Q55&lt;&gt;"SI",'LISTA DE SOCIOS'!P55&lt;&gt;"SI",'LISTA DE SOCIOS'!R55&lt;&gt;"SI"),(MONTOS!E9*MULTAS!G55), 0)</f>
        <v>0</v>
      </c>
      <c r="L55" s="181">
        <f>IF(AND('LISTA DE SOCIOS'!H55="SI",'LISTA DE SOCIOS'!P55&lt;&gt;"SI",'LISTA DE SOCIOS'!Q55&lt;&gt;"SI",'LISTA DE SOCIOS'!P55&lt;&gt;"SI",'LISTA DE SOCIOS'!R55&lt;&gt;"SI"),(MONTOS!E10*MULTAS!H55),0)</f>
        <v>0</v>
      </c>
      <c r="M55" s="166">
        <f>IF(AND('LISTA DE SOCIOS'!H55="SI",'LISTA DE SOCIOS'!P55&lt;&gt;"SI",'LISTA DE SOCIOS'!Q55&lt;&gt;"SI",'LISTA DE SOCIOS'!P55&lt;&gt;"SI",'LISTA DE SOCIOS'!R55&lt;&gt;"SI"),(MONTOS!E11*MULTAS!I55),0)</f>
        <v>0</v>
      </c>
      <c r="N55" s="181">
        <f>IF(AND('LISTA DE SOCIOS'!H55="SI",'LISTA DE SOCIOS'!P55&lt;&gt;"SI",'LISTA DE SOCIOS'!Q55&lt;&gt;"SI",'LISTA DE SOCIOS'!P55&lt;&gt;"SI",'LISTA DE SOCIOS'!R55&lt;&gt;"SI"),(MONTOS!E12*MULTAS!J55),0)</f>
        <v>0</v>
      </c>
      <c r="O55" s="166">
        <f>IF(AND('LISTA DE SOCIOS'!H55="SI",'LISTA DE SOCIOS'!P55&lt;&gt;"SI"),(MONTOS!E14*MULTAS!K55),0)</f>
        <v>0</v>
      </c>
      <c r="P55" s="181">
        <f>IF('LISTA DE SOCIOS'!H55="SI",(IF('LISTA DE SOCIOS'!P55&lt;&gt; "SI",(IF(OR('LISTA DE SOCIOS'!Q55="SI",'LISTA DE SOCIOS'!R55="SI"),(MULTAS!M55),(MULTAS!M55+(MULTAS!L55*MONTOS!E18)))),0)),0)</f>
        <v>0</v>
      </c>
      <c r="Q55" s="166">
        <f>IF(AND('LISTA DE SOCIOS'!I55="SI",'LISTA DE SOCIOS'!P55&lt;&gt; "SI"),(RIEGO!G55),0)</f>
        <v>0</v>
      </c>
      <c r="R55" s="183">
        <f>SUM(G55:Q55)</f>
        <v>7</v>
      </c>
      <c r="S55" s="218" t="s">
        <v>7</v>
      </c>
      <c r="T55" s="166"/>
    </row>
    <row r="56" spans="1:20" s="80" customFormat="1" x14ac:dyDescent="0.25">
      <c r="A56" s="184">
        <v>55</v>
      </c>
      <c r="B56" s="184">
        <v>55</v>
      </c>
      <c r="C56" s="182"/>
      <c r="D56" s="182"/>
      <c r="E56" s="182"/>
      <c r="F56" s="183" t="s">
        <v>120</v>
      </c>
      <c r="G56" s="166"/>
      <c r="H56" s="181"/>
      <c r="I56" s="166"/>
      <c r="J56" s="181">
        <f>IF('LISTA DE SOCIOS'!H56="SI",(IF('LISTA DE SOCIOS'!P56&lt;&gt;"SI",('CSM AGUA'!H56),MONTOS!E7)),0)</f>
        <v>7</v>
      </c>
      <c r="K56" s="166">
        <f>IF(AND('LISTA DE SOCIOS'!H56="SI",'LISTA DE SOCIOS'!P56&lt;&gt;"SI",'LISTA DE SOCIOS'!Q56&lt;&gt;"SI",'LISTA DE SOCIOS'!P56&lt;&gt;"SI",'LISTA DE SOCIOS'!R56&lt;&gt;"SI"),(MONTOS!E9*MULTAS!G56), 0)</f>
        <v>0</v>
      </c>
      <c r="L56" s="181">
        <f>IF(AND('LISTA DE SOCIOS'!H56="SI",'LISTA DE SOCIOS'!P56&lt;&gt;"SI",'LISTA DE SOCIOS'!Q56&lt;&gt;"SI",'LISTA DE SOCIOS'!P56&lt;&gt;"SI",'LISTA DE SOCIOS'!R56&lt;&gt;"SI"),(MONTOS!E10*MULTAS!H56),0)</f>
        <v>0</v>
      </c>
      <c r="M56" s="166">
        <f>IF(AND('LISTA DE SOCIOS'!H56="SI",'LISTA DE SOCIOS'!P56&lt;&gt;"SI",'LISTA DE SOCIOS'!Q56&lt;&gt;"SI",'LISTA DE SOCIOS'!P56&lt;&gt;"SI",'LISTA DE SOCIOS'!R56&lt;&gt;"SI"),(MONTOS!E11*MULTAS!I56),0)</f>
        <v>0</v>
      </c>
      <c r="N56" s="181">
        <f>IF(AND('LISTA DE SOCIOS'!H56="SI",'LISTA DE SOCIOS'!P56&lt;&gt;"SI",'LISTA DE SOCIOS'!Q56&lt;&gt;"SI",'LISTA DE SOCIOS'!P56&lt;&gt;"SI",'LISTA DE SOCIOS'!R56&lt;&gt;"SI"),(MONTOS!E12*MULTAS!J56),0)</f>
        <v>0</v>
      </c>
      <c r="O56" s="166">
        <f>IF(AND('LISTA DE SOCIOS'!H56="SI",'LISTA DE SOCIOS'!P56&lt;&gt;"SI"),(MONTOS!E14*MULTAS!K56),0)</f>
        <v>0</v>
      </c>
      <c r="P56" s="181">
        <f>IF('LISTA DE SOCIOS'!H56="SI",(IF('LISTA DE SOCIOS'!P56&lt;&gt; "SI",(IF(OR('LISTA DE SOCIOS'!Q56="SI",'LISTA DE SOCIOS'!R56="SI"),(MULTAS!M56),(MULTAS!M56+(MULTAS!L56*MONTOS!E18)))),0)),0)</f>
        <v>0</v>
      </c>
      <c r="Q56" s="166">
        <f>IF(AND('LISTA DE SOCIOS'!I56="SI",'LISTA DE SOCIOS'!P56&lt;&gt; "SI"),(RIEGO!G56),0)</f>
        <v>0</v>
      </c>
      <c r="R56" s="183">
        <f>SUM(G56:Q56)</f>
        <v>7</v>
      </c>
      <c r="S56" s="264" t="s">
        <v>126</v>
      </c>
      <c r="T56" s="265">
        <v>43511.739305555559</v>
      </c>
    </row>
    <row r="57" spans="1:20" s="80" customFormat="1" x14ac:dyDescent="0.25">
      <c r="A57" s="184">
        <v>56</v>
      </c>
      <c r="B57" s="184">
        <v>56</v>
      </c>
      <c r="C57" s="182"/>
      <c r="D57" s="182"/>
      <c r="E57" s="182"/>
      <c r="F57" s="183" t="s">
        <v>120</v>
      </c>
      <c r="G57" s="166"/>
      <c r="H57" s="181"/>
      <c r="I57" s="166"/>
      <c r="J57" s="181">
        <f>IF('LISTA DE SOCIOS'!H57="SI",(IF('LISTA DE SOCIOS'!P57&lt;&gt;"SI",('CSM AGUA'!H57),MONTOS!E7)),0)</f>
        <v>7</v>
      </c>
      <c r="K57" s="166">
        <f>IF(AND('LISTA DE SOCIOS'!H57="SI",'LISTA DE SOCIOS'!P57&lt;&gt;"SI",'LISTA DE SOCIOS'!Q57&lt;&gt;"SI",'LISTA DE SOCIOS'!P57&lt;&gt;"SI",'LISTA DE SOCIOS'!R57&lt;&gt;"SI"),(MONTOS!E9*MULTAS!G57), 0)</f>
        <v>0</v>
      </c>
      <c r="L57" s="181">
        <f>IF(AND('LISTA DE SOCIOS'!H57="SI",'LISTA DE SOCIOS'!P57&lt;&gt;"SI",'LISTA DE SOCIOS'!Q57&lt;&gt;"SI",'LISTA DE SOCIOS'!P57&lt;&gt;"SI",'LISTA DE SOCIOS'!R57&lt;&gt;"SI"),(MONTOS!E10*MULTAS!H57),0)</f>
        <v>0</v>
      </c>
      <c r="M57" s="166">
        <f>IF(AND('LISTA DE SOCIOS'!H57="SI",'LISTA DE SOCIOS'!P57&lt;&gt;"SI",'LISTA DE SOCIOS'!Q57&lt;&gt;"SI",'LISTA DE SOCIOS'!P57&lt;&gt;"SI",'LISTA DE SOCIOS'!R57&lt;&gt;"SI"),(MONTOS!E11*MULTAS!I57),0)</f>
        <v>0</v>
      </c>
      <c r="N57" s="181">
        <f>IF(AND('LISTA DE SOCIOS'!H57="SI",'LISTA DE SOCIOS'!P57&lt;&gt;"SI",'LISTA DE SOCIOS'!Q57&lt;&gt;"SI",'LISTA DE SOCIOS'!P57&lt;&gt;"SI",'LISTA DE SOCIOS'!R57&lt;&gt;"SI"),(MONTOS!E12*MULTAS!J57),0)</f>
        <v>0</v>
      </c>
      <c r="O57" s="166">
        <f>IF(AND('LISTA DE SOCIOS'!H57="SI",'LISTA DE SOCIOS'!P57&lt;&gt;"SI"),(MONTOS!E14*MULTAS!K57),0)</f>
        <v>0</v>
      </c>
      <c r="P57" s="181">
        <f>IF('LISTA DE SOCIOS'!H57="SI",(IF('LISTA DE SOCIOS'!P57&lt;&gt; "SI",(IF(OR('LISTA DE SOCIOS'!Q57="SI",'LISTA DE SOCIOS'!R57="SI"),(MULTAS!M57),(MULTAS!M57+(MULTAS!L57*MONTOS!E18)))),0)),0)</f>
        <v>0</v>
      </c>
      <c r="Q57" s="166">
        <f>IF(AND('LISTA DE SOCIOS'!I57="SI",'LISTA DE SOCIOS'!P57&lt;&gt; "SI"),(RIEGO!G57),0)</f>
        <v>0</v>
      </c>
      <c r="R57" s="183">
        <f>SUM(G57:Q57)</f>
        <v>7</v>
      </c>
      <c r="S57" s="218" t="s">
        <v>7</v>
      </c>
      <c r="T57" s="166"/>
    </row>
    <row r="58" spans="1:20" s="80" customFormat="1" x14ac:dyDescent="0.25">
      <c r="A58" s="184">
        <v>57</v>
      </c>
      <c r="B58" s="184">
        <v>57</v>
      </c>
      <c r="C58" s="182"/>
      <c r="D58" s="182"/>
      <c r="E58" s="182"/>
      <c r="F58" s="183" t="s">
        <v>120</v>
      </c>
      <c r="G58" s="166"/>
      <c r="H58" s="181"/>
      <c r="I58" s="166"/>
      <c r="J58" s="181">
        <f>IF('LISTA DE SOCIOS'!H58="SI",(IF('LISTA DE SOCIOS'!P58&lt;&gt;"SI",('CSM AGUA'!H58),MONTOS!E7)),0)</f>
        <v>7</v>
      </c>
      <c r="K58" s="166">
        <f>IF(AND('LISTA DE SOCIOS'!H58="SI",'LISTA DE SOCIOS'!P58&lt;&gt;"SI",'LISTA DE SOCIOS'!Q58&lt;&gt;"SI",'LISTA DE SOCIOS'!P58&lt;&gt;"SI",'LISTA DE SOCIOS'!R58&lt;&gt;"SI"),(MONTOS!E9*MULTAS!G58), 0)</f>
        <v>0</v>
      </c>
      <c r="L58" s="181">
        <f>IF(AND('LISTA DE SOCIOS'!H58="SI",'LISTA DE SOCIOS'!P58&lt;&gt;"SI",'LISTA DE SOCIOS'!Q58&lt;&gt;"SI",'LISTA DE SOCIOS'!P58&lt;&gt;"SI",'LISTA DE SOCIOS'!R58&lt;&gt;"SI"),(MONTOS!E10*MULTAS!H58),0)</f>
        <v>0</v>
      </c>
      <c r="M58" s="166">
        <f>IF(AND('LISTA DE SOCIOS'!H58="SI",'LISTA DE SOCIOS'!P58&lt;&gt;"SI",'LISTA DE SOCIOS'!Q58&lt;&gt;"SI",'LISTA DE SOCIOS'!P58&lt;&gt;"SI",'LISTA DE SOCIOS'!R58&lt;&gt;"SI"),(MONTOS!E11*MULTAS!I58),0)</f>
        <v>0</v>
      </c>
      <c r="N58" s="181">
        <f>IF(AND('LISTA DE SOCIOS'!H58="SI",'LISTA DE SOCIOS'!P58&lt;&gt;"SI",'LISTA DE SOCIOS'!Q58&lt;&gt;"SI",'LISTA DE SOCIOS'!P58&lt;&gt;"SI",'LISTA DE SOCIOS'!R58&lt;&gt;"SI"),(MONTOS!E12*MULTAS!J58),0)</f>
        <v>0</v>
      </c>
      <c r="O58" s="166">
        <f>IF(AND('LISTA DE SOCIOS'!H58="SI",'LISTA DE SOCIOS'!P58&lt;&gt;"SI"),(MONTOS!E14*MULTAS!K58),0)</f>
        <v>0</v>
      </c>
      <c r="P58" s="181">
        <f>IF('LISTA DE SOCIOS'!H58="SI",(IF('LISTA DE SOCIOS'!P58&lt;&gt; "SI",(IF(OR('LISTA DE SOCIOS'!Q58="SI",'LISTA DE SOCIOS'!R58="SI"),(MULTAS!M58),(MULTAS!M58+(MULTAS!L58*MONTOS!E18)))),0)),0)</f>
        <v>0</v>
      </c>
      <c r="Q58" s="166">
        <f>IF(AND('LISTA DE SOCIOS'!I58="SI",'LISTA DE SOCIOS'!P58&lt;&gt; "SI"),(RIEGO!G58),0)</f>
        <v>0</v>
      </c>
      <c r="R58" s="183">
        <f>SUM(G58:Q58)</f>
        <v>7</v>
      </c>
      <c r="S58" s="218" t="s">
        <v>7</v>
      </c>
      <c r="T58" s="166"/>
    </row>
    <row r="59" spans="1:20" s="80" customFormat="1" x14ac:dyDescent="0.25">
      <c r="A59" s="184">
        <v>58</v>
      </c>
      <c r="B59" s="184">
        <v>58</v>
      </c>
      <c r="C59" s="182"/>
      <c r="D59" s="182"/>
      <c r="E59" s="182"/>
      <c r="F59" s="183" t="s">
        <v>120</v>
      </c>
      <c r="G59" s="166"/>
      <c r="H59" s="181"/>
      <c r="I59" s="166"/>
      <c r="J59" s="181">
        <f>IF('LISTA DE SOCIOS'!H59="SI",(IF('LISTA DE SOCIOS'!P59&lt;&gt;"SI",('CSM AGUA'!H59),MONTOS!E7)),0)</f>
        <v>7</v>
      </c>
      <c r="K59" s="166">
        <f>IF(AND('LISTA DE SOCIOS'!H59="SI",'LISTA DE SOCIOS'!P59&lt;&gt;"SI",'LISTA DE SOCIOS'!Q59&lt;&gt;"SI",'LISTA DE SOCIOS'!P59&lt;&gt;"SI",'LISTA DE SOCIOS'!R59&lt;&gt;"SI"),(MONTOS!E9*MULTAS!G59), 0)</f>
        <v>0</v>
      </c>
      <c r="L59" s="181">
        <f>IF(AND('LISTA DE SOCIOS'!H59="SI",'LISTA DE SOCIOS'!P59&lt;&gt;"SI",'LISTA DE SOCIOS'!Q59&lt;&gt;"SI",'LISTA DE SOCIOS'!P59&lt;&gt;"SI",'LISTA DE SOCIOS'!R59&lt;&gt;"SI"),(MONTOS!E10*MULTAS!H59),0)</f>
        <v>0</v>
      </c>
      <c r="M59" s="166">
        <f>IF(AND('LISTA DE SOCIOS'!H59="SI",'LISTA DE SOCIOS'!P59&lt;&gt;"SI",'LISTA DE SOCIOS'!Q59&lt;&gt;"SI",'LISTA DE SOCIOS'!P59&lt;&gt;"SI",'LISTA DE SOCIOS'!R59&lt;&gt;"SI"),(MONTOS!E11*MULTAS!I59),0)</f>
        <v>0</v>
      </c>
      <c r="N59" s="181">
        <f>IF(AND('LISTA DE SOCIOS'!H59="SI",'LISTA DE SOCIOS'!P59&lt;&gt;"SI",'LISTA DE SOCIOS'!Q59&lt;&gt;"SI",'LISTA DE SOCIOS'!P59&lt;&gt;"SI",'LISTA DE SOCIOS'!R59&lt;&gt;"SI"),(MONTOS!E12*MULTAS!J59),0)</f>
        <v>0</v>
      </c>
      <c r="O59" s="166">
        <f>IF(AND('LISTA DE SOCIOS'!H59="SI",'LISTA DE SOCIOS'!P59&lt;&gt;"SI"),(MONTOS!E14*MULTAS!K59),0)</f>
        <v>0</v>
      </c>
      <c r="P59" s="181">
        <f>IF('LISTA DE SOCIOS'!H59="SI",(IF('LISTA DE SOCIOS'!P59&lt;&gt; "SI",(IF(OR('LISTA DE SOCIOS'!Q59="SI",'LISTA DE SOCIOS'!R59="SI"),(MULTAS!M59),(MULTAS!M59+(MULTAS!L59*MONTOS!E18)))),0)),0)</f>
        <v>0</v>
      </c>
      <c r="Q59" s="166">
        <f>IF(AND('LISTA DE SOCIOS'!I59="SI",'LISTA DE SOCIOS'!P59&lt;&gt; "SI"),(RIEGO!G59),0)</f>
        <v>0</v>
      </c>
      <c r="R59" s="183">
        <f>SUM(G59:Q59)</f>
        <v>7</v>
      </c>
      <c r="S59" s="218" t="s">
        <v>7</v>
      </c>
      <c r="T59" s="166"/>
    </row>
    <row r="60" spans="1:20" s="80" customFormat="1" x14ac:dyDescent="0.25">
      <c r="A60" s="184">
        <v>59</v>
      </c>
      <c r="B60" s="184">
        <v>59</v>
      </c>
      <c r="C60" s="182"/>
      <c r="D60" s="182"/>
      <c r="E60" s="182"/>
      <c r="F60" s="183" t="s">
        <v>120</v>
      </c>
      <c r="G60" s="166"/>
      <c r="H60" s="181"/>
      <c r="I60" s="166"/>
      <c r="J60" s="181">
        <f>IF('LISTA DE SOCIOS'!H60="SI",(IF('LISTA DE SOCIOS'!P60&lt;&gt;"SI",('CSM AGUA'!H60),MONTOS!E7)),0)</f>
        <v>7</v>
      </c>
      <c r="K60" s="166">
        <f>IF(AND('LISTA DE SOCIOS'!H60="SI",'LISTA DE SOCIOS'!P60&lt;&gt;"SI",'LISTA DE SOCIOS'!Q60&lt;&gt;"SI",'LISTA DE SOCIOS'!P60&lt;&gt;"SI",'LISTA DE SOCIOS'!R60&lt;&gt;"SI"),(MONTOS!E9*MULTAS!G60), 0)</f>
        <v>0</v>
      </c>
      <c r="L60" s="181">
        <f>IF(AND('LISTA DE SOCIOS'!H60="SI",'LISTA DE SOCIOS'!P60&lt;&gt;"SI",'LISTA DE SOCIOS'!Q60&lt;&gt;"SI",'LISTA DE SOCIOS'!P60&lt;&gt;"SI",'LISTA DE SOCIOS'!R60&lt;&gt;"SI"),(MONTOS!E10*MULTAS!H60),0)</f>
        <v>0</v>
      </c>
      <c r="M60" s="166">
        <f>IF(AND('LISTA DE SOCIOS'!H60="SI",'LISTA DE SOCIOS'!P60&lt;&gt;"SI",'LISTA DE SOCIOS'!Q60&lt;&gt;"SI",'LISTA DE SOCIOS'!P60&lt;&gt;"SI",'LISTA DE SOCIOS'!R60&lt;&gt;"SI"),(MONTOS!E11*MULTAS!I60),0)</f>
        <v>0</v>
      </c>
      <c r="N60" s="181">
        <f>IF(AND('LISTA DE SOCIOS'!H60="SI",'LISTA DE SOCIOS'!P60&lt;&gt;"SI",'LISTA DE SOCIOS'!Q60&lt;&gt;"SI",'LISTA DE SOCIOS'!P60&lt;&gt;"SI",'LISTA DE SOCIOS'!R60&lt;&gt;"SI"),(MONTOS!E12*MULTAS!J60),0)</f>
        <v>0</v>
      </c>
      <c r="O60" s="166">
        <f>IF(AND('LISTA DE SOCIOS'!H60="SI",'LISTA DE SOCIOS'!P60&lt;&gt;"SI"),(MONTOS!E14*MULTAS!K60),0)</f>
        <v>0</v>
      </c>
      <c r="P60" s="181">
        <f>IF('LISTA DE SOCIOS'!H60="SI",(IF('LISTA DE SOCIOS'!P60&lt;&gt; "SI",(IF(OR('LISTA DE SOCIOS'!Q60="SI",'LISTA DE SOCIOS'!R60="SI"),(MULTAS!M60),(MULTAS!M60+(MULTAS!L60*MONTOS!E18)))),0)),0)</f>
        <v>0</v>
      </c>
      <c r="Q60" s="166">
        <f>IF(AND('LISTA DE SOCIOS'!I60="SI",'LISTA DE SOCIOS'!P60&lt;&gt; "SI"),(RIEGO!G60),0)</f>
        <v>0</v>
      </c>
      <c r="R60" s="183">
        <f>SUM(G60:Q60)</f>
        <v>7</v>
      </c>
      <c r="S60" s="218" t="s">
        <v>7</v>
      </c>
      <c r="T60" s="166"/>
    </row>
    <row r="61" spans="1:20" s="80" customFormat="1" x14ac:dyDescent="0.25">
      <c r="A61" s="184">
        <v>60</v>
      </c>
      <c r="B61" s="184">
        <v>60</v>
      </c>
      <c r="C61" s="182"/>
      <c r="D61" s="182"/>
      <c r="E61" s="182"/>
      <c r="F61" s="183" t="s">
        <v>120</v>
      </c>
      <c r="G61" s="166"/>
      <c r="H61" s="181"/>
      <c r="I61" s="166"/>
      <c r="J61" s="181">
        <f>IF('LISTA DE SOCIOS'!H61="SI",(IF('LISTA DE SOCIOS'!P61&lt;&gt;"SI",('CSM AGUA'!H61),MONTOS!E7)),0)</f>
        <v>7</v>
      </c>
      <c r="K61" s="166">
        <f>IF(AND('LISTA DE SOCIOS'!H61="SI",'LISTA DE SOCIOS'!P61&lt;&gt;"SI",'LISTA DE SOCIOS'!Q61&lt;&gt;"SI",'LISTA DE SOCIOS'!P61&lt;&gt;"SI",'LISTA DE SOCIOS'!R61&lt;&gt;"SI"),(MONTOS!E9*MULTAS!G61), 0)</f>
        <v>0</v>
      </c>
      <c r="L61" s="181">
        <f>IF(AND('LISTA DE SOCIOS'!H61="SI",'LISTA DE SOCIOS'!P61&lt;&gt;"SI",'LISTA DE SOCIOS'!Q61&lt;&gt;"SI",'LISTA DE SOCIOS'!P61&lt;&gt;"SI",'LISTA DE SOCIOS'!R61&lt;&gt;"SI"),(MONTOS!E10*MULTAS!H61),0)</f>
        <v>0</v>
      </c>
      <c r="M61" s="166">
        <f>IF(AND('LISTA DE SOCIOS'!H61="SI",'LISTA DE SOCIOS'!P61&lt;&gt;"SI",'LISTA DE SOCIOS'!Q61&lt;&gt;"SI",'LISTA DE SOCIOS'!P61&lt;&gt;"SI",'LISTA DE SOCIOS'!R61&lt;&gt;"SI"),(MONTOS!E11*MULTAS!I61),0)</f>
        <v>0</v>
      </c>
      <c r="N61" s="181">
        <f>IF(AND('LISTA DE SOCIOS'!H61="SI",'LISTA DE SOCIOS'!P61&lt;&gt;"SI",'LISTA DE SOCIOS'!Q61&lt;&gt;"SI",'LISTA DE SOCIOS'!P61&lt;&gt;"SI",'LISTA DE SOCIOS'!R61&lt;&gt;"SI"),(MONTOS!E12*MULTAS!J61),0)</f>
        <v>0</v>
      </c>
      <c r="O61" s="166">
        <f>IF(AND('LISTA DE SOCIOS'!H61="SI",'LISTA DE SOCIOS'!P61&lt;&gt;"SI"),(MONTOS!E14*MULTAS!K61),0)</f>
        <v>0</v>
      </c>
      <c r="P61" s="181">
        <f>IF('LISTA DE SOCIOS'!H61="SI",(IF('LISTA DE SOCIOS'!P61&lt;&gt; "SI",(IF(OR('LISTA DE SOCIOS'!Q61="SI",'LISTA DE SOCIOS'!R61="SI"),(MULTAS!M61),(MULTAS!M61+(MULTAS!L61*MONTOS!E18)))),0)),0)</f>
        <v>0</v>
      </c>
      <c r="Q61" s="166">
        <f>IF(AND('LISTA DE SOCIOS'!I61="SI",'LISTA DE SOCIOS'!P61&lt;&gt; "SI"),(RIEGO!G61),0)</f>
        <v>0</v>
      </c>
      <c r="R61" s="183">
        <f>SUM(G61:Q61)</f>
        <v>7</v>
      </c>
      <c r="S61" s="218" t="s">
        <v>7</v>
      </c>
      <c r="T61" s="166"/>
    </row>
    <row r="62" spans="1:20" s="80" customFormat="1" x14ac:dyDescent="0.25">
      <c r="A62" s="184">
        <v>61</v>
      </c>
      <c r="B62" s="184">
        <v>61</v>
      </c>
      <c r="C62" s="182"/>
      <c r="D62" s="182"/>
      <c r="E62" s="182"/>
      <c r="F62" s="183" t="s">
        <v>120</v>
      </c>
      <c r="G62" s="166"/>
      <c r="H62" s="181"/>
      <c r="I62" s="166"/>
      <c r="J62" s="181">
        <f>IF('LISTA DE SOCIOS'!H62="SI",(IF('LISTA DE SOCIOS'!P62&lt;&gt;"SI",('CSM AGUA'!H62),MONTOS!E7)),0)</f>
        <v>7</v>
      </c>
      <c r="K62" s="166">
        <f>IF(AND('LISTA DE SOCIOS'!H62="SI",'LISTA DE SOCIOS'!P62&lt;&gt;"SI",'LISTA DE SOCIOS'!Q62&lt;&gt;"SI",'LISTA DE SOCIOS'!P62&lt;&gt;"SI",'LISTA DE SOCIOS'!R62&lt;&gt;"SI"),(MONTOS!E9*MULTAS!G62), 0)</f>
        <v>0</v>
      </c>
      <c r="L62" s="181">
        <f>IF(AND('LISTA DE SOCIOS'!H62="SI",'LISTA DE SOCIOS'!P62&lt;&gt;"SI",'LISTA DE SOCIOS'!Q62&lt;&gt;"SI",'LISTA DE SOCIOS'!P62&lt;&gt;"SI",'LISTA DE SOCIOS'!R62&lt;&gt;"SI"),(MONTOS!E10*MULTAS!H62),0)</f>
        <v>0</v>
      </c>
      <c r="M62" s="166">
        <f>IF(AND('LISTA DE SOCIOS'!H62="SI",'LISTA DE SOCIOS'!P62&lt;&gt;"SI",'LISTA DE SOCIOS'!Q62&lt;&gt;"SI",'LISTA DE SOCIOS'!P62&lt;&gt;"SI",'LISTA DE SOCIOS'!R62&lt;&gt;"SI"),(MONTOS!E11*MULTAS!I62),0)</f>
        <v>0</v>
      </c>
      <c r="N62" s="181">
        <f>IF(AND('LISTA DE SOCIOS'!H62="SI",'LISTA DE SOCIOS'!P62&lt;&gt;"SI",'LISTA DE SOCIOS'!Q62&lt;&gt;"SI",'LISTA DE SOCIOS'!P62&lt;&gt;"SI",'LISTA DE SOCIOS'!R62&lt;&gt;"SI"),(MONTOS!E12*MULTAS!J62),0)</f>
        <v>0</v>
      </c>
      <c r="O62" s="166">
        <f>IF(AND('LISTA DE SOCIOS'!H62="SI",'LISTA DE SOCIOS'!P62&lt;&gt;"SI"),(MONTOS!E14*MULTAS!K62),0)</f>
        <v>0</v>
      </c>
      <c r="P62" s="181">
        <f>IF('LISTA DE SOCIOS'!H62="SI",(IF('LISTA DE SOCIOS'!P62&lt;&gt; "SI",(IF(OR('LISTA DE SOCIOS'!Q62="SI",'LISTA DE SOCIOS'!R62="SI"),(MULTAS!M62),(MULTAS!M62+(MULTAS!L62*MONTOS!E18)))),0)),0)</f>
        <v>0</v>
      </c>
      <c r="Q62" s="166">
        <f>IF(AND('LISTA DE SOCIOS'!I62="SI",'LISTA DE SOCIOS'!P62&lt;&gt; "SI"),(RIEGO!G62),0)</f>
        <v>0</v>
      </c>
      <c r="R62" s="183">
        <f>SUM(G62:Q62)</f>
        <v>7</v>
      </c>
      <c r="S62" s="218" t="s">
        <v>7</v>
      </c>
      <c r="T62" s="166"/>
    </row>
    <row r="63" spans="1:20" s="80" customFormat="1" x14ac:dyDescent="0.25">
      <c r="A63" s="184">
        <v>62</v>
      </c>
      <c r="B63" s="184">
        <v>62</v>
      </c>
      <c r="C63" s="182"/>
      <c r="D63" s="182"/>
      <c r="E63" s="182"/>
      <c r="F63" s="183" t="s">
        <v>120</v>
      </c>
      <c r="G63" s="166"/>
      <c r="H63" s="181"/>
      <c r="I63" s="166"/>
      <c r="J63" s="181">
        <f>IF('LISTA DE SOCIOS'!H63="SI",(IF('LISTA DE SOCIOS'!P63&lt;&gt;"SI",('CSM AGUA'!H63),MONTOS!E7)),0)</f>
        <v>7</v>
      </c>
      <c r="K63" s="166">
        <f>IF(AND('LISTA DE SOCIOS'!H63="SI",'LISTA DE SOCIOS'!P63&lt;&gt;"SI",'LISTA DE SOCIOS'!Q63&lt;&gt;"SI",'LISTA DE SOCIOS'!P63&lt;&gt;"SI",'LISTA DE SOCIOS'!R63&lt;&gt;"SI"),(MONTOS!E9*MULTAS!G63), 0)</f>
        <v>0</v>
      </c>
      <c r="L63" s="181">
        <f>IF(AND('LISTA DE SOCIOS'!H63="SI",'LISTA DE SOCIOS'!P63&lt;&gt;"SI",'LISTA DE SOCIOS'!Q63&lt;&gt;"SI",'LISTA DE SOCIOS'!P63&lt;&gt;"SI",'LISTA DE SOCIOS'!R63&lt;&gt;"SI"),(MONTOS!E10*MULTAS!H63),0)</f>
        <v>0</v>
      </c>
      <c r="M63" s="166">
        <f>IF(AND('LISTA DE SOCIOS'!H63="SI",'LISTA DE SOCIOS'!P63&lt;&gt;"SI",'LISTA DE SOCIOS'!Q63&lt;&gt;"SI",'LISTA DE SOCIOS'!P63&lt;&gt;"SI",'LISTA DE SOCIOS'!R63&lt;&gt;"SI"),(MONTOS!E11*MULTAS!I63),0)</f>
        <v>0</v>
      </c>
      <c r="N63" s="181">
        <f>IF(AND('LISTA DE SOCIOS'!H63="SI",'LISTA DE SOCIOS'!P63&lt;&gt;"SI",'LISTA DE SOCIOS'!Q63&lt;&gt;"SI",'LISTA DE SOCIOS'!P63&lt;&gt;"SI",'LISTA DE SOCIOS'!R63&lt;&gt;"SI"),(MONTOS!E12*MULTAS!J63),0)</f>
        <v>0</v>
      </c>
      <c r="O63" s="166">
        <f>IF(AND('LISTA DE SOCIOS'!H63="SI",'LISTA DE SOCIOS'!P63&lt;&gt;"SI"),(MONTOS!E14*MULTAS!K63),0)</f>
        <v>0</v>
      </c>
      <c r="P63" s="181">
        <f>IF('LISTA DE SOCIOS'!H63="SI",(IF('LISTA DE SOCIOS'!P63&lt;&gt; "SI",(IF(OR('LISTA DE SOCIOS'!Q63="SI",'LISTA DE SOCIOS'!R63="SI"),(MULTAS!M63),(MULTAS!M63+(MULTAS!L63*MONTOS!E18)))),0)),0)</f>
        <v>0</v>
      </c>
      <c r="Q63" s="166">
        <f>IF(AND('LISTA DE SOCIOS'!I63="SI",'LISTA DE SOCIOS'!P63&lt;&gt; "SI"),(RIEGO!G63),0)</f>
        <v>0</v>
      </c>
      <c r="R63" s="183">
        <f>SUM(G63:Q63)</f>
        <v>7</v>
      </c>
      <c r="S63" s="218" t="s">
        <v>7</v>
      </c>
      <c r="T63" s="166"/>
    </row>
    <row r="64" spans="1:20" s="80" customFormat="1" x14ac:dyDescent="0.25">
      <c r="A64" s="184">
        <v>63</v>
      </c>
      <c r="B64" s="184">
        <v>63</v>
      </c>
      <c r="C64" s="182"/>
      <c r="D64" s="182"/>
      <c r="E64" s="182"/>
      <c r="F64" s="183" t="s">
        <v>120</v>
      </c>
      <c r="G64" s="166"/>
      <c r="H64" s="181"/>
      <c r="I64" s="166"/>
      <c r="J64" s="181">
        <f>IF('LISTA DE SOCIOS'!H64="SI",(IF('LISTA DE SOCIOS'!P64&lt;&gt;"SI",('CSM AGUA'!H64),MONTOS!E7)),0)</f>
        <v>7</v>
      </c>
      <c r="K64" s="166">
        <f>IF(AND('LISTA DE SOCIOS'!H64="SI",'LISTA DE SOCIOS'!P64&lt;&gt;"SI",'LISTA DE SOCIOS'!Q64&lt;&gt;"SI",'LISTA DE SOCIOS'!P64&lt;&gt;"SI",'LISTA DE SOCIOS'!R64&lt;&gt;"SI"),(MONTOS!E9*MULTAS!G64), 0)</f>
        <v>0</v>
      </c>
      <c r="L64" s="181">
        <f>IF(AND('LISTA DE SOCIOS'!H64="SI",'LISTA DE SOCIOS'!P64&lt;&gt;"SI",'LISTA DE SOCIOS'!Q64&lt;&gt;"SI",'LISTA DE SOCIOS'!P64&lt;&gt;"SI",'LISTA DE SOCIOS'!R64&lt;&gt;"SI"),(MONTOS!E10*MULTAS!H64),0)</f>
        <v>0</v>
      </c>
      <c r="M64" s="166">
        <f>IF(AND('LISTA DE SOCIOS'!H64="SI",'LISTA DE SOCIOS'!P64&lt;&gt;"SI",'LISTA DE SOCIOS'!Q64&lt;&gt;"SI",'LISTA DE SOCIOS'!P64&lt;&gt;"SI",'LISTA DE SOCIOS'!R64&lt;&gt;"SI"),(MONTOS!E11*MULTAS!I64),0)</f>
        <v>0</v>
      </c>
      <c r="N64" s="181">
        <f>IF(AND('LISTA DE SOCIOS'!H64="SI",'LISTA DE SOCIOS'!P64&lt;&gt;"SI",'LISTA DE SOCIOS'!Q64&lt;&gt;"SI",'LISTA DE SOCIOS'!P64&lt;&gt;"SI",'LISTA DE SOCIOS'!R64&lt;&gt;"SI"),(MONTOS!E12*MULTAS!J64),0)</f>
        <v>0</v>
      </c>
      <c r="O64" s="166">
        <f>IF(AND('LISTA DE SOCIOS'!H64="SI",'LISTA DE SOCIOS'!P64&lt;&gt;"SI"),(MONTOS!E14*MULTAS!K64),0)</f>
        <v>0</v>
      </c>
      <c r="P64" s="181">
        <f>IF('LISTA DE SOCIOS'!H64="SI",(IF('LISTA DE SOCIOS'!P64&lt;&gt; "SI",(IF(OR('LISTA DE SOCIOS'!Q64="SI",'LISTA DE SOCIOS'!R64="SI"),(MULTAS!M64),(MULTAS!M64+(MULTAS!L64*MONTOS!E18)))),0)),0)</f>
        <v>0</v>
      </c>
      <c r="Q64" s="166">
        <f>IF(AND('LISTA DE SOCIOS'!I64="SI",'LISTA DE SOCIOS'!P64&lt;&gt; "SI"),(RIEGO!G64),0)</f>
        <v>0</v>
      </c>
      <c r="R64" s="183">
        <f>SUM(G64:Q64)</f>
        <v>7</v>
      </c>
      <c r="S64" s="218" t="s">
        <v>7</v>
      </c>
      <c r="T64" s="166"/>
    </row>
    <row r="65" spans="1:20" s="80" customFormat="1" x14ac:dyDescent="0.25">
      <c r="A65" s="184">
        <v>64</v>
      </c>
      <c r="B65" s="184">
        <v>64</v>
      </c>
      <c r="C65" s="182"/>
      <c r="D65" s="182"/>
      <c r="E65" s="182"/>
      <c r="F65" s="183" t="s">
        <v>120</v>
      </c>
      <c r="G65" s="166"/>
      <c r="H65" s="181"/>
      <c r="I65" s="166"/>
      <c r="J65" s="181">
        <f>IF('LISTA DE SOCIOS'!H65="SI",(IF('LISTA DE SOCIOS'!P65&lt;&gt;"SI",('CSM AGUA'!H65),MONTOS!E7)),0)</f>
        <v>7</v>
      </c>
      <c r="K65" s="166">
        <f>IF(AND('LISTA DE SOCIOS'!H65="SI",'LISTA DE SOCIOS'!P65&lt;&gt;"SI",'LISTA DE SOCIOS'!Q65&lt;&gt;"SI",'LISTA DE SOCIOS'!P65&lt;&gt;"SI",'LISTA DE SOCIOS'!R65&lt;&gt;"SI"),(MONTOS!E9*MULTAS!G65), 0)</f>
        <v>0</v>
      </c>
      <c r="L65" s="181">
        <f>IF(AND('LISTA DE SOCIOS'!H65="SI",'LISTA DE SOCIOS'!P65&lt;&gt;"SI",'LISTA DE SOCIOS'!Q65&lt;&gt;"SI",'LISTA DE SOCIOS'!P65&lt;&gt;"SI",'LISTA DE SOCIOS'!R65&lt;&gt;"SI"),(MONTOS!E10*MULTAS!H65),0)</f>
        <v>0</v>
      </c>
      <c r="M65" s="166">
        <f>IF(AND('LISTA DE SOCIOS'!H65="SI",'LISTA DE SOCIOS'!P65&lt;&gt;"SI",'LISTA DE SOCIOS'!Q65&lt;&gt;"SI",'LISTA DE SOCIOS'!P65&lt;&gt;"SI",'LISTA DE SOCIOS'!R65&lt;&gt;"SI"),(MONTOS!E11*MULTAS!I65),0)</f>
        <v>0</v>
      </c>
      <c r="N65" s="181">
        <f>IF(AND('LISTA DE SOCIOS'!H65="SI",'LISTA DE SOCIOS'!P65&lt;&gt;"SI",'LISTA DE SOCIOS'!Q65&lt;&gt;"SI",'LISTA DE SOCIOS'!P65&lt;&gt;"SI",'LISTA DE SOCIOS'!R65&lt;&gt;"SI"),(MONTOS!E12*MULTAS!J65),0)</f>
        <v>0</v>
      </c>
      <c r="O65" s="166">
        <f>IF(AND('LISTA DE SOCIOS'!H65="SI",'LISTA DE SOCIOS'!P65&lt;&gt;"SI"),(MONTOS!E14*MULTAS!K65),0)</f>
        <v>0</v>
      </c>
      <c r="P65" s="181">
        <f>IF('LISTA DE SOCIOS'!H65="SI",(IF('LISTA DE SOCIOS'!P65&lt;&gt; "SI",(IF(OR('LISTA DE SOCIOS'!Q65="SI",'LISTA DE SOCIOS'!R65="SI"),(MULTAS!M65),(MULTAS!M65+(MULTAS!L65*MONTOS!E18)))),0)),0)</f>
        <v>0</v>
      </c>
      <c r="Q65" s="166">
        <f>IF(AND('LISTA DE SOCIOS'!I65="SI",'LISTA DE SOCIOS'!P65&lt;&gt; "SI"),(RIEGO!G65),0)</f>
        <v>0</v>
      </c>
      <c r="R65" s="183">
        <f>SUM(G65:Q65)</f>
        <v>7</v>
      </c>
      <c r="S65" s="218" t="s">
        <v>7</v>
      </c>
      <c r="T65" s="166"/>
    </row>
    <row r="66" spans="1:20" s="80" customFormat="1" x14ac:dyDescent="0.25">
      <c r="A66" s="184">
        <v>65</v>
      </c>
      <c r="B66" s="184">
        <v>65</v>
      </c>
      <c r="C66" s="182"/>
      <c r="D66" s="182"/>
      <c r="E66" s="182"/>
      <c r="F66" s="183" t="s">
        <v>120</v>
      </c>
      <c r="G66" s="166"/>
      <c r="H66" s="181"/>
      <c r="I66" s="166"/>
      <c r="J66" s="181">
        <f>IF('LISTA DE SOCIOS'!H66="SI",(IF('LISTA DE SOCIOS'!P66&lt;&gt;"SI",('CSM AGUA'!H66),MONTOS!E7)),0)</f>
        <v>7</v>
      </c>
      <c r="K66" s="166">
        <f>IF(AND('LISTA DE SOCIOS'!H66="SI",'LISTA DE SOCIOS'!P66&lt;&gt;"SI",'LISTA DE SOCIOS'!Q66&lt;&gt;"SI",'LISTA DE SOCIOS'!P66&lt;&gt;"SI",'LISTA DE SOCIOS'!R66&lt;&gt;"SI"),(MONTOS!E9*MULTAS!G66), 0)</f>
        <v>0</v>
      </c>
      <c r="L66" s="181">
        <f>IF(AND('LISTA DE SOCIOS'!H66="SI",'LISTA DE SOCIOS'!P66&lt;&gt;"SI",'LISTA DE SOCIOS'!Q66&lt;&gt;"SI",'LISTA DE SOCIOS'!P66&lt;&gt;"SI",'LISTA DE SOCIOS'!R66&lt;&gt;"SI"),(MONTOS!E10*MULTAS!H66),0)</f>
        <v>0</v>
      </c>
      <c r="M66" s="166">
        <f>IF(AND('LISTA DE SOCIOS'!H66="SI",'LISTA DE SOCIOS'!P66&lt;&gt;"SI",'LISTA DE SOCIOS'!Q66&lt;&gt;"SI",'LISTA DE SOCIOS'!P66&lt;&gt;"SI",'LISTA DE SOCIOS'!R66&lt;&gt;"SI"),(MONTOS!E11*MULTAS!I66),0)</f>
        <v>0</v>
      </c>
      <c r="N66" s="181">
        <f>IF(AND('LISTA DE SOCIOS'!H66="SI",'LISTA DE SOCIOS'!P66&lt;&gt;"SI",'LISTA DE SOCIOS'!Q66&lt;&gt;"SI",'LISTA DE SOCIOS'!P66&lt;&gt;"SI",'LISTA DE SOCIOS'!R66&lt;&gt;"SI"),(MONTOS!E12*MULTAS!J66),0)</f>
        <v>0</v>
      </c>
      <c r="O66" s="166">
        <f>IF(AND('LISTA DE SOCIOS'!H66="SI",'LISTA DE SOCIOS'!P66&lt;&gt;"SI"),(MONTOS!E14*MULTAS!K66),0)</f>
        <v>0</v>
      </c>
      <c r="P66" s="181">
        <f>IF('LISTA DE SOCIOS'!H66="SI",(IF('LISTA DE SOCIOS'!P66&lt;&gt; "SI",(IF(OR('LISTA DE SOCIOS'!Q66="SI",'LISTA DE SOCIOS'!R66="SI"),(MULTAS!M66),(MULTAS!M66+(MULTAS!L66*MONTOS!E18)))),0)),0)</f>
        <v>0</v>
      </c>
      <c r="Q66" s="166">
        <f>IF(AND('LISTA DE SOCIOS'!I66="SI",'LISTA DE SOCIOS'!P66&lt;&gt; "SI"),(RIEGO!G66),0)</f>
        <v>0</v>
      </c>
      <c r="R66" s="183">
        <f>SUM(G66:Q66)</f>
        <v>7</v>
      </c>
      <c r="S66" s="218" t="s">
        <v>7</v>
      </c>
      <c r="T66" s="166"/>
    </row>
    <row r="67" spans="1:20" s="80" customFormat="1" x14ac:dyDescent="0.25">
      <c r="A67" s="184">
        <v>66</v>
      </c>
      <c r="B67" s="184">
        <v>66</v>
      </c>
      <c r="C67" s="182"/>
      <c r="D67" s="182"/>
      <c r="E67" s="182"/>
      <c r="F67" s="183" t="s">
        <v>120</v>
      </c>
      <c r="G67" s="166"/>
      <c r="H67" s="181"/>
      <c r="I67" s="166"/>
      <c r="J67" s="181">
        <f>IF('LISTA DE SOCIOS'!H67="SI",(IF('LISTA DE SOCIOS'!P67&lt;&gt;"SI",('CSM AGUA'!H67),MONTOS!E7)),0)</f>
        <v>7</v>
      </c>
      <c r="K67" s="166">
        <f>IF(AND('LISTA DE SOCIOS'!H67="SI",'LISTA DE SOCIOS'!P67&lt;&gt;"SI",'LISTA DE SOCIOS'!Q67&lt;&gt;"SI",'LISTA DE SOCIOS'!P67&lt;&gt;"SI",'LISTA DE SOCIOS'!R67&lt;&gt;"SI"),(MONTOS!E9*MULTAS!G67), 0)</f>
        <v>0</v>
      </c>
      <c r="L67" s="181">
        <f>IF(AND('LISTA DE SOCIOS'!H67="SI",'LISTA DE SOCIOS'!P67&lt;&gt;"SI",'LISTA DE SOCIOS'!Q67&lt;&gt;"SI",'LISTA DE SOCIOS'!P67&lt;&gt;"SI",'LISTA DE SOCIOS'!R67&lt;&gt;"SI"),(MONTOS!E10*MULTAS!H67),0)</f>
        <v>0</v>
      </c>
      <c r="M67" s="166">
        <f>IF(AND('LISTA DE SOCIOS'!H67="SI",'LISTA DE SOCIOS'!P67&lt;&gt;"SI",'LISTA DE SOCIOS'!Q67&lt;&gt;"SI",'LISTA DE SOCIOS'!P67&lt;&gt;"SI",'LISTA DE SOCIOS'!R67&lt;&gt;"SI"),(MONTOS!E11*MULTAS!I67),0)</f>
        <v>0</v>
      </c>
      <c r="N67" s="181">
        <f>IF(AND('LISTA DE SOCIOS'!H67="SI",'LISTA DE SOCIOS'!P67&lt;&gt;"SI",'LISTA DE SOCIOS'!Q67&lt;&gt;"SI",'LISTA DE SOCIOS'!P67&lt;&gt;"SI",'LISTA DE SOCIOS'!R67&lt;&gt;"SI"),(MONTOS!E12*MULTAS!J67),0)</f>
        <v>0</v>
      </c>
      <c r="O67" s="166">
        <f>IF(AND('LISTA DE SOCIOS'!H67="SI",'LISTA DE SOCIOS'!P67&lt;&gt;"SI"),(MONTOS!E14*MULTAS!K67),0)</f>
        <v>0</v>
      </c>
      <c r="P67" s="181">
        <f>IF('LISTA DE SOCIOS'!H67="SI",(IF('LISTA DE SOCIOS'!P67&lt;&gt; "SI",(IF(OR('LISTA DE SOCIOS'!Q67="SI",'LISTA DE SOCIOS'!R67="SI"),(MULTAS!M67),(MULTAS!M67+(MULTAS!L67*MONTOS!E18)))),0)),0)</f>
        <v>0</v>
      </c>
      <c r="Q67" s="166">
        <f>IF(AND('LISTA DE SOCIOS'!I67="SI",'LISTA DE SOCIOS'!P67&lt;&gt; "SI"),(RIEGO!G67),0)</f>
        <v>0</v>
      </c>
      <c r="R67" s="183">
        <f>SUM(G67:Q67)</f>
        <v>7</v>
      </c>
      <c r="S67" s="218" t="s">
        <v>7</v>
      </c>
      <c r="T67" s="166"/>
    </row>
    <row r="68" spans="1:20" s="80" customFormat="1" x14ac:dyDescent="0.25">
      <c r="A68" s="184">
        <v>67</v>
      </c>
      <c r="B68" s="184">
        <v>67</v>
      </c>
      <c r="C68" s="182"/>
      <c r="D68" s="182"/>
      <c r="E68" s="182"/>
      <c r="F68" s="183" t="s">
        <v>120</v>
      </c>
      <c r="G68" s="166"/>
      <c r="H68" s="181"/>
      <c r="I68" s="166"/>
      <c r="J68" s="181">
        <f>IF('LISTA DE SOCIOS'!H68="SI",(IF('LISTA DE SOCIOS'!P68&lt;&gt;"SI",('CSM AGUA'!H68),MONTOS!E7)),0)</f>
        <v>7</v>
      </c>
      <c r="K68" s="166">
        <f>IF(AND('LISTA DE SOCIOS'!H68="SI",'LISTA DE SOCIOS'!P68&lt;&gt;"SI",'LISTA DE SOCIOS'!Q68&lt;&gt;"SI",'LISTA DE SOCIOS'!P68&lt;&gt;"SI",'LISTA DE SOCIOS'!R68&lt;&gt;"SI"),(MONTOS!E9*MULTAS!G68), 0)</f>
        <v>0</v>
      </c>
      <c r="L68" s="181">
        <f>IF(AND('LISTA DE SOCIOS'!H68="SI",'LISTA DE SOCIOS'!P68&lt;&gt;"SI",'LISTA DE SOCIOS'!Q68&lt;&gt;"SI",'LISTA DE SOCIOS'!P68&lt;&gt;"SI",'LISTA DE SOCIOS'!R68&lt;&gt;"SI"),(MONTOS!E10*MULTAS!H68),0)</f>
        <v>0</v>
      </c>
      <c r="M68" s="166">
        <f>IF(AND('LISTA DE SOCIOS'!H68="SI",'LISTA DE SOCIOS'!P68&lt;&gt;"SI",'LISTA DE SOCIOS'!Q68&lt;&gt;"SI",'LISTA DE SOCIOS'!P68&lt;&gt;"SI",'LISTA DE SOCIOS'!R68&lt;&gt;"SI"),(MONTOS!E11*MULTAS!I68),0)</f>
        <v>0</v>
      </c>
      <c r="N68" s="181">
        <f>IF(AND('LISTA DE SOCIOS'!H68="SI",'LISTA DE SOCIOS'!P68&lt;&gt;"SI",'LISTA DE SOCIOS'!Q68&lt;&gt;"SI",'LISTA DE SOCIOS'!P68&lt;&gt;"SI",'LISTA DE SOCIOS'!R68&lt;&gt;"SI"),(MONTOS!E12*MULTAS!J68),0)</f>
        <v>0</v>
      </c>
      <c r="O68" s="166">
        <f>IF(AND('LISTA DE SOCIOS'!H68="SI",'LISTA DE SOCIOS'!P68&lt;&gt;"SI"),(MONTOS!E14*MULTAS!K68),0)</f>
        <v>0</v>
      </c>
      <c r="P68" s="181">
        <f>IF('LISTA DE SOCIOS'!H68="SI",(IF('LISTA DE SOCIOS'!P68&lt;&gt; "SI",(IF(OR('LISTA DE SOCIOS'!Q68="SI",'LISTA DE SOCIOS'!R68="SI"),(MULTAS!M68),(MULTAS!M68+(MULTAS!L68*MONTOS!E18)))),0)),0)</f>
        <v>0</v>
      </c>
      <c r="Q68" s="166">
        <f>IF(AND('LISTA DE SOCIOS'!I68="SI",'LISTA DE SOCIOS'!P68&lt;&gt; "SI"),(RIEGO!G68),0)</f>
        <v>0</v>
      </c>
      <c r="R68" s="183">
        <f>SUM(G68:Q68)</f>
        <v>7</v>
      </c>
      <c r="S68" s="218" t="s">
        <v>7</v>
      </c>
      <c r="T68" s="166"/>
    </row>
    <row r="69" spans="1:20" s="80" customFormat="1" x14ac:dyDescent="0.25">
      <c r="A69" s="184">
        <v>68</v>
      </c>
      <c r="B69" s="184">
        <v>68</v>
      </c>
      <c r="C69" s="182"/>
      <c r="D69" s="182"/>
      <c r="E69" s="182"/>
      <c r="F69" s="183" t="s">
        <v>120</v>
      </c>
      <c r="G69" s="166"/>
      <c r="H69" s="181"/>
      <c r="I69" s="166"/>
      <c r="J69" s="181">
        <f>IF('LISTA DE SOCIOS'!H69="SI",(IF('LISTA DE SOCIOS'!P69&lt;&gt;"SI",('CSM AGUA'!H69),MONTOS!E7)),0)</f>
        <v>7</v>
      </c>
      <c r="K69" s="166">
        <f>IF(AND('LISTA DE SOCIOS'!H69="SI",'LISTA DE SOCIOS'!P69&lt;&gt;"SI",'LISTA DE SOCIOS'!Q69&lt;&gt;"SI",'LISTA DE SOCIOS'!P69&lt;&gt;"SI",'LISTA DE SOCIOS'!R69&lt;&gt;"SI"),(MONTOS!E9*MULTAS!G69), 0)</f>
        <v>0</v>
      </c>
      <c r="L69" s="181">
        <f>IF(AND('LISTA DE SOCIOS'!H69="SI",'LISTA DE SOCIOS'!P69&lt;&gt;"SI",'LISTA DE SOCIOS'!Q69&lt;&gt;"SI",'LISTA DE SOCIOS'!P69&lt;&gt;"SI",'LISTA DE SOCIOS'!R69&lt;&gt;"SI"),(MONTOS!E10*MULTAS!H69),0)</f>
        <v>0</v>
      </c>
      <c r="M69" s="166">
        <f>IF(AND('LISTA DE SOCIOS'!H69="SI",'LISTA DE SOCIOS'!P69&lt;&gt;"SI",'LISTA DE SOCIOS'!Q69&lt;&gt;"SI",'LISTA DE SOCIOS'!P69&lt;&gt;"SI",'LISTA DE SOCIOS'!R69&lt;&gt;"SI"),(MONTOS!E11*MULTAS!I69),0)</f>
        <v>0</v>
      </c>
      <c r="N69" s="181">
        <f>IF(AND('LISTA DE SOCIOS'!H69="SI",'LISTA DE SOCIOS'!P69&lt;&gt;"SI",'LISTA DE SOCIOS'!Q69&lt;&gt;"SI",'LISTA DE SOCIOS'!P69&lt;&gt;"SI",'LISTA DE SOCIOS'!R69&lt;&gt;"SI"),(MONTOS!E12*MULTAS!J69),0)</f>
        <v>0</v>
      </c>
      <c r="O69" s="166">
        <f>IF(AND('LISTA DE SOCIOS'!H69="SI",'LISTA DE SOCIOS'!P69&lt;&gt;"SI"),(MONTOS!E14*MULTAS!K69),0)</f>
        <v>0</v>
      </c>
      <c r="P69" s="181">
        <f>IF('LISTA DE SOCIOS'!H69="SI",(IF('LISTA DE SOCIOS'!P69&lt;&gt; "SI",(IF(OR('LISTA DE SOCIOS'!Q69="SI",'LISTA DE SOCIOS'!R69="SI"),(MULTAS!M69),(MULTAS!M69+(MULTAS!L69*MONTOS!E18)))),0)),0)</f>
        <v>0</v>
      </c>
      <c r="Q69" s="166">
        <f>IF(AND('LISTA DE SOCIOS'!I69="SI",'LISTA DE SOCIOS'!P69&lt;&gt; "SI"),(RIEGO!G69),0)</f>
        <v>0</v>
      </c>
      <c r="R69" s="183">
        <f>SUM(G69:Q69)</f>
        <v>7</v>
      </c>
      <c r="S69" s="218" t="s">
        <v>7</v>
      </c>
      <c r="T69" s="166"/>
    </row>
    <row r="70" spans="1:20" s="80" customFormat="1" x14ac:dyDescent="0.25">
      <c r="A70" s="184">
        <v>69</v>
      </c>
      <c r="B70" s="184">
        <v>69</v>
      </c>
      <c r="C70" s="182"/>
      <c r="D70" s="182"/>
      <c r="E70" s="182"/>
      <c r="F70" s="183" t="s">
        <v>120</v>
      </c>
      <c r="G70" s="166"/>
      <c r="H70" s="181"/>
      <c r="I70" s="166"/>
      <c r="J70" s="181">
        <f>IF('LISTA DE SOCIOS'!H70="SI",(IF('LISTA DE SOCIOS'!P70&lt;&gt;"SI",('CSM AGUA'!H70),MONTOS!E7)),0)</f>
        <v>7</v>
      </c>
      <c r="K70" s="166">
        <f>IF(AND('LISTA DE SOCIOS'!H70="SI",'LISTA DE SOCIOS'!P70&lt;&gt;"SI",'LISTA DE SOCIOS'!Q70&lt;&gt;"SI",'LISTA DE SOCIOS'!P70&lt;&gt;"SI",'LISTA DE SOCIOS'!R70&lt;&gt;"SI"),(MONTOS!E9*MULTAS!G70), 0)</f>
        <v>0</v>
      </c>
      <c r="L70" s="181">
        <f>IF(AND('LISTA DE SOCIOS'!H70="SI",'LISTA DE SOCIOS'!P70&lt;&gt;"SI",'LISTA DE SOCIOS'!Q70&lt;&gt;"SI",'LISTA DE SOCIOS'!P70&lt;&gt;"SI",'LISTA DE SOCIOS'!R70&lt;&gt;"SI"),(MONTOS!E10*MULTAS!H70),0)</f>
        <v>0</v>
      </c>
      <c r="M70" s="166">
        <f>IF(AND('LISTA DE SOCIOS'!H70="SI",'LISTA DE SOCIOS'!P70&lt;&gt;"SI",'LISTA DE SOCIOS'!Q70&lt;&gt;"SI",'LISTA DE SOCIOS'!P70&lt;&gt;"SI",'LISTA DE SOCIOS'!R70&lt;&gt;"SI"),(MONTOS!E11*MULTAS!I70),0)</f>
        <v>0</v>
      </c>
      <c r="N70" s="181">
        <f>IF(AND('LISTA DE SOCIOS'!H70="SI",'LISTA DE SOCIOS'!P70&lt;&gt;"SI",'LISTA DE SOCIOS'!Q70&lt;&gt;"SI",'LISTA DE SOCIOS'!P70&lt;&gt;"SI",'LISTA DE SOCIOS'!R70&lt;&gt;"SI"),(MONTOS!E12*MULTAS!J70),0)</f>
        <v>0</v>
      </c>
      <c r="O70" s="166">
        <f>IF(AND('LISTA DE SOCIOS'!H70="SI",'LISTA DE SOCIOS'!P70&lt;&gt;"SI"),(MONTOS!E14*MULTAS!K70),0)</f>
        <v>0</v>
      </c>
      <c r="P70" s="181">
        <f>IF('LISTA DE SOCIOS'!H70="SI",(IF('LISTA DE SOCIOS'!P70&lt;&gt; "SI",(IF(OR('LISTA DE SOCIOS'!Q70="SI",'LISTA DE SOCIOS'!R70="SI"),(MULTAS!M70),(MULTAS!M70+(MULTAS!L70*MONTOS!E18)))),0)),0)</f>
        <v>0</v>
      </c>
      <c r="Q70" s="166">
        <f>IF(AND('LISTA DE SOCIOS'!I70="SI",'LISTA DE SOCIOS'!P70&lt;&gt; "SI"),(RIEGO!G70),0)</f>
        <v>0</v>
      </c>
      <c r="R70" s="183">
        <f>SUM(G70:Q70)</f>
        <v>7</v>
      </c>
      <c r="S70" s="218" t="s">
        <v>7</v>
      </c>
      <c r="T70" s="166"/>
    </row>
    <row r="71" spans="1:20" s="80" customFormat="1" x14ac:dyDescent="0.25">
      <c r="A71" s="184">
        <v>70</v>
      </c>
      <c r="B71" s="184">
        <v>70</v>
      </c>
      <c r="C71" s="182"/>
      <c r="D71" s="182"/>
      <c r="E71" s="182"/>
      <c r="F71" s="183" t="s">
        <v>120</v>
      </c>
      <c r="G71" s="166"/>
      <c r="H71" s="181"/>
      <c r="I71" s="166"/>
      <c r="J71" s="181">
        <f>IF('LISTA DE SOCIOS'!H71="SI",(IF('LISTA DE SOCIOS'!P71&lt;&gt;"SI",('CSM AGUA'!H71),MONTOS!E7)),0)</f>
        <v>7</v>
      </c>
      <c r="K71" s="166">
        <f>IF(AND('LISTA DE SOCIOS'!H71="SI",'LISTA DE SOCIOS'!P71&lt;&gt;"SI",'LISTA DE SOCIOS'!Q71&lt;&gt;"SI",'LISTA DE SOCIOS'!P71&lt;&gt;"SI",'LISTA DE SOCIOS'!R71&lt;&gt;"SI"),(MONTOS!E9*MULTAS!G71), 0)</f>
        <v>0</v>
      </c>
      <c r="L71" s="181">
        <f>IF(AND('LISTA DE SOCIOS'!H71="SI",'LISTA DE SOCIOS'!P71&lt;&gt;"SI",'LISTA DE SOCIOS'!Q71&lt;&gt;"SI",'LISTA DE SOCIOS'!P71&lt;&gt;"SI",'LISTA DE SOCIOS'!R71&lt;&gt;"SI"),(MONTOS!E10*MULTAS!H71),0)</f>
        <v>0</v>
      </c>
      <c r="M71" s="166">
        <f>IF(AND('LISTA DE SOCIOS'!H71="SI",'LISTA DE SOCIOS'!P71&lt;&gt;"SI",'LISTA DE SOCIOS'!Q71&lt;&gt;"SI",'LISTA DE SOCIOS'!P71&lt;&gt;"SI",'LISTA DE SOCIOS'!R71&lt;&gt;"SI"),(MONTOS!E11*MULTAS!I71),0)</f>
        <v>0</v>
      </c>
      <c r="N71" s="181">
        <f>IF(AND('LISTA DE SOCIOS'!H71="SI",'LISTA DE SOCIOS'!P71&lt;&gt;"SI",'LISTA DE SOCIOS'!Q71&lt;&gt;"SI",'LISTA DE SOCIOS'!P71&lt;&gt;"SI",'LISTA DE SOCIOS'!R71&lt;&gt;"SI"),(MONTOS!E12*MULTAS!J71),0)</f>
        <v>0</v>
      </c>
      <c r="O71" s="166">
        <f>IF(AND('LISTA DE SOCIOS'!H71="SI",'LISTA DE SOCIOS'!P71&lt;&gt;"SI"),(MONTOS!E14*MULTAS!K71),0)</f>
        <v>0</v>
      </c>
      <c r="P71" s="181">
        <f>IF('LISTA DE SOCIOS'!H71="SI",(IF('LISTA DE SOCIOS'!P71&lt;&gt; "SI",(IF(OR('LISTA DE SOCIOS'!Q71="SI",'LISTA DE SOCIOS'!R71="SI"),(MULTAS!M71),(MULTAS!M71+(MULTAS!L71*MONTOS!E18)))),0)),0)</f>
        <v>0</v>
      </c>
      <c r="Q71" s="166">
        <f>IF(AND('LISTA DE SOCIOS'!I71="SI",'LISTA DE SOCIOS'!P71&lt;&gt; "SI"),(RIEGO!G71),0)</f>
        <v>0</v>
      </c>
      <c r="R71" s="183">
        <f>SUM(G71:Q71)</f>
        <v>7</v>
      </c>
      <c r="S71" s="218" t="s">
        <v>7</v>
      </c>
      <c r="T71" s="166"/>
    </row>
    <row r="72" spans="1:20" s="80" customFormat="1" x14ac:dyDescent="0.25">
      <c r="A72" s="184">
        <v>71</v>
      </c>
      <c r="B72" s="184">
        <v>71</v>
      </c>
      <c r="C72" s="182"/>
      <c r="D72" s="182"/>
      <c r="E72" s="182"/>
      <c r="F72" s="183" t="s">
        <v>120</v>
      </c>
      <c r="G72" s="166"/>
      <c r="H72" s="181"/>
      <c r="I72" s="166"/>
      <c r="J72" s="181">
        <f>IF('LISTA DE SOCIOS'!H72="SI",(IF('LISTA DE SOCIOS'!P72&lt;&gt;"SI",('CSM AGUA'!H72),MONTOS!E7)),0)</f>
        <v>7</v>
      </c>
      <c r="K72" s="166">
        <f>IF(AND('LISTA DE SOCIOS'!H72="SI",'LISTA DE SOCIOS'!P72&lt;&gt;"SI",'LISTA DE SOCIOS'!Q72&lt;&gt;"SI",'LISTA DE SOCIOS'!P72&lt;&gt;"SI",'LISTA DE SOCIOS'!R72&lt;&gt;"SI"),(MONTOS!E9*MULTAS!G72), 0)</f>
        <v>0</v>
      </c>
      <c r="L72" s="181">
        <f>IF(AND('LISTA DE SOCIOS'!H72="SI",'LISTA DE SOCIOS'!P72&lt;&gt;"SI",'LISTA DE SOCIOS'!Q72&lt;&gt;"SI",'LISTA DE SOCIOS'!P72&lt;&gt;"SI",'LISTA DE SOCIOS'!R72&lt;&gt;"SI"),(MONTOS!E10*MULTAS!H72),0)</f>
        <v>0</v>
      </c>
      <c r="M72" s="166">
        <f>IF(AND('LISTA DE SOCIOS'!H72="SI",'LISTA DE SOCIOS'!P72&lt;&gt;"SI",'LISTA DE SOCIOS'!Q72&lt;&gt;"SI",'LISTA DE SOCIOS'!P72&lt;&gt;"SI",'LISTA DE SOCIOS'!R72&lt;&gt;"SI"),(MONTOS!E11*MULTAS!I72),0)</f>
        <v>0</v>
      </c>
      <c r="N72" s="181">
        <f>IF(AND('LISTA DE SOCIOS'!H72="SI",'LISTA DE SOCIOS'!P72&lt;&gt;"SI",'LISTA DE SOCIOS'!Q72&lt;&gt;"SI",'LISTA DE SOCIOS'!P72&lt;&gt;"SI",'LISTA DE SOCIOS'!R72&lt;&gt;"SI"),(MONTOS!E12*MULTAS!J72),0)</f>
        <v>0</v>
      </c>
      <c r="O72" s="166">
        <f>IF(AND('LISTA DE SOCIOS'!H72="SI",'LISTA DE SOCIOS'!P72&lt;&gt;"SI"),(MONTOS!E14*MULTAS!K72),0)</f>
        <v>0</v>
      </c>
      <c r="P72" s="181">
        <f>IF('LISTA DE SOCIOS'!H72="SI",(IF('LISTA DE SOCIOS'!P72&lt;&gt; "SI",(IF(OR('LISTA DE SOCIOS'!Q72="SI",'LISTA DE SOCIOS'!R72="SI"),(MULTAS!M72),(MULTAS!M72+(MULTAS!L72*MONTOS!E18)))),0)),0)</f>
        <v>0</v>
      </c>
      <c r="Q72" s="166">
        <f>IF(AND('LISTA DE SOCIOS'!I72="SI",'LISTA DE SOCIOS'!P72&lt;&gt; "SI"),(RIEGO!G72),0)</f>
        <v>0</v>
      </c>
      <c r="R72" s="183">
        <f>SUM(G72:Q72)</f>
        <v>7</v>
      </c>
      <c r="S72" s="218" t="s">
        <v>7</v>
      </c>
      <c r="T72" s="166"/>
    </row>
    <row r="73" spans="1:20" s="80" customFormat="1" x14ac:dyDescent="0.25">
      <c r="A73" s="184">
        <v>72</v>
      </c>
      <c r="B73" s="184">
        <v>72</v>
      </c>
      <c r="C73" s="182"/>
      <c r="D73" s="182"/>
      <c r="E73" s="182"/>
      <c r="F73" s="183" t="s">
        <v>120</v>
      </c>
      <c r="G73" s="166"/>
      <c r="H73" s="181"/>
      <c r="I73" s="166"/>
      <c r="J73" s="181">
        <f>IF('LISTA DE SOCIOS'!H73="SI",(IF('LISTA DE SOCIOS'!P73&lt;&gt;"SI",('CSM AGUA'!H73),MONTOS!E7)),0)</f>
        <v>7</v>
      </c>
      <c r="K73" s="166">
        <f>IF(AND('LISTA DE SOCIOS'!H73="SI",'LISTA DE SOCIOS'!P73&lt;&gt;"SI",'LISTA DE SOCIOS'!Q73&lt;&gt;"SI",'LISTA DE SOCIOS'!P73&lt;&gt;"SI",'LISTA DE SOCIOS'!R73&lt;&gt;"SI"),(MONTOS!E9*MULTAS!G73), 0)</f>
        <v>0</v>
      </c>
      <c r="L73" s="181">
        <f>IF(AND('LISTA DE SOCIOS'!H73="SI",'LISTA DE SOCIOS'!P73&lt;&gt;"SI",'LISTA DE SOCIOS'!Q73&lt;&gt;"SI",'LISTA DE SOCIOS'!P73&lt;&gt;"SI",'LISTA DE SOCIOS'!R73&lt;&gt;"SI"),(MONTOS!E10*MULTAS!H73),0)</f>
        <v>0</v>
      </c>
      <c r="M73" s="166">
        <f>IF(AND('LISTA DE SOCIOS'!H73="SI",'LISTA DE SOCIOS'!P73&lt;&gt;"SI",'LISTA DE SOCIOS'!Q73&lt;&gt;"SI",'LISTA DE SOCIOS'!P73&lt;&gt;"SI",'LISTA DE SOCIOS'!R73&lt;&gt;"SI"),(MONTOS!E11*MULTAS!I73),0)</f>
        <v>0</v>
      </c>
      <c r="N73" s="181">
        <f>IF(AND('LISTA DE SOCIOS'!H73="SI",'LISTA DE SOCIOS'!P73&lt;&gt;"SI",'LISTA DE SOCIOS'!Q73&lt;&gt;"SI",'LISTA DE SOCIOS'!P73&lt;&gt;"SI",'LISTA DE SOCIOS'!R73&lt;&gt;"SI"),(MONTOS!E12*MULTAS!J73),0)</f>
        <v>0</v>
      </c>
      <c r="O73" s="166">
        <f>IF(AND('LISTA DE SOCIOS'!H73="SI",'LISTA DE SOCIOS'!P73&lt;&gt;"SI"),(MONTOS!E14*MULTAS!K73),0)</f>
        <v>0</v>
      </c>
      <c r="P73" s="181">
        <f>IF('LISTA DE SOCIOS'!H73="SI",(IF('LISTA DE SOCIOS'!P73&lt;&gt; "SI",(IF(OR('LISTA DE SOCIOS'!Q73="SI",'LISTA DE SOCIOS'!R73="SI"),(MULTAS!M73),(MULTAS!M73+(MULTAS!L73*MONTOS!E18)))),0)),0)</f>
        <v>0</v>
      </c>
      <c r="Q73" s="166">
        <f>IF(AND('LISTA DE SOCIOS'!I73="SI",'LISTA DE SOCIOS'!P73&lt;&gt; "SI"),(RIEGO!G73),0)</f>
        <v>0</v>
      </c>
      <c r="R73" s="183">
        <f>SUM(G73:Q73)</f>
        <v>7</v>
      </c>
      <c r="S73" s="218" t="s">
        <v>7</v>
      </c>
      <c r="T73" s="166"/>
    </row>
    <row r="74" spans="1:20" s="80" customFormat="1" x14ac:dyDescent="0.25">
      <c r="A74" s="184">
        <v>73</v>
      </c>
      <c r="B74" s="184">
        <v>73</v>
      </c>
      <c r="C74" s="182"/>
      <c r="D74" s="182"/>
      <c r="E74" s="182"/>
      <c r="F74" s="183" t="s">
        <v>120</v>
      </c>
      <c r="G74" s="166"/>
      <c r="H74" s="181"/>
      <c r="I74" s="166"/>
      <c r="J74" s="181">
        <f>IF('LISTA DE SOCIOS'!H74="SI",(IF('LISTA DE SOCIOS'!P74&lt;&gt;"SI",('CSM AGUA'!H74),MONTOS!E7)),0)</f>
        <v>7</v>
      </c>
      <c r="K74" s="166">
        <f>IF(AND('LISTA DE SOCIOS'!H74="SI",'LISTA DE SOCIOS'!P74&lt;&gt;"SI",'LISTA DE SOCIOS'!Q74&lt;&gt;"SI",'LISTA DE SOCIOS'!P74&lt;&gt;"SI",'LISTA DE SOCIOS'!R74&lt;&gt;"SI"),(MONTOS!E9*MULTAS!G74), 0)</f>
        <v>0</v>
      </c>
      <c r="L74" s="181">
        <f>IF(AND('LISTA DE SOCIOS'!H74="SI",'LISTA DE SOCIOS'!P74&lt;&gt;"SI",'LISTA DE SOCIOS'!Q74&lt;&gt;"SI",'LISTA DE SOCIOS'!P74&lt;&gt;"SI",'LISTA DE SOCIOS'!R74&lt;&gt;"SI"),(MONTOS!E10*MULTAS!H74),0)</f>
        <v>0</v>
      </c>
      <c r="M74" s="166">
        <f>IF(AND('LISTA DE SOCIOS'!H74="SI",'LISTA DE SOCIOS'!P74&lt;&gt;"SI",'LISTA DE SOCIOS'!Q74&lt;&gt;"SI",'LISTA DE SOCIOS'!P74&lt;&gt;"SI",'LISTA DE SOCIOS'!R74&lt;&gt;"SI"),(MONTOS!E11*MULTAS!I74),0)</f>
        <v>0</v>
      </c>
      <c r="N74" s="181">
        <f>IF(AND('LISTA DE SOCIOS'!H74="SI",'LISTA DE SOCIOS'!P74&lt;&gt;"SI",'LISTA DE SOCIOS'!Q74&lt;&gt;"SI",'LISTA DE SOCIOS'!P74&lt;&gt;"SI",'LISTA DE SOCIOS'!R74&lt;&gt;"SI"),(MONTOS!E12*MULTAS!J74),0)</f>
        <v>0</v>
      </c>
      <c r="O74" s="166">
        <f>IF(AND('LISTA DE SOCIOS'!H74="SI",'LISTA DE SOCIOS'!P74&lt;&gt;"SI"),(MONTOS!E14*MULTAS!K74),0)</f>
        <v>0</v>
      </c>
      <c r="P74" s="181">
        <f>IF('LISTA DE SOCIOS'!H74="SI",(IF('LISTA DE SOCIOS'!P74&lt;&gt; "SI",(IF(OR('LISTA DE SOCIOS'!Q74="SI",'LISTA DE SOCIOS'!R74="SI"),(MULTAS!M74),(MULTAS!M74+(MULTAS!L74*MONTOS!E18)))),0)),0)</f>
        <v>0</v>
      </c>
      <c r="Q74" s="166">
        <f>IF(AND('LISTA DE SOCIOS'!I74="SI",'LISTA DE SOCIOS'!P74&lt;&gt; "SI"),(RIEGO!G74),0)</f>
        <v>0</v>
      </c>
      <c r="R74" s="183">
        <f>SUM(G74:Q74)</f>
        <v>7</v>
      </c>
      <c r="S74" s="218" t="s">
        <v>7</v>
      </c>
      <c r="T74" s="166"/>
    </row>
    <row r="75" spans="1:20" s="80" customFormat="1" x14ac:dyDescent="0.25">
      <c r="A75" s="184">
        <v>74</v>
      </c>
      <c r="B75" s="184">
        <v>74</v>
      </c>
      <c r="C75" s="182"/>
      <c r="D75" s="182"/>
      <c r="E75" s="182"/>
      <c r="F75" s="183" t="s">
        <v>120</v>
      </c>
      <c r="G75" s="166"/>
      <c r="H75" s="181"/>
      <c r="I75" s="166"/>
      <c r="J75" s="181">
        <f>IF('LISTA DE SOCIOS'!H75="SI",(IF('LISTA DE SOCIOS'!P75&lt;&gt;"SI",('CSM AGUA'!H75),MONTOS!E7)),0)</f>
        <v>7</v>
      </c>
      <c r="K75" s="166">
        <f>IF(AND('LISTA DE SOCIOS'!H75="SI",'LISTA DE SOCIOS'!P75&lt;&gt;"SI",'LISTA DE SOCIOS'!Q75&lt;&gt;"SI",'LISTA DE SOCIOS'!P75&lt;&gt;"SI",'LISTA DE SOCIOS'!R75&lt;&gt;"SI"),(MONTOS!E9*MULTAS!G75), 0)</f>
        <v>0</v>
      </c>
      <c r="L75" s="181">
        <f>IF(AND('LISTA DE SOCIOS'!H75="SI",'LISTA DE SOCIOS'!P75&lt;&gt;"SI",'LISTA DE SOCIOS'!Q75&lt;&gt;"SI",'LISTA DE SOCIOS'!P75&lt;&gt;"SI",'LISTA DE SOCIOS'!R75&lt;&gt;"SI"),(MONTOS!E10*MULTAS!H75),0)</f>
        <v>0</v>
      </c>
      <c r="M75" s="166">
        <f>IF(AND('LISTA DE SOCIOS'!H75="SI",'LISTA DE SOCIOS'!P75&lt;&gt;"SI",'LISTA DE SOCIOS'!Q75&lt;&gt;"SI",'LISTA DE SOCIOS'!P75&lt;&gt;"SI",'LISTA DE SOCIOS'!R75&lt;&gt;"SI"),(MONTOS!E11*MULTAS!I75),0)</f>
        <v>0</v>
      </c>
      <c r="N75" s="181">
        <f>IF(AND('LISTA DE SOCIOS'!H75="SI",'LISTA DE SOCIOS'!P75&lt;&gt;"SI",'LISTA DE SOCIOS'!Q75&lt;&gt;"SI",'LISTA DE SOCIOS'!P75&lt;&gt;"SI",'LISTA DE SOCIOS'!R75&lt;&gt;"SI"),(MONTOS!E12*MULTAS!J75),0)</f>
        <v>0</v>
      </c>
      <c r="O75" s="166">
        <f>IF(AND('LISTA DE SOCIOS'!H75="SI",'LISTA DE SOCIOS'!P75&lt;&gt;"SI"),(MONTOS!E14*MULTAS!K75),0)</f>
        <v>0</v>
      </c>
      <c r="P75" s="181">
        <f>IF('LISTA DE SOCIOS'!H75="SI",(IF('LISTA DE SOCIOS'!P75&lt;&gt; "SI",(IF(OR('LISTA DE SOCIOS'!Q75="SI",'LISTA DE SOCIOS'!R75="SI"),(MULTAS!M75),(MULTAS!M75+(MULTAS!L75*MONTOS!E18)))),0)),0)</f>
        <v>0</v>
      </c>
      <c r="Q75" s="166">
        <f>IF(AND('LISTA DE SOCIOS'!I75="SI",'LISTA DE SOCIOS'!P75&lt;&gt; "SI"),(RIEGO!G75),0)</f>
        <v>0</v>
      </c>
      <c r="R75" s="183">
        <f>SUM(G75:Q75)</f>
        <v>7</v>
      </c>
      <c r="S75" s="218" t="s">
        <v>7</v>
      </c>
      <c r="T75" s="166"/>
    </row>
    <row r="76" spans="1:20" s="80" customFormat="1" x14ac:dyDescent="0.25">
      <c r="A76" s="184">
        <v>75</v>
      </c>
      <c r="B76" s="184">
        <v>75</v>
      </c>
      <c r="C76" s="182"/>
      <c r="D76" s="182"/>
      <c r="E76" s="182"/>
      <c r="F76" s="183" t="s">
        <v>120</v>
      </c>
      <c r="G76" s="166"/>
      <c r="H76" s="181"/>
      <c r="I76" s="166"/>
      <c r="J76" s="181">
        <f>IF('LISTA DE SOCIOS'!H76="SI",(IF('LISTA DE SOCIOS'!P76&lt;&gt;"SI",('CSM AGUA'!H76),MONTOS!E7)),0)</f>
        <v>7</v>
      </c>
      <c r="K76" s="166">
        <f>IF(AND('LISTA DE SOCIOS'!H76="SI",'LISTA DE SOCIOS'!P76&lt;&gt;"SI",'LISTA DE SOCIOS'!Q76&lt;&gt;"SI",'LISTA DE SOCIOS'!P76&lt;&gt;"SI",'LISTA DE SOCIOS'!R76&lt;&gt;"SI"),(MONTOS!E9*MULTAS!G76), 0)</f>
        <v>0</v>
      </c>
      <c r="L76" s="181">
        <f>IF(AND('LISTA DE SOCIOS'!H76="SI",'LISTA DE SOCIOS'!P76&lt;&gt;"SI",'LISTA DE SOCIOS'!Q76&lt;&gt;"SI",'LISTA DE SOCIOS'!P76&lt;&gt;"SI",'LISTA DE SOCIOS'!R76&lt;&gt;"SI"),(MONTOS!E10*MULTAS!H76),0)</f>
        <v>0</v>
      </c>
      <c r="M76" s="166">
        <f>IF(AND('LISTA DE SOCIOS'!H76="SI",'LISTA DE SOCIOS'!P76&lt;&gt;"SI",'LISTA DE SOCIOS'!Q76&lt;&gt;"SI",'LISTA DE SOCIOS'!P76&lt;&gt;"SI",'LISTA DE SOCIOS'!R76&lt;&gt;"SI"),(MONTOS!E11*MULTAS!I76),0)</f>
        <v>0</v>
      </c>
      <c r="N76" s="181">
        <f>IF(AND('LISTA DE SOCIOS'!H76="SI",'LISTA DE SOCIOS'!P76&lt;&gt;"SI",'LISTA DE SOCIOS'!Q76&lt;&gt;"SI",'LISTA DE SOCIOS'!P76&lt;&gt;"SI",'LISTA DE SOCIOS'!R76&lt;&gt;"SI"),(MONTOS!E12*MULTAS!J76),0)</f>
        <v>0</v>
      </c>
      <c r="O76" s="166">
        <f>IF(AND('LISTA DE SOCIOS'!H76="SI",'LISTA DE SOCIOS'!P76&lt;&gt;"SI"),(MONTOS!E14*MULTAS!K76),0)</f>
        <v>0</v>
      </c>
      <c r="P76" s="181">
        <f>IF('LISTA DE SOCIOS'!H76="SI",(IF('LISTA DE SOCIOS'!P76&lt;&gt; "SI",(IF(OR('LISTA DE SOCIOS'!Q76="SI",'LISTA DE SOCIOS'!R76="SI"),(MULTAS!M76),(MULTAS!M76+(MULTAS!L76*MONTOS!E18)))),0)),0)</f>
        <v>0</v>
      </c>
      <c r="Q76" s="166">
        <f>IF(AND('LISTA DE SOCIOS'!I76="SI",'LISTA DE SOCIOS'!P76&lt;&gt; "SI"),(RIEGO!G76),0)</f>
        <v>0</v>
      </c>
      <c r="R76" s="183">
        <f>SUM(G76:Q76)</f>
        <v>7</v>
      </c>
      <c r="S76" s="218" t="s">
        <v>7</v>
      </c>
      <c r="T76" s="166"/>
    </row>
    <row r="77" spans="1:20" s="80" customFormat="1" x14ac:dyDescent="0.25">
      <c r="A77" s="184">
        <v>76</v>
      </c>
      <c r="B77" s="184">
        <v>76</v>
      </c>
      <c r="C77" s="182"/>
      <c r="D77" s="182"/>
      <c r="E77" s="182"/>
      <c r="F77" s="183" t="s">
        <v>120</v>
      </c>
      <c r="G77" s="166"/>
      <c r="H77" s="181"/>
      <c r="I77" s="166"/>
      <c r="J77" s="181">
        <f>IF('LISTA DE SOCIOS'!H77="SI",(IF('LISTA DE SOCIOS'!P77&lt;&gt;"SI",('CSM AGUA'!H77),MONTOS!E7)),0)</f>
        <v>7</v>
      </c>
      <c r="K77" s="166">
        <f>IF(AND('LISTA DE SOCIOS'!H77="SI",'LISTA DE SOCIOS'!P77&lt;&gt;"SI",'LISTA DE SOCIOS'!Q77&lt;&gt;"SI",'LISTA DE SOCIOS'!P77&lt;&gt;"SI",'LISTA DE SOCIOS'!R77&lt;&gt;"SI"),(MONTOS!E9*MULTAS!G77), 0)</f>
        <v>0</v>
      </c>
      <c r="L77" s="181">
        <f>IF(AND('LISTA DE SOCIOS'!H77="SI",'LISTA DE SOCIOS'!P77&lt;&gt;"SI",'LISTA DE SOCIOS'!Q77&lt;&gt;"SI",'LISTA DE SOCIOS'!P77&lt;&gt;"SI",'LISTA DE SOCIOS'!R77&lt;&gt;"SI"),(MONTOS!E10*MULTAS!H77),0)</f>
        <v>0</v>
      </c>
      <c r="M77" s="166">
        <f>IF(AND('LISTA DE SOCIOS'!H77="SI",'LISTA DE SOCIOS'!P77&lt;&gt;"SI",'LISTA DE SOCIOS'!Q77&lt;&gt;"SI",'LISTA DE SOCIOS'!P77&lt;&gt;"SI",'LISTA DE SOCIOS'!R77&lt;&gt;"SI"),(MONTOS!E11*MULTAS!I77),0)</f>
        <v>0</v>
      </c>
      <c r="N77" s="181">
        <f>IF(AND('LISTA DE SOCIOS'!H77="SI",'LISTA DE SOCIOS'!P77&lt;&gt;"SI",'LISTA DE SOCIOS'!Q77&lt;&gt;"SI",'LISTA DE SOCIOS'!P77&lt;&gt;"SI",'LISTA DE SOCIOS'!R77&lt;&gt;"SI"),(MONTOS!E12*MULTAS!J77),0)</f>
        <v>0</v>
      </c>
      <c r="O77" s="166">
        <f>IF(AND('LISTA DE SOCIOS'!H77="SI",'LISTA DE SOCIOS'!P77&lt;&gt;"SI"),(MONTOS!E14*MULTAS!K77),0)</f>
        <v>0</v>
      </c>
      <c r="P77" s="181">
        <f>IF('LISTA DE SOCIOS'!H77="SI",(IF('LISTA DE SOCIOS'!P77&lt;&gt; "SI",(IF(OR('LISTA DE SOCIOS'!Q77="SI",'LISTA DE SOCIOS'!R77="SI"),(MULTAS!M77),(MULTAS!M77+(MULTAS!L77*MONTOS!E18)))),0)),0)</f>
        <v>0</v>
      </c>
      <c r="Q77" s="166">
        <f>IF(AND('LISTA DE SOCIOS'!I77="SI",'LISTA DE SOCIOS'!P77&lt;&gt; "SI"),(RIEGO!G77),0)</f>
        <v>0</v>
      </c>
      <c r="R77" s="183">
        <f>SUM(G77:Q77)</f>
        <v>7</v>
      </c>
      <c r="S77" s="218" t="s">
        <v>7</v>
      </c>
      <c r="T77" s="166"/>
    </row>
    <row r="78" spans="1:20" s="80" customFormat="1" x14ac:dyDescent="0.25">
      <c r="A78" s="184">
        <v>77</v>
      </c>
      <c r="B78" s="184">
        <v>77</v>
      </c>
      <c r="C78" s="182"/>
      <c r="D78" s="182"/>
      <c r="E78" s="182"/>
      <c r="F78" s="183" t="s">
        <v>120</v>
      </c>
      <c r="G78" s="166"/>
      <c r="H78" s="181"/>
      <c r="I78" s="166"/>
      <c r="J78" s="181">
        <f>IF('LISTA DE SOCIOS'!H78="SI",(IF('LISTA DE SOCIOS'!P78&lt;&gt;"SI",('CSM AGUA'!H78),MONTOS!E7)),0)</f>
        <v>7</v>
      </c>
      <c r="K78" s="166">
        <f>IF(AND('LISTA DE SOCIOS'!H78="SI",'LISTA DE SOCIOS'!P78&lt;&gt;"SI",'LISTA DE SOCIOS'!Q78&lt;&gt;"SI",'LISTA DE SOCIOS'!P78&lt;&gt;"SI",'LISTA DE SOCIOS'!R78&lt;&gt;"SI"),(MONTOS!E9*MULTAS!G78), 0)</f>
        <v>0</v>
      </c>
      <c r="L78" s="181">
        <f>IF(AND('LISTA DE SOCIOS'!H78="SI",'LISTA DE SOCIOS'!P78&lt;&gt;"SI",'LISTA DE SOCIOS'!Q78&lt;&gt;"SI",'LISTA DE SOCIOS'!P78&lt;&gt;"SI",'LISTA DE SOCIOS'!R78&lt;&gt;"SI"),(MONTOS!E10*MULTAS!H78),0)</f>
        <v>0</v>
      </c>
      <c r="M78" s="166">
        <f>IF(AND('LISTA DE SOCIOS'!H78="SI",'LISTA DE SOCIOS'!P78&lt;&gt;"SI",'LISTA DE SOCIOS'!Q78&lt;&gt;"SI",'LISTA DE SOCIOS'!P78&lt;&gt;"SI",'LISTA DE SOCIOS'!R78&lt;&gt;"SI"),(MONTOS!E11*MULTAS!I78),0)</f>
        <v>0</v>
      </c>
      <c r="N78" s="181">
        <f>IF(AND('LISTA DE SOCIOS'!H78="SI",'LISTA DE SOCIOS'!P78&lt;&gt;"SI",'LISTA DE SOCIOS'!Q78&lt;&gt;"SI",'LISTA DE SOCIOS'!P78&lt;&gt;"SI",'LISTA DE SOCIOS'!R78&lt;&gt;"SI"),(MONTOS!E12*MULTAS!J78),0)</f>
        <v>0</v>
      </c>
      <c r="O78" s="166">
        <f>IF(AND('LISTA DE SOCIOS'!H78="SI",'LISTA DE SOCIOS'!P78&lt;&gt;"SI"),(MONTOS!E14*MULTAS!K78),0)</f>
        <v>0</v>
      </c>
      <c r="P78" s="181">
        <f>IF('LISTA DE SOCIOS'!H78="SI",(IF('LISTA DE SOCIOS'!P78&lt;&gt; "SI",(IF(OR('LISTA DE SOCIOS'!Q78="SI",'LISTA DE SOCIOS'!R78="SI"),(MULTAS!M78),(MULTAS!M78+(MULTAS!L78*MONTOS!E18)))),0)),0)</f>
        <v>0</v>
      </c>
      <c r="Q78" s="166">
        <f>IF(AND('LISTA DE SOCIOS'!I78="SI",'LISTA DE SOCIOS'!P78&lt;&gt; "SI"),(RIEGO!G78),0)</f>
        <v>0</v>
      </c>
      <c r="R78" s="183">
        <f>SUM(G78:Q78)</f>
        <v>7</v>
      </c>
      <c r="S78" s="218" t="s">
        <v>7</v>
      </c>
      <c r="T78" s="166"/>
    </row>
    <row r="79" spans="1:20" s="80" customFormat="1" x14ac:dyDescent="0.25">
      <c r="A79" s="184">
        <v>78</v>
      </c>
      <c r="B79" s="184">
        <v>78</v>
      </c>
      <c r="C79" s="182"/>
      <c r="D79" s="182"/>
      <c r="E79" s="182"/>
      <c r="F79" s="183" t="s">
        <v>120</v>
      </c>
      <c r="G79" s="166"/>
      <c r="H79" s="181"/>
      <c r="I79" s="166"/>
      <c r="J79" s="181">
        <f>IF('LISTA DE SOCIOS'!H79="SI",(IF('LISTA DE SOCIOS'!P79&lt;&gt;"SI",('CSM AGUA'!H79),MONTOS!E7)),0)</f>
        <v>7</v>
      </c>
      <c r="K79" s="166">
        <f>IF(AND('LISTA DE SOCIOS'!H79="SI",'LISTA DE SOCIOS'!P79&lt;&gt;"SI",'LISTA DE SOCIOS'!Q79&lt;&gt;"SI",'LISTA DE SOCIOS'!P79&lt;&gt;"SI",'LISTA DE SOCIOS'!R79&lt;&gt;"SI"),(MONTOS!E9*MULTAS!G79), 0)</f>
        <v>0</v>
      </c>
      <c r="L79" s="181">
        <f>IF(AND('LISTA DE SOCIOS'!H79="SI",'LISTA DE SOCIOS'!P79&lt;&gt;"SI",'LISTA DE SOCIOS'!Q79&lt;&gt;"SI",'LISTA DE SOCIOS'!P79&lt;&gt;"SI",'LISTA DE SOCIOS'!R79&lt;&gt;"SI"),(MONTOS!E10*MULTAS!H79),0)</f>
        <v>0</v>
      </c>
      <c r="M79" s="166">
        <f>IF(AND('LISTA DE SOCIOS'!H79="SI",'LISTA DE SOCIOS'!P79&lt;&gt;"SI",'LISTA DE SOCIOS'!Q79&lt;&gt;"SI",'LISTA DE SOCIOS'!P79&lt;&gt;"SI",'LISTA DE SOCIOS'!R79&lt;&gt;"SI"),(MONTOS!E11*MULTAS!I79),0)</f>
        <v>0</v>
      </c>
      <c r="N79" s="181">
        <f>IF(AND('LISTA DE SOCIOS'!H79="SI",'LISTA DE SOCIOS'!P79&lt;&gt;"SI",'LISTA DE SOCIOS'!Q79&lt;&gt;"SI",'LISTA DE SOCIOS'!P79&lt;&gt;"SI",'LISTA DE SOCIOS'!R79&lt;&gt;"SI"),(MONTOS!E12*MULTAS!J79),0)</f>
        <v>0</v>
      </c>
      <c r="O79" s="166">
        <f>IF(AND('LISTA DE SOCIOS'!H79="SI",'LISTA DE SOCIOS'!P79&lt;&gt;"SI"),(MONTOS!E14*MULTAS!K79),0)</f>
        <v>0</v>
      </c>
      <c r="P79" s="181">
        <f>IF('LISTA DE SOCIOS'!H79="SI",(IF('LISTA DE SOCIOS'!P79&lt;&gt; "SI",(IF(OR('LISTA DE SOCIOS'!Q79="SI",'LISTA DE SOCIOS'!R79="SI"),(MULTAS!M79),(MULTAS!M79+(MULTAS!L79*MONTOS!E18)))),0)),0)</f>
        <v>0</v>
      </c>
      <c r="Q79" s="166">
        <f>IF(AND('LISTA DE SOCIOS'!I79="SI",'LISTA DE SOCIOS'!P79&lt;&gt; "SI"),(RIEGO!G79),0)</f>
        <v>0</v>
      </c>
      <c r="R79" s="183">
        <f>SUM(G79:Q79)</f>
        <v>7</v>
      </c>
      <c r="S79" s="218" t="s">
        <v>7</v>
      </c>
      <c r="T79" s="166"/>
    </row>
    <row r="80" spans="1:20" s="80" customFormat="1" x14ac:dyDescent="0.25">
      <c r="A80" s="184">
        <v>79</v>
      </c>
      <c r="B80" s="184">
        <v>79</v>
      </c>
      <c r="C80" s="182"/>
      <c r="D80" s="182"/>
      <c r="E80" s="182"/>
      <c r="F80" s="183" t="s">
        <v>120</v>
      </c>
      <c r="G80" s="166"/>
      <c r="H80" s="181"/>
      <c r="I80" s="166"/>
      <c r="J80" s="181">
        <f>IF('LISTA DE SOCIOS'!H80="SI",(IF('LISTA DE SOCIOS'!P80&lt;&gt;"SI",('CSM AGUA'!H80),MONTOS!E7)),0)</f>
        <v>7</v>
      </c>
      <c r="K80" s="166">
        <f>IF(AND('LISTA DE SOCIOS'!H80="SI",'LISTA DE SOCIOS'!P80&lt;&gt;"SI",'LISTA DE SOCIOS'!Q80&lt;&gt;"SI",'LISTA DE SOCIOS'!P80&lt;&gt;"SI",'LISTA DE SOCIOS'!R80&lt;&gt;"SI"),(MONTOS!E9*MULTAS!G80), 0)</f>
        <v>0</v>
      </c>
      <c r="L80" s="181">
        <f>IF(AND('LISTA DE SOCIOS'!H80="SI",'LISTA DE SOCIOS'!P80&lt;&gt;"SI",'LISTA DE SOCIOS'!Q80&lt;&gt;"SI",'LISTA DE SOCIOS'!P80&lt;&gt;"SI",'LISTA DE SOCIOS'!R80&lt;&gt;"SI"),(MONTOS!E10*MULTAS!H80),0)</f>
        <v>0</v>
      </c>
      <c r="M80" s="166">
        <f>IF(AND('LISTA DE SOCIOS'!H80="SI",'LISTA DE SOCIOS'!P80&lt;&gt;"SI",'LISTA DE SOCIOS'!Q80&lt;&gt;"SI",'LISTA DE SOCIOS'!P80&lt;&gt;"SI",'LISTA DE SOCIOS'!R80&lt;&gt;"SI"),(MONTOS!E11*MULTAS!I80),0)</f>
        <v>0</v>
      </c>
      <c r="N80" s="181">
        <f>IF(AND('LISTA DE SOCIOS'!H80="SI",'LISTA DE SOCIOS'!P80&lt;&gt;"SI",'LISTA DE SOCIOS'!Q80&lt;&gt;"SI",'LISTA DE SOCIOS'!P80&lt;&gt;"SI",'LISTA DE SOCIOS'!R80&lt;&gt;"SI"),(MONTOS!E12*MULTAS!J80),0)</f>
        <v>0</v>
      </c>
      <c r="O80" s="166">
        <f>IF(AND('LISTA DE SOCIOS'!H80="SI",'LISTA DE SOCIOS'!P80&lt;&gt;"SI"),(MONTOS!E14*MULTAS!K80),0)</f>
        <v>0</v>
      </c>
      <c r="P80" s="181">
        <f>IF('LISTA DE SOCIOS'!H80="SI",(IF('LISTA DE SOCIOS'!P80&lt;&gt; "SI",(IF(OR('LISTA DE SOCIOS'!Q80="SI",'LISTA DE SOCIOS'!R80="SI"),(MULTAS!M80),(MULTAS!M80+(MULTAS!L80*MONTOS!E18)))),0)),0)</f>
        <v>0</v>
      </c>
      <c r="Q80" s="166">
        <f>IF(AND('LISTA DE SOCIOS'!I80="SI",'LISTA DE SOCIOS'!P80&lt;&gt; "SI"),(RIEGO!G80),0)</f>
        <v>0</v>
      </c>
      <c r="R80" s="183">
        <f>SUM(G80:Q80)</f>
        <v>7</v>
      </c>
      <c r="S80" s="218" t="s">
        <v>7</v>
      </c>
      <c r="T80" s="166"/>
    </row>
    <row r="81" spans="1:20" s="80" customFormat="1" x14ac:dyDescent="0.25">
      <c r="A81" s="184">
        <v>80</v>
      </c>
      <c r="B81" s="184">
        <v>80</v>
      </c>
      <c r="C81" s="182"/>
      <c r="D81" s="182"/>
      <c r="E81" s="182"/>
      <c r="F81" s="183" t="s">
        <v>120</v>
      </c>
      <c r="G81" s="166"/>
      <c r="H81" s="181"/>
      <c r="I81" s="166"/>
      <c r="J81" s="181">
        <f>IF('LISTA DE SOCIOS'!H81="SI",(IF('LISTA DE SOCIOS'!P81&lt;&gt;"SI",('CSM AGUA'!H81),MONTOS!E7)),0)</f>
        <v>7</v>
      </c>
      <c r="K81" s="166">
        <f>IF(AND('LISTA DE SOCIOS'!H81="SI",'LISTA DE SOCIOS'!P81&lt;&gt;"SI",'LISTA DE SOCIOS'!Q81&lt;&gt;"SI",'LISTA DE SOCIOS'!P81&lt;&gt;"SI",'LISTA DE SOCIOS'!R81&lt;&gt;"SI"),(MONTOS!E9*MULTAS!G81), 0)</f>
        <v>0</v>
      </c>
      <c r="L81" s="181">
        <f>IF(AND('LISTA DE SOCIOS'!H81="SI",'LISTA DE SOCIOS'!P81&lt;&gt;"SI",'LISTA DE SOCIOS'!Q81&lt;&gt;"SI",'LISTA DE SOCIOS'!P81&lt;&gt;"SI",'LISTA DE SOCIOS'!R81&lt;&gt;"SI"),(MONTOS!E10*MULTAS!H81),0)</f>
        <v>0</v>
      </c>
      <c r="M81" s="166">
        <f>IF(AND('LISTA DE SOCIOS'!H81="SI",'LISTA DE SOCIOS'!P81&lt;&gt;"SI",'LISTA DE SOCIOS'!Q81&lt;&gt;"SI",'LISTA DE SOCIOS'!P81&lt;&gt;"SI",'LISTA DE SOCIOS'!R81&lt;&gt;"SI"),(MONTOS!E11*MULTAS!I81),0)</f>
        <v>0</v>
      </c>
      <c r="N81" s="181">
        <f>IF(AND('LISTA DE SOCIOS'!H81="SI",'LISTA DE SOCIOS'!P81&lt;&gt;"SI",'LISTA DE SOCIOS'!Q81&lt;&gt;"SI",'LISTA DE SOCIOS'!P81&lt;&gt;"SI",'LISTA DE SOCIOS'!R81&lt;&gt;"SI"),(MONTOS!E12*MULTAS!J81),0)</f>
        <v>0</v>
      </c>
      <c r="O81" s="166">
        <f>IF(AND('LISTA DE SOCIOS'!H81="SI",'LISTA DE SOCIOS'!P81&lt;&gt;"SI"),(MONTOS!E14*MULTAS!K81),0)</f>
        <v>0</v>
      </c>
      <c r="P81" s="181">
        <f>IF('LISTA DE SOCIOS'!H81="SI",(IF('LISTA DE SOCIOS'!P81&lt;&gt; "SI",(IF(OR('LISTA DE SOCIOS'!Q81="SI",'LISTA DE SOCIOS'!R81="SI"),(MULTAS!M81),(MULTAS!M81+(MULTAS!L81*MONTOS!E18)))),0)),0)</f>
        <v>0</v>
      </c>
      <c r="Q81" s="166">
        <f>IF(AND('LISTA DE SOCIOS'!I81="SI",'LISTA DE SOCIOS'!P81&lt;&gt; "SI"),(RIEGO!G81),0)</f>
        <v>0</v>
      </c>
      <c r="R81" s="183">
        <f>SUM(G81:Q81)</f>
        <v>7</v>
      </c>
      <c r="S81" s="218" t="s">
        <v>7</v>
      </c>
      <c r="T81" s="166"/>
    </row>
    <row r="82" spans="1:20" s="80" customFormat="1" x14ac:dyDescent="0.25">
      <c r="A82" s="184">
        <v>81</v>
      </c>
      <c r="B82" s="184">
        <v>81</v>
      </c>
      <c r="C82" s="182"/>
      <c r="D82" s="182"/>
      <c r="E82" s="182"/>
      <c r="F82" s="183" t="s">
        <v>120</v>
      </c>
      <c r="G82" s="166"/>
      <c r="H82" s="181"/>
      <c r="I82" s="166"/>
      <c r="J82" s="181">
        <f>IF('LISTA DE SOCIOS'!H82="SI",(IF('LISTA DE SOCIOS'!P82&lt;&gt;"SI",('CSM AGUA'!H82),MONTOS!E7)),0)</f>
        <v>7</v>
      </c>
      <c r="K82" s="166">
        <f>IF(AND('LISTA DE SOCIOS'!H82="SI",'LISTA DE SOCIOS'!P82&lt;&gt;"SI",'LISTA DE SOCIOS'!Q82&lt;&gt;"SI",'LISTA DE SOCIOS'!P82&lt;&gt;"SI",'LISTA DE SOCIOS'!R82&lt;&gt;"SI"),(MONTOS!E9*MULTAS!G82), 0)</f>
        <v>0</v>
      </c>
      <c r="L82" s="181">
        <f>IF(AND('LISTA DE SOCIOS'!H82="SI",'LISTA DE SOCIOS'!P82&lt;&gt;"SI",'LISTA DE SOCIOS'!Q82&lt;&gt;"SI",'LISTA DE SOCIOS'!P82&lt;&gt;"SI",'LISTA DE SOCIOS'!R82&lt;&gt;"SI"),(MONTOS!E10*MULTAS!H82),0)</f>
        <v>0</v>
      </c>
      <c r="M82" s="166">
        <f>IF(AND('LISTA DE SOCIOS'!H82="SI",'LISTA DE SOCIOS'!P82&lt;&gt;"SI",'LISTA DE SOCIOS'!Q82&lt;&gt;"SI",'LISTA DE SOCIOS'!P82&lt;&gt;"SI",'LISTA DE SOCIOS'!R82&lt;&gt;"SI"),(MONTOS!E11*MULTAS!I82),0)</f>
        <v>0</v>
      </c>
      <c r="N82" s="181">
        <f>IF(AND('LISTA DE SOCIOS'!H82="SI",'LISTA DE SOCIOS'!P82&lt;&gt;"SI",'LISTA DE SOCIOS'!Q82&lt;&gt;"SI",'LISTA DE SOCIOS'!P82&lt;&gt;"SI",'LISTA DE SOCIOS'!R82&lt;&gt;"SI"),(MONTOS!E12*MULTAS!J82),0)</f>
        <v>0</v>
      </c>
      <c r="O82" s="166">
        <f>IF(AND('LISTA DE SOCIOS'!H82="SI",'LISTA DE SOCIOS'!P82&lt;&gt;"SI"),(MONTOS!E14*MULTAS!K82),0)</f>
        <v>0</v>
      </c>
      <c r="P82" s="181">
        <f>IF('LISTA DE SOCIOS'!H82="SI",(IF('LISTA DE SOCIOS'!P82&lt;&gt; "SI",(IF(OR('LISTA DE SOCIOS'!Q82="SI",'LISTA DE SOCIOS'!R82="SI"),(MULTAS!M82),(MULTAS!M82+(MULTAS!L82*MONTOS!E18)))),0)),0)</f>
        <v>0</v>
      </c>
      <c r="Q82" s="166">
        <f>IF(AND('LISTA DE SOCIOS'!I82="SI",'LISTA DE SOCIOS'!P82&lt;&gt; "SI"),(RIEGO!G82),0)</f>
        <v>0</v>
      </c>
      <c r="R82" s="183">
        <f>SUM(G82:Q82)</f>
        <v>7</v>
      </c>
      <c r="S82" s="218" t="s">
        <v>7</v>
      </c>
      <c r="T82" s="166"/>
    </row>
    <row r="83" spans="1:20" s="80" customFormat="1" x14ac:dyDescent="0.25">
      <c r="A83" s="184">
        <v>82</v>
      </c>
      <c r="B83" s="184">
        <v>82</v>
      </c>
      <c r="C83" s="182"/>
      <c r="D83" s="182"/>
      <c r="E83" s="182"/>
      <c r="F83" s="183" t="s">
        <v>120</v>
      </c>
      <c r="G83" s="166"/>
      <c r="H83" s="181"/>
      <c r="I83" s="166"/>
      <c r="J83" s="181">
        <f>IF('LISTA DE SOCIOS'!H83="SI",(IF('LISTA DE SOCIOS'!P83&lt;&gt;"SI",('CSM AGUA'!H83),MONTOS!E7)),0)</f>
        <v>7</v>
      </c>
      <c r="K83" s="166">
        <f>IF(AND('LISTA DE SOCIOS'!H83="SI",'LISTA DE SOCIOS'!P83&lt;&gt;"SI",'LISTA DE SOCIOS'!Q83&lt;&gt;"SI",'LISTA DE SOCIOS'!P83&lt;&gt;"SI",'LISTA DE SOCIOS'!R83&lt;&gt;"SI"),(MONTOS!E9*MULTAS!G83), 0)</f>
        <v>0</v>
      </c>
      <c r="L83" s="181">
        <f>IF(AND('LISTA DE SOCIOS'!H83="SI",'LISTA DE SOCIOS'!P83&lt;&gt;"SI",'LISTA DE SOCIOS'!Q83&lt;&gt;"SI",'LISTA DE SOCIOS'!P83&lt;&gt;"SI",'LISTA DE SOCIOS'!R83&lt;&gt;"SI"),(MONTOS!E10*MULTAS!H83),0)</f>
        <v>0</v>
      </c>
      <c r="M83" s="166">
        <f>IF(AND('LISTA DE SOCIOS'!H83="SI",'LISTA DE SOCIOS'!P83&lt;&gt;"SI",'LISTA DE SOCIOS'!Q83&lt;&gt;"SI",'LISTA DE SOCIOS'!P83&lt;&gt;"SI",'LISTA DE SOCIOS'!R83&lt;&gt;"SI"),(MONTOS!E11*MULTAS!I83),0)</f>
        <v>0</v>
      </c>
      <c r="N83" s="181">
        <f>IF(AND('LISTA DE SOCIOS'!H83="SI",'LISTA DE SOCIOS'!P83&lt;&gt;"SI",'LISTA DE SOCIOS'!Q83&lt;&gt;"SI",'LISTA DE SOCIOS'!P83&lt;&gt;"SI",'LISTA DE SOCIOS'!R83&lt;&gt;"SI"),(MONTOS!E12*MULTAS!J83),0)</f>
        <v>0</v>
      </c>
      <c r="O83" s="166">
        <f>IF(AND('LISTA DE SOCIOS'!H83="SI",'LISTA DE SOCIOS'!P83&lt;&gt;"SI"),(MONTOS!E14*MULTAS!K83),0)</f>
        <v>0</v>
      </c>
      <c r="P83" s="181">
        <f>IF('LISTA DE SOCIOS'!H83="SI",(IF('LISTA DE SOCIOS'!P83&lt;&gt; "SI",(IF(OR('LISTA DE SOCIOS'!Q83="SI",'LISTA DE SOCIOS'!R83="SI"),(MULTAS!M83),(MULTAS!M83+(MULTAS!L83*MONTOS!E18)))),0)),0)</f>
        <v>0</v>
      </c>
      <c r="Q83" s="166">
        <f>IF(AND('LISTA DE SOCIOS'!I83="SI",'LISTA DE SOCIOS'!P83&lt;&gt; "SI"),(RIEGO!G83),0)</f>
        <v>0</v>
      </c>
      <c r="R83" s="183">
        <f>SUM(G83:Q83)</f>
        <v>7</v>
      </c>
      <c r="S83" s="218" t="s">
        <v>7</v>
      </c>
      <c r="T83" s="166"/>
    </row>
    <row r="84" spans="1:20" s="80" customFormat="1" x14ac:dyDescent="0.25">
      <c r="A84" s="184">
        <v>83</v>
      </c>
      <c r="B84" s="184">
        <v>83</v>
      </c>
      <c r="C84" s="182"/>
      <c r="D84" s="182"/>
      <c r="E84" s="182"/>
      <c r="F84" s="183" t="s">
        <v>120</v>
      </c>
      <c r="G84" s="166"/>
      <c r="H84" s="181"/>
      <c r="I84" s="166"/>
      <c r="J84" s="181">
        <f>IF('LISTA DE SOCIOS'!H84="SI",(IF('LISTA DE SOCIOS'!P84&lt;&gt;"SI",('CSM AGUA'!H84),MONTOS!E7)),0)</f>
        <v>7</v>
      </c>
      <c r="K84" s="166">
        <f>IF(AND('LISTA DE SOCIOS'!H84="SI",'LISTA DE SOCIOS'!P84&lt;&gt;"SI",'LISTA DE SOCIOS'!Q84&lt;&gt;"SI",'LISTA DE SOCIOS'!P84&lt;&gt;"SI",'LISTA DE SOCIOS'!R84&lt;&gt;"SI"),(MONTOS!E9*MULTAS!G84), 0)</f>
        <v>0</v>
      </c>
      <c r="L84" s="181">
        <f>IF(AND('LISTA DE SOCIOS'!H84="SI",'LISTA DE SOCIOS'!P84&lt;&gt;"SI",'LISTA DE SOCIOS'!Q84&lt;&gt;"SI",'LISTA DE SOCIOS'!P84&lt;&gt;"SI",'LISTA DE SOCIOS'!R84&lt;&gt;"SI"),(MONTOS!E10*MULTAS!H84),0)</f>
        <v>0</v>
      </c>
      <c r="M84" s="166">
        <f>IF(AND('LISTA DE SOCIOS'!H84="SI",'LISTA DE SOCIOS'!P84&lt;&gt;"SI",'LISTA DE SOCIOS'!Q84&lt;&gt;"SI",'LISTA DE SOCIOS'!P84&lt;&gt;"SI",'LISTA DE SOCIOS'!R84&lt;&gt;"SI"),(MONTOS!E11*MULTAS!I84),0)</f>
        <v>0</v>
      </c>
      <c r="N84" s="181">
        <f>IF(AND('LISTA DE SOCIOS'!H84="SI",'LISTA DE SOCIOS'!P84&lt;&gt;"SI",'LISTA DE SOCIOS'!Q84&lt;&gt;"SI",'LISTA DE SOCIOS'!P84&lt;&gt;"SI",'LISTA DE SOCIOS'!R84&lt;&gt;"SI"),(MONTOS!E12*MULTAS!J84),0)</f>
        <v>0</v>
      </c>
      <c r="O84" s="166">
        <f>IF(AND('LISTA DE SOCIOS'!H84="SI",'LISTA DE SOCIOS'!P84&lt;&gt;"SI"),(MONTOS!E14*MULTAS!K84),0)</f>
        <v>0</v>
      </c>
      <c r="P84" s="181">
        <f>IF('LISTA DE SOCIOS'!H84="SI",(IF('LISTA DE SOCIOS'!P84&lt;&gt; "SI",(IF(OR('LISTA DE SOCIOS'!Q84="SI",'LISTA DE SOCIOS'!R84="SI"),(MULTAS!M84),(MULTAS!M84+(MULTAS!L84*MONTOS!E18)))),0)),0)</f>
        <v>0</v>
      </c>
      <c r="Q84" s="166">
        <f>IF(AND('LISTA DE SOCIOS'!I84="SI",'LISTA DE SOCIOS'!P84&lt;&gt; "SI"),(RIEGO!G84),0)</f>
        <v>0</v>
      </c>
      <c r="R84" s="183">
        <f>SUM(G84:Q84)</f>
        <v>7</v>
      </c>
      <c r="S84" s="218" t="s">
        <v>7</v>
      </c>
      <c r="T84" s="166"/>
    </row>
    <row r="85" spans="1:20" s="80" customFormat="1" x14ac:dyDescent="0.25">
      <c r="A85" s="184">
        <v>84</v>
      </c>
      <c r="B85" s="184">
        <v>84</v>
      </c>
      <c r="C85" s="182"/>
      <c r="D85" s="182"/>
      <c r="E85" s="182"/>
      <c r="F85" s="183" t="s">
        <v>120</v>
      </c>
      <c r="G85" s="166"/>
      <c r="H85" s="181"/>
      <c r="I85" s="166"/>
      <c r="J85" s="181">
        <f>IF('LISTA DE SOCIOS'!H85="SI",(IF('LISTA DE SOCIOS'!P85&lt;&gt;"SI",('CSM AGUA'!H85),MONTOS!E7)),0)</f>
        <v>7</v>
      </c>
      <c r="K85" s="166">
        <f>IF(AND('LISTA DE SOCIOS'!H85="SI",'LISTA DE SOCIOS'!P85&lt;&gt;"SI",'LISTA DE SOCIOS'!Q85&lt;&gt;"SI",'LISTA DE SOCIOS'!P85&lt;&gt;"SI",'LISTA DE SOCIOS'!R85&lt;&gt;"SI"),(MONTOS!E9*MULTAS!G85), 0)</f>
        <v>0</v>
      </c>
      <c r="L85" s="181">
        <f>IF(AND('LISTA DE SOCIOS'!H85="SI",'LISTA DE SOCIOS'!P85&lt;&gt;"SI",'LISTA DE SOCIOS'!Q85&lt;&gt;"SI",'LISTA DE SOCIOS'!P85&lt;&gt;"SI",'LISTA DE SOCIOS'!R85&lt;&gt;"SI"),(MONTOS!E10*MULTAS!H85),0)</f>
        <v>0</v>
      </c>
      <c r="M85" s="166">
        <f>IF(AND('LISTA DE SOCIOS'!H85="SI",'LISTA DE SOCIOS'!P85&lt;&gt;"SI",'LISTA DE SOCIOS'!Q85&lt;&gt;"SI",'LISTA DE SOCIOS'!P85&lt;&gt;"SI",'LISTA DE SOCIOS'!R85&lt;&gt;"SI"),(MONTOS!E11*MULTAS!I85),0)</f>
        <v>0</v>
      </c>
      <c r="N85" s="181">
        <f>IF(AND('LISTA DE SOCIOS'!H85="SI",'LISTA DE SOCIOS'!P85&lt;&gt;"SI",'LISTA DE SOCIOS'!Q85&lt;&gt;"SI",'LISTA DE SOCIOS'!P85&lt;&gt;"SI",'LISTA DE SOCIOS'!R85&lt;&gt;"SI"),(MONTOS!E12*MULTAS!J85),0)</f>
        <v>0</v>
      </c>
      <c r="O85" s="166">
        <f>IF(AND('LISTA DE SOCIOS'!H85="SI",'LISTA DE SOCIOS'!P85&lt;&gt;"SI"),(MONTOS!E14*MULTAS!K85),0)</f>
        <v>0</v>
      </c>
      <c r="P85" s="181">
        <f>IF('LISTA DE SOCIOS'!H85="SI",(IF('LISTA DE SOCIOS'!P85&lt;&gt; "SI",(IF(OR('LISTA DE SOCIOS'!Q85="SI",'LISTA DE SOCIOS'!R85="SI"),(MULTAS!M85),(MULTAS!M85+(MULTAS!L85*MONTOS!E18)))),0)),0)</f>
        <v>0</v>
      </c>
      <c r="Q85" s="166">
        <f>IF(AND('LISTA DE SOCIOS'!I85="SI",'LISTA DE SOCIOS'!P85&lt;&gt; "SI"),(RIEGO!G85),0)</f>
        <v>0</v>
      </c>
      <c r="R85" s="183">
        <f>SUM(G85:Q85)</f>
        <v>7</v>
      </c>
      <c r="S85" s="218" t="s">
        <v>7</v>
      </c>
      <c r="T85" s="166"/>
    </row>
    <row r="86" spans="1:20" s="80" customFormat="1" x14ac:dyDescent="0.25">
      <c r="A86" s="184">
        <v>85</v>
      </c>
      <c r="B86" s="184">
        <v>85</v>
      </c>
      <c r="C86" s="182"/>
      <c r="D86" s="182"/>
      <c r="E86" s="182"/>
      <c r="F86" s="183" t="s">
        <v>120</v>
      </c>
      <c r="G86" s="166"/>
      <c r="H86" s="181"/>
      <c r="I86" s="166"/>
      <c r="J86" s="181">
        <f>IF('LISTA DE SOCIOS'!H86="SI",(IF('LISTA DE SOCIOS'!P86&lt;&gt;"SI",('CSM AGUA'!H86),MONTOS!E7)),0)</f>
        <v>7</v>
      </c>
      <c r="K86" s="166">
        <f>IF(AND('LISTA DE SOCIOS'!H86="SI",'LISTA DE SOCIOS'!P86&lt;&gt;"SI",'LISTA DE SOCIOS'!Q86&lt;&gt;"SI",'LISTA DE SOCIOS'!P86&lt;&gt;"SI",'LISTA DE SOCIOS'!R86&lt;&gt;"SI"),(MONTOS!E9*MULTAS!G86), 0)</f>
        <v>0</v>
      </c>
      <c r="L86" s="181">
        <f>IF(AND('LISTA DE SOCIOS'!H86="SI",'LISTA DE SOCIOS'!P86&lt;&gt;"SI",'LISTA DE SOCIOS'!Q86&lt;&gt;"SI",'LISTA DE SOCIOS'!P86&lt;&gt;"SI",'LISTA DE SOCIOS'!R86&lt;&gt;"SI"),(MONTOS!E10*MULTAS!H86),0)</f>
        <v>0</v>
      </c>
      <c r="M86" s="166">
        <f>IF(AND('LISTA DE SOCIOS'!H86="SI",'LISTA DE SOCIOS'!P86&lt;&gt;"SI",'LISTA DE SOCIOS'!Q86&lt;&gt;"SI",'LISTA DE SOCIOS'!P86&lt;&gt;"SI",'LISTA DE SOCIOS'!R86&lt;&gt;"SI"),(MONTOS!E11*MULTAS!I86),0)</f>
        <v>0</v>
      </c>
      <c r="N86" s="181">
        <f>IF(AND('LISTA DE SOCIOS'!H86="SI",'LISTA DE SOCIOS'!P86&lt;&gt;"SI",'LISTA DE SOCIOS'!Q86&lt;&gt;"SI",'LISTA DE SOCIOS'!P86&lt;&gt;"SI",'LISTA DE SOCIOS'!R86&lt;&gt;"SI"),(MONTOS!E12*MULTAS!J86),0)</f>
        <v>0</v>
      </c>
      <c r="O86" s="166">
        <f>IF(AND('LISTA DE SOCIOS'!H86="SI",'LISTA DE SOCIOS'!P86&lt;&gt;"SI"),(MONTOS!E14*MULTAS!K86),0)</f>
        <v>0</v>
      </c>
      <c r="P86" s="181">
        <f>IF('LISTA DE SOCIOS'!H86="SI",(IF('LISTA DE SOCIOS'!P86&lt;&gt; "SI",(IF(OR('LISTA DE SOCIOS'!Q86="SI",'LISTA DE SOCIOS'!R86="SI"),(MULTAS!M86),(MULTAS!M86+(MULTAS!L86*MONTOS!E18)))),0)),0)</f>
        <v>0</v>
      </c>
      <c r="Q86" s="166">
        <f>IF(AND('LISTA DE SOCIOS'!I86="SI",'LISTA DE SOCIOS'!P86&lt;&gt; "SI"),(RIEGO!G86),0)</f>
        <v>0</v>
      </c>
      <c r="R86" s="183">
        <f>SUM(G86:Q86)</f>
        <v>7</v>
      </c>
      <c r="S86" s="218" t="s">
        <v>7</v>
      </c>
      <c r="T86" s="166"/>
    </row>
    <row r="87" spans="1:20" s="80" customFormat="1" x14ac:dyDescent="0.25">
      <c r="A87" s="184">
        <v>86</v>
      </c>
      <c r="B87" s="184">
        <v>86</v>
      </c>
      <c r="C87" s="182"/>
      <c r="D87" s="182"/>
      <c r="E87" s="182"/>
      <c r="F87" s="183" t="s">
        <v>120</v>
      </c>
      <c r="G87" s="166"/>
      <c r="H87" s="181"/>
      <c r="I87" s="166"/>
      <c r="J87" s="181">
        <f>IF('LISTA DE SOCIOS'!H87="SI",(IF('LISTA DE SOCIOS'!P87&lt;&gt;"SI",('CSM AGUA'!H87),MONTOS!E7)),0)</f>
        <v>7</v>
      </c>
      <c r="K87" s="166">
        <f>IF(AND('LISTA DE SOCIOS'!H87="SI",'LISTA DE SOCIOS'!P87&lt;&gt;"SI",'LISTA DE SOCIOS'!Q87&lt;&gt;"SI",'LISTA DE SOCIOS'!P87&lt;&gt;"SI",'LISTA DE SOCIOS'!R87&lt;&gt;"SI"),(MONTOS!E9*MULTAS!G87), 0)</f>
        <v>0</v>
      </c>
      <c r="L87" s="181">
        <f>IF(AND('LISTA DE SOCIOS'!H87="SI",'LISTA DE SOCIOS'!P87&lt;&gt;"SI",'LISTA DE SOCIOS'!Q87&lt;&gt;"SI",'LISTA DE SOCIOS'!P87&lt;&gt;"SI",'LISTA DE SOCIOS'!R87&lt;&gt;"SI"),(MONTOS!E10*MULTAS!H87),0)</f>
        <v>0</v>
      </c>
      <c r="M87" s="166">
        <f>IF(AND('LISTA DE SOCIOS'!H87="SI",'LISTA DE SOCIOS'!P87&lt;&gt;"SI",'LISTA DE SOCIOS'!Q87&lt;&gt;"SI",'LISTA DE SOCIOS'!P87&lt;&gt;"SI",'LISTA DE SOCIOS'!R87&lt;&gt;"SI"),(MONTOS!E11*MULTAS!I87),0)</f>
        <v>0</v>
      </c>
      <c r="N87" s="181">
        <f>IF(AND('LISTA DE SOCIOS'!H87="SI",'LISTA DE SOCIOS'!P87&lt;&gt;"SI",'LISTA DE SOCIOS'!Q87&lt;&gt;"SI",'LISTA DE SOCIOS'!P87&lt;&gt;"SI",'LISTA DE SOCIOS'!R87&lt;&gt;"SI"),(MONTOS!E12*MULTAS!J87),0)</f>
        <v>0</v>
      </c>
      <c r="O87" s="166">
        <f>IF(AND('LISTA DE SOCIOS'!H87="SI",'LISTA DE SOCIOS'!P87&lt;&gt;"SI"),(MONTOS!E14*MULTAS!K87),0)</f>
        <v>0</v>
      </c>
      <c r="P87" s="181">
        <f>IF('LISTA DE SOCIOS'!H87="SI",(IF('LISTA DE SOCIOS'!P87&lt;&gt; "SI",(IF(OR('LISTA DE SOCIOS'!Q87="SI",'LISTA DE SOCIOS'!R87="SI"),(MULTAS!M87),(MULTAS!M87+(MULTAS!L87*MONTOS!E18)))),0)),0)</f>
        <v>0</v>
      </c>
      <c r="Q87" s="166">
        <f>IF(AND('LISTA DE SOCIOS'!I87="SI",'LISTA DE SOCIOS'!P87&lt;&gt; "SI"),(RIEGO!G87),0)</f>
        <v>0</v>
      </c>
      <c r="R87" s="183">
        <f>SUM(G87:Q87)</f>
        <v>7</v>
      </c>
      <c r="S87" s="218" t="s">
        <v>7</v>
      </c>
      <c r="T87" s="166"/>
    </row>
    <row r="88" spans="1:20" s="80" customFormat="1" x14ac:dyDescent="0.25">
      <c r="A88" s="184">
        <v>87</v>
      </c>
      <c r="B88" s="184">
        <v>87</v>
      </c>
      <c r="C88" s="182"/>
      <c r="D88" s="182"/>
      <c r="E88" s="182"/>
      <c r="F88" s="183" t="s">
        <v>120</v>
      </c>
      <c r="G88" s="166"/>
      <c r="H88" s="181"/>
      <c r="I88" s="166"/>
      <c r="J88" s="181">
        <f>IF('LISTA DE SOCIOS'!H88="SI",(IF('LISTA DE SOCIOS'!P88&lt;&gt;"SI",('CSM AGUA'!H88),MONTOS!E7)),0)</f>
        <v>7</v>
      </c>
      <c r="K88" s="166">
        <f>IF(AND('LISTA DE SOCIOS'!H88="SI",'LISTA DE SOCIOS'!P88&lt;&gt;"SI",'LISTA DE SOCIOS'!Q88&lt;&gt;"SI",'LISTA DE SOCIOS'!P88&lt;&gt;"SI",'LISTA DE SOCIOS'!R88&lt;&gt;"SI"),(MONTOS!E9*MULTAS!G88), 0)</f>
        <v>0</v>
      </c>
      <c r="L88" s="181">
        <f>IF(AND('LISTA DE SOCIOS'!H88="SI",'LISTA DE SOCIOS'!P88&lt;&gt;"SI",'LISTA DE SOCIOS'!Q88&lt;&gt;"SI",'LISTA DE SOCIOS'!P88&lt;&gt;"SI",'LISTA DE SOCIOS'!R88&lt;&gt;"SI"),(MONTOS!E10*MULTAS!H88),0)</f>
        <v>0</v>
      </c>
      <c r="M88" s="166">
        <f>IF(AND('LISTA DE SOCIOS'!H88="SI",'LISTA DE SOCIOS'!P88&lt;&gt;"SI",'LISTA DE SOCIOS'!Q88&lt;&gt;"SI",'LISTA DE SOCIOS'!P88&lt;&gt;"SI",'LISTA DE SOCIOS'!R88&lt;&gt;"SI"),(MONTOS!E11*MULTAS!I88),0)</f>
        <v>0</v>
      </c>
      <c r="N88" s="181">
        <f>IF(AND('LISTA DE SOCIOS'!H88="SI",'LISTA DE SOCIOS'!P88&lt;&gt;"SI",'LISTA DE SOCIOS'!Q88&lt;&gt;"SI",'LISTA DE SOCIOS'!P88&lt;&gt;"SI",'LISTA DE SOCIOS'!R88&lt;&gt;"SI"),(MONTOS!E12*MULTAS!J88),0)</f>
        <v>0</v>
      </c>
      <c r="O88" s="166">
        <f>IF(AND('LISTA DE SOCIOS'!H88="SI",'LISTA DE SOCIOS'!P88&lt;&gt;"SI"),(MONTOS!E14*MULTAS!K88),0)</f>
        <v>0</v>
      </c>
      <c r="P88" s="181">
        <f>IF('LISTA DE SOCIOS'!H88="SI",(IF('LISTA DE SOCIOS'!P88&lt;&gt; "SI",(IF(OR('LISTA DE SOCIOS'!Q88="SI",'LISTA DE SOCIOS'!R88="SI"),(MULTAS!M88),(MULTAS!M88+(MULTAS!L88*MONTOS!E18)))),0)),0)</f>
        <v>0</v>
      </c>
      <c r="Q88" s="166">
        <f>IF(AND('LISTA DE SOCIOS'!I88="SI",'LISTA DE SOCIOS'!P88&lt;&gt; "SI"),(RIEGO!G88),0)</f>
        <v>0</v>
      </c>
      <c r="R88" s="183">
        <f>SUM(G88:Q88)</f>
        <v>7</v>
      </c>
      <c r="S88" s="218" t="s">
        <v>7</v>
      </c>
      <c r="T88" s="166"/>
    </row>
    <row r="89" spans="1:20" s="80" customFormat="1" x14ac:dyDescent="0.25">
      <c r="A89" s="184">
        <v>88</v>
      </c>
      <c r="B89" s="184">
        <v>88</v>
      </c>
      <c r="C89" s="182"/>
      <c r="D89" s="182"/>
      <c r="E89" s="182"/>
      <c r="F89" s="183" t="s">
        <v>120</v>
      </c>
      <c r="G89" s="166"/>
      <c r="H89" s="181"/>
      <c r="I89" s="166"/>
      <c r="J89" s="181">
        <f>IF('LISTA DE SOCIOS'!H89="SI",(IF('LISTA DE SOCIOS'!P89&lt;&gt;"SI",('CSM AGUA'!H89),MONTOS!E7)),0)</f>
        <v>7</v>
      </c>
      <c r="K89" s="166">
        <f>IF(AND('LISTA DE SOCIOS'!H89="SI",'LISTA DE SOCIOS'!P89&lt;&gt;"SI",'LISTA DE SOCIOS'!Q89&lt;&gt;"SI",'LISTA DE SOCIOS'!P89&lt;&gt;"SI",'LISTA DE SOCIOS'!R89&lt;&gt;"SI"),(MONTOS!E9*MULTAS!G89), 0)</f>
        <v>0</v>
      </c>
      <c r="L89" s="181">
        <f>IF(AND('LISTA DE SOCIOS'!H89="SI",'LISTA DE SOCIOS'!P89&lt;&gt;"SI",'LISTA DE SOCIOS'!Q89&lt;&gt;"SI",'LISTA DE SOCIOS'!P89&lt;&gt;"SI",'LISTA DE SOCIOS'!R89&lt;&gt;"SI"),(MONTOS!E10*MULTAS!H89),0)</f>
        <v>0</v>
      </c>
      <c r="M89" s="166">
        <f>IF(AND('LISTA DE SOCIOS'!H89="SI",'LISTA DE SOCIOS'!P89&lt;&gt;"SI",'LISTA DE SOCIOS'!Q89&lt;&gt;"SI",'LISTA DE SOCIOS'!P89&lt;&gt;"SI",'LISTA DE SOCIOS'!R89&lt;&gt;"SI"),(MONTOS!E11*MULTAS!I89),0)</f>
        <v>0</v>
      </c>
      <c r="N89" s="181">
        <f>IF(AND('LISTA DE SOCIOS'!H89="SI",'LISTA DE SOCIOS'!P89&lt;&gt;"SI",'LISTA DE SOCIOS'!Q89&lt;&gt;"SI",'LISTA DE SOCIOS'!P89&lt;&gt;"SI",'LISTA DE SOCIOS'!R89&lt;&gt;"SI"),(MONTOS!E12*MULTAS!J89),0)</f>
        <v>0</v>
      </c>
      <c r="O89" s="166">
        <f>IF(AND('LISTA DE SOCIOS'!H89="SI",'LISTA DE SOCIOS'!P89&lt;&gt;"SI"),(MONTOS!E14*MULTAS!K89),0)</f>
        <v>0</v>
      </c>
      <c r="P89" s="181">
        <f>IF('LISTA DE SOCIOS'!H89="SI",(IF('LISTA DE SOCIOS'!P89&lt;&gt; "SI",(IF(OR('LISTA DE SOCIOS'!Q89="SI",'LISTA DE SOCIOS'!R89="SI"),(MULTAS!M89),(MULTAS!M89+(MULTAS!L89*MONTOS!E18)))),0)),0)</f>
        <v>0</v>
      </c>
      <c r="Q89" s="166">
        <f>IF(AND('LISTA DE SOCIOS'!I89="SI",'LISTA DE SOCIOS'!P89&lt;&gt; "SI"),(RIEGO!G89),0)</f>
        <v>0</v>
      </c>
      <c r="R89" s="183">
        <f>SUM(G89:Q89)</f>
        <v>7</v>
      </c>
      <c r="S89" s="218" t="s">
        <v>7</v>
      </c>
      <c r="T89" s="166"/>
    </row>
    <row r="90" spans="1:20" s="80" customFormat="1" x14ac:dyDescent="0.25">
      <c r="A90" s="184">
        <v>89</v>
      </c>
      <c r="B90" s="184">
        <v>89</v>
      </c>
      <c r="C90" s="182"/>
      <c r="D90" s="182"/>
      <c r="E90" s="182"/>
      <c r="F90" s="183" t="s">
        <v>120</v>
      </c>
      <c r="G90" s="166"/>
      <c r="H90" s="181"/>
      <c r="I90" s="166"/>
      <c r="J90" s="181">
        <f>IF('LISTA DE SOCIOS'!H90="SI",(IF('LISTA DE SOCIOS'!P90&lt;&gt;"SI",('CSM AGUA'!H90),MONTOS!E7)),0)</f>
        <v>7</v>
      </c>
      <c r="K90" s="166">
        <f>IF(AND('LISTA DE SOCIOS'!H90="SI",'LISTA DE SOCIOS'!P90&lt;&gt;"SI",'LISTA DE SOCIOS'!Q90&lt;&gt;"SI",'LISTA DE SOCIOS'!P90&lt;&gt;"SI",'LISTA DE SOCIOS'!R90&lt;&gt;"SI"),(MONTOS!E9*MULTAS!G90), 0)</f>
        <v>0</v>
      </c>
      <c r="L90" s="181">
        <f>IF(AND('LISTA DE SOCIOS'!H90="SI",'LISTA DE SOCIOS'!P90&lt;&gt;"SI",'LISTA DE SOCIOS'!Q90&lt;&gt;"SI",'LISTA DE SOCIOS'!P90&lt;&gt;"SI",'LISTA DE SOCIOS'!R90&lt;&gt;"SI"),(MONTOS!E10*MULTAS!H90),0)</f>
        <v>0</v>
      </c>
      <c r="M90" s="166">
        <f>IF(AND('LISTA DE SOCIOS'!H90="SI",'LISTA DE SOCIOS'!P90&lt;&gt;"SI",'LISTA DE SOCIOS'!Q90&lt;&gt;"SI",'LISTA DE SOCIOS'!P90&lt;&gt;"SI",'LISTA DE SOCIOS'!R90&lt;&gt;"SI"),(MONTOS!E11*MULTAS!I90),0)</f>
        <v>0</v>
      </c>
      <c r="N90" s="181">
        <f>IF(AND('LISTA DE SOCIOS'!H90="SI",'LISTA DE SOCIOS'!P90&lt;&gt;"SI",'LISTA DE SOCIOS'!Q90&lt;&gt;"SI",'LISTA DE SOCIOS'!P90&lt;&gt;"SI",'LISTA DE SOCIOS'!R90&lt;&gt;"SI"),(MONTOS!E12*MULTAS!J90),0)</f>
        <v>0</v>
      </c>
      <c r="O90" s="166">
        <f>IF(AND('LISTA DE SOCIOS'!H90="SI",'LISTA DE SOCIOS'!P90&lt;&gt;"SI"),(MONTOS!E14*MULTAS!K90),0)</f>
        <v>0</v>
      </c>
      <c r="P90" s="181">
        <f>IF('LISTA DE SOCIOS'!H90="SI",(IF('LISTA DE SOCIOS'!P90&lt;&gt; "SI",(IF(OR('LISTA DE SOCIOS'!Q90="SI",'LISTA DE SOCIOS'!R90="SI"),(MULTAS!M90),(MULTAS!M90+(MULTAS!L90*MONTOS!E18)))),0)),0)</f>
        <v>0</v>
      </c>
      <c r="Q90" s="166">
        <f>IF(AND('LISTA DE SOCIOS'!I90="SI",'LISTA DE SOCIOS'!P90&lt;&gt; "SI"),(RIEGO!G90),0)</f>
        <v>0</v>
      </c>
      <c r="R90" s="183">
        <f>SUM(G90:Q90)</f>
        <v>7</v>
      </c>
      <c r="S90" s="218" t="s">
        <v>7</v>
      </c>
      <c r="T90" s="166"/>
    </row>
    <row r="91" spans="1:20" s="80" customFormat="1" x14ac:dyDescent="0.25">
      <c r="A91" s="184">
        <v>90</v>
      </c>
      <c r="B91" s="184">
        <v>90</v>
      </c>
      <c r="C91" s="182"/>
      <c r="D91" s="182"/>
      <c r="E91" s="182"/>
      <c r="F91" s="183" t="s">
        <v>120</v>
      </c>
      <c r="G91" s="166"/>
      <c r="H91" s="181"/>
      <c r="I91" s="166"/>
      <c r="J91" s="181">
        <f>IF('LISTA DE SOCIOS'!H91="SI",(IF('LISTA DE SOCIOS'!P91&lt;&gt;"SI",('CSM AGUA'!H91),MONTOS!E7)),0)</f>
        <v>7</v>
      </c>
      <c r="K91" s="166">
        <f>IF(AND('LISTA DE SOCIOS'!H91="SI",'LISTA DE SOCIOS'!P91&lt;&gt;"SI",'LISTA DE SOCIOS'!Q91&lt;&gt;"SI",'LISTA DE SOCIOS'!P91&lt;&gt;"SI",'LISTA DE SOCIOS'!R91&lt;&gt;"SI"),(MONTOS!E9*MULTAS!G91), 0)</f>
        <v>0</v>
      </c>
      <c r="L91" s="181">
        <f>IF(AND('LISTA DE SOCIOS'!H91="SI",'LISTA DE SOCIOS'!P91&lt;&gt;"SI",'LISTA DE SOCIOS'!Q91&lt;&gt;"SI",'LISTA DE SOCIOS'!P91&lt;&gt;"SI",'LISTA DE SOCIOS'!R91&lt;&gt;"SI"),(MONTOS!E10*MULTAS!H91),0)</f>
        <v>0</v>
      </c>
      <c r="M91" s="166">
        <f>IF(AND('LISTA DE SOCIOS'!H91="SI",'LISTA DE SOCIOS'!P91&lt;&gt;"SI",'LISTA DE SOCIOS'!Q91&lt;&gt;"SI",'LISTA DE SOCIOS'!P91&lt;&gt;"SI",'LISTA DE SOCIOS'!R91&lt;&gt;"SI"),(MONTOS!E11*MULTAS!I91),0)</f>
        <v>0</v>
      </c>
      <c r="N91" s="181">
        <f>IF(AND('LISTA DE SOCIOS'!H91="SI",'LISTA DE SOCIOS'!P91&lt;&gt;"SI",'LISTA DE SOCIOS'!Q91&lt;&gt;"SI",'LISTA DE SOCIOS'!P91&lt;&gt;"SI",'LISTA DE SOCIOS'!R91&lt;&gt;"SI"),(MONTOS!E12*MULTAS!J91),0)</f>
        <v>0</v>
      </c>
      <c r="O91" s="166">
        <f>IF(AND('LISTA DE SOCIOS'!H91="SI",'LISTA DE SOCIOS'!P91&lt;&gt;"SI"),(MONTOS!E14*MULTAS!K91),0)</f>
        <v>0</v>
      </c>
      <c r="P91" s="181">
        <f>IF('LISTA DE SOCIOS'!H91="SI",(IF('LISTA DE SOCIOS'!P91&lt;&gt; "SI",(IF(OR('LISTA DE SOCIOS'!Q91="SI",'LISTA DE SOCIOS'!R91="SI"),(MULTAS!M91),(MULTAS!M91+(MULTAS!L91*MONTOS!E18)))),0)),0)</f>
        <v>0</v>
      </c>
      <c r="Q91" s="166">
        <f>IF(AND('LISTA DE SOCIOS'!I91="SI",'LISTA DE SOCIOS'!P91&lt;&gt; "SI"),(RIEGO!G91),0)</f>
        <v>0</v>
      </c>
      <c r="R91" s="183">
        <f>SUM(G91:Q91)</f>
        <v>7</v>
      </c>
      <c r="S91" s="218" t="s">
        <v>7</v>
      </c>
      <c r="T91" s="166"/>
    </row>
    <row r="92" spans="1:20" s="80" customFormat="1" x14ac:dyDescent="0.25">
      <c r="A92" s="184">
        <v>91</v>
      </c>
      <c r="B92" s="184">
        <v>91</v>
      </c>
      <c r="C92" s="182"/>
      <c r="D92" s="182"/>
      <c r="E92" s="182"/>
      <c r="F92" s="183" t="s">
        <v>120</v>
      </c>
      <c r="G92" s="166"/>
      <c r="H92" s="181"/>
      <c r="I92" s="166"/>
      <c r="J92" s="181">
        <f>IF('LISTA DE SOCIOS'!H92="SI",(IF('LISTA DE SOCIOS'!P92&lt;&gt;"SI",('CSM AGUA'!H92),MONTOS!E7)),0)</f>
        <v>7</v>
      </c>
      <c r="K92" s="166">
        <f>IF(AND('LISTA DE SOCIOS'!H92="SI",'LISTA DE SOCIOS'!P92&lt;&gt;"SI",'LISTA DE SOCIOS'!Q92&lt;&gt;"SI",'LISTA DE SOCIOS'!P92&lt;&gt;"SI",'LISTA DE SOCIOS'!R92&lt;&gt;"SI"),(MONTOS!E9*MULTAS!G92), 0)</f>
        <v>0</v>
      </c>
      <c r="L92" s="181">
        <f>IF(AND('LISTA DE SOCIOS'!H92="SI",'LISTA DE SOCIOS'!P92&lt;&gt;"SI",'LISTA DE SOCIOS'!Q92&lt;&gt;"SI",'LISTA DE SOCIOS'!P92&lt;&gt;"SI",'LISTA DE SOCIOS'!R92&lt;&gt;"SI"),(MONTOS!E10*MULTAS!H92),0)</f>
        <v>0</v>
      </c>
      <c r="M92" s="166">
        <f>IF(AND('LISTA DE SOCIOS'!H92="SI",'LISTA DE SOCIOS'!P92&lt;&gt;"SI",'LISTA DE SOCIOS'!Q92&lt;&gt;"SI",'LISTA DE SOCIOS'!P92&lt;&gt;"SI",'LISTA DE SOCIOS'!R92&lt;&gt;"SI"),(MONTOS!E11*MULTAS!I92),0)</f>
        <v>0</v>
      </c>
      <c r="N92" s="181">
        <f>IF(AND('LISTA DE SOCIOS'!H92="SI",'LISTA DE SOCIOS'!P92&lt;&gt;"SI",'LISTA DE SOCIOS'!Q92&lt;&gt;"SI",'LISTA DE SOCIOS'!P92&lt;&gt;"SI",'LISTA DE SOCIOS'!R92&lt;&gt;"SI"),(MONTOS!E12*MULTAS!J92),0)</f>
        <v>0</v>
      </c>
      <c r="O92" s="166">
        <f>IF(AND('LISTA DE SOCIOS'!H92="SI",'LISTA DE SOCIOS'!P92&lt;&gt;"SI"),(MONTOS!E14*MULTAS!K92),0)</f>
        <v>0</v>
      </c>
      <c r="P92" s="181">
        <f>IF('LISTA DE SOCIOS'!H92="SI",(IF('LISTA DE SOCIOS'!P92&lt;&gt; "SI",(IF(OR('LISTA DE SOCIOS'!Q92="SI",'LISTA DE SOCIOS'!R92="SI"),(MULTAS!M92),(MULTAS!M92+(MULTAS!L92*MONTOS!E18)))),0)),0)</f>
        <v>0</v>
      </c>
      <c r="Q92" s="166">
        <f>IF(AND('LISTA DE SOCIOS'!I92="SI",'LISTA DE SOCIOS'!P92&lt;&gt; "SI"),(RIEGO!G92),0)</f>
        <v>0</v>
      </c>
      <c r="R92" s="183">
        <f>SUM(G92:Q92)</f>
        <v>7</v>
      </c>
      <c r="S92" s="218" t="s">
        <v>7</v>
      </c>
      <c r="T92" s="166"/>
    </row>
    <row r="93" spans="1:20" s="80" customFormat="1" x14ac:dyDescent="0.25">
      <c r="A93" s="184">
        <v>92</v>
      </c>
      <c r="B93" s="184">
        <v>92</v>
      </c>
      <c r="C93" s="182"/>
      <c r="D93" s="182"/>
      <c r="E93" s="182"/>
      <c r="F93" s="183" t="s">
        <v>120</v>
      </c>
      <c r="G93" s="166"/>
      <c r="H93" s="181"/>
      <c r="I93" s="166"/>
      <c r="J93" s="181">
        <f>IF('LISTA DE SOCIOS'!H93="SI",(IF('LISTA DE SOCIOS'!P93&lt;&gt;"SI",('CSM AGUA'!H93),MONTOS!E7)),0)</f>
        <v>7</v>
      </c>
      <c r="K93" s="166">
        <f>IF(AND('LISTA DE SOCIOS'!H93="SI",'LISTA DE SOCIOS'!P93&lt;&gt;"SI",'LISTA DE SOCIOS'!Q93&lt;&gt;"SI",'LISTA DE SOCIOS'!P93&lt;&gt;"SI",'LISTA DE SOCIOS'!R93&lt;&gt;"SI"),(MONTOS!E9*MULTAS!G93), 0)</f>
        <v>0</v>
      </c>
      <c r="L93" s="181">
        <f>IF(AND('LISTA DE SOCIOS'!H93="SI",'LISTA DE SOCIOS'!P93&lt;&gt;"SI",'LISTA DE SOCIOS'!Q93&lt;&gt;"SI",'LISTA DE SOCIOS'!P93&lt;&gt;"SI",'LISTA DE SOCIOS'!R93&lt;&gt;"SI"),(MONTOS!E10*MULTAS!H93),0)</f>
        <v>0</v>
      </c>
      <c r="M93" s="166">
        <f>IF(AND('LISTA DE SOCIOS'!H93="SI",'LISTA DE SOCIOS'!P93&lt;&gt;"SI",'LISTA DE SOCIOS'!Q93&lt;&gt;"SI",'LISTA DE SOCIOS'!P93&lt;&gt;"SI",'LISTA DE SOCIOS'!R93&lt;&gt;"SI"),(MONTOS!E11*MULTAS!I93),0)</f>
        <v>0</v>
      </c>
      <c r="N93" s="181">
        <f>IF(AND('LISTA DE SOCIOS'!H93="SI",'LISTA DE SOCIOS'!P93&lt;&gt;"SI",'LISTA DE SOCIOS'!Q93&lt;&gt;"SI",'LISTA DE SOCIOS'!P93&lt;&gt;"SI",'LISTA DE SOCIOS'!R93&lt;&gt;"SI"),(MONTOS!E12*MULTAS!J93),0)</f>
        <v>0</v>
      </c>
      <c r="O93" s="166">
        <f>IF(AND('LISTA DE SOCIOS'!H93="SI",'LISTA DE SOCIOS'!P93&lt;&gt;"SI"),(MONTOS!E14*MULTAS!K93),0)</f>
        <v>0</v>
      </c>
      <c r="P93" s="181">
        <f>IF('LISTA DE SOCIOS'!H93="SI",(IF('LISTA DE SOCIOS'!P93&lt;&gt; "SI",(IF(OR('LISTA DE SOCIOS'!Q93="SI",'LISTA DE SOCIOS'!R93="SI"),(MULTAS!M93),(MULTAS!M93+(MULTAS!L93*MONTOS!E18)))),0)),0)</f>
        <v>0</v>
      </c>
      <c r="Q93" s="166">
        <f>IF(AND('LISTA DE SOCIOS'!I93="SI",'LISTA DE SOCIOS'!P93&lt;&gt; "SI"),(RIEGO!G93),0)</f>
        <v>0</v>
      </c>
      <c r="R93" s="183">
        <f>SUM(G93:Q93)</f>
        <v>7</v>
      </c>
      <c r="S93" s="218" t="s">
        <v>7</v>
      </c>
      <c r="T93" s="166"/>
    </row>
    <row r="94" spans="1:20" s="80" customFormat="1" x14ac:dyDescent="0.25">
      <c r="A94" s="184">
        <v>93</v>
      </c>
      <c r="B94" s="184">
        <v>93</v>
      </c>
      <c r="C94" s="182"/>
      <c r="D94" s="182"/>
      <c r="E94" s="182"/>
      <c r="F94" s="183" t="s">
        <v>120</v>
      </c>
      <c r="G94" s="166"/>
      <c r="H94" s="181"/>
      <c r="I94" s="166"/>
      <c r="J94" s="181">
        <f>IF('LISTA DE SOCIOS'!H94="SI",(IF('LISTA DE SOCIOS'!P94&lt;&gt;"SI",('CSM AGUA'!H94),MONTOS!E7)),0)</f>
        <v>7</v>
      </c>
      <c r="K94" s="166">
        <f>IF(AND('LISTA DE SOCIOS'!H94="SI",'LISTA DE SOCIOS'!P94&lt;&gt;"SI",'LISTA DE SOCIOS'!Q94&lt;&gt;"SI",'LISTA DE SOCIOS'!P94&lt;&gt;"SI",'LISTA DE SOCIOS'!R94&lt;&gt;"SI"),(MONTOS!E9*MULTAS!G94), 0)</f>
        <v>0</v>
      </c>
      <c r="L94" s="181">
        <f>IF(AND('LISTA DE SOCIOS'!H94="SI",'LISTA DE SOCIOS'!P94&lt;&gt;"SI",'LISTA DE SOCIOS'!Q94&lt;&gt;"SI",'LISTA DE SOCIOS'!P94&lt;&gt;"SI",'LISTA DE SOCIOS'!R94&lt;&gt;"SI"),(MONTOS!E10*MULTAS!H94),0)</f>
        <v>0</v>
      </c>
      <c r="M94" s="166">
        <f>IF(AND('LISTA DE SOCIOS'!H94="SI",'LISTA DE SOCIOS'!P94&lt;&gt;"SI",'LISTA DE SOCIOS'!Q94&lt;&gt;"SI",'LISTA DE SOCIOS'!P94&lt;&gt;"SI",'LISTA DE SOCIOS'!R94&lt;&gt;"SI"),(MONTOS!E11*MULTAS!I94),0)</f>
        <v>0</v>
      </c>
      <c r="N94" s="181">
        <f>IF(AND('LISTA DE SOCIOS'!H94="SI",'LISTA DE SOCIOS'!P94&lt;&gt;"SI",'LISTA DE SOCIOS'!Q94&lt;&gt;"SI",'LISTA DE SOCIOS'!P94&lt;&gt;"SI",'LISTA DE SOCIOS'!R94&lt;&gt;"SI"),(MONTOS!E12*MULTAS!J94),0)</f>
        <v>0</v>
      </c>
      <c r="O94" s="166">
        <f>IF(AND('LISTA DE SOCIOS'!H94="SI",'LISTA DE SOCIOS'!P94&lt;&gt;"SI"),(MONTOS!E14*MULTAS!K94),0)</f>
        <v>0</v>
      </c>
      <c r="P94" s="181">
        <f>IF('LISTA DE SOCIOS'!H94="SI",(IF('LISTA DE SOCIOS'!P94&lt;&gt; "SI",(IF(OR('LISTA DE SOCIOS'!Q94="SI",'LISTA DE SOCIOS'!R94="SI"),(MULTAS!M94),(MULTAS!M94+(MULTAS!L94*MONTOS!E18)))),0)),0)</f>
        <v>0</v>
      </c>
      <c r="Q94" s="166">
        <f>IF(AND('LISTA DE SOCIOS'!I94="SI",'LISTA DE SOCIOS'!P94&lt;&gt; "SI"),(RIEGO!G94),0)</f>
        <v>0</v>
      </c>
      <c r="R94" s="183">
        <f>SUM(G94:Q94)</f>
        <v>7</v>
      </c>
      <c r="S94" s="218" t="s">
        <v>7</v>
      </c>
      <c r="T94" s="166"/>
    </row>
    <row r="95" spans="1:20" s="80" customFormat="1" x14ac:dyDescent="0.25">
      <c r="A95" s="184">
        <v>94</v>
      </c>
      <c r="B95" s="184">
        <v>94</v>
      </c>
      <c r="C95" s="182"/>
      <c r="D95" s="182"/>
      <c r="E95" s="182"/>
      <c r="F95" s="183" t="s">
        <v>120</v>
      </c>
      <c r="G95" s="166"/>
      <c r="H95" s="181"/>
      <c r="I95" s="166"/>
      <c r="J95" s="181">
        <f>IF('LISTA DE SOCIOS'!H95="SI",(IF('LISTA DE SOCIOS'!P95&lt;&gt;"SI",('CSM AGUA'!H95),MONTOS!E7)),0)</f>
        <v>7</v>
      </c>
      <c r="K95" s="166">
        <f>IF(AND('LISTA DE SOCIOS'!H95="SI",'LISTA DE SOCIOS'!P95&lt;&gt;"SI",'LISTA DE SOCIOS'!Q95&lt;&gt;"SI",'LISTA DE SOCIOS'!P95&lt;&gt;"SI",'LISTA DE SOCIOS'!R95&lt;&gt;"SI"),(MONTOS!E9*MULTAS!G95), 0)</f>
        <v>0</v>
      </c>
      <c r="L95" s="181">
        <f>IF(AND('LISTA DE SOCIOS'!H95="SI",'LISTA DE SOCIOS'!P95&lt;&gt;"SI",'LISTA DE SOCIOS'!Q95&lt;&gt;"SI",'LISTA DE SOCIOS'!P95&lt;&gt;"SI",'LISTA DE SOCIOS'!R95&lt;&gt;"SI"),(MONTOS!E10*MULTAS!H95),0)</f>
        <v>0</v>
      </c>
      <c r="M95" s="166">
        <f>IF(AND('LISTA DE SOCIOS'!H95="SI",'LISTA DE SOCIOS'!P95&lt;&gt;"SI",'LISTA DE SOCIOS'!Q95&lt;&gt;"SI",'LISTA DE SOCIOS'!P95&lt;&gt;"SI",'LISTA DE SOCIOS'!R95&lt;&gt;"SI"),(MONTOS!E11*MULTAS!I95),0)</f>
        <v>0</v>
      </c>
      <c r="N95" s="181">
        <f>IF(AND('LISTA DE SOCIOS'!H95="SI",'LISTA DE SOCIOS'!P95&lt;&gt;"SI",'LISTA DE SOCIOS'!Q95&lt;&gt;"SI",'LISTA DE SOCIOS'!P95&lt;&gt;"SI",'LISTA DE SOCIOS'!R95&lt;&gt;"SI"),(MONTOS!E12*MULTAS!J95),0)</f>
        <v>0</v>
      </c>
      <c r="O95" s="166">
        <f>IF(AND('LISTA DE SOCIOS'!H95="SI",'LISTA DE SOCIOS'!P95&lt;&gt;"SI"),(MONTOS!E14*MULTAS!K95),0)</f>
        <v>0</v>
      </c>
      <c r="P95" s="181">
        <f>IF('LISTA DE SOCIOS'!H95="SI",(IF('LISTA DE SOCIOS'!P95&lt;&gt; "SI",(IF(OR('LISTA DE SOCIOS'!Q95="SI",'LISTA DE SOCIOS'!R95="SI"),(MULTAS!M95),(MULTAS!M95+(MULTAS!L95*MONTOS!E18)))),0)),0)</f>
        <v>0</v>
      </c>
      <c r="Q95" s="166">
        <f>IF(AND('LISTA DE SOCIOS'!I95="SI",'LISTA DE SOCIOS'!P95&lt;&gt; "SI"),(RIEGO!G95),0)</f>
        <v>0</v>
      </c>
      <c r="R95" s="183">
        <f>SUM(G95:Q95)</f>
        <v>7</v>
      </c>
      <c r="S95" s="218" t="s">
        <v>7</v>
      </c>
      <c r="T95" s="166"/>
    </row>
    <row r="96" spans="1:20" s="80" customFormat="1" x14ac:dyDescent="0.25">
      <c r="A96" s="184">
        <v>95</v>
      </c>
      <c r="B96" s="184">
        <v>95</v>
      </c>
      <c r="C96" s="182"/>
      <c r="D96" s="182"/>
      <c r="E96" s="182"/>
      <c r="F96" s="183" t="s">
        <v>120</v>
      </c>
      <c r="G96" s="166"/>
      <c r="H96" s="181"/>
      <c r="I96" s="166"/>
      <c r="J96" s="181">
        <f>IF('LISTA DE SOCIOS'!H96="SI",(IF('LISTA DE SOCIOS'!P96&lt;&gt;"SI",('CSM AGUA'!H96),MONTOS!E7)),0)</f>
        <v>7</v>
      </c>
      <c r="K96" s="166">
        <f>IF(AND('LISTA DE SOCIOS'!H96="SI",'LISTA DE SOCIOS'!P96&lt;&gt;"SI",'LISTA DE SOCIOS'!Q96&lt;&gt;"SI",'LISTA DE SOCIOS'!P96&lt;&gt;"SI",'LISTA DE SOCIOS'!R96&lt;&gt;"SI"),(MONTOS!E9*MULTAS!G96), 0)</f>
        <v>0</v>
      </c>
      <c r="L96" s="181">
        <f>IF(AND('LISTA DE SOCIOS'!H96="SI",'LISTA DE SOCIOS'!P96&lt;&gt;"SI",'LISTA DE SOCIOS'!Q96&lt;&gt;"SI",'LISTA DE SOCIOS'!P96&lt;&gt;"SI",'LISTA DE SOCIOS'!R96&lt;&gt;"SI"),(MONTOS!E10*MULTAS!H96),0)</f>
        <v>0</v>
      </c>
      <c r="M96" s="166">
        <f>IF(AND('LISTA DE SOCIOS'!H96="SI",'LISTA DE SOCIOS'!P96&lt;&gt;"SI",'LISTA DE SOCIOS'!Q96&lt;&gt;"SI",'LISTA DE SOCIOS'!P96&lt;&gt;"SI",'LISTA DE SOCIOS'!R96&lt;&gt;"SI"),(MONTOS!E11*MULTAS!I96),0)</f>
        <v>0</v>
      </c>
      <c r="N96" s="181">
        <f>IF(AND('LISTA DE SOCIOS'!H96="SI",'LISTA DE SOCIOS'!P96&lt;&gt;"SI",'LISTA DE SOCIOS'!Q96&lt;&gt;"SI",'LISTA DE SOCIOS'!P96&lt;&gt;"SI",'LISTA DE SOCIOS'!R96&lt;&gt;"SI"),(MONTOS!E12*MULTAS!J96),0)</f>
        <v>0</v>
      </c>
      <c r="O96" s="166">
        <f>IF(AND('LISTA DE SOCIOS'!H96="SI",'LISTA DE SOCIOS'!P96&lt;&gt;"SI"),(MONTOS!E14*MULTAS!K96),0)</f>
        <v>0</v>
      </c>
      <c r="P96" s="181">
        <f>IF('LISTA DE SOCIOS'!H96="SI",(IF('LISTA DE SOCIOS'!P96&lt;&gt; "SI",(IF(OR('LISTA DE SOCIOS'!Q96="SI",'LISTA DE SOCIOS'!R96="SI"),(MULTAS!M96),(MULTAS!M96+(MULTAS!L96*MONTOS!E18)))),0)),0)</f>
        <v>0</v>
      </c>
      <c r="Q96" s="166">
        <f>IF(AND('LISTA DE SOCIOS'!I96="SI",'LISTA DE SOCIOS'!P96&lt;&gt; "SI"),(RIEGO!G96),0)</f>
        <v>0</v>
      </c>
      <c r="R96" s="183">
        <f>SUM(G96:Q96)</f>
        <v>7</v>
      </c>
      <c r="S96" s="218" t="s">
        <v>7</v>
      </c>
      <c r="T96" s="166"/>
    </row>
    <row r="97" spans="1:20" s="80" customFormat="1" x14ac:dyDescent="0.25">
      <c r="A97" s="184">
        <v>96</v>
      </c>
      <c r="B97" s="184">
        <v>96</v>
      </c>
      <c r="C97" s="182"/>
      <c r="D97" s="182"/>
      <c r="E97" s="182"/>
      <c r="F97" s="183" t="s">
        <v>120</v>
      </c>
      <c r="G97" s="166"/>
      <c r="H97" s="181"/>
      <c r="I97" s="166"/>
      <c r="J97" s="181">
        <f>IF('LISTA DE SOCIOS'!H97="SI",(IF('LISTA DE SOCIOS'!P97&lt;&gt;"SI",('CSM AGUA'!H97),MONTOS!E7)),0)</f>
        <v>7</v>
      </c>
      <c r="K97" s="166">
        <f>IF(AND('LISTA DE SOCIOS'!H97="SI",'LISTA DE SOCIOS'!P97&lt;&gt;"SI",'LISTA DE SOCIOS'!Q97&lt;&gt;"SI",'LISTA DE SOCIOS'!P97&lt;&gt;"SI",'LISTA DE SOCIOS'!R97&lt;&gt;"SI"),(MONTOS!E9*MULTAS!G97), 0)</f>
        <v>0</v>
      </c>
      <c r="L97" s="181">
        <f>IF(AND('LISTA DE SOCIOS'!H97="SI",'LISTA DE SOCIOS'!P97&lt;&gt;"SI",'LISTA DE SOCIOS'!Q97&lt;&gt;"SI",'LISTA DE SOCIOS'!P97&lt;&gt;"SI",'LISTA DE SOCIOS'!R97&lt;&gt;"SI"),(MONTOS!E10*MULTAS!H97),0)</f>
        <v>0</v>
      </c>
      <c r="M97" s="166">
        <f>IF(AND('LISTA DE SOCIOS'!H97="SI",'LISTA DE SOCIOS'!P97&lt;&gt;"SI",'LISTA DE SOCIOS'!Q97&lt;&gt;"SI",'LISTA DE SOCIOS'!P97&lt;&gt;"SI",'LISTA DE SOCIOS'!R97&lt;&gt;"SI"),(MONTOS!E11*MULTAS!I97),0)</f>
        <v>0</v>
      </c>
      <c r="N97" s="181">
        <f>IF(AND('LISTA DE SOCIOS'!H97="SI",'LISTA DE SOCIOS'!P97&lt;&gt;"SI",'LISTA DE SOCIOS'!Q97&lt;&gt;"SI",'LISTA DE SOCIOS'!P97&lt;&gt;"SI",'LISTA DE SOCIOS'!R97&lt;&gt;"SI"),(MONTOS!E12*MULTAS!J97),0)</f>
        <v>0</v>
      </c>
      <c r="O97" s="166">
        <f>IF(AND('LISTA DE SOCIOS'!H97="SI",'LISTA DE SOCIOS'!P97&lt;&gt;"SI"),(MONTOS!E14*MULTAS!K97),0)</f>
        <v>0</v>
      </c>
      <c r="P97" s="181">
        <f>IF('LISTA DE SOCIOS'!H97="SI",(IF('LISTA DE SOCIOS'!P97&lt;&gt; "SI",(IF(OR('LISTA DE SOCIOS'!Q97="SI",'LISTA DE SOCIOS'!R97="SI"),(MULTAS!M97),(MULTAS!M97+(MULTAS!L97*MONTOS!E18)))),0)),0)</f>
        <v>0</v>
      </c>
      <c r="Q97" s="166">
        <f>IF(AND('LISTA DE SOCIOS'!I97="SI",'LISTA DE SOCIOS'!P97&lt;&gt; "SI"),(RIEGO!G97),0)</f>
        <v>0</v>
      </c>
      <c r="R97" s="183">
        <f>SUM(G97:Q97)</f>
        <v>7</v>
      </c>
      <c r="S97" s="218" t="s">
        <v>7</v>
      </c>
      <c r="T97" s="166"/>
    </row>
    <row r="98" spans="1:20" s="80" customFormat="1" x14ac:dyDescent="0.25">
      <c r="A98" s="184">
        <v>97</v>
      </c>
      <c r="B98" s="184">
        <v>97</v>
      </c>
      <c r="C98" s="182"/>
      <c r="D98" s="182"/>
      <c r="E98" s="182"/>
      <c r="F98" s="183" t="s">
        <v>120</v>
      </c>
      <c r="G98" s="166"/>
      <c r="H98" s="181"/>
      <c r="I98" s="166"/>
      <c r="J98" s="181">
        <f>IF('LISTA DE SOCIOS'!H98="SI",(IF('LISTA DE SOCIOS'!P98&lt;&gt;"SI",('CSM AGUA'!H98),MONTOS!E7)),0)</f>
        <v>7</v>
      </c>
      <c r="K98" s="166">
        <f>IF(AND('LISTA DE SOCIOS'!H98="SI",'LISTA DE SOCIOS'!P98&lt;&gt;"SI",'LISTA DE SOCIOS'!Q98&lt;&gt;"SI",'LISTA DE SOCIOS'!P98&lt;&gt;"SI",'LISTA DE SOCIOS'!R98&lt;&gt;"SI"),(MONTOS!E9*MULTAS!G98), 0)</f>
        <v>0</v>
      </c>
      <c r="L98" s="181">
        <f>IF(AND('LISTA DE SOCIOS'!H98="SI",'LISTA DE SOCIOS'!P98&lt;&gt;"SI",'LISTA DE SOCIOS'!Q98&lt;&gt;"SI",'LISTA DE SOCIOS'!P98&lt;&gt;"SI",'LISTA DE SOCIOS'!R98&lt;&gt;"SI"),(MONTOS!E10*MULTAS!H98),0)</f>
        <v>0</v>
      </c>
      <c r="M98" s="166">
        <f>IF(AND('LISTA DE SOCIOS'!H98="SI",'LISTA DE SOCIOS'!P98&lt;&gt;"SI",'LISTA DE SOCIOS'!Q98&lt;&gt;"SI",'LISTA DE SOCIOS'!P98&lt;&gt;"SI",'LISTA DE SOCIOS'!R98&lt;&gt;"SI"),(MONTOS!E11*MULTAS!I98),0)</f>
        <v>0</v>
      </c>
      <c r="N98" s="181">
        <f>IF(AND('LISTA DE SOCIOS'!H98="SI",'LISTA DE SOCIOS'!P98&lt;&gt;"SI",'LISTA DE SOCIOS'!Q98&lt;&gt;"SI",'LISTA DE SOCIOS'!P98&lt;&gt;"SI",'LISTA DE SOCIOS'!R98&lt;&gt;"SI"),(MONTOS!E12*MULTAS!J98),0)</f>
        <v>0</v>
      </c>
      <c r="O98" s="166">
        <f>IF(AND('LISTA DE SOCIOS'!H98="SI",'LISTA DE SOCIOS'!P98&lt;&gt;"SI"),(MONTOS!E14*MULTAS!K98),0)</f>
        <v>0</v>
      </c>
      <c r="P98" s="181">
        <f>IF('LISTA DE SOCIOS'!H98="SI",(IF('LISTA DE SOCIOS'!P98&lt;&gt; "SI",(IF(OR('LISTA DE SOCIOS'!Q98="SI",'LISTA DE SOCIOS'!R98="SI"),(MULTAS!M98),(MULTAS!M98+(MULTAS!L98*MONTOS!E18)))),0)),0)</f>
        <v>0</v>
      </c>
      <c r="Q98" s="166">
        <f>IF(AND('LISTA DE SOCIOS'!I98="SI",'LISTA DE SOCIOS'!P98&lt;&gt; "SI"),(RIEGO!G98),0)</f>
        <v>0</v>
      </c>
      <c r="R98" s="183">
        <f>SUM(G98:Q98)</f>
        <v>7</v>
      </c>
      <c r="S98" s="218" t="s">
        <v>7</v>
      </c>
      <c r="T98" s="166"/>
    </row>
    <row r="99" spans="1:20" s="80" customFormat="1" x14ac:dyDescent="0.25">
      <c r="A99" s="184">
        <v>98</v>
      </c>
      <c r="B99" s="184">
        <v>98</v>
      </c>
      <c r="C99" s="182"/>
      <c r="D99" s="182"/>
      <c r="E99" s="182"/>
      <c r="F99" s="183" t="s">
        <v>120</v>
      </c>
      <c r="G99" s="166"/>
      <c r="H99" s="181"/>
      <c r="I99" s="166"/>
      <c r="J99" s="181">
        <f>IF('LISTA DE SOCIOS'!H99="SI",(IF('LISTA DE SOCIOS'!P99&lt;&gt;"SI",('CSM AGUA'!H99),MONTOS!E7)),0)</f>
        <v>7</v>
      </c>
      <c r="K99" s="166">
        <f>IF(AND('LISTA DE SOCIOS'!H99="SI",'LISTA DE SOCIOS'!P99&lt;&gt;"SI",'LISTA DE SOCIOS'!Q99&lt;&gt;"SI",'LISTA DE SOCIOS'!P99&lt;&gt;"SI",'LISTA DE SOCIOS'!R99&lt;&gt;"SI"),(MONTOS!E9*MULTAS!G99), 0)</f>
        <v>0</v>
      </c>
      <c r="L99" s="181">
        <f>IF(AND('LISTA DE SOCIOS'!H99="SI",'LISTA DE SOCIOS'!P99&lt;&gt;"SI",'LISTA DE SOCIOS'!Q99&lt;&gt;"SI",'LISTA DE SOCIOS'!P99&lt;&gt;"SI",'LISTA DE SOCIOS'!R99&lt;&gt;"SI"),(MONTOS!E10*MULTAS!H99),0)</f>
        <v>0</v>
      </c>
      <c r="M99" s="166">
        <f>IF(AND('LISTA DE SOCIOS'!H99="SI",'LISTA DE SOCIOS'!P99&lt;&gt;"SI",'LISTA DE SOCIOS'!Q99&lt;&gt;"SI",'LISTA DE SOCIOS'!P99&lt;&gt;"SI",'LISTA DE SOCIOS'!R99&lt;&gt;"SI"),(MONTOS!E11*MULTAS!I99),0)</f>
        <v>0</v>
      </c>
      <c r="N99" s="181">
        <f>IF(AND('LISTA DE SOCIOS'!H99="SI",'LISTA DE SOCIOS'!P99&lt;&gt;"SI",'LISTA DE SOCIOS'!Q99&lt;&gt;"SI",'LISTA DE SOCIOS'!P99&lt;&gt;"SI",'LISTA DE SOCIOS'!R99&lt;&gt;"SI"),(MONTOS!E12*MULTAS!J99),0)</f>
        <v>0</v>
      </c>
      <c r="O99" s="166">
        <f>IF(AND('LISTA DE SOCIOS'!H99="SI",'LISTA DE SOCIOS'!P99&lt;&gt;"SI"),(MONTOS!E14*MULTAS!K99),0)</f>
        <v>0</v>
      </c>
      <c r="P99" s="181">
        <f>IF('LISTA DE SOCIOS'!H99="SI",(IF('LISTA DE SOCIOS'!P99&lt;&gt; "SI",(IF(OR('LISTA DE SOCIOS'!Q99="SI",'LISTA DE SOCIOS'!R99="SI"),(MULTAS!M99),(MULTAS!M99+(MULTAS!L99*MONTOS!E18)))),0)),0)</f>
        <v>0</v>
      </c>
      <c r="Q99" s="166">
        <f>IF(AND('LISTA DE SOCIOS'!I99="SI",'LISTA DE SOCIOS'!P99&lt;&gt; "SI"),(RIEGO!G99),0)</f>
        <v>0</v>
      </c>
      <c r="R99" s="183">
        <f>SUM(G99:Q99)</f>
        <v>7</v>
      </c>
      <c r="S99" s="218" t="s">
        <v>7</v>
      </c>
      <c r="T99" s="166"/>
    </row>
    <row r="100" spans="1:20" s="80" customFormat="1" x14ac:dyDescent="0.25">
      <c r="A100" s="184">
        <v>99</v>
      </c>
      <c r="B100" s="184">
        <v>99</v>
      </c>
      <c r="C100" s="182"/>
      <c r="D100" s="182"/>
      <c r="E100" s="182"/>
      <c r="F100" s="183" t="s">
        <v>120</v>
      </c>
      <c r="G100" s="166"/>
      <c r="H100" s="181"/>
      <c r="I100" s="166"/>
      <c r="J100" s="181">
        <f>IF('LISTA DE SOCIOS'!H100="SI",(IF('LISTA DE SOCIOS'!P100&lt;&gt;"SI",('CSM AGUA'!H100),MONTOS!E7)),0)</f>
        <v>7</v>
      </c>
      <c r="K100" s="166">
        <f>IF(AND('LISTA DE SOCIOS'!H100="SI",'LISTA DE SOCIOS'!P100&lt;&gt;"SI",'LISTA DE SOCIOS'!Q100&lt;&gt;"SI",'LISTA DE SOCIOS'!P100&lt;&gt;"SI",'LISTA DE SOCIOS'!R100&lt;&gt;"SI"),(MONTOS!E9*MULTAS!G100), 0)</f>
        <v>0</v>
      </c>
      <c r="L100" s="181">
        <f>IF(AND('LISTA DE SOCIOS'!H100="SI",'LISTA DE SOCIOS'!P100&lt;&gt;"SI",'LISTA DE SOCIOS'!Q100&lt;&gt;"SI",'LISTA DE SOCIOS'!P100&lt;&gt;"SI",'LISTA DE SOCIOS'!R100&lt;&gt;"SI"),(MONTOS!E10*MULTAS!H100),0)</f>
        <v>0</v>
      </c>
      <c r="M100" s="166">
        <f>IF(AND('LISTA DE SOCIOS'!H100="SI",'LISTA DE SOCIOS'!P100&lt;&gt;"SI",'LISTA DE SOCIOS'!Q100&lt;&gt;"SI",'LISTA DE SOCIOS'!P100&lt;&gt;"SI",'LISTA DE SOCIOS'!R100&lt;&gt;"SI"),(MONTOS!E11*MULTAS!I100),0)</f>
        <v>0</v>
      </c>
      <c r="N100" s="181">
        <f>IF(AND('LISTA DE SOCIOS'!H100="SI",'LISTA DE SOCIOS'!P100&lt;&gt;"SI",'LISTA DE SOCIOS'!Q100&lt;&gt;"SI",'LISTA DE SOCIOS'!P100&lt;&gt;"SI",'LISTA DE SOCIOS'!R100&lt;&gt;"SI"),(MONTOS!E12*MULTAS!J100),0)</f>
        <v>0</v>
      </c>
      <c r="O100" s="166">
        <f>IF(AND('LISTA DE SOCIOS'!H100="SI",'LISTA DE SOCIOS'!P100&lt;&gt;"SI"),(MONTOS!E14*MULTAS!K100),0)</f>
        <v>0</v>
      </c>
      <c r="P100" s="181">
        <f>IF('LISTA DE SOCIOS'!H100="SI",(IF('LISTA DE SOCIOS'!P100&lt;&gt; "SI",(IF(OR('LISTA DE SOCIOS'!Q100="SI",'LISTA DE SOCIOS'!R100="SI"),(MULTAS!M100),(MULTAS!M100+(MULTAS!L100*MONTOS!E18)))),0)),0)</f>
        <v>0</v>
      </c>
      <c r="Q100" s="166">
        <f>IF(AND('LISTA DE SOCIOS'!I100="SI",'LISTA DE SOCIOS'!P100&lt;&gt; "SI"),(RIEGO!G100),0)</f>
        <v>0</v>
      </c>
      <c r="R100" s="183">
        <f>SUM(G100:Q100)</f>
        <v>7</v>
      </c>
      <c r="S100" s="218" t="s">
        <v>7</v>
      </c>
      <c r="T100" s="166"/>
    </row>
    <row r="101" spans="1:20" s="80" customFormat="1" x14ac:dyDescent="0.25">
      <c r="A101" s="184">
        <v>100</v>
      </c>
      <c r="B101" s="184">
        <v>100</v>
      </c>
      <c r="C101" s="182"/>
      <c r="D101" s="182"/>
      <c r="E101" s="182"/>
      <c r="F101" s="183" t="s">
        <v>120</v>
      </c>
      <c r="G101" s="166"/>
      <c r="H101" s="181"/>
      <c r="I101" s="166"/>
      <c r="J101" s="181">
        <f>IF('LISTA DE SOCIOS'!H101="SI",(IF('LISTA DE SOCIOS'!P101&lt;&gt;"SI",('CSM AGUA'!H101),MONTOS!E7)),0)</f>
        <v>7</v>
      </c>
      <c r="K101" s="166">
        <f>IF(AND('LISTA DE SOCIOS'!H101="SI",'LISTA DE SOCIOS'!P101&lt;&gt;"SI",'LISTA DE SOCIOS'!Q101&lt;&gt;"SI",'LISTA DE SOCIOS'!P101&lt;&gt;"SI",'LISTA DE SOCIOS'!R101&lt;&gt;"SI"),(MONTOS!E9*MULTAS!G101), 0)</f>
        <v>0</v>
      </c>
      <c r="L101" s="181">
        <f>IF(AND('LISTA DE SOCIOS'!H101="SI",'LISTA DE SOCIOS'!P101&lt;&gt;"SI",'LISTA DE SOCIOS'!Q101&lt;&gt;"SI",'LISTA DE SOCIOS'!P101&lt;&gt;"SI",'LISTA DE SOCIOS'!R101&lt;&gt;"SI"),(MONTOS!E10*MULTAS!H101),0)</f>
        <v>0</v>
      </c>
      <c r="M101" s="166">
        <f>IF(AND('LISTA DE SOCIOS'!H101="SI",'LISTA DE SOCIOS'!P101&lt;&gt;"SI",'LISTA DE SOCIOS'!Q101&lt;&gt;"SI",'LISTA DE SOCIOS'!P101&lt;&gt;"SI",'LISTA DE SOCIOS'!R101&lt;&gt;"SI"),(MONTOS!E11*MULTAS!I101),0)</f>
        <v>0</v>
      </c>
      <c r="N101" s="181">
        <f>IF(AND('LISTA DE SOCIOS'!H101="SI",'LISTA DE SOCIOS'!P101&lt;&gt;"SI",'LISTA DE SOCIOS'!Q101&lt;&gt;"SI",'LISTA DE SOCIOS'!P101&lt;&gt;"SI",'LISTA DE SOCIOS'!R101&lt;&gt;"SI"),(MONTOS!E12*MULTAS!J101),0)</f>
        <v>0</v>
      </c>
      <c r="O101" s="166">
        <f>IF(AND('LISTA DE SOCIOS'!H101="SI",'LISTA DE SOCIOS'!P101&lt;&gt;"SI"),(MONTOS!E14*MULTAS!K101),0)</f>
        <v>0</v>
      </c>
      <c r="P101" s="181">
        <f>IF('LISTA DE SOCIOS'!H101="SI",(IF('LISTA DE SOCIOS'!P101&lt;&gt; "SI",(IF(OR('LISTA DE SOCIOS'!Q101="SI",'LISTA DE SOCIOS'!R101="SI"),(MULTAS!M101),(MULTAS!M101+(MULTAS!L101*MONTOS!E18)))),0)),0)</f>
        <v>0</v>
      </c>
      <c r="Q101" s="166">
        <f>IF(AND('LISTA DE SOCIOS'!I101="SI",'LISTA DE SOCIOS'!P101&lt;&gt; "SI"),(RIEGO!G101),0)</f>
        <v>0</v>
      </c>
      <c r="R101" s="183">
        <f>SUM(G101:Q101)</f>
        <v>7</v>
      </c>
      <c r="S101" s="218" t="s">
        <v>7</v>
      </c>
      <c r="T101" s="166"/>
    </row>
    <row r="102" spans="1:20" s="80" customFormat="1" x14ac:dyDescent="0.25">
      <c r="A102" s="184">
        <v>101</v>
      </c>
      <c r="B102" s="184">
        <v>101</v>
      </c>
      <c r="C102" s="182"/>
      <c r="D102" s="182"/>
      <c r="E102" s="182"/>
      <c r="F102" s="183" t="s">
        <v>120</v>
      </c>
      <c r="G102" s="166"/>
      <c r="H102" s="181"/>
      <c r="I102" s="166"/>
      <c r="J102" s="181">
        <f>IF('LISTA DE SOCIOS'!H102="SI",(IF('LISTA DE SOCIOS'!P102&lt;&gt;"SI",('CSM AGUA'!H102),MONTOS!E7)),0)</f>
        <v>7</v>
      </c>
      <c r="K102" s="166">
        <f>IF(AND('LISTA DE SOCIOS'!H102="SI",'LISTA DE SOCIOS'!P102&lt;&gt;"SI",'LISTA DE SOCIOS'!Q102&lt;&gt;"SI",'LISTA DE SOCIOS'!P102&lt;&gt;"SI",'LISTA DE SOCIOS'!R102&lt;&gt;"SI"),(MONTOS!E9*MULTAS!G102), 0)</f>
        <v>0</v>
      </c>
      <c r="L102" s="181">
        <f>IF(AND('LISTA DE SOCIOS'!H102="SI",'LISTA DE SOCIOS'!P102&lt;&gt;"SI",'LISTA DE SOCIOS'!Q102&lt;&gt;"SI",'LISTA DE SOCIOS'!P102&lt;&gt;"SI",'LISTA DE SOCIOS'!R102&lt;&gt;"SI"),(MONTOS!E10*MULTAS!H102),0)</f>
        <v>0</v>
      </c>
      <c r="M102" s="166">
        <f>IF(AND('LISTA DE SOCIOS'!H102="SI",'LISTA DE SOCIOS'!P102&lt;&gt;"SI",'LISTA DE SOCIOS'!Q102&lt;&gt;"SI",'LISTA DE SOCIOS'!P102&lt;&gt;"SI",'LISTA DE SOCIOS'!R102&lt;&gt;"SI"),(MONTOS!E11*MULTAS!I102),0)</f>
        <v>0</v>
      </c>
      <c r="N102" s="181">
        <f>IF(AND('LISTA DE SOCIOS'!H102="SI",'LISTA DE SOCIOS'!P102&lt;&gt;"SI",'LISTA DE SOCIOS'!Q102&lt;&gt;"SI",'LISTA DE SOCIOS'!P102&lt;&gt;"SI",'LISTA DE SOCIOS'!R102&lt;&gt;"SI"),(MONTOS!E12*MULTAS!J102),0)</f>
        <v>0</v>
      </c>
      <c r="O102" s="166">
        <f>IF(AND('LISTA DE SOCIOS'!H102="SI",'LISTA DE SOCIOS'!P102&lt;&gt;"SI"),(MONTOS!E14*MULTAS!K102),0)</f>
        <v>0</v>
      </c>
      <c r="P102" s="181">
        <f>IF('LISTA DE SOCIOS'!H102="SI",(IF('LISTA DE SOCIOS'!P102&lt;&gt; "SI",(IF(OR('LISTA DE SOCIOS'!Q102="SI",'LISTA DE SOCIOS'!R102="SI"),(MULTAS!M102),(MULTAS!M102+(MULTAS!L102*MONTOS!E18)))),0)),0)</f>
        <v>0</v>
      </c>
      <c r="Q102" s="166">
        <f>IF(AND('LISTA DE SOCIOS'!I102="SI",'LISTA DE SOCIOS'!P102&lt;&gt; "SI"),(RIEGO!G102),0)</f>
        <v>0</v>
      </c>
      <c r="R102" s="183">
        <f>SUM(G102:Q102)</f>
        <v>7</v>
      </c>
      <c r="S102" s="218" t="s">
        <v>7</v>
      </c>
      <c r="T102" s="166"/>
    </row>
    <row r="103" spans="1:20" s="80" customFormat="1" x14ac:dyDescent="0.25">
      <c r="A103" s="184">
        <v>102</v>
      </c>
      <c r="B103" s="184">
        <v>102</v>
      </c>
      <c r="C103" s="182"/>
      <c r="D103" s="182"/>
      <c r="E103" s="182"/>
      <c r="F103" s="183" t="s">
        <v>120</v>
      </c>
      <c r="G103" s="166"/>
      <c r="H103" s="181"/>
      <c r="I103" s="166"/>
      <c r="J103" s="181">
        <f>IF('LISTA DE SOCIOS'!H103="SI",(IF('LISTA DE SOCIOS'!P103&lt;&gt;"SI",('CSM AGUA'!H103),MONTOS!E7)),0)</f>
        <v>7</v>
      </c>
      <c r="K103" s="166">
        <f>IF(AND('LISTA DE SOCIOS'!H103="SI",'LISTA DE SOCIOS'!P103&lt;&gt;"SI",'LISTA DE SOCIOS'!Q103&lt;&gt;"SI",'LISTA DE SOCIOS'!P103&lt;&gt;"SI",'LISTA DE SOCIOS'!R103&lt;&gt;"SI"),(MONTOS!E9*MULTAS!G103), 0)</f>
        <v>0</v>
      </c>
      <c r="L103" s="181">
        <f>IF(AND('LISTA DE SOCIOS'!H103="SI",'LISTA DE SOCIOS'!P103&lt;&gt;"SI",'LISTA DE SOCIOS'!Q103&lt;&gt;"SI",'LISTA DE SOCIOS'!P103&lt;&gt;"SI",'LISTA DE SOCIOS'!R103&lt;&gt;"SI"),(MONTOS!E10*MULTAS!H103),0)</f>
        <v>0</v>
      </c>
      <c r="M103" s="166">
        <f>IF(AND('LISTA DE SOCIOS'!H103="SI",'LISTA DE SOCIOS'!P103&lt;&gt;"SI",'LISTA DE SOCIOS'!Q103&lt;&gt;"SI",'LISTA DE SOCIOS'!P103&lt;&gt;"SI",'LISTA DE SOCIOS'!R103&lt;&gt;"SI"),(MONTOS!E11*MULTAS!I103),0)</f>
        <v>0</v>
      </c>
      <c r="N103" s="181">
        <f>IF(AND('LISTA DE SOCIOS'!H103="SI",'LISTA DE SOCIOS'!P103&lt;&gt;"SI",'LISTA DE SOCIOS'!Q103&lt;&gt;"SI",'LISTA DE SOCIOS'!P103&lt;&gt;"SI",'LISTA DE SOCIOS'!R103&lt;&gt;"SI"),(MONTOS!E12*MULTAS!J103),0)</f>
        <v>0</v>
      </c>
      <c r="O103" s="166">
        <f>IF(AND('LISTA DE SOCIOS'!H103="SI",'LISTA DE SOCIOS'!P103&lt;&gt;"SI"),(MONTOS!E14*MULTAS!K103),0)</f>
        <v>0</v>
      </c>
      <c r="P103" s="181">
        <f>IF('LISTA DE SOCIOS'!H103="SI",(IF('LISTA DE SOCIOS'!P103&lt;&gt; "SI",(IF(OR('LISTA DE SOCIOS'!Q103="SI",'LISTA DE SOCIOS'!R103="SI"),(MULTAS!M103),(MULTAS!M103+(MULTAS!L103*MONTOS!E18)))),0)),0)</f>
        <v>0</v>
      </c>
      <c r="Q103" s="166">
        <f>IF(AND('LISTA DE SOCIOS'!I103="SI",'LISTA DE SOCIOS'!P103&lt;&gt; "SI"),(RIEGO!G103),0)</f>
        <v>0</v>
      </c>
      <c r="R103" s="183">
        <f>SUM(G103:Q103)</f>
        <v>7</v>
      </c>
      <c r="S103" s="218" t="s">
        <v>7</v>
      </c>
      <c r="T103" s="166"/>
    </row>
    <row r="104" spans="1:20" s="80" customFormat="1" x14ac:dyDescent="0.25">
      <c r="A104" s="184">
        <v>103</v>
      </c>
      <c r="B104" s="184">
        <v>103</v>
      </c>
      <c r="C104" s="182"/>
      <c r="D104" s="182"/>
      <c r="E104" s="182"/>
      <c r="F104" s="183" t="s">
        <v>120</v>
      </c>
      <c r="G104" s="166"/>
      <c r="H104" s="181"/>
      <c r="I104" s="166"/>
      <c r="J104" s="181">
        <f>IF('LISTA DE SOCIOS'!H104="SI",(IF('LISTA DE SOCIOS'!P104&lt;&gt;"SI",('CSM AGUA'!H104),MONTOS!E7)),0)</f>
        <v>7</v>
      </c>
      <c r="K104" s="166">
        <f>IF(AND('LISTA DE SOCIOS'!H104="SI",'LISTA DE SOCIOS'!P104&lt;&gt;"SI",'LISTA DE SOCIOS'!Q104&lt;&gt;"SI",'LISTA DE SOCIOS'!P104&lt;&gt;"SI",'LISTA DE SOCIOS'!R104&lt;&gt;"SI"),(MONTOS!E9*MULTAS!G104), 0)</f>
        <v>0</v>
      </c>
      <c r="L104" s="181">
        <f>IF(AND('LISTA DE SOCIOS'!H104="SI",'LISTA DE SOCIOS'!P104&lt;&gt;"SI",'LISTA DE SOCIOS'!Q104&lt;&gt;"SI",'LISTA DE SOCIOS'!P104&lt;&gt;"SI",'LISTA DE SOCIOS'!R104&lt;&gt;"SI"),(MONTOS!E10*MULTAS!H104),0)</f>
        <v>0</v>
      </c>
      <c r="M104" s="166">
        <f>IF(AND('LISTA DE SOCIOS'!H104="SI",'LISTA DE SOCIOS'!P104&lt;&gt;"SI",'LISTA DE SOCIOS'!Q104&lt;&gt;"SI",'LISTA DE SOCIOS'!P104&lt;&gt;"SI",'LISTA DE SOCIOS'!R104&lt;&gt;"SI"),(MONTOS!E11*MULTAS!I104),0)</f>
        <v>0</v>
      </c>
      <c r="N104" s="181">
        <f>IF(AND('LISTA DE SOCIOS'!H104="SI",'LISTA DE SOCIOS'!P104&lt;&gt;"SI",'LISTA DE SOCIOS'!Q104&lt;&gt;"SI",'LISTA DE SOCIOS'!P104&lt;&gt;"SI",'LISTA DE SOCIOS'!R104&lt;&gt;"SI"),(MONTOS!E12*MULTAS!J104),0)</f>
        <v>0</v>
      </c>
      <c r="O104" s="166">
        <f>IF(AND('LISTA DE SOCIOS'!H104="SI",'LISTA DE SOCIOS'!P104&lt;&gt;"SI"),(MONTOS!E14*MULTAS!K104),0)</f>
        <v>0</v>
      </c>
      <c r="P104" s="181">
        <f>IF('LISTA DE SOCIOS'!H104="SI",(IF('LISTA DE SOCIOS'!P104&lt;&gt; "SI",(IF(OR('LISTA DE SOCIOS'!Q104="SI",'LISTA DE SOCIOS'!R104="SI"),(MULTAS!M104),(MULTAS!M104+(MULTAS!L104*MONTOS!E18)))),0)),0)</f>
        <v>0</v>
      </c>
      <c r="Q104" s="166">
        <f>IF(AND('LISTA DE SOCIOS'!I104="SI",'LISTA DE SOCIOS'!P104&lt;&gt; "SI"),(RIEGO!G104),0)</f>
        <v>0</v>
      </c>
      <c r="R104" s="183">
        <f>SUM(G104:Q104)</f>
        <v>7</v>
      </c>
      <c r="S104" s="218" t="s">
        <v>7</v>
      </c>
      <c r="T104" s="166"/>
    </row>
    <row r="105" spans="1:20" s="80" customFormat="1" x14ac:dyDescent="0.25">
      <c r="A105" s="184">
        <v>104</v>
      </c>
      <c r="B105" s="184">
        <v>104</v>
      </c>
      <c r="C105" s="182"/>
      <c r="D105" s="182"/>
      <c r="E105" s="182"/>
      <c r="F105" s="183" t="s">
        <v>120</v>
      </c>
      <c r="G105" s="166"/>
      <c r="H105" s="181"/>
      <c r="I105" s="166"/>
      <c r="J105" s="181">
        <f>IF('LISTA DE SOCIOS'!H105="SI",(IF('LISTA DE SOCIOS'!P105&lt;&gt;"SI",('CSM AGUA'!H105),MONTOS!E7)),0)</f>
        <v>7</v>
      </c>
      <c r="K105" s="166">
        <f>IF(AND('LISTA DE SOCIOS'!H105="SI",'LISTA DE SOCIOS'!P105&lt;&gt;"SI",'LISTA DE SOCIOS'!Q105&lt;&gt;"SI",'LISTA DE SOCIOS'!P105&lt;&gt;"SI",'LISTA DE SOCIOS'!R105&lt;&gt;"SI"),(MONTOS!E9*MULTAS!G105), 0)</f>
        <v>0</v>
      </c>
      <c r="L105" s="181">
        <f>IF(AND('LISTA DE SOCIOS'!H105="SI",'LISTA DE SOCIOS'!P105&lt;&gt;"SI",'LISTA DE SOCIOS'!Q105&lt;&gt;"SI",'LISTA DE SOCIOS'!P105&lt;&gt;"SI",'LISTA DE SOCIOS'!R105&lt;&gt;"SI"),(MONTOS!E10*MULTAS!H105),0)</f>
        <v>0</v>
      </c>
      <c r="M105" s="166">
        <f>IF(AND('LISTA DE SOCIOS'!H105="SI",'LISTA DE SOCIOS'!P105&lt;&gt;"SI",'LISTA DE SOCIOS'!Q105&lt;&gt;"SI",'LISTA DE SOCIOS'!P105&lt;&gt;"SI",'LISTA DE SOCIOS'!R105&lt;&gt;"SI"),(MONTOS!E11*MULTAS!I105),0)</f>
        <v>0</v>
      </c>
      <c r="N105" s="181">
        <f>IF(AND('LISTA DE SOCIOS'!H105="SI",'LISTA DE SOCIOS'!P105&lt;&gt;"SI",'LISTA DE SOCIOS'!Q105&lt;&gt;"SI",'LISTA DE SOCIOS'!P105&lt;&gt;"SI",'LISTA DE SOCIOS'!R105&lt;&gt;"SI"),(MONTOS!E12*MULTAS!J105),0)</f>
        <v>0</v>
      </c>
      <c r="O105" s="166">
        <f>IF(AND('LISTA DE SOCIOS'!H105="SI",'LISTA DE SOCIOS'!P105&lt;&gt;"SI"),(MONTOS!E14*MULTAS!K105),0)</f>
        <v>0</v>
      </c>
      <c r="P105" s="181">
        <f>IF('LISTA DE SOCIOS'!H105="SI",(IF('LISTA DE SOCIOS'!P105&lt;&gt; "SI",(IF(OR('LISTA DE SOCIOS'!Q105="SI",'LISTA DE SOCIOS'!R105="SI"),(MULTAS!M105),(MULTAS!M105+(MULTAS!L105*MONTOS!E18)))),0)),0)</f>
        <v>0</v>
      </c>
      <c r="Q105" s="166">
        <f>IF(AND('LISTA DE SOCIOS'!I105="SI",'LISTA DE SOCIOS'!P105&lt;&gt; "SI"),(RIEGO!G105),0)</f>
        <v>0</v>
      </c>
      <c r="R105" s="183">
        <f>SUM(G105:Q105)</f>
        <v>7</v>
      </c>
      <c r="S105" s="218" t="s">
        <v>7</v>
      </c>
      <c r="T105" s="166"/>
    </row>
    <row r="106" spans="1:20" s="80" customFormat="1" x14ac:dyDescent="0.25">
      <c r="A106" s="184">
        <v>105</v>
      </c>
      <c r="B106" s="184">
        <v>105</v>
      </c>
      <c r="C106" s="182"/>
      <c r="D106" s="182"/>
      <c r="E106" s="182"/>
      <c r="F106" s="183" t="s">
        <v>120</v>
      </c>
      <c r="G106" s="166"/>
      <c r="H106" s="181"/>
      <c r="I106" s="166"/>
      <c r="J106" s="181">
        <f>IF('LISTA DE SOCIOS'!H106="SI",(IF('LISTA DE SOCIOS'!P106&lt;&gt;"SI",('CSM AGUA'!H106),MONTOS!E7)),0)</f>
        <v>7</v>
      </c>
      <c r="K106" s="166">
        <f>IF(AND('LISTA DE SOCIOS'!H106="SI",'LISTA DE SOCIOS'!P106&lt;&gt;"SI",'LISTA DE SOCIOS'!Q106&lt;&gt;"SI",'LISTA DE SOCIOS'!P106&lt;&gt;"SI",'LISTA DE SOCIOS'!R106&lt;&gt;"SI"),(MONTOS!E9*MULTAS!G106), 0)</f>
        <v>0</v>
      </c>
      <c r="L106" s="181">
        <f>IF(AND('LISTA DE SOCIOS'!H106="SI",'LISTA DE SOCIOS'!P106&lt;&gt;"SI",'LISTA DE SOCIOS'!Q106&lt;&gt;"SI",'LISTA DE SOCIOS'!P106&lt;&gt;"SI",'LISTA DE SOCIOS'!R106&lt;&gt;"SI"),(MONTOS!E10*MULTAS!H106),0)</f>
        <v>0</v>
      </c>
      <c r="M106" s="166">
        <f>IF(AND('LISTA DE SOCIOS'!H106="SI",'LISTA DE SOCIOS'!P106&lt;&gt;"SI",'LISTA DE SOCIOS'!Q106&lt;&gt;"SI",'LISTA DE SOCIOS'!P106&lt;&gt;"SI",'LISTA DE SOCIOS'!R106&lt;&gt;"SI"),(MONTOS!E11*MULTAS!I106),0)</f>
        <v>0</v>
      </c>
      <c r="N106" s="181">
        <f>IF(AND('LISTA DE SOCIOS'!H106="SI",'LISTA DE SOCIOS'!P106&lt;&gt;"SI",'LISTA DE SOCIOS'!Q106&lt;&gt;"SI",'LISTA DE SOCIOS'!P106&lt;&gt;"SI",'LISTA DE SOCIOS'!R106&lt;&gt;"SI"),(MONTOS!E12*MULTAS!J106),0)</f>
        <v>0</v>
      </c>
      <c r="O106" s="166">
        <f>IF(AND('LISTA DE SOCIOS'!H106="SI",'LISTA DE SOCIOS'!P106&lt;&gt;"SI"),(MONTOS!E14*MULTAS!K106),0)</f>
        <v>0</v>
      </c>
      <c r="P106" s="181">
        <f>IF('LISTA DE SOCIOS'!H106="SI",(IF('LISTA DE SOCIOS'!P106&lt;&gt; "SI",(IF(OR('LISTA DE SOCIOS'!Q106="SI",'LISTA DE SOCIOS'!R106="SI"),(MULTAS!M106),(MULTAS!M106+(MULTAS!L106*MONTOS!E18)))),0)),0)</f>
        <v>0</v>
      </c>
      <c r="Q106" s="166">
        <f>IF(AND('LISTA DE SOCIOS'!I106="SI",'LISTA DE SOCIOS'!P106&lt;&gt; "SI"),(RIEGO!G106),0)</f>
        <v>0</v>
      </c>
      <c r="R106" s="183">
        <f>SUM(G106:Q106)</f>
        <v>7</v>
      </c>
      <c r="S106" s="218" t="s">
        <v>7</v>
      </c>
      <c r="T106" s="166"/>
    </row>
    <row r="107" spans="1:20" s="80" customFormat="1" x14ac:dyDescent="0.25">
      <c r="A107" s="184">
        <v>106</v>
      </c>
      <c r="B107" s="184">
        <v>106</v>
      </c>
      <c r="C107" s="182"/>
      <c r="D107" s="182"/>
      <c r="E107" s="182"/>
      <c r="F107" s="183" t="s">
        <v>120</v>
      </c>
      <c r="G107" s="166"/>
      <c r="H107" s="181"/>
      <c r="I107" s="166"/>
      <c r="J107" s="181">
        <f>IF('LISTA DE SOCIOS'!H107="SI",(IF('LISTA DE SOCIOS'!P107&lt;&gt;"SI",('CSM AGUA'!H107),MONTOS!E7)),0)</f>
        <v>7</v>
      </c>
      <c r="K107" s="166">
        <f>IF(AND('LISTA DE SOCIOS'!H107="SI",'LISTA DE SOCIOS'!P107&lt;&gt;"SI",'LISTA DE SOCIOS'!Q107&lt;&gt;"SI",'LISTA DE SOCIOS'!P107&lt;&gt;"SI",'LISTA DE SOCIOS'!R107&lt;&gt;"SI"),(MONTOS!E9*MULTAS!G107), 0)</f>
        <v>0</v>
      </c>
      <c r="L107" s="181">
        <f>IF(AND('LISTA DE SOCIOS'!H107="SI",'LISTA DE SOCIOS'!P107&lt;&gt;"SI",'LISTA DE SOCIOS'!Q107&lt;&gt;"SI",'LISTA DE SOCIOS'!P107&lt;&gt;"SI",'LISTA DE SOCIOS'!R107&lt;&gt;"SI"),(MONTOS!E10*MULTAS!H107),0)</f>
        <v>0</v>
      </c>
      <c r="M107" s="166">
        <f>IF(AND('LISTA DE SOCIOS'!H107="SI",'LISTA DE SOCIOS'!P107&lt;&gt;"SI",'LISTA DE SOCIOS'!Q107&lt;&gt;"SI",'LISTA DE SOCIOS'!P107&lt;&gt;"SI",'LISTA DE SOCIOS'!R107&lt;&gt;"SI"),(MONTOS!E11*MULTAS!I107),0)</f>
        <v>0</v>
      </c>
      <c r="N107" s="181">
        <f>IF(AND('LISTA DE SOCIOS'!H107="SI",'LISTA DE SOCIOS'!P107&lt;&gt;"SI",'LISTA DE SOCIOS'!Q107&lt;&gt;"SI",'LISTA DE SOCIOS'!P107&lt;&gt;"SI",'LISTA DE SOCIOS'!R107&lt;&gt;"SI"),(MONTOS!E12*MULTAS!J107),0)</f>
        <v>0</v>
      </c>
      <c r="O107" s="166">
        <f>IF(AND('LISTA DE SOCIOS'!H107="SI",'LISTA DE SOCIOS'!P107&lt;&gt;"SI"),(MONTOS!E14*MULTAS!K107),0)</f>
        <v>0</v>
      </c>
      <c r="P107" s="181">
        <f>IF('LISTA DE SOCIOS'!H107="SI",(IF('LISTA DE SOCIOS'!P107&lt;&gt; "SI",(IF(OR('LISTA DE SOCIOS'!Q107="SI",'LISTA DE SOCIOS'!R107="SI"),(MULTAS!M107),(MULTAS!M107+(MULTAS!L107*MONTOS!E18)))),0)),0)</f>
        <v>0</v>
      </c>
      <c r="Q107" s="166">
        <f>IF(AND('LISTA DE SOCIOS'!I107="SI",'LISTA DE SOCIOS'!P107&lt;&gt; "SI"),(RIEGO!G107),0)</f>
        <v>0</v>
      </c>
      <c r="R107" s="183">
        <f>SUM(G107:Q107)</f>
        <v>7</v>
      </c>
      <c r="S107" s="218" t="s">
        <v>7</v>
      </c>
      <c r="T107" s="166"/>
    </row>
    <row r="108" spans="1:20" s="80" customFormat="1" x14ac:dyDescent="0.25">
      <c r="A108" s="184">
        <v>107</v>
      </c>
      <c r="B108" s="184">
        <v>107</v>
      </c>
      <c r="C108" s="182"/>
      <c r="D108" s="182"/>
      <c r="E108" s="182"/>
      <c r="F108" s="183" t="s">
        <v>120</v>
      </c>
      <c r="G108" s="166"/>
      <c r="H108" s="181"/>
      <c r="I108" s="166"/>
      <c r="J108" s="181">
        <f>IF('LISTA DE SOCIOS'!H108="SI",(IF('LISTA DE SOCIOS'!P108&lt;&gt;"SI",('CSM AGUA'!H108),MONTOS!E7)),0)</f>
        <v>7</v>
      </c>
      <c r="K108" s="166">
        <f>IF(AND('LISTA DE SOCIOS'!H108="SI",'LISTA DE SOCIOS'!P108&lt;&gt;"SI",'LISTA DE SOCIOS'!Q108&lt;&gt;"SI",'LISTA DE SOCIOS'!P108&lt;&gt;"SI",'LISTA DE SOCIOS'!R108&lt;&gt;"SI"),(MONTOS!E9*MULTAS!G108), 0)</f>
        <v>0</v>
      </c>
      <c r="L108" s="181">
        <f>IF(AND('LISTA DE SOCIOS'!H108="SI",'LISTA DE SOCIOS'!P108&lt;&gt;"SI",'LISTA DE SOCIOS'!Q108&lt;&gt;"SI",'LISTA DE SOCIOS'!P108&lt;&gt;"SI",'LISTA DE SOCIOS'!R108&lt;&gt;"SI"),(MONTOS!E10*MULTAS!H108),0)</f>
        <v>0</v>
      </c>
      <c r="M108" s="166">
        <f>IF(AND('LISTA DE SOCIOS'!H108="SI",'LISTA DE SOCIOS'!P108&lt;&gt;"SI",'LISTA DE SOCIOS'!Q108&lt;&gt;"SI",'LISTA DE SOCIOS'!P108&lt;&gt;"SI",'LISTA DE SOCIOS'!R108&lt;&gt;"SI"),(MONTOS!E11*MULTAS!I108),0)</f>
        <v>0</v>
      </c>
      <c r="N108" s="181">
        <f>IF(AND('LISTA DE SOCIOS'!H108="SI",'LISTA DE SOCIOS'!P108&lt;&gt;"SI",'LISTA DE SOCIOS'!Q108&lt;&gt;"SI",'LISTA DE SOCIOS'!P108&lt;&gt;"SI",'LISTA DE SOCIOS'!R108&lt;&gt;"SI"),(MONTOS!E12*MULTAS!J108),0)</f>
        <v>0</v>
      </c>
      <c r="O108" s="166">
        <f>IF(AND('LISTA DE SOCIOS'!H108="SI",'LISTA DE SOCIOS'!P108&lt;&gt;"SI"),(MONTOS!E14*MULTAS!K108),0)</f>
        <v>0</v>
      </c>
      <c r="P108" s="181">
        <f>IF('LISTA DE SOCIOS'!H108="SI",(IF('LISTA DE SOCIOS'!P108&lt;&gt; "SI",(IF(OR('LISTA DE SOCIOS'!Q108="SI",'LISTA DE SOCIOS'!R108="SI"),(MULTAS!M108),(MULTAS!M108+(MULTAS!L108*MONTOS!E18)))),0)),0)</f>
        <v>0</v>
      </c>
      <c r="Q108" s="166">
        <f>IF(AND('LISTA DE SOCIOS'!I108="SI",'LISTA DE SOCIOS'!P108&lt;&gt; "SI"),(RIEGO!G108),0)</f>
        <v>0</v>
      </c>
      <c r="R108" s="183">
        <f>SUM(G108:Q108)</f>
        <v>7</v>
      </c>
      <c r="S108" s="218" t="s">
        <v>7</v>
      </c>
      <c r="T108" s="166"/>
    </row>
    <row r="109" spans="1:20" s="80" customFormat="1" x14ac:dyDescent="0.25">
      <c r="A109" s="184">
        <v>108</v>
      </c>
      <c r="B109" s="184">
        <v>108</v>
      </c>
      <c r="C109" s="182"/>
      <c r="D109" s="182"/>
      <c r="E109" s="182"/>
      <c r="F109" s="183" t="s">
        <v>120</v>
      </c>
      <c r="G109" s="166"/>
      <c r="H109" s="181"/>
      <c r="I109" s="166"/>
      <c r="J109" s="181">
        <f>IF('LISTA DE SOCIOS'!H109="SI",(IF('LISTA DE SOCIOS'!P109&lt;&gt;"SI",('CSM AGUA'!H109),MONTOS!E7)),0)</f>
        <v>7</v>
      </c>
      <c r="K109" s="166">
        <f>IF(AND('LISTA DE SOCIOS'!H109="SI",'LISTA DE SOCIOS'!P109&lt;&gt;"SI",'LISTA DE SOCIOS'!Q109&lt;&gt;"SI",'LISTA DE SOCIOS'!P109&lt;&gt;"SI",'LISTA DE SOCIOS'!R109&lt;&gt;"SI"),(MONTOS!E9*MULTAS!G109), 0)</f>
        <v>0</v>
      </c>
      <c r="L109" s="181">
        <f>IF(AND('LISTA DE SOCIOS'!H109="SI",'LISTA DE SOCIOS'!P109&lt;&gt;"SI",'LISTA DE SOCIOS'!Q109&lt;&gt;"SI",'LISTA DE SOCIOS'!P109&lt;&gt;"SI",'LISTA DE SOCIOS'!R109&lt;&gt;"SI"),(MONTOS!E10*MULTAS!H109),0)</f>
        <v>0</v>
      </c>
      <c r="M109" s="166">
        <f>IF(AND('LISTA DE SOCIOS'!H109="SI",'LISTA DE SOCIOS'!P109&lt;&gt;"SI",'LISTA DE SOCIOS'!Q109&lt;&gt;"SI",'LISTA DE SOCIOS'!P109&lt;&gt;"SI",'LISTA DE SOCIOS'!R109&lt;&gt;"SI"),(MONTOS!E11*MULTAS!I109),0)</f>
        <v>0</v>
      </c>
      <c r="N109" s="181">
        <f>IF(AND('LISTA DE SOCIOS'!H109="SI",'LISTA DE SOCIOS'!P109&lt;&gt;"SI",'LISTA DE SOCIOS'!Q109&lt;&gt;"SI",'LISTA DE SOCIOS'!P109&lt;&gt;"SI",'LISTA DE SOCIOS'!R109&lt;&gt;"SI"),(MONTOS!E12*MULTAS!J109),0)</f>
        <v>0</v>
      </c>
      <c r="O109" s="166">
        <f>IF(AND('LISTA DE SOCIOS'!H109="SI",'LISTA DE SOCIOS'!P109&lt;&gt;"SI"),(MONTOS!E14*MULTAS!K109),0)</f>
        <v>0</v>
      </c>
      <c r="P109" s="181">
        <f>IF('LISTA DE SOCIOS'!H109="SI",(IF('LISTA DE SOCIOS'!P109&lt;&gt; "SI",(IF(OR('LISTA DE SOCIOS'!Q109="SI",'LISTA DE SOCIOS'!R109="SI"),(MULTAS!M109),(MULTAS!M109+(MULTAS!L109*MONTOS!E18)))),0)),0)</f>
        <v>0</v>
      </c>
      <c r="Q109" s="166">
        <f>IF(AND('LISTA DE SOCIOS'!I109="SI",'LISTA DE SOCIOS'!P109&lt;&gt; "SI"),(RIEGO!G109),0)</f>
        <v>0</v>
      </c>
      <c r="R109" s="183">
        <f>SUM(G109:Q109)</f>
        <v>7</v>
      </c>
      <c r="S109" s="218" t="s">
        <v>7</v>
      </c>
      <c r="T109" s="166"/>
    </row>
    <row r="110" spans="1:20" s="80" customFormat="1" x14ac:dyDescent="0.25">
      <c r="A110" s="184">
        <v>109</v>
      </c>
      <c r="B110" s="184">
        <v>109</v>
      </c>
      <c r="C110" s="182"/>
      <c r="D110" s="182"/>
      <c r="E110" s="182"/>
      <c r="F110" s="183" t="s">
        <v>120</v>
      </c>
      <c r="G110" s="166"/>
      <c r="H110" s="181"/>
      <c r="I110" s="166"/>
      <c r="J110" s="181">
        <f>IF('LISTA DE SOCIOS'!H110="SI",(IF('LISTA DE SOCIOS'!P110&lt;&gt;"SI",('CSM AGUA'!H110),MONTOS!E7)),0)</f>
        <v>7</v>
      </c>
      <c r="K110" s="166">
        <f>IF(AND('LISTA DE SOCIOS'!H110="SI",'LISTA DE SOCIOS'!P110&lt;&gt;"SI",'LISTA DE SOCIOS'!Q110&lt;&gt;"SI",'LISTA DE SOCIOS'!P110&lt;&gt;"SI",'LISTA DE SOCIOS'!R110&lt;&gt;"SI"),(MONTOS!E9*MULTAS!G110), 0)</f>
        <v>0</v>
      </c>
      <c r="L110" s="181">
        <f>IF(AND('LISTA DE SOCIOS'!H110="SI",'LISTA DE SOCIOS'!P110&lt;&gt;"SI",'LISTA DE SOCIOS'!Q110&lt;&gt;"SI",'LISTA DE SOCIOS'!P110&lt;&gt;"SI",'LISTA DE SOCIOS'!R110&lt;&gt;"SI"),(MONTOS!E10*MULTAS!H110),0)</f>
        <v>0</v>
      </c>
      <c r="M110" s="166">
        <f>IF(AND('LISTA DE SOCIOS'!H110="SI",'LISTA DE SOCIOS'!P110&lt;&gt;"SI",'LISTA DE SOCIOS'!Q110&lt;&gt;"SI",'LISTA DE SOCIOS'!P110&lt;&gt;"SI",'LISTA DE SOCIOS'!R110&lt;&gt;"SI"),(MONTOS!E11*MULTAS!I110),0)</f>
        <v>0</v>
      </c>
      <c r="N110" s="181">
        <f>IF(AND('LISTA DE SOCIOS'!H110="SI",'LISTA DE SOCIOS'!P110&lt;&gt;"SI",'LISTA DE SOCIOS'!Q110&lt;&gt;"SI",'LISTA DE SOCIOS'!P110&lt;&gt;"SI",'LISTA DE SOCIOS'!R110&lt;&gt;"SI"),(MONTOS!E12*MULTAS!J110),0)</f>
        <v>0</v>
      </c>
      <c r="O110" s="166">
        <f>IF(AND('LISTA DE SOCIOS'!H110="SI",'LISTA DE SOCIOS'!P110&lt;&gt;"SI"),(MONTOS!E14*MULTAS!K110),0)</f>
        <v>0</v>
      </c>
      <c r="P110" s="181">
        <f>IF('LISTA DE SOCIOS'!H110="SI",(IF('LISTA DE SOCIOS'!P110&lt;&gt; "SI",(IF(OR('LISTA DE SOCIOS'!Q110="SI",'LISTA DE SOCIOS'!R110="SI"),(MULTAS!M110),(MULTAS!M110+(MULTAS!L110*MONTOS!E18)))),0)),0)</f>
        <v>0</v>
      </c>
      <c r="Q110" s="166">
        <f>IF(AND('LISTA DE SOCIOS'!I110="SI",'LISTA DE SOCIOS'!P110&lt;&gt; "SI"),(RIEGO!G110),0)</f>
        <v>0</v>
      </c>
      <c r="R110" s="183">
        <f>SUM(G110:Q110)</f>
        <v>7</v>
      </c>
      <c r="S110" s="218" t="s">
        <v>7</v>
      </c>
      <c r="T110" s="166"/>
    </row>
    <row r="111" spans="1:20" s="80" customFormat="1" x14ac:dyDescent="0.25">
      <c r="A111" s="184">
        <v>110</v>
      </c>
      <c r="B111" s="184">
        <v>110</v>
      </c>
      <c r="C111" s="182"/>
      <c r="D111" s="182"/>
      <c r="E111" s="182"/>
      <c r="F111" s="183" t="s">
        <v>120</v>
      </c>
      <c r="G111" s="166"/>
      <c r="H111" s="181"/>
      <c r="I111" s="166"/>
      <c r="J111" s="181">
        <f>IF('LISTA DE SOCIOS'!H111="SI",(IF('LISTA DE SOCIOS'!P111&lt;&gt;"SI",('CSM AGUA'!H111),MONTOS!E7)),0)</f>
        <v>7</v>
      </c>
      <c r="K111" s="166">
        <f>IF(AND('LISTA DE SOCIOS'!H111="SI",'LISTA DE SOCIOS'!P111&lt;&gt;"SI",'LISTA DE SOCIOS'!Q111&lt;&gt;"SI",'LISTA DE SOCIOS'!P111&lt;&gt;"SI",'LISTA DE SOCIOS'!R111&lt;&gt;"SI"),(MONTOS!E9*MULTAS!G111), 0)</f>
        <v>0</v>
      </c>
      <c r="L111" s="181">
        <f>IF(AND('LISTA DE SOCIOS'!H111="SI",'LISTA DE SOCIOS'!P111&lt;&gt;"SI",'LISTA DE SOCIOS'!Q111&lt;&gt;"SI",'LISTA DE SOCIOS'!P111&lt;&gt;"SI",'LISTA DE SOCIOS'!R111&lt;&gt;"SI"),(MONTOS!E10*MULTAS!H111),0)</f>
        <v>0</v>
      </c>
      <c r="M111" s="166">
        <f>IF(AND('LISTA DE SOCIOS'!H111="SI",'LISTA DE SOCIOS'!P111&lt;&gt;"SI",'LISTA DE SOCIOS'!Q111&lt;&gt;"SI",'LISTA DE SOCIOS'!P111&lt;&gt;"SI",'LISTA DE SOCIOS'!R111&lt;&gt;"SI"),(MONTOS!E11*MULTAS!I111),0)</f>
        <v>0</v>
      </c>
      <c r="N111" s="181">
        <f>IF(AND('LISTA DE SOCIOS'!H111="SI",'LISTA DE SOCIOS'!P111&lt;&gt;"SI",'LISTA DE SOCIOS'!Q111&lt;&gt;"SI",'LISTA DE SOCIOS'!P111&lt;&gt;"SI",'LISTA DE SOCIOS'!R111&lt;&gt;"SI"),(MONTOS!E12*MULTAS!J111),0)</f>
        <v>0</v>
      </c>
      <c r="O111" s="166">
        <f>IF(AND('LISTA DE SOCIOS'!H111="SI",'LISTA DE SOCIOS'!P111&lt;&gt;"SI"),(MONTOS!E14*MULTAS!K111),0)</f>
        <v>0</v>
      </c>
      <c r="P111" s="181">
        <f>IF('LISTA DE SOCIOS'!H111="SI",(IF('LISTA DE SOCIOS'!P111&lt;&gt; "SI",(IF(OR('LISTA DE SOCIOS'!Q111="SI",'LISTA DE SOCIOS'!R111="SI"),(MULTAS!M111),(MULTAS!M111+(MULTAS!L111*MONTOS!E18)))),0)),0)</f>
        <v>0</v>
      </c>
      <c r="Q111" s="166">
        <f>IF(AND('LISTA DE SOCIOS'!I111="SI",'LISTA DE SOCIOS'!P111&lt;&gt; "SI"),(RIEGO!G111),0)</f>
        <v>0</v>
      </c>
      <c r="R111" s="183">
        <f>SUM(G111:Q111)</f>
        <v>7</v>
      </c>
      <c r="S111" s="218" t="s">
        <v>7</v>
      </c>
      <c r="T111" s="166"/>
    </row>
    <row r="112" spans="1:20" s="80" customFormat="1" x14ac:dyDescent="0.25">
      <c r="A112" s="184">
        <v>111</v>
      </c>
      <c r="B112" s="184">
        <v>111</v>
      </c>
      <c r="C112" s="182"/>
      <c r="D112" s="182"/>
      <c r="E112" s="182"/>
      <c r="F112" s="183" t="s">
        <v>120</v>
      </c>
      <c r="G112" s="166"/>
      <c r="H112" s="181"/>
      <c r="I112" s="166"/>
      <c r="J112" s="181">
        <f>IF('LISTA DE SOCIOS'!H112="SI",(IF('LISTA DE SOCIOS'!P112&lt;&gt;"SI",('CSM AGUA'!H112),MONTOS!E7)),0)</f>
        <v>7</v>
      </c>
      <c r="K112" s="166">
        <f>IF(AND('LISTA DE SOCIOS'!H112="SI",'LISTA DE SOCIOS'!P112&lt;&gt;"SI",'LISTA DE SOCIOS'!Q112&lt;&gt;"SI",'LISTA DE SOCIOS'!P112&lt;&gt;"SI",'LISTA DE SOCIOS'!R112&lt;&gt;"SI"),(MONTOS!E9*MULTAS!G112), 0)</f>
        <v>0</v>
      </c>
      <c r="L112" s="181">
        <f>IF(AND('LISTA DE SOCIOS'!H112="SI",'LISTA DE SOCIOS'!P112&lt;&gt;"SI",'LISTA DE SOCIOS'!Q112&lt;&gt;"SI",'LISTA DE SOCIOS'!P112&lt;&gt;"SI",'LISTA DE SOCIOS'!R112&lt;&gt;"SI"),(MONTOS!E10*MULTAS!H112),0)</f>
        <v>0</v>
      </c>
      <c r="M112" s="166">
        <f>IF(AND('LISTA DE SOCIOS'!H112="SI",'LISTA DE SOCIOS'!P112&lt;&gt;"SI",'LISTA DE SOCIOS'!Q112&lt;&gt;"SI",'LISTA DE SOCIOS'!P112&lt;&gt;"SI",'LISTA DE SOCIOS'!R112&lt;&gt;"SI"),(MONTOS!E11*MULTAS!I112),0)</f>
        <v>0</v>
      </c>
      <c r="N112" s="181">
        <f>IF(AND('LISTA DE SOCIOS'!H112="SI",'LISTA DE SOCIOS'!P112&lt;&gt;"SI",'LISTA DE SOCIOS'!Q112&lt;&gt;"SI",'LISTA DE SOCIOS'!P112&lt;&gt;"SI",'LISTA DE SOCIOS'!R112&lt;&gt;"SI"),(MONTOS!E12*MULTAS!J112),0)</f>
        <v>0</v>
      </c>
      <c r="O112" s="166">
        <f>IF(AND('LISTA DE SOCIOS'!H112="SI",'LISTA DE SOCIOS'!P112&lt;&gt;"SI"),(MONTOS!E14*MULTAS!K112),0)</f>
        <v>0</v>
      </c>
      <c r="P112" s="181">
        <f>IF('LISTA DE SOCIOS'!H112="SI",(IF('LISTA DE SOCIOS'!P112&lt;&gt; "SI",(IF(OR('LISTA DE SOCIOS'!Q112="SI",'LISTA DE SOCIOS'!R112="SI"),(MULTAS!M112),(MULTAS!M112+(MULTAS!L112*MONTOS!E18)))),0)),0)</f>
        <v>0</v>
      </c>
      <c r="Q112" s="166">
        <f>IF(AND('LISTA DE SOCIOS'!I112="SI",'LISTA DE SOCIOS'!P112&lt;&gt; "SI"),(RIEGO!G112),0)</f>
        <v>0</v>
      </c>
      <c r="R112" s="183">
        <f>SUM(G112:Q112)</f>
        <v>7</v>
      </c>
      <c r="S112" s="218" t="s">
        <v>7</v>
      </c>
      <c r="T112" s="166"/>
    </row>
    <row r="113" spans="1:20" s="80" customFormat="1" x14ac:dyDescent="0.25">
      <c r="A113" s="184">
        <v>112</v>
      </c>
      <c r="B113" s="184">
        <v>112</v>
      </c>
      <c r="C113" s="182"/>
      <c r="D113" s="182"/>
      <c r="E113" s="182"/>
      <c r="F113" s="183" t="s">
        <v>120</v>
      </c>
      <c r="G113" s="166"/>
      <c r="H113" s="181"/>
      <c r="I113" s="166"/>
      <c r="J113" s="181">
        <f>IF('LISTA DE SOCIOS'!H113="SI",(IF('LISTA DE SOCIOS'!P113&lt;&gt;"SI",('CSM AGUA'!H113),MONTOS!E7)),0)</f>
        <v>7</v>
      </c>
      <c r="K113" s="166">
        <f>IF(AND('LISTA DE SOCIOS'!H113="SI",'LISTA DE SOCIOS'!P113&lt;&gt;"SI",'LISTA DE SOCIOS'!Q113&lt;&gt;"SI",'LISTA DE SOCIOS'!P113&lt;&gt;"SI",'LISTA DE SOCIOS'!R113&lt;&gt;"SI"),(MONTOS!E9*MULTAS!G113), 0)</f>
        <v>0</v>
      </c>
      <c r="L113" s="181">
        <f>IF(AND('LISTA DE SOCIOS'!H113="SI",'LISTA DE SOCIOS'!P113&lt;&gt;"SI",'LISTA DE SOCIOS'!Q113&lt;&gt;"SI",'LISTA DE SOCIOS'!P113&lt;&gt;"SI",'LISTA DE SOCIOS'!R113&lt;&gt;"SI"),(MONTOS!E10*MULTAS!H113),0)</f>
        <v>0</v>
      </c>
      <c r="M113" s="166">
        <f>IF(AND('LISTA DE SOCIOS'!H113="SI",'LISTA DE SOCIOS'!P113&lt;&gt;"SI",'LISTA DE SOCIOS'!Q113&lt;&gt;"SI",'LISTA DE SOCIOS'!P113&lt;&gt;"SI",'LISTA DE SOCIOS'!R113&lt;&gt;"SI"),(MONTOS!E11*MULTAS!I113),0)</f>
        <v>0</v>
      </c>
      <c r="N113" s="181">
        <f>IF(AND('LISTA DE SOCIOS'!H113="SI",'LISTA DE SOCIOS'!P113&lt;&gt;"SI",'LISTA DE SOCIOS'!Q113&lt;&gt;"SI",'LISTA DE SOCIOS'!P113&lt;&gt;"SI",'LISTA DE SOCIOS'!R113&lt;&gt;"SI"),(MONTOS!E12*MULTAS!J113),0)</f>
        <v>0</v>
      </c>
      <c r="O113" s="166">
        <f>IF(AND('LISTA DE SOCIOS'!H113="SI",'LISTA DE SOCIOS'!P113&lt;&gt;"SI"),(MONTOS!E14*MULTAS!K113),0)</f>
        <v>0</v>
      </c>
      <c r="P113" s="181">
        <f>IF('LISTA DE SOCIOS'!H113="SI",(IF('LISTA DE SOCIOS'!P113&lt;&gt; "SI",(IF(OR('LISTA DE SOCIOS'!Q113="SI",'LISTA DE SOCIOS'!R113="SI"),(MULTAS!M113),(MULTAS!M113+(MULTAS!L113*MONTOS!E18)))),0)),0)</f>
        <v>0</v>
      </c>
      <c r="Q113" s="166">
        <f>IF(AND('LISTA DE SOCIOS'!I113="SI",'LISTA DE SOCIOS'!P113&lt;&gt; "SI"),(RIEGO!G113),0)</f>
        <v>0</v>
      </c>
      <c r="R113" s="183">
        <f>SUM(G113:Q113)</f>
        <v>7</v>
      </c>
      <c r="S113" s="218" t="s">
        <v>7</v>
      </c>
      <c r="T113" s="166"/>
    </row>
    <row r="114" spans="1:20" s="80" customFormat="1" x14ac:dyDescent="0.25">
      <c r="A114" s="184">
        <v>113</v>
      </c>
      <c r="B114" s="184">
        <v>113</v>
      </c>
      <c r="C114" s="182"/>
      <c r="D114" s="182"/>
      <c r="E114" s="182"/>
      <c r="F114" s="183" t="s">
        <v>120</v>
      </c>
      <c r="G114" s="166"/>
      <c r="H114" s="181"/>
      <c r="I114" s="166"/>
      <c r="J114" s="181">
        <f>IF('LISTA DE SOCIOS'!H114="SI",(IF('LISTA DE SOCIOS'!P114&lt;&gt;"SI",('CSM AGUA'!H114),MONTOS!E7)),0)</f>
        <v>7</v>
      </c>
      <c r="K114" s="166">
        <f>IF(AND('LISTA DE SOCIOS'!H114="SI",'LISTA DE SOCIOS'!P114&lt;&gt;"SI",'LISTA DE SOCIOS'!Q114&lt;&gt;"SI",'LISTA DE SOCIOS'!P114&lt;&gt;"SI",'LISTA DE SOCIOS'!R114&lt;&gt;"SI"),(MONTOS!E9*MULTAS!G114), 0)</f>
        <v>0</v>
      </c>
      <c r="L114" s="181">
        <f>IF(AND('LISTA DE SOCIOS'!H114="SI",'LISTA DE SOCIOS'!P114&lt;&gt;"SI",'LISTA DE SOCIOS'!Q114&lt;&gt;"SI",'LISTA DE SOCIOS'!P114&lt;&gt;"SI",'LISTA DE SOCIOS'!R114&lt;&gt;"SI"),(MONTOS!E10*MULTAS!H114),0)</f>
        <v>0</v>
      </c>
      <c r="M114" s="166">
        <f>IF(AND('LISTA DE SOCIOS'!H114="SI",'LISTA DE SOCIOS'!P114&lt;&gt;"SI",'LISTA DE SOCIOS'!Q114&lt;&gt;"SI",'LISTA DE SOCIOS'!P114&lt;&gt;"SI",'LISTA DE SOCIOS'!R114&lt;&gt;"SI"),(MONTOS!E11*MULTAS!I114),0)</f>
        <v>0</v>
      </c>
      <c r="N114" s="181">
        <f>IF(AND('LISTA DE SOCIOS'!H114="SI",'LISTA DE SOCIOS'!P114&lt;&gt;"SI",'LISTA DE SOCIOS'!Q114&lt;&gt;"SI",'LISTA DE SOCIOS'!P114&lt;&gt;"SI",'LISTA DE SOCIOS'!R114&lt;&gt;"SI"),(MONTOS!E12*MULTAS!J114),0)</f>
        <v>0</v>
      </c>
      <c r="O114" s="166">
        <f>IF(AND('LISTA DE SOCIOS'!H114="SI",'LISTA DE SOCIOS'!P114&lt;&gt;"SI"),(MONTOS!E14*MULTAS!K114),0)</f>
        <v>0</v>
      </c>
      <c r="P114" s="181">
        <f>IF('LISTA DE SOCIOS'!H114="SI",(IF('LISTA DE SOCIOS'!P114&lt;&gt; "SI",(IF(OR('LISTA DE SOCIOS'!Q114="SI",'LISTA DE SOCIOS'!R114="SI"),(MULTAS!M114),(MULTAS!M114+(MULTAS!L114*MONTOS!E18)))),0)),0)</f>
        <v>0</v>
      </c>
      <c r="Q114" s="166">
        <f>IF(AND('LISTA DE SOCIOS'!I114="SI",'LISTA DE SOCIOS'!P114&lt;&gt; "SI"),(RIEGO!G114),0)</f>
        <v>0</v>
      </c>
      <c r="R114" s="183">
        <f>SUM(G114:Q114)</f>
        <v>7</v>
      </c>
      <c r="S114" s="218" t="s">
        <v>7</v>
      </c>
      <c r="T114" s="166"/>
    </row>
    <row r="115" spans="1:20" s="80" customFormat="1" x14ac:dyDescent="0.25">
      <c r="A115" s="184">
        <v>114</v>
      </c>
      <c r="B115" s="184">
        <v>114</v>
      </c>
      <c r="C115" s="182"/>
      <c r="D115" s="182"/>
      <c r="E115" s="182"/>
      <c r="F115" s="183" t="s">
        <v>120</v>
      </c>
      <c r="G115" s="166"/>
      <c r="H115" s="181"/>
      <c r="I115" s="166"/>
      <c r="J115" s="181">
        <f>IF('LISTA DE SOCIOS'!H115="SI",(IF('LISTA DE SOCIOS'!P115&lt;&gt;"SI",('CSM AGUA'!H115),MONTOS!E7)),0)</f>
        <v>7</v>
      </c>
      <c r="K115" s="166">
        <f>IF(AND('LISTA DE SOCIOS'!H115="SI",'LISTA DE SOCIOS'!P115&lt;&gt;"SI",'LISTA DE SOCIOS'!Q115&lt;&gt;"SI",'LISTA DE SOCIOS'!P115&lt;&gt;"SI",'LISTA DE SOCIOS'!R115&lt;&gt;"SI"),(MONTOS!E9*MULTAS!G115), 0)</f>
        <v>0</v>
      </c>
      <c r="L115" s="181">
        <f>IF(AND('LISTA DE SOCIOS'!H115="SI",'LISTA DE SOCIOS'!P115&lt;&gt;"SI",'LISTA DE SOCIOS'!Q115&lt;&gt;"SI",'LISTA DE SOCIOS'!P115&lt;&gt;"SI",'LISTA DE SOCIOS'!R115&lt;&gt;"SI"),(MONTOS!E10*MULTAS!H115),0)</f>
        <v>0</v>
      </c>
      <c r="M115" s="166">
        <f>IF(AND('LISTA DE SOCIOS'!H115="SI",'LISTA DE SOCIOS'!P115&lt;&gt;"SI",'LISTA DE SOCIOS'!Q115&lt;&gt;"SI",'LISTA DE SOCIOS'!P115&lt;&gt;"SI",'LISTA DE SOCIOS'!R115&lt;&gt;"SI"),(MONTOS!E11*MULTAS!I115),0)</f>
        <v>0</v>
      </c>
      <c r="N115" s="181">
        <f>IF(AND('LISTA DE SOCIOS'!H115="SI",'LISTA DE SOCIOS'!P115&lt;&gt;"SI",'LISTA DE SOCIOS'!Q115&lt;&gt;"SI",'LISTA DE SOCIOS'!P115&lt;&gt;"SI",'LISTA DE SOCIOS'!R115&lt;&gt;"SI"),(MONTOS!E12*MULTAS!J115),0)</f>
        <v>0</v>
      </c>
      <c r="O115" s="166">
        <f>IF(AND('LISTA DE SOCIOS'!H115="SI",'LISTA DE SOCIOS'!P115&lt;&gt;"SI"),(MONTOS!E14*MULTAS!K115),0)</f>
        <v>0</v>
      </c>
      <c r="P115" s="181">
        <f>IF('LISTA DE SOCIOS'!H115="SI",(IF('LISTA DE SOCIOS'!P115&lt;&gt; "SI",(IF(OR('LISTA DE SOCIOS'!Q115="SI",'LISTA DE SOCIOS'!R115="SI"),(MULTAS!M115),(MULTAS!M115+(MULTAS!L115*MONTOS!E18)))),0)),0)</f>
        <v>0</v>
      </c>
      <c r="Q115" s="166">
        <f>IF(AND('LISTA DE SOCIOS'!I115="SI",'LISTA DE SOCIOS'!P115&lt;&gt; "SI"),(RIEGO!G115),0)</f>
        <v>0</v>
      </c>
      <c r="R115" s="183">
        <f>SUM(G115:Q115)</f>
        <v>7</v>
      </c>
      <c r="S115" s="218" t="s">
        <v>7</v>
      </c>
      <c r="T115" s="166"/>
    </row>
    <row r="116" spans="1:20" s="80" customFormat="1" x14ac:dyDescent="0.25">
      <c r="A116" s="184">
        <v>115</v>
      </c>
      <c r="B116" s="184">
        <v>115</v>
      </c>
      <c r="C116" s="182"/>
      <c r="D116" s="182"/>
      <c r="E116" s="182"/>
      <c r="F116" s="183" t="s">
        <v>120</v>
      </c>
      <c r="G116" s="166"/>
      <c r="H116" s="181"/>
      <c r="I116" s="166"/>
      <c r="J116" s="181">
        <f>IF('LISTA DE SOCIOS'!H116="SI",(IF('LISTA DE SOCIOS'!P116&lt;&gt;"SI",('CSM AGUA'!H116),MONTOS!E7)),0)</f>
        <v>7</v>
      </c>
      <c r="K116" s="166">
        <f>IF(AND('LISTA DE SOCIOS'!H116="SI",'LISTA DE SOCIOS'!P116&lt;&gt;"SI",'LISTA DE SOCIOS'!Q116&lt;&gt;"SI",'LISTA DE SOCIOS'!P116&lt;&gt;"SI",'LISTA DE SOCIOS'!R116&lt;&gt;"SI"),(MONTOS!E9*MULTAS!G116), 0)</f>
        <v>0</v>
      </c>
      <c r="L116" s="181">
        <f>IF(AND('LISTA DE SOCIOS'!H116="SI",'LISTA DE SOCIOS'!P116&lt;&gt;"SI",'LISTA DE SOCIOS'!Q116&lt;&gt;"SI",'LISTA DE SOCIOS'!P116&lt;&gt;"SI",'LISTA DE SOCIOS'!R116&lt;&gt;"SI"),(MONTOS!E10*MULTAS!H116),0)</f>
        <v>0</v>
      </c>
      <c r="M116" s="166">
        <f>IF(AND('LISTA DE SOCIOS'!H116="SI",'LISTA DE SOCIOS'!P116&lt;&gt;"SI",'LISTA DE SOCIOS'!Q116&lt;&gt;"SI",'LISTA DE SOCIOS'!P116&lt;&gt;"SI",'LISTA DE SOCIOS'!R116&lt;&gt;"SI"),(MONTOS!E11*MULTAS!I116),0)</f>
        <v>0</v>
      </c>
      <c r="N116" s="181">
        <f>IF(AND('LISTA DE SOCIOS'!H116="SI",'LISTA DE SOCIOS'!P116&lt;&gt;"SI",'LISTA DE SOCIOS'!Q116&lt;&gt;"SI",'LISTA DE SOCIOS'!P116&lt;&gt;"SI",'LISTA DE SOCIOS'!R116&lt;&gt;"SI"),(MONTOS!E12*MULTAS!J116),0)</f>
        <v>0</v>
      </c>
      <c r="O116" s="166">
        <f>IF(AND('LISTA DE SOCIOS'!H116="SI",'LISTA DE SOCIOS'!P116&lt;&gt;"SI"),(MONTOS!E14*MULTAS!K116),0)</f>
        <v>0</v>
      </c>
      <c r="P116" s="181">
        <f>IF('LISTA DE SOCIOS'!H116="SI",(IF('LISTA DE SOCIOS'!P116&lt;&gt; "SI",(IF(OR('LISTA DE SOCIOS'!Q116="SI",'LISTA DE SOCIOS'!R116="SI"),(MULTAS!M116),(MULTAS!M116+(MULTAS!L116*MONTOS!E18)))),0)),0)</f>
        <v>0</v>
      </c>
      <c r="Q116" s="166">
        <f>IF(AND('LISTA DE SOCIOS'!I116="SI",'LISTA DE SOCIOS'!P116&lt;&gt; "SI"),(RIEGO!G116),0)</f>
        <v>0</v>
      </c>
      <c r="R116" s="183">
        <f>SUM(G116:Q116)</f>
        <v>7</v>
      </c>
      <c r="S116" s="218" t="s">
        <v>7</v>
      </c>
      <c r="T116" s="166"/>
    </row>
    <row r="117" spans="1:20" s="80" customFormat="1" x14ac:dyDescent="0.25">
      <c r="A117" s="184">
        <v>116</v>
      </c>
      <c r="B117" s="184">
        <v>116</v>
      </c>
      <c r="C117" s="182"/>
      <c r="D117" s="182"/>
      <c r="E117" s="182"/>
      <c r="F117" s="183" t="s">
        <v>120</v>
      </c>
      <c r="G117" s="166"/>
      <c r="H117" s="181"/>
      <c r="I117" s="166"/>
      <c r="J117" s="181">
        <f>IF('LISTA DE SOCIOS'!H117="SI",(IF('LISTA DE SOCIOS'!P117&lt;&gt;"SI",('CSM AGUA'!H117),MONTOS!E7)),0)</f>
        <v>7</v>
      </c>
      <c r="K117" s="166">
        <f>IF(AND('LISTA DE SOCIOS'!H117="SI",'LISTA DE SOCIOS'!P117&lt;&gt;"SI",'LISTA DE SOCIOS'!Q117&lt;&gt;"SI",'LISTA DE SOCIOS'!P117&lt;&gt;"SI",'LISTA DE SOCIOS'!R117&lt;&gt;"SI"),(MONTOS!E9*MULTAS!G117), 0)</f>
        <v>0</v>
      </c>
      <c r="L117" s="181">
        <f>IF(AND('LISTA DE SOCIOS'!H117="SI",'LISTA DE SOCIOS'!P117&lt;&gt;"SI",'LISTA DE SOCIOS'!Q117&lt;&gt;"SI",'LISTA DE SOCIOS'!P117&lt;&gt;"SI",'LISTA DE SOCIOS'!R117&lt;&gt;"SI"),(MONTOS!E10*MULTAS!H117),0)</f>
        <v>0</v>
      </c>
      <c r="M117" s="166">
        <f>IF(AND('LISTA DE SOCIOS'!H117="SI",'LISTA DE SOCIOS'!P117&lt;&gt;"SI",'LISTA DE SOCIOS'!Q117&lt;&gt;"SI",'LISTA DE SOCIOS'!P117&lt;&gt;"SI",'LISTA DE SOCIOS'!R117&lt;&gt;"SI"),(MONTOS!E11*MULTAS!I117),0)</f>
        <v>0</v>
      </c>
      <c r="N117" s="181">
        <f>IF(AND('LISTA DE SOCIOS'!H117="SI",'LISTA DE SOCIOS'!P117&lt;&gt;"SI",'LISTA DE SOCIOS'!Q117&lt;&gt;"SI",'LISTA DE SOCIOS'!P117&lt;&gt;"SI",'LISTA DE SOCIOS'!R117&lt;&gt;"SI"),(MONTOS!E12*MULTAS!J117),0)</f>
        <v>0</v>
      </c>
      <c r="O117" s="166">
        <f>IF(AND('LISTA DE SOCIOS'!H117="SI",'LISTA DE SOCIOS'!P117&lt;&gt;"SI"),(MONTOS!E14*MULTAS!K117),0)</f>
        <v>0</v>
      </c>
      <c r="P117" s="181">
        <f>IF('LISTA DE SOCIOS'!H117="SI",(IF('LISTA DE SOCIOS'!P117&lt;&gt; "SI",(IF(OR('LISTA DE SOCIOS'!Q117="SI",'LISTA DE SOCIOS'!R117="SI"),(MULTAS!M117),(MULTAS!M117+(MULTAS!L117*MONTOS!E18)))),0)),0)</f>
        <v>0</v>
      </c>
      <c r="Q117" s="166">
        <f>IF(AND('LISTA DE SOCIOS'!I117="SI",'LISTA DE SOCIOS'!P117&lt;&gt; "SI"),(RIEGO!G117),0)</f>
        <v>0</v>
      </c>
      <c r="R117" s="183">
        <f>SUM(G117:Q117)</f>
        <v>7</v>
      </c>
      <c r="S117" s="218" t="s">
        <v>7</v>
      </c>
      <c r="T117" s="166"/>
    </row>
    <row r="118" spans="1:20" s="80" customFormat="1" x14ac:dyDescent="0.25">
      <c r="A118" s="184">
        <v>117</v>
      </c>
      <c r="B118" s="184">
        <v>117</v>
      </c>
      <c r="C118" s="182"/>
      <c r="D118" s="182"/>
      <c r="E118" s="182"/>
      <c r="F118" s="183" t="s">
        <v>120</v>
      </c>
      <c r="G118" s="166"/>
      <c r="H118" s="181"/>
      <c r="I118" s="166"/>
      <c r="J118" s="181">
        <f>IF('LISTA DE SOCIOS'!H118="SI",(IF('LISTA DE SOCIOS'!P118&lt;&gt;"SI",('CSM AGUA'!H118),MONTOS!E7)),0)</f>
        <v>7</v>
      </c>
      <c r="K118" s="166">
        <f>IF(AND('LISTA DE SOCIOS'!H118="SI",'LISTA DE SOCIOS'!P118&lt;&gt;"SI",'LISTA DE SOCIOS'!Q118&lt;&gt;"SI",'LISTA DE SOCIOS'!P118&lt;&gt;"SI",'LISTA DE SOCIOS'!R118&lt;&gt;"SI"),(MONTOS!E9*MULTAS!G118), 0)</f>
        <v>0</v>
      </c>
      <c r="L118" s="181">
        <f>IF(AND('LISTA DE SOCIOS'!H118="SI",'LISTA DE SOCIOS'!P118&lt;&gt;"SI",'LISTA DE SOCIOS'!Q118&lt;&gt;"SI",'LISTA DE SOCIOS'!P118&lt;&gt;"SI",'LISTA DE SOCIOS'!R118&lt;&gt;"SI"),(MONTOS!E10*MULTAS!H118),0)</f>
        <v>0</v>
      </c>
      <c r="M118" s="166">
        <f>IF(AND('LISTA DE SOCIOS'!H118="SI",'LISTA DE SOCIOS'!P118&lt;&gt;"SI",'LISTA DE SOCIOS'!Q118&lt;&gt;"SI",'LISTA DE SOCIOS'!P118&lt;&gt;"SI",'LISTA DE SOCIOS'!R118&lt;&gt;"SI"),(MONTOS!E11*MULTAS!I118),0)</f>
        <v>0</v>
      </c>
      <c r="N118" s="181">
        <f>IF(AND('LISTA DE SOCIOS'!H118="SI",'LISTA DE SOCIOS'!P118&lt;&gt;"SI",'LISTA DE SOCIOS'!Q118&lt;&gt;"SI",'LISTA DE SOCIOS'!P118&lt;&gt;"SI",'LISTA DE SOCIOS'!R118&lt;&gt;"SI"),(MONTOS!E12*MULTAS!J118),0)</f>
        <v>0</v>
      </c>
      <c r="O118" s="166">
        <f>IF(AND('LISTA DE SOCIOS'!H118="SI",'LISTA DE SOCIOS'!P118&lt;&gt;"SI"),(MONTOS!E14*MULTAS!K118),0)</f>
        <v>0</v>
      </c>
      <c r="P118" s="181">
        <f>IF('LISTA DE SOCIOS'!H118="SI",(IF('LISTA DE SOCIOS'!P118&lt;&gt; "SI",(IF(OR('LISTA DE SOCIOS'!Q118="SI",'LISTA DE SOCIOS'!R118="SI"),(MULTAS!M118),(MULTAS!M118+(MULTAS!L118*MONTOS!E18)))),0)),0)</f>
        <v>0</v>
      </c>
      <c r="Q118" s="166">
        <f>IF(AND('LISTA DE SOCIOS'!I118="SI",'LISTA DE SOCIOS'!P118&lt;&gt; "SI"),(RIEGO!G118),0)</f>
        <v>0</v>
      </c>
      <c r="R118" s="183">
        <f>SUM(G118:Q118)</f>
        <v>7</v>
      </c>
      <c r="S118" s="218" t="s">
        <v>7</v>
      </c>
      <c r="T118" s="166"/>
    </row>
    <row r="119" spans="1:20" s="80" customFormat="1" x14ac:dyDescent="0.25">
      <c r="A119" s="184">
        <v>118</v>
      </c>
      <c r="B119" s="184">
        <v>118</v>
      </c>
      <c r="C119" s="182"/>
      <c r="D119" s="182"/>
      <c r="E119" s="182"/>
      <c r="F119" s="183" t="s">
        <v>120</v>
      </c>
      <c r="G119" s="166"/>
      <c r="H119" s="181"/>
      <c r="I119" s="166"/>
      <c r="J119" s="181">
        <f>IF('LISTA DE SOCIOS'!H119="SI",(IF('LISTA DE SOCIOS'!P119&lt;&gt;"SI",('CSM AGUA'!H119),MONTOS!E7)),0)</f>
        <v>7</v>
      </c>
      <c r="K119" s="166">
        <f>IF(AND('LISTA DE SOCIOS'!H119="SI",'LISTA DE SOCIOS'!P119&lt;&gt;"SI",'LISTA DE SOCIOS'!Q119&lt;&gt;"SI",'LISTA DE SOCIOS'!P119&lt;&gt;"SI",'LISTA DE SOCIOS'!R119&lt;&gt;"SI"),(MONTOS!E9*MULTAS!G119), 0)</f>
        <v>0</v>
      </c>
      <c r="L119" s="181">
        <f>IF(AND('LISTA DE SOCIOS'!H119="SI",'LISTA DE SOCIOS'!P119&lt;&gt;"SI",'LISTA DE SOCIOS'!Q119&lt;&gt;"SI",'LISTA DE SOCIOS'!P119&lt;&gt;"SI",'LISTA DE SOCIOS'!R119&lt;&gt;"SI"),(MONTOS!E10*MULTAS!H119),0)</f>
        <v>0</v>
      </c>
      <c r="M119" s="166">
        <f>IF(AND('LISTA DE SOCIOS'!H119="SI",'LISTA DE SOCIOS'!P119&lt;&gt;"SI",'LISTA DE SOCIOS'!Q119&lt;&gt;"SI",'LISTA DE SOCIOS'!P119&lt;&gt;"SI",'LISTA DE SOCIOS'!R119&lt;&gt;"SI"),(MONTOS!E11*MULTAS!I119),0)</f>
        <v>0</v>
      </c>
      <c r="N119" s="181">
        <f>IF(AND('LISTA DE SOCIOS'!H119="SI",'LISTA DE SOCIOS'!P119&lt;&gt;"SI",'LISTA DE SOCIOS'!Q119&lt;&gt;"SI",'LISTA DE SOCIOS'!P119&lt;&gt;"SI",'LISTA DE SOCIOS'!R119&lt;&gt;"SI"),(MONTOS!E12*MULTAS!J119),0)</f>
        <v>0</v>
      </c>
      <c r="O119" s="166">
        <f>IF(AND('LISTA DE SOCIOS'!H119="SI",'LISTA DE SOCIOS'!P119&lt;&gt;"SI"),(MONTOS!E14*MULTAS!K119),0)</f>
        <v>0</v>
      </c>
      <c r="P119" s="181">
        <f>IF('LISTA DE SOCIOS'!H119="SI",(IF('LISTA DE SOCIOS'!P119&lt;&gt; "SI",(IF(OR('LISTA DE SOCIOS'!Q119="SI",'LISTA DE SOCIOS'!R119="SI"),(MULTAS!M119),(MULTAS!M119+(MULTAS!L119*MONTOS!E18)))),0)),0)</f>
        <v>0</v>
      </c>
      <c r="Q119" s="166">
        <f>IF(AND('LISTA DE SOCIOS'!I119="SI",'LISTA DE SOCIOS'!P119&lt;&gt; "SI"),(RIEGO!G119),0)</f>
        <v>0</v>
      </c>
      <c r="R119" s="183">
        <f>SUM(G119:Q119)</f>
        <v>7</v>
      </c>
      <c r="S119" s="218" t="s">
        <v>7</v>
      </c>
      <c r="T119" s="166"/>
    </row>
    <row r="120" spans="1:20" s="80" customFormat="1" x14ac:dyDescent="0.25">
      <c r="A120" s="184">
        <v>119</v>
      </c>
      <c r="B120" s="184">
        <v>119</v>
      </c>
      <c r="C120" s="182"/>
      <c r="D120" s="182"/>
      <c r="E120" s="182"/>
      <c r="F120" s="183" t="s">
        <v>120</v>
      </c>
      <c r="G120" s="166"/>
      <c r="H120" s="181"/>
      <c r="I120" s="166"/>
      <c r="J120" s="181">
        <f>IF('LISTA DE SOCIOS'!H120="SI",(IF('LISTA DE SOCIOS'!P120&lt;&gt;"SI",('CSM AGUA'!H120),MONTOS!E7)),0)</f>
        <v>7</v>
      </c>
      <c r="K120" s="166">
        <f>IF(AND('LISTA DE SOCIOS'!H120="SI",'LISTA DE SOCIOS'!P120&lt;&gt;"SI",'LISTA DE SOCIOS'!Q120&lt;&gt;"SI",'LISTA DE SOCIOS'!P120&lt;&gt;"SI",'LISTA DE SOCIOS'!R120&lt;&gt;"SI"),(MONTOS!E9*MULTAS!G120), 0)</f>
        <v>0</v>
      </c>
      <c r="L120" s="181">
        <f>IF(AND('LISTA DE SOCIOS'!H120="SI",'LISTA DE SOCIOS'!P120&lt;&gt;"SI",'LISTA DE SOCIOS'!Q120&lt;&gt;"SI",'LISTA DE SOCIOS'!P120&lt;&gt;"SI",'LISTA DE SOCIOS'!R120&lt;&gt;"SI"),(MONTOS!E10*MULTAS!H120),0)</f>
        <v>0</v>
      </c>
      <c r="M120" s="166">
        <f>IF(AND('LISTA DE SOCIOS'!H120="SI",'LISTA DE SOCIOS'!P120&lt;&gt;"SI",'LISTA DE SOCIOS'!Q120&lt;&gt;"SI",'LISTA DE SOCIOS'!P120&lt;&gt;"SI",'LISTA DE SOCIOS'!R120&lt;&gt;"SI"),(MONTOS!E11*MULTAS!I120),0)</f>
        <v>0</v>
      </c>
      <c r="N120" s="181">
        <f>IF(AND('LISTA DE SOCIOS'!H120="SI",'LISTA DE SOCIOS'!P120&lt;&gt;"SI",'LISTA DE SOCIOS'!Q120&lt;&gt;"SI",'LISTA DE SOCIOS'!P120&lt;&gt;"SI",'LISTA DE SOCIOS'!R120&lt;&gt;"SI"),(MONTOS!E12*MULTAS!J120),0)</f>
        <v>0</v>
      </c>
      <c r="O120" s="166">
        <f>IF(AND('LISTA DE SOCIOS'!H120="SI",'LISTA DE SOCIOS'!P120&lt;&gt;"SI"),(MONTOS!E14*MULTAS!K120),0)</f>
        <v>0</v>
      </c>
      <c r="P120" s="181">
        <f>IF('LISTA DE SOCIOS'!H120="SI",(IF('LISTA DE SOCIOS'!P120&lt;&gt; "SI",(IF(OR('LISTA DE SOCIOS'!Q120="SI",'LISTA DE SOCIOS'!R120="SI"),(MULTAS!M120),(MULTAS!M120+(MULTAS!L120*MONTOS!E18)))),0)),0)</f>
        <v>0</v>
      </c>
      <c r="Q120" s="166">
        <f>IF(AND('LISTA DE SOCIOS'!I120="SI",'LISTA DE SOCIOS'!P120&lt;&gt; "SI"),(RIEGO!G120),0)</f>
        <v>0</v>
      </c>
      <c r="R120" s="183">
        <f>SUM(G120:Q120)</f>
        <v>7</v>
      </c>
      <c r="S120" s="218" t="s">
        <v>7</v>
      </c>
      <c r="T120" s="166"/>
    </row>
    <row r="121" spans="1:20" s="80" customFormat="1" x14ac:dyDescent="0.25">
      <c r="A121" s="184">
        <v>120</v>
      </c>
      <c r="B121" s="184">
        <v>120</v>
      </c>
      <c r="C121" s="182"/>
      <c r="D121" s="182"/>
      <c r="E121" s="182"/>
      <c r="F121" s="183" t="s">
        <v>120</v>
      </c>
      <c r="G121" s="166"/>
      <c r="H121" s="181"/>
      <c r="I121" s="166"/>
      <c r="J121" s="181">
        <f>IF('LISTA DE SOCIOS'!H121="SI",(IF('LISTA DE SOCIOS'!P121&lt;&gt;"SI",('CSM AGUA'!H121),MONTOS!E7)),0)</f>
        <v>7</v>
      </c>
      <c r="K121" s="166">
        <f>IF(AND('LISTA DE SOCIOS'!H121="SI",'LISTA DE SOCIOS'!P121&lt;&gt;"SI",'LISTA DE SOCIOS'!Q121&lt;&gt;"SI",'LISTA DE SOCIOS'!P121&lt;&gt;"SI",'LISTA DE SOCIOS'!R121&lt;&gt;"SI"),(MONTOS!E9*MULTAS!G121), 0)</f>
        <v>0</v>
      </c>
      <c r="L121" s="181">
        <f>IF(AND('LISTA DE SOCIOS'!H121="SI",'LISTA DE SOCIOS'!P121&lt;&gt;"SI",'LISTA DE SOCIOS'!Q121&lt;&gt;"SI",'LISTA DE SOCIOS'!P121&lt;&gt;"SI",'LISTA DE SOCIOS'!R121&lt;&gt;"SI"),(MONTOS!E10*MULTAS!H121),0)</f>
        <v>0</v>
      </c>
      <c r="M121" s="166">
        <f>IF(AND('LISTA DE SOCIOS'!H121="SI",'LISTA DE SOCIOS'!P121&lt;&gt;"SI",'LISTA DE SOCIOS'!Q121&lt;&gt;"SI",'LISTA DE SOCIOS'!P121&lt;&gt;"SI",'LISTA DE SOCIOS'!R121&lt;&gt;"SI"),(MONTOS!E11*MULTAS!I121),0)</f>
        <v>0</v>
      </c>
      <c r="N121" s="181">
        <f>IF(AND('LISTA DE SOCIOS'!H121="SI",'LISTA DE SOCIOS'!P121&lt;&gt;"SI",'LISTA DE SOCIOS'!Q121&lt;&gt;"SI",'LISTA DE SOCIOS'!P121&lt;&gt;"SI",'LISTA DE SOCIOS'!R121&lt;&gt;"SI"),(MONTOS!E12*MULTAS!J121),0)</f>
        <v>0</v>
      </c>
      <c r="O121" s="166">
        <f>IF(AND('LISTA DE SOCIOS'!H121="SI",'LISTA DE SOCIOS'!P121&lt;&gt;"SI"),(MONTOS!E14*MULTAS!K121),0)</f>
        <v>0</v>
      </c>
      <c r="P121" s="181">
        <f>IF('LISTA DE SOCIOS'!H121="SI",(IF('LISTA DE SOCIOS'!P121&lt;&gt; "SI",(IF(OR('LISTA DE SOCIOS'!Q121="SI",'LISTA DE SOCIOS'!R121="SI"),(MULTAS!M121),(MULTAS!M121+(MULTAS!L121*MONTOS!E18)))),0)),0)</f>
        <v>0</v>
      </c>
      <c r="Q121" s="166">
        <f>IF(AND('LISTA DE SOCIOS'!I121="SI",'LISTA DE SOCIOS'!P121&lt;&gt; "SI"),(RIEGO!G121),0)</f>
        <v>0</v>
      </c>
      <c r="R121" s="183">
        <f>SUM(G121:Q121)</f>
        <v>7</v>
      </c>
      <c r="S121" s="218" t="s">
        <v>7</v>
      </c>
      <c r="T121" s="166"/>
    </row>
    <row r="122" spans="1:20" s="80" customFormat="1" x14ac:dyDescent="0.25">
      <c r="A122" s="184">
        <v>121</v>
      </c>
      <c r="B122" s="184">
        <v>121</v>
      </c>
      <c r="C122" s="182"/>
      <c r="D122" s="182"/>
      <c r="E122" s="182"/>
      <c r="F122" s="183" t="s">
        <v>120</v>
      </c>
      <c r="G122" s="166"/>
      <c r="H122" s="181"/>
      <c r="I122" s="166"/>
      <c r="J122" s="181">
        <f>IF('LISTA DE SOCIOS'!H122="SI",(IF('LISTA DE SOCIOS'!P122&lt;&gt;"SI",('CSM AGUA'!H122),MONTOS!E7)),0)</f>
        <v>7</v>
      </c>
      <c r="K122" s="166">
        <f>IF(AND('LISTA DE SOCIOS'!H122="SI",'LISTA DE SOCIOS'!P122&lt;&gt;"SI",'LISTA DE SOCIOS'!Q122&lt;&gt;"SI",'LISTA DE SOCIOS'!P122&lt;&gt;"SI",'LISTA DE SOCIOS'!R122&lt;&gt;"SI"),(MONTOS!E9*MULTAS!G122), 0)</f>
        <v>0</v>
      </c>
      <c r="L122" s="181">
        <f>IF(AND('LISTA DE SOCIOS'!H122="SI",'LISTA DE SOCIOS'!P122&lt;&gt;"SI",'LISTA DE SOCIOS'!Q122&lt;&gt;"SI",'LISTA DE SOCIOS'!P122&lt;&gt;"SI",'LISTA DE SOCIOS'!R122&lt;&gt;"SI"),(MONTOS!E10*MULTAS!H122),0)</f>
        <v>0</v>
      </c>
      <c r="M122" s="166">
        <f>IF(AND('LISTA DE SOCIOS'!H122="SI",'LISTA DE SOCIOS'!P122&lt;&gt;"SI",'LISTA DE SOCIOS'!Q122&lt;&gt;"SI",'LISTA DE SOCIOS'!P122&lt;&gt;"SI",'LISTA DE SOCIOS'!R122&lt;&gt;"SI"),(MONTOS!E11*MULTAS!I122),0)</f>
        <v>0</v>
      </c>
      <c r="N122" s="181">
        <f>IF(AND('LISTA DE SOCIOS'!H122="SI",'LISTA DE SOCIOS'!P122&lt;&gt;"SI",'LISTA DE SOCIOS'!Q122&lt;&gt;"SI",'LISTA DE SOCIOS'!P122&lt;&gt;"SI",'LISTA DE SOCIOS'!R122&lt;&gt;"SI"),(MONTOS!E12*MULTAS!J122),0)</f>
        <v>0</v>
      </c>
      <c r="O122" s="166">
        <f>IF(AND('LISTA DE SOCIOS'!H122="SI",'LISTA DE SOCIOS'!P122&lt;&gt;"SI"),(MONTOS!E14*MULTAS!K122),0)</f>
        <v>0</v>
      </c>
      <c r="P122" s="181">
        <f>IF('LISTA DE SOCIOS'!H122="SI",(IF('LISTA DE SOCIOS'!P122&lt;&gt; "SI",(IF(OR('LISTA DE SOCIOS'!Q122="SI",'LISTA DE SOCIOS'!R122="SI"),(MULTAS!M122),(MULTAS!M122+(MULTAS!L122*MONTOS!E18)))),0)),0)</f>
        <v>0</v>
      </c>
      <c r="Q122" s="166">
        <f>IF(AND('LISTA DE SOCIOS'!I122="SI",'LISTA DE SOCIOS'!P122&lt;&gt; "SI"),(RIEGO!G122),0)</f>
        <v>0</v>
      </c>
      <c r="R122" s="183">
        <f>SUM(G122:Q122)</f>
        <v>7</v>
      </c>
      <c r="S122" s="218" t="s">
        <v>7</v>
      </c>
      <c r="T122" s="166"/>
    </row>
    <row r="123" spans="1:20" s="80" customFormat="1" x14ac:dyDescent="0.25">
      <c r="A123" s="184">
        <v>122</v>
      </c>
      <c r="B123" s="184">
        <v>122</v>
      </c>
      <c r="C123" s="182"/>
      <c r="D123" s="182"/>
      <c r="E123" s="182"/>
      <c r="F123" s="183" t="s">
        <v>120</v>
      </c>
      <c r="G123" s="166"/>
      <c r="H123" s="181"/>
      <c r="I123" s="166"/>
      <c r="J123" s="181">
        <f>IF('LISTA DE SOCIOS'!H123="SI",(IF('LISTA DE SOCIOS'!P123&lt;&gt;"SI",('CSM AGUA'!H123),MONTOS!E7)),0)</f>
        <v>7</v>
      </c>
      <c r="K123" s="166">
        <f>IF(AND('LISTA DE SOCIOS'!H123="SI",'LISTA DE SOCIOS'!P123&lt;&gt;"SI",'LISTA DE SOCIOS'!Q123&lt;&gt;"SI",'LISTA DE SOCIOS'!P123&lt;&gt;"SI",'LISTA DE SOCIOS'!R123&lt;&gt;"SI"),(MONTOS!E9*MULTAS!G123), 0)</f>
        <v>0</v>
      </c>
      <c r="L123" s="181">
        <f>IF(AND('LISTA DE SOCIOS'!H123="SI",'LISTA DE SOCIOS'!P123&lt;&gt;"SI",'LISTA DE SOCIOS'!Q123&lt;&gt;"SI",'LISTA DE SOCIOS'!P123&lt;&gt;"SI",'LISTA DE SOCIOS'!R123&lt;&gt;"SI"),(MONTOS!E10*MULTAS!H123),0)</f>
        <v>0</v>
      </c>
      <c r="M123" s="166">
        <f>IF(AND('LISTA DE SOCIOS'!H123="SI",'LISTA DE SOCIOS'!P123&lt;&gt;"SI",'LISTA DE SOCIOS'!Q123&lt;&gt;"SI",'LISTA DE SOCIOS'!P123&lt;&gt;"SI",'LISTA DE SOCIOS'!R123&lt;&gt;"SI"),(MONTOS!E11*MULTAS!I123),0)</f>
        <v>0</v>
      </c>
      <c r="N123" s="181">
        <f>IF(AND('LISTA DE SOCIOS'!H123="SI",'LISTA DE SOCIOS'!P123&lt;&gt;"SI",'LISTA DE SOCIOS'!Q123&lt;&gt;"SI",'LISTA DE SOCIOS'!P123&lt;&gt;"SI",'LISTA DE SOCIOS'!R123&lt;&gt;"SI"),(MONTOS!E12*MULTAS!J123),0)</f>
        <v>0</v>
      </c>
      <c r="O123" s="166">
        <f>IF(AND('LISTA DE SOCIOS'!H123="SI",'LISTA DE SOCIOS'!P123&lt;&gt;"SI"),(MONTOS!E14*MULTAS!K123),0)</f>
        <v>0</v>
      </c>
      <c r="P123" s="181">
        <f>IF('LISTA DE SOCIOS'!H123="SI",(IF('LISTA DE SOCIOS'!P123&lt;&gt; "SI",(IF(OR('LISTA DE SOCIOS'!Q123="SI",'LISTA DE SOCIOS'!R123="SI"),(MULTAS!M123),(MULTAS!M123+(MULTAS!L123*MONTOS!E18)))),0)),0)</f>
        <v>0</v>
      </c>
      <c r="Q123" s="166">
        <f>IF(AND('LISTA DE SOCIOS'!I123="SI",'LISTA DE SOCIOS'!P123&lt;&gt; "SI"),(RIEGO!G123),0)</f>
        <v>0</v>
      </c>
      <c r="R123" s="183">
        <f>SUM(G123:Q123)</f>
        <v>7</v>
      </c>
      <c r="S123" s="218" t="s">
        <v>7</v>
      </c>
      <c r="T123" s="166"/>
    </row>
    <row r="124" spans="1:20" s="80" customFormat="1" x14ac:dyDescent="0.25">
      <c r="A124" s="184">
        <v>123</v>
      </c>
      <c r="B124" s="184">
        <v>123</v>
      </c>
      <c r="C124" s="182"/>
      <c r="D124" s="182"/>
      <c r="E124" s="182"/>
      <c r="F124" s="183" t="s">
        <v>120</v>
      </c>
      <c r="G124" s="166"/>
      <c r="H124" s="181"/>
      <c r="I124" s="166"/>
      <c r="J124" s="181">
        <f>IF('LISTA DE SOCIOS'!H124="SI",(IF('LISTA DE SOCIOS'!P124&lt;&gt;"SI",('CSM AGUA'!H124),MONTOS!E7)),0)</f>
        <v>7</v>
      </c>
      <c r="K124" s="166">
        <f>IF(AND('LISTA DE SOCIOS'!H124="SI",'LISTA DE SOCIOS'!P124&lt;&gt;"SI",'LISTA DE SOCIOS'!Q124&lt;&gt;"SI",'LISTA DE SOCIOS'!P124&lt;&gt;"SI",'LISTA DE SOCIOS'!R124&lt;&gt;"SI"),(MONTOS!E9*MULTAS!G124), 0)</f>
        <v>0</v>
      </c>
      <c r="L124" s="181">
        <f>IF(AND('LISTA DE SOCIOS'!H124="SI",'LISTA DE SOCIOS'!P124&lt;&gt;"SI",'LISTA DE SOCIOS'!Q124&lt;&gt;"SI",'LISTA DE SOCIOS'!P124&lt;&gt;"SI",'LISTA DE SOCIOS'!R124&lt;&gt;"SI"),(MONTOS!E10*MULTAS!H124),0)</f>
        <v>0</v>
      </c>
      <c r="M124" s="166">
        <f>IF(AND('LISTA DE SOCIOS'!H124="SI",'LISTA DE SOCIOS'!P124&lt;&gt;"SI",'LISTA DE SOCIOS'!Q124&lt;&gt;"SI",'LISTA DE SOCIOS'!P124&lt;&gt;"SI",'LISTA DE SOCIOS'!R124&lt;&gt;"SI"),(MONTOS!E11*MULTAS!I124),0)</f>
        <v>0</v>
      </c>
      <c r="N124" s="181">
        <f>IF(AND('LISTA DE SOCIOS'!H124="SI",'LISTA DE SOCIOS'!P124&lt;&gt;"SI",'LISTA DE SOCIOS'!Q124&lt;&gt;"SI",'LISTA DE SOCIOS'!P124&lt;&gt;"SI",'LISTA DE SOCIOS'!R124&lt;&gt;"SI"),(MONTOS!E12*MULTAS!J124),0)</f>
        <v>0</v>
      </c>
      <c r="O124" s="166">
        <f>IF(AND('LISTA DE SOCIOS'!H124="SI",'LISTA DE SOCIOS'!P124&lt;&gt;"SI"),(MONTOS!E14*MULTAS!K124),0)</f>
        <v>0</v>
      </c>
      <c r="P124" s="181">
        <f>IF('LISTA DE SOCIOS'!H124="SI",(IF('LISTA DE SOCIOS'!P124&lt;&gt; "SI",(IF(OR('LISTA DE SOCIOS'!Q124="SI",'LISTA DE SOCIOS'!R124="SI"),(MULTAS!M124),(MULTAS!M124+(MULTAS!L124*MONTOS!E18)))),0)),0)</f>
        <v>0</v>
      </c>
      <c r="Q124" s="166">
        <f>IF(AND('LISTA DE SOCIOS'!I124="SI",'LISTA DE SOCIOS'!P124&lt;&gt; "SI"),(RIEGO!G124),0)</f>
        <v>0</v>
      </c>
      <c r="R124" s="183">
        <f>SUM(G124:Q124)</f>
        <v>7</v>
      </c>
      <c r="S124" s="218" t="s">
        <v>7</v>
      </c>
      <c r="T124" s="166"/>
    </row>
    <row r="125" spans="1:20" s="80" customFormat="1" x14ac:dyDescent="0.25">
      <c r="A125" s="184">
        <v>124</v>
      </c>
      <c r="B125" s="184">
        <v>124</v>
      </c>
      <c r="C125" s="182"/>
      <c r="D125" s="182"/>
      <c r="E125" s="182"/>
      <c r="F125" s="183" t="s">
        <v>120</v>
      </c>
      <c r="G125" s="166"/>
      <c r="H125" s="181"/>
      <c r="I125" s="166"/>
      <c r="J125" s="181">
        <f>IF('LISTA DE SOCIOS'!H125="SI",(IF('LISTA DE SOCIOS'!P125&lt;&gt;"SI",('CSM AGUA'!H125),MONTOS!E7)),0)</f>
        <v>7</v>
      </c>
      <c r="K125" s="166">
        <f>IF(AND('LISTA DE SOCIOS'!H125="SI",'LISTA DE SOCIOS'!P125&lt;&gt;"SI",'LISTA DE SOCIOS'!Q125&lt;&gt;"SI",'LISTA DE SOCIOS'!P125&lt;&gt;"SI",'LISTA DE SOCIOS'!R125&lt;&gt;"SI"),(MONTOS!E9*MULTAS!G125), 0)</f>
        <v>0</v>
      </c>
      <c r="L125" s="181">
        <f>IF(AND('LISTA DE SOCIOS'!H125="SI",'LISTA DE SOCIOS'!P125&lt;&gt;"SI",'LISTA DE SOCIOS'!Q125&lt;&gt;"SI",'LISTA DE SOCIOS'!P125&lt;&gt;"SI",'LISTA DE SOCIOS'!R125&lt;&gt;"SI"),(MONTOS!E10*MULTAS!H125),0)</f>
        <v>0</v>
      </c>
      <c r="M125" s="166">
        <f>IF(AND('LISTA DE SOCIOS'!H125="SI",'LISTA DE SOCIOS'!P125&lt;&gt;"SI",'LISTA DE SOCIOS'!Q125&lt;&gt;"SI",'LISTA DE SOCIOS'!P125&lt;&gt;"SI",'LISTA DE SOCIOS'!R125&lt;&gt;"SI"),(MONTOS!E11*MULTAS!I125),0)</f>
        <v>0</v>
      </c>
      <c r="N125" s="181">
        <f>IF(AND('LISTA DE SOCIOS'!H125="SI",'LISTA DE SOCIOS'!P125&lt;&gt;"SI",'LISTA DE SOCIOS'!Q125&lt;&gt;"SI",'LISTA DE SOCIOS'!P125&lt;&gt;"SI",'LISTA DE SOCIOS'!R125&lt;&gt;"SI"),(MONTOS!E12*MULTAS!J125),0)</f>
        <v>0</v>
      </c>
      <c r="O125" s="166">
        <f>IF(AND('LISTA DE SOCIOS'!H125="SI",'LISTA DE SOCIOS'!P125&lt;&gt;"SI"),(MONTOS!E14*MULTAS!K125),0)</f>
        <v>0</v>
      </c>
      <c r="P125" s="181">
        <f>IF('LISTA DE SOCIOS'!H125="SI",(IF('LISTA DE SOCIOS'!P125&lt;&gt; "SI",(IF(OR('LISTA DE SOCIOS'!Q125="SI",'LISTA DE SOCIOS'!R125="SI"),(MULTAS!M125),(MULTAS!M125+(MULTAS!L125*MONTOS!E18)))),0)),0)</f>
        <v>0</v>
      </c>
      <c r="Q125" s="166">
        <f>IF(AND('LISTA DE SOCIOS'!I125="SI",'LISTA DE SOCIOS'!P125&lt;&gt; "SI"),(RIEGO!G125),0)</f>
        <v>0</v>
      </c>
      <c r="R125" s="183">
        <f>SUM(G125:Q125)</f>
        <v>7</v>
      </c>
      <c r="S125" s="218" t="s">
        <v>7</v>
      </c>
      <c r="T125" s="166"/>
    </row>
    <row r="126" spans="1:20" s="80" customFormat="1" x14ac:dyDescent="0.25">
      <c r="A126" s="184">
        <v>125</v>
      </c>
      <c r="B126" s="184">
        <v>125</v>
      </c>
      <c r="C126" s="182"/>
      <c r="D126" s="182"/>
      <c r="E126" s="182"/>
      <c r="F126" s="183" t="s">
        <v>120</v>
      </c>
      <c r="G126" s="166"/>
      <c r="H126" s="181"/>
      <c r="I126" s="166"/>
      <c r="J126" s="181">
        <f>IF('LISTA DE SOCIOS'!H126="SI",(IF('LISTA DE SOCIOS'!P126&lt;&gt;"SI",('CSM AGUA'!H126),MONTOS!E7)),0)</f>
        <v>7</v>
      </c>
      <c r="K126" s="166">
        <f>IF(AND('LISTA DE SOCIOS'!H126="SI",'LISTA DE SOCIOS'!P126&lt;&gt;"SI",'LISTA DE SOCIOS'!Q126&lt;&gt;"SI",'LISTA DE SOCIOS'!P126&lt;&gt;"SI",'LISTA DE SOCIOS'!R126&lt;&gt;"SI"),(MONTOS!E9*MULTAS!G126), 0)</f>
        <v>0</v>
      </c>
      <c r="L126" s="181">
        <f>IF(AND('LISTA DE SOCIOS'!H126="SI",'LISTA DE SOCIOS'!P126&lt;&gt;"SI",'LISTA DE SOCIOS'!Q126&lt;&gt;"SI",'LISTA DE SOCIOS'!P126&lt;&gt;"SI",'LISTA DE SOCIOS'!R126&lt;&gt;"SI"),(MONTOS!E10*MULTAS!H126),0)</f>
        <v>0</v>
      </c>
      <c r="M126" s="166">
        <f>IF(AND('LISTA DE SOCIOS'!H126="SI",'LISTA DE SOCIOS'!P126&lt;&gt;"SI",'LISTA DE SOCIOS'!Q126&lt;&gt;"SI",'LISTA DE SOCIOS'!P126&lt;&gt;"SI",'LISTA DE SOCIOS'!R126&lt;&gt;"SI"),(MONTOS!E11*MULTAS!I126),0)</f>
        <v>0</v>
      </c>
      <c r="N126" s="181">
        <f>IF(AND('LISTA DE SOCIOS'!H126="SI",'LISTA DE SOCIOS'!P126&lt;&gt;"SI",'LISTA DE SOCIOS'!Q126&lt;&gt;"SI",'LISTA DE SOCIOS'!P126&lt;&gt;"SI",'LISTA DE SOCIOS'!R126&lt;&gt;"SI"),(MONTOS!E12*MULTAS!J126),0)</f>
        <v>0</v>
      </c>
      <c r="O126" s="166">
        <f>IF(AND('LISTA DE SOCIOS'!H126="SI",'LISTA DE SOCIOS'!P126&lt;&gt;"SI"),(MONTOS!E14*MULTAS!K126),0)</f>
        <v>0</v>
      </c>
      <c r="P126" s="181">
        <f>IF('LISTA DE SOCIOS'!H126="SI",(IF('LISTA DE SOCIOS'!P126&lt;&gt; "SI",(IF(OR('LISTA DE SOCIOS'!Q126="SI",'LISTA DE SOCIOS'!R126="SI"),(MULTAS!M126),(MULTAS!M126+(MULTAS!L126*MONTOS!E18)))),0)),0)</f>
        <v>0</v>
      </c>
      <c r="Q126" s="166">
        <f>IF(AND('LISTA DE SOCIOS'!I126="SI",'LISTA DE SOCIOS'!P126&lt;&gt; "SI"),(RIEGO!G126),0)</f>
        <v>0</v>
      </c>
      <c r="R126" s="183">
        <f>SUM(G126:Q126)</f>
        <v>7</v>
      </c>
      <c r="S126" s="218" t="s">
        <v>7</v>
      </c>
      <c r="T126" s="166"/>
    </row>
    <row r="127" spans="1:20" s="80" customFormat="1" x14ac:dyDescent="0.25">
      <c r="A127" s="184">
        <v>126</v>
      </c>
      <c r="B127" s="184">
        <v>126</v>
      </c>
      <c r="C127" s="182"/>
      <c r="D127" s="182"/>
      <c r="E127" s="182"/>
      <c r="F127" s="183" t="s">
        <v>120</v>
      </c>
      <c r="G127" s="166"/>
      <c r="H127" s="181"/>
      <c r="I127" s="166"/>
      <c r="J127" s="181">
        <f>IF('LISTA DE SOCIOS'!H127="SI",(IF('LISTA DE SOCIOS'!P127&lt;&gt;"SI",('CSM AGUA'!H127),MONTOS!E7)),0)</f>
        <v>7</v>
      </c>
      <c r="K127" s="166">
        <f>IF(AND('LISTA DE SOCIOS'!H127="SI",'LISTA DE SOCIOS'!P127&lt;&gt;"SI",'LISTA DE SOCIOS'!Q127&lt;&gt;"SI",'LISTA DE SOCIOS'!P127&lt;&gt;"SI",'LISTA DE SOCIOS'!R127&lt;&gt;"SI"),(MONTOS!E9*MULTAS!G127), 0)</f>
        <v>0</v>
      </c>
      <c r="L127" s="181">
        <f>IF(AND('LISTA DE SOCIOS'!H127="SI",'LISTA DE SOCIOS'!P127&lt;&gt;"SI",'LISTA DE SOCIOS'!Q127&lt;&gt;"SI",'LISTA DE SOCIOS'!P127&lt;&gt;"SI",'LISTA DE SOCIOS'!R127&lt;&gt;"SI"),(MONTOS!E10*MULTAS!H127),0)</f>
        <v>0</v>
      </c>
      <c r="M127" s="166">
        <f>IF(AND('LISTA DE SOCIOS'!H127="SI",'LISTA DE SOCIOS'!P127&lt;&gt;"SI",'LISTA DE SOCIOS'!Q127&lt;&gt;"SI",'LISTA DE SOCIOS'!P127&lt;&gt;"SI",'LISTA DE SOCIOS'!R127&lt;&gt;"SI"),(MONTOS!E11*MULTAS!I127),0)</f>
        <v>0</v>
      </c>
      <c r="N127" s="181">
        <f>IF(AND('LISTA DE SOCIOS'!H127="SI",'LISTA DE SOCIOS'!P127&lt;&gt;"SI",'LISTA DE SOCIOS'!Q127&lt;&gt;"SI",'LISTA DE SOCIOS'!P127&lt;&gt;"SI",'LISTA DE SOCIOS'!R127&lt;&gt;"SI"),(MONTOS!E12*MULTAS!J127),0)</f>
        <v>0</v>
      </c>
      <c r="O127" s="166">
        <f>IF(AND('LISTA DE SOCIOS'!H127="SI",'LISTA DE SOCIOS'!P127&lt;&gt;"SI"),(MONTOS!E14*MULTAS!K127),0)</f>
        <v>0</v>
      </c>
      <c r="P127" s="181">
        <f>IF('LISTA DE SOCIOS'!H127="SI",(IF('LISTA DE SOCIOS'!P127&lt;&gt; "SI",(IF(OR('LISTA DE SOCIOS'!Q127="SI",'LISTA DE SOCIOS'!R127="SI"),(MULTAS!M127),(MULTAS!M127+(MULTAS!L127*MONTOS!E18)))),0)),0)</f>
        <v>0</v>
      </c>
      <c r="Q127" s="166">
        <f>IF(AND('LISTA DE SOCIOS'!I127="SI",'LISTA DE SOCIOS'!P127&lt;&gt; "SI"),(RIEGO!G127),0)</f>
        <v>0</v>
      </c>
      <c r="R127" s="183">
        <f>SUM(G127:Q127)</f>
        <v>7</v>
      </c>
      <c r="S127" s="218" t="s">
        <v>7</v>
      </c>
      <c r="T127" s="166"/>
    </row>
    <row r="128" spans="1:20" s="80" customFormat="1" x14ac:dyDescent="0.25">
      <c r="A128" s="184">
        <v>127</v>
      </c>
      <c r="B128" s="184">
        <v>127</v>
      </c>
      <c r="C128" s="182"/>
      <c r="D128" s="182"/>
      <c r="E128" s="182"/>
      <c r="F128" s="183" t="s">
        <v>120</v>
      </c>
      <c r="G128" s="166"/>
      <c r="H128" s="181"/>
      <c r="I128" s="166"/>
      <c r="J128" s="181">
        <f>IF('LISTA DE SOCIOS'!H128="SI",(IF('LISTA DE SOCIOS'!P128&lt;&gt;"SI",('CSM AGUA'!H128),MONTOS!E7)),0)</f>
        <v>7</v>
      </c>
      <c r="K128" s="166">
        <f>IF(AND('LISTA DE SOCIOS'!H128="SI",'LISTA DE SOCIOS'!P128&lt;&gt;"SI",'LISTA DE SOCIOS'!Q128&lt;&gt;"SI",'LISTA DE SOCIOS'!P128&lt;&gt;"SI",'LISTA DE SOCIOS'!R128&lt;&gt;"SI"),(MONTOS!E9*MULTAS!G128), 0)</f>
        <v>0</v>
      </c>
      <c r="L128" s="181">
        <f>IF(AND('LISTA DE SOCIOS'!H128="SI",'LISTA DE SOCIOS'!P128&lt;&gt;"SI",'LISTA DE SOCIOS'!Q128&lt;&gt;"SI",'LISTA DE SOCIOS'!P128&lt;&gt;"SI",'LISTA DE SOCIOS'!R128&lt;&gt;"SI"),(MONTOS!E10*MULTAS!H128),0)</f>
        <v>0</v>
      </c>
      <c r="M128" s="166">
        <f>IF(AND('LISTA DE SOCIOS'!H128="SI",'LISTA DE SOCIOS'!P128&lt;&gt;"SI",'LISTA DE SOCIOS'!Q128&lt;&gt;"SI",'LISTA DE SOCIOS'!P128&lt;&gt;"SI",'LISTA DE SOCIOS'!R128&lt;&gt;"SI"),(MONTOS!E11*MULTAS!I128),0)</f>
        <v>0</v>
      </c>
      <c r="N128" s="181">
        <f>IF(AND('LISTA DE SOCIOS'!H128="SI",'LISTA DE SOCIOS'!P128&lt;&gt;"SI",'LISTA DE SOCIOS'!Q128&lt;&gt;"SI",'LISTA DE SOCIOS'!P128&lt;&gt;"SI",'LISTA DE SOCIOS'!R128&lt;&gt;"SI"),(MONTOS!E12*MULTAS!J128),0)</f>
        <v>0</v>
      </c>
      <c r="O128" s="166">
        <f>IF(AND('LISTA DE SOCIOS'!H128="SI",'LISTA DE SOCIOS'!P128&lt;&gt;"SI"),(MONTOS!E14*MULTAS!K128),0)</f>
        <v>0</v>
      </c>
      <c r="P128" s="181">
        <f>IF('LISTA DE SOCIOS'!H128="SI",(IF('LISTA DE SOCIOS'!P128&lt;&gt; "SI",(IF(OR('LISTA DE SOCIOS'!Q128="SI",'LISTA DE SOCIOS'!R128="SI"),(MULTAS!M128),(MULTAS!M128+(MULTAS!L128*MONTOS!E18)))),0)),0)</f>
        <v>0</v>
      </c>
      <c r="Q128" s="166">
        <f>IF(AND('LISTA DE SOCIOS'!I128="SI",'LISTA DE SOCIOS'!P128&lt;&gt; "SI"),(RIEGO!G128),0)</f>
        <v>0</v>
      </c>
      <c r="R128" s="183">
        <f>SUM(G128:Q128)</f>
        <v>7</v>
      </c>
      <c r="S128" s="218" t="s">
        <v>7</v>
      </c>
      <c r="T128" s="166"/>
    </row>
    <row r="129" spans="1:20" s="80" customFormat="1" x14ac:dyDescent="0.25">
      <c r="A129" s="184">
        <v>128</v>
      </c>
      <c r="B129" s="184">
        <v>128</v>
      </c>
      <c r="C129" s="182"/>
      <c r="D129" s="182"/>
      <c r="E129" s="182"/>
      <c r="F129" s="183" t="s">
        <v>120</v>
      </c>
      <c r="G129" s="166"/>
      <c r="H129" s="181"/>
      <c r="I129" s="166"/>
      <c r="J129" s="181">
        <f>IF('LISTA DE SOCIOS'!H129="SI",(IF('LISTA DE SOCIOS'!P129&lt;&gt;"SI",('CSM AGUA'!H129),MONTOS!E7)),0)</f>
        <v>7</v>
      </c>
      <c r="K129" s="166">
        <f>IF(AND('LISTA DE SOCIOS'!H129="SI",'LISTA DE SOCIOS'!P129&lt;&gt;"SI",'LISTA DE SOCIOS'!Q129&lt;&gt;"SI",'LISTA DE SOCIOS'!P129&lt;&gt;"SI",'LISTA DE SOCIOS'!R129&lt;&gt;"SI"),(MONTOS!E9*MULTAS!G129), 0)</f>
        <v>0</v>
      </c>
      <c r="L129" s="181">
        <f>IF(AND('LISTA DE SOCIOS'!H129="SI",'LISTA DE SOCIOS'!P129&lt;&gt;"SI",'LISTA DE SOCIOS'!Q129&lt;&gt;"SI",'LISTA DE SOCIOS'!P129&lt;&gt;"SI",'LISTA DE SOCIOS'!R129&lt;&gt;"SI"),(MONTOS!E10*MULTAS!H129),0)</f>
        <v>0</v>
      </c>
      <c r="M129" s="166">
        <f>IF(AND('LISTA DE SOCIOS'!H129="SI",'LISTA DE SOCIOS'!P129&lt;&gt;"SI",'LISTA DE SOCIOS'!Q129&lt;&gt;"SI",'LISTA DE SOCIOS'!P129&lt;&gt;"SI",'LISTA DE SOCIOS'!R129&lt;&gt;"SI"),(MONTOS!E11*MULTAS!I129),0)</f>
        <v>0</v>
      </c>
      <c r="N129" s="181">
        <f>IF(AND('LISTA DE SOCIOS'!H129="SI",'LISTA DE SOCIOS'!P129&lt;&gt;"SI",'LISTA DE SOCIOS'!Q129&lt;&gt;"SI",'LISTA DE SOCIOS'!P129&lt;&gt;"SI",'LISTA DE SOCIOS'!R129&lt;&gt;"SI"),(MONTOS!E12*MULTAS!J129),0)</f>
        <v>0</v>
      </c>
      <c r="O129" s="166">
        <f>IF(AND('LISTA DE SOCIOS'!H129="SI",'LISTA DE SOCIOS'!P129&lt;&gt;"SI"),(MONTOS!E14*MULTAS!K129),0)</f>
        <v>0</v>
      </c>
      <c r="P129" s="181">
        <f>IF('LISTA DE SOCIOS'!H129="SI",(IF('LISTA DE SOCIOS'!P129&lt;&gt; "SI",(IF(OR('LISTA DE SOCIOS'!Q129="SI",'LISTA DE SOCIOS'!R129="SI"),(MULTAS!M129),(MULTAS!M129+(MULTAS!L129*MONTOS!E18)))),0)),0)</f>
        <v>0</v>
      </c>
      <c r="Q129" s="166">
        <f>IF(AND('LISTA DE SOCIOS'!I129="SI",'LISTA DE SOCIOS'!P129&lt;&gt; "SI"),(RIEGO!G129),0)</f>
        <v>0</v>
      </c>
      <c r="R129" s="183">
        <f>SUM(G129:Q129)</f>
        <v>7</v>
      </c>
      <c r="S129" s="218" t="s">
        <v>7</v>
      </c>
      <c r="T129" s="166"/>
    </row>
    <row r="130" spans="1:20" s="80" customFormat="1" x14ac:dyDescent="0.25">
      <c r="A130" s="184">
        <v>129</v>
      </c>
      <c r="B130" s="184">
        <v>129</v>
      </c>
      <c r="C130" s="182"/>
      <c r="D130" s="182"/>
      <c r="E130" s="182"/>
      <c r="F130" s="183" t="s">
        <v>120</v>
      </c>
      <c r="G130" s="166"/>
      <c r="H130" s="181"/>
      <c r="I130" s="166"/>
      <c r="J130" s="181">
        <f>IF('LISTA DE SOCIOS'!H130="SI",(IF('LISTA DE SOCIOS'!P130&lt;&gt;"SI",('CSM AGUA'!H130),MONTOS!E7)),0)</f>
        <v>7</v>
      </c>
      <c r="K130" s="166">
        <f>IF(AND('LISTA DE SOCIOS'!H130="SI",'LISTA DE SOCIOS'!P130&lt;&gt;"SI",'LISTA DE SOCIOS'!Q130&lt;&gt;"SI",'LISTA DE SOCIOS'!P130&lt;&gt;"SI",'LISTA DE SOCIOS'!R130&lt;&gt;"SI"),(MONTOS!E9*MULTAS!G130), 0)</f>
        <v>0</v>
      </c>
      <c r="L130" s="181">
        <f>IF(AND('LISTA DE SOCIOS'!H130="SI",'LISTA DE SOCIOS'!P130&lt;&gt;"SI",'LISTA DE SOCIOS'!Q130&lt;&gt;"SI",'LISTA DE SOCIOS'!P130&lt;&gt;"SI",'LISTA DE SOCIOS'!R130&lt;&gt;"SI"),(MONTOS!E10*MULTAS!H130),0)</f>
        <v>0</v>
      </c>
      <c r="M130" s="166">
        <f>IF(AND('LISTA DE SOCIOS'!H130="SI",'LISTA DE SOCIOS'!P130&lt;&gt;"SI",'LISTA DE SOCIOS'!Q130&lt;&gt;"SI",'LISTA DE SOCIOS'!P130&lt;&gt;"SI",'LISTA DE SOCIOS'!R130&lt;&gt;"SI"),(MONTOS!E11*MULTAS!I130),0)</f>
        <v>0</v>
      </c>
      <c r="N130" s="181">
        <f>IF(AND('LISTA DE SOCIOS'!H130="SI",'LISTA DE SOCIOS'!P130&lt;&gt;"SI",'LISTA DE SOCIOS'!Q130&lt;&gt;"SI",'LISTA DE SOCIOS'!P130&lt;&gt;"SI",'LISTA DE SOCIOS'!R130&lt;&gt;"SI"),(MONTOS!E12*MULTAS!J130),0)</f>
        <v>0</v>
      </c>
      <c r="O130" s="166">
        <f>IF(AND('LISTA DE SOCIOS'!H130="SI",'LISTA DE SOCIOS'!P130&lt;&gt;"SI"),(MONTOS!E14*MULTAS!K130),0)</f>
        <v>0</v>
      </c>
      <c r="P130" s="181">
        <f>IF('LISTA DE SOCIOS'!H130="SI",(IF('LISTA DE SOCIOS'!P130&lt;&gt; "SI",(IF(OR('LISTA DE SOCIOS'!Q130="SI",'LISTA DE SOCIOS'!R130="SI"),(MULTAS!M130),(MULTAS!M130+(MULTAS!L130*MONTOS!E18)))),0)),0)</f>
        <v>0</v>
      </c>
      <c r="Q130" s="166">
        <f>IF(AND('LISTA DE SOCIOS'!I130="SI",'LISTA DE SOCIOS'!P130&lt;&gt; "SI"),(RIEGO!G130),0)</f>
        <v>0</v>
      </c>
      <c r="R130" s="183">
        <f>SUM(G130:Q130)</f>
        <v>7</v>
      </c>
      <c r="S130" s="218" t="s">
        <v>7</v>
      </c>
      <c r="T130" s="166"/>
    </row>
    <row r="131" spans="1:20" s="80" customFormat="1" x14ac:dyDescent="0.25">
      <c r="A131" s="184">
        <v>130</v>
      </c>
      <c r="B131" s="184">
        <v>130</v>
      </c>
      <c r="C131" s="182"/>
      <c r="D131" s="182"/>
      <c r="E131" s="182"/>
      <c r="F131" s="183" t="s">
        <v>120</v>
      </c>
      <c r="G131" s="166"/>
      <c r="H131" s="181"/>
      <c r="I131" s="166"/>
      <c r="J131" s="181">
        <f>IF('LISTA DE SOCIOS'!H131="SI",(IF('LISTA DE SOCIOS'!P131&lt;&gt;"SI",('CSM AGUA'!H131),MONTOS!E7)),0)</f>
        <v>7</v>
      </c>
      <c r="K131" s="166">
        <f>IF(AND('LISTA DE SOCIOS'!H131="SI",'LISTA DE SOCIOS'!P131&lt;&gt;"SI",'LISTA DE SOCIOS'!Q131&lt;&gt;"SI",'LISTA DE SOCIOS'!P131&lt;&gt;"SI",'LISTA DE SOCIOS'!R131&lt;&gt;"SI"),(MONTOS!E9*MULTAS!G131), 0)</f>
        <v>0</v>
      </c>
      <c r="L131" s="181">
        <f>IF(AND('LISTA DE SOCIOS'!H131="SI",'LISTA DE SOCIOS'!P131&lt;&gt;"SI",'LISTA DE SOCIOS'!Q131&lt;&gt;"SI",'LISTA DE SOCIOS'!P131&lt;&gt;"SI",'LISTA DE SOCIOS'!R131&lt;&gt;"SI"),(MONTOS!E10*MULTAS!H131),0)</f>
        <v>0</v>
      </c>
      <c r="M131" s="166">
        <f>IF(AND('LISTA DE SOCIOS'!H131="SI",'LISTA DE SOCIOS'!P131&lt;&gt;"SI",'LISTA DE SOCIOS'!Q131&lt;&gt;"SI",'LISTA DE SOCIOS'!P131&lt;&gt;"SI",'LISTA DE SOCIOS'!R131&lt;&gt;"SI"),(MONTOS!E11*MULTAS!I131),0)</f>
        <v>0</v>
      </c>
      <c r="N131" s="181">
        <f>IF(AND('LISTA DE SOCIOS'!H131="SI",'LISTA DE SOCIOS'!P131&lt;&gt;"SI",'LISTA DE SOCIOS'!Q131&lt;&gt;"SI",'LISTA DE SOCIOS'!P131&lt;&gt;"SI",'LISTA DE SOCIOS'!R131&lt;&gt;"SI"),(MONTOS!E12*MULTAS!J131),0)</f>
        <v>0</v>
      </c>
      <c r="O131" s="166">
        <f>IF(AND('LISTA DE SOCIOS'!H131="SI",'LISTA DE SOCIOS'!P131&lt;&gt;"SI"),(MONTOS!E14*MULTAS!K131),0)</f>
        <v>0</v>
      </c>
      <c r="P131" s="181">
        <f>IF('LISTA DE SOCIOS'!H131="SI",(IF('LISTA DE SOCIOS'!P131&lt;&gt; "SI",(IF(OR('LISTA DE SOCIOS'!Q131="SI",'LISTA DE SOCIOS'!R131="SI"),(MULTAS!M131),(MULTAS!M131+(MULTAS!L131*MONTOS!E18)))),0)),0)</f>
        <v>0</v>
      </c>
      <c r="Q131" s="166">
        <f>IF(AND('LISTA DE SOCIOS'!I131="SI",'LISTA DE SOCIOS'!P131&lt;&gt; "SI"),(RIEGO!G131),0)</f>
        <v>0</v>
      </c>
      <c r="R131" s="183">
        <f>SUM(G131:Q131)</f>
        <v>7</v>
      </c>
      <c r="S131" s="218" t="s">
        <v>7</v>
      </c>
      <c r="T131" s="166"/>
    </row>
    <row r="132" spans="1:20" s="80" customFormat="1" x14ac:dyDescent="0.25">
      <c r="A132" s="184">
        <v>131</v>
      </c>
      <c r="B132" s="184">
        <v>131</v>
      </c>
      <c r="C132" s="182"/>
      <c r="D132" s="182"/>
      <c r="E132" s="182"/>
      <c r="F132" s="183" t="s">
        <v>120</v>
      </c>
      <c r="G132" s="166"/>
      <c r="H132" s="181"/>
      <c r="I132" s="166"/>
      <c r="J132" s="181">
        <f>IF('LISTA DE SOCIOS'!H132="SI",(IF('LISTA DE SOCIOS'!P132&lt;&gt;"SI",('CSM AGUA'!H132),MONTOS!E7)),0)</f>
        <v>7</v>
      </c>
      <c r="K132" s="166">
        <f>IF(AND('LISTA DE SOCIOS'!H132="SI",'LISTA DE SOCIOS'!P132&lt;&gt;"SI",'LISTA DE SOCIOS'!Q132&lt;&gt;"SI",'LISTA DE SOCIOS'!P132&lt;&gt;"SI",'LISTA DE SOCIOS'!R132&lt;&gt;"SI"),(MONTOS!E9*MULTAS!G132), 0)</f>
        <v>0</v>
      </c>
      <c r="L132" s="181">
        <f>IF(AND('LISTA DE SOCIOS'!H132="SI",'LISTA DE SOCIOS'!P132&lt;&gt;"SI",'LISTA DE SOCIOS'!Q132&lt;&gt;"SI",'LISTA DE SOCIOS'!P132&lt;&gt;"SI",'LISTA DE SOCIOS'!R132&lt;&gt;"SI"),(MONTOS!E10*MULTAS!H132),0)</f>
        <v>0</v>
      </c>
      <c r="M132" s="166">
        <f>IF(AND('LISTA DE SOCIOS'!H132="SI",'LISTA DE SOCIOS'!P132&lt;&gt;"SI",'LISTA DE SOCIOS'!Q132&lt;&gt;"SI",'LISTA DE SOCIOS'!P132&lt;&gt;"SI",'LISTA DE SOCIOS'!R132&lt;&gt;"SI"),(MONTOS!E11*MULTAS!I132),0)</f>
        <v>0</v>
      </c>
      <c r="N132" s="181">
        <f>IF(AND('LISTA DE SOCIOS'!H132="SI",'LISTA DE SOCIOS'!P132&lt;&gt;"SI",'LISTA DE SOCIOS'!Q132&lt;&gt;"SI",'LISTA DE SOCIOS'!P132&lt;&gt;"SI",'LISTA DE SOCIOS'!R132&lt;&gt;"SI"),(MONTOS!E12*MULTAS!J132),0)</f>
        <v>0</v>
      </c>
      <c r="O132" s="166">
        <f>IF(AND('LISTA DE SOCIOS'!H132="SI",'LISTA DE SOCIOS'!P132&lt;&gt;"SI"),(MONTOS!E14*MULTAS!K132),0)</f>
        <v>0</v>
      </c>
      <c r="P132" s="181">
        <f>IF('LISTA DE SOCIOS'!H132="SI",(IF('LISTA DE SOCIOS'!P132&lt;&gt; "SI",(IF(OR('LISTA DE SOCIOS'!Q132="SI",'LISTA DE SOCIOS'!R132="SI"),(MULTAS!M132),(MULTAS!M132+(MULTAS!L132*MONTOS!E18)))),0)),0)</f>
        <v>0</v>
      </c>
      <c r="Q132" s="166">
        <f>IF(AND('LISTA DE SOCIOS'!I132="SI",'LISTA DE SOCIOS'!P132&lt;&gt; "SI"),(RIEGO!G132),0)</f>
        <v>0</v>
      </c>
      <c r="R132" s="183">
        <f>SUM(G132:Q132)</f>
        <v>7</v>
      </c>
      <c r="S132" s="218" t="s">
        <v>7</v>
      </c>
      <c r="T132" s="166"/>
    </row>
    <row r="133" spans="1:20" s="80" customFormat="1" x14ac:dyDescent="0.25">
      <c r="A133" s="184">
        <v>132</v>
      </c>
      <c r="B133" s="184">
        <v>132</v>
      </c>
      <c r="C133" s="182"/>
      <c r="D133" s="182"/>
      <c r="E133" s="182"/>
      <c r="F133" s="183" t="s">
        <v>120</v>
      </c>
      <c r="G133" s="166"/>
      <c r="H133" s="181"/>
      <c r="I133" s="166"/>
      <c r="J133" s="181">
        <f>IF('LISTA DE SOCIOS'!H133="SI",(IF('LISTA DE SOCIOS'!P133&lt;&gt;"SI",('CSM AGUA'!H133),MONTOS!E7)),0)</f>
        <v>7</v>
      </c>
      <c r="K133" s="166">
        <f>IF(AND('LISTA DE SOCIOS'!H133="SI",'LISTA DE SOCIOS'!P133&lt;&gt;"SI",'LISTA DE SOCIOS'!Q133&lt;&gt;"SI",'LISTA DE SOCIOS'!P133&lt;&gt;"SI",'LISTA DE SOCIOS'!R133&lt;&gt;"SI"),(MONTOS!E9*MULTAS!G133), 0)</f>
        <v>0</v>
      </c>
      <c r="L133" s="181">
        <f>IF(AND('LISTA DE SOCIOS'!H133="SI",'LISTA DE SOCIOS'!P133&lt;&gt;"SI",'LISTA DE SOCIOS'!Q133&lt;&gt;"SI",'LISTA DE SOCIOS'!P133&lt;&gt;"SI",'LISTA DE SOCIOS'!R133&lt;&gt;"SI"),(MONTOS!E10*MULTAS!H133),0)</f>
        <v>0</v>
      </c>
      <c r="M133" s="166">
        <f>IF(AND('LISTA DE SOCIOS'!H133="SI",'LISTA DE SOCIOS'!P133&lt;&gt;"SI",'LISTA DE SOCIOS'!Q133&lt;&gt;"SI",'LISTA DE SOCIOS'!P133&lt;&gt;"SI",'LISTA DE SOCIOS'!R133&lt;&gt;"SI"),(MONTOS!E11*MULTAS!I133),0)</f>
        <v>0</v>
      </c>
      <c r="N133" s="181">
        <f>IF(AND('LISTA DE SOCIOS'!H133="SI",'LISTA DE SOCIOS'!P133&lt;&gt;"SI",'LISTA DE SOCIOS'!Q133&lt;&gt;"SI",'LISTA DE SOCIOS'!P133&lt;&gt;"SI",'LISTA DE SOCIOS'!R133&lt;&gt;"SI"),(MONTOS!E12*MULTAS!J133),0)</f>
        <v>0</v>
      </c>
      <c r="O133" s="166">
        <f>IF(AND('LISTA DE SOCIOS'!H133="SI",'LISTA DE SOCIOS'!P133&lt;&gt;"SI"),(MONTOS!E14*MULTAS!K133),0)</f>
        <v>0</v>
      </c>
      <c r="P133" s="181">
        <f>IF('LISTA DE SOCIOS'!H133="SI",(IF('LISTA DE SOCIOS'!P133&lt;&gt; "SI",(IF(OR('LISTA DE SOCIOS'!Q133="SI",'LISTA DE SOCIOS'!R133="SI"),(MULTAS!M133),(MULTAS!M133+(MULTAS!L133*MONTOS!E18)))),0)),0)</f>
        <v>0</v>
      </c>
      <c r="Q133" s="166">
        <f>IF(AND('LISTA DE SOCIOS'!I133="SI",'LISTA DE SOCIOS'!P133&lt;&gt; "SI"),(RIEGO!G133),0)</f>
        <v>0</v>
      </c>
      <c r="R133" s="183">
        <f>SUM(G133:Q133)</f>
        <v>7</v>
      </c>
      <c r="S133" s="218" t="s">
        <v>7</v>
      </c>
      <c r="T133" s="166"/>
    </row>
    <row r="134" spans="1:20" s="80" customFormat="1" x14ac:dyDescent="0.25">
      <c r="A134" s="184">
        <v>133</v>
      </c>
      <c r="B134" s="184">
        <v>133</v>
      </c>
      <c r="C134" s="182"/>
      <c r="D134" s="182"/>
      <c r="E134" s="182"/>
      <c r="F134" s="183" t="s">
        <v>120</v>
      </c>
      <c r="G134" s="166"/>
      <c r="H134" s="181"/>
      <c r="I134" s="166"/>
      <c r="J134" s="181">
        <f>IF('LISTA DE SOCIOS'!H134="SI",(IF('LISTA DE SOCIOS'!P134&lt;&gt;"SI",('CSM AGUA'!H134),MONTOS!E7)),0)</f>
        <v>7</v>
      </c>
      <c r="K134" s="166">
        <f>IF(AND('LISTA DE SOCIOS'!H134="SI",'LISTA DE SOCIOS'!P134&lt;&gt;"SI",'LISTA DE SOCIOS'!Q134&lt;&gt;"SI",'LISTA DE SOCIOS'!P134&lt;&gt;"SI",'LISTA DE SOCIOS'!R134&lt;&gt;"SI"),(MONTOS!E9*MULTAS!G134), 0)</f>
        <v>0</v>
      </c>
      <c r="L134" s="181">
        <f>IF(AND('LISTA DE SOCIOS'!H134="SI",'LISTA DE SOCIOS'!P134&lt;&gt;"SI",'LISTA DE SOCIOS'!Q134&lt;&gt;"SI",'LISTA DE SOCIOS'!P134&lt;&gt;"SI",'LISTA DE SOCIOS'!R134&lt;&gt;"SI"),(MONTOS!E10*MULTAS!H134),0)</f>
        <v>0</v>
      </c>
      <c r="M134" s="166">
        <f>IF(AND('LISTA DE SOCIOS'!H134="SI",'LISTA DE SOCIOS'!P134&lt;&gt;"SI",'LISTA DE SOCIOS'!Q134&lt;&gt;"SI",'LISTA DE SOCIOS'!P134&lt;&gt;"SI",'LISTA DE SOCIOS'!R134&lt;&gt;"SI"),(MONTOS!E11*MULTAS!I134),0)</f>
        <v>0</v>
      </c>
      <c r="N134" s="181">
        <f>IF(AND('LISTA DE SOCIOS'!H134="SI",'LISTA DE SOCIOS'!P134&lt;&gt;"SI",'LISTA DE SOCIOS'!Q134&lt;&gt;"SI",'LISTA DE SOCIOS'!P134&lt;&gt;"SI",'LISTA DE SOCIOS'!R134&lt;&gt;"SI"),(MONTOS!E12*MULTAS!J134),0)</f>
        <v>0</v>
      </c>
      <c r="O134" s="166">
        <f>IF(AND('LISTA DE SOCIOS'!H134="SI",'LISTA DE SOCIOS'!P134&lt;&gt;"SI"),(MONTOS!E14*MULTAS!K134),0)</f>
        <v>0</v>
      </c>
      <c r="P134" s="181">
        <f>IF('LISTA DE SOCIOS'!H134="SI",(IF('LISTA DE SOCIOS'!P134&lt;&gt; "SI",(IF(OR('LISTA DE SOCIOS'!Q134="SI",'LISTA DE SOCIOS'!R134="SI"),(MULTAS!M134),(MULTAS!M134+(MULTAS!L134*MONTOS!E18)))),0)),0)</f>
        <v>0</v>
      </c>
      <c r="Q134" s="166">
        <f>IF(AND('LISTA DE SOCIOS'!I134="SI",'LISTA DE SOCIOS'!P134&lt;&gt; "SI"),(RIEGO!G134),0)</f>
        <v>0</v>
      </c>
      <c r="R134" s="183">
        <f>SUM(G134:Q134)</f>
        <v>7</v>
      </c>
      <c r="S134" s="218" t="s">
        <v>7</v>
      </c>
      <c r="T134" s="166"/>
    </row>
    <row r="135" spans="1:20" s="80" customFormat="1" x14ac:dyDescent="0.25">
      <c r="A135" s="184">
        <v>134</v>
      </c>
      <c r="B135" s="184">
        <v>134</v>
      </c>
      <c r="C135" s="182"/>
      <c r="D135" s="182"/>
      <c r="E135" s="182"/>
      <c r="F135" s="183" t="s">
        <v>120</v>
      </c>
      <c r="G135" s="166"/>
      <c r="H135" s="181"/>
      <c r="I135" s="166"/>
      <c r="J135" s="181">
        <f>IF('LISTA DE SOCIOS'!H135="SI",(IF('LISTA DE SOCIOS'!P135&lt;&gt;"SI",('CSM AGUA'!H135),MONTOS!E7)),0)</f>
        <v>7</v>
      </c>
      <c r="K135" s="166">
        <f>IF(AND('LISTA DE SOCIOS'!H135="SI",'LISTA DE SOCIOS'!P135&lt;&gt;"SI",'LISTA DE SOCIOS'!Q135&lt;&gt;"SI",'LISTA DE SOCIOS'!P135&lt;&gt;"SI",'LISTA DE SOCIOS'!R135&lt;&gt;"SI"),(MONTOS!E9*MULTAS!G135), 0)</f>
        <v>0</v>
      </c>
      <c r="L135" s="181">
        <f>IF(AND('LISTA DE SOCIOS'!H135="SI",'LISTA DE SOCIOS'!P135&lt;&gt;"SI",'LISTA DE SOCIOS'!Q135&lt;&gt;"SI",'LISTA DE SOCIOS'!P135&lt;&gt;"SI",'LISTA DE SOCIOS'!R135&lt;&gt;"SI"),(MONTOS!E10*MULTAS!H135),0)</f>
        <v>0</v>
      </c>
      <c r="M135" s="166">
        <f>IF(AND('LISTA DE SOCIOS'!H135="SI",'LISTA DE SOCIOS'!P135&lt;&gt;"SI",'LISTA DE SOCIOS'!Q135&lt;&gt;"SI",'LISTA DE SOCIOS'!P135&lt;&gt;"SI",'LISTA DE SOCIOS'!R135&lt;&gt;"SI"),(MONTOS!E11*MULTAS!I135),0)</f>
        <v>0</v>
      </c>
      <c r="N135" s="181">
        <f>IF(AND('LISTA DE SOCIOS'!H135="SI",'LISTA DE SOCIOS'!P135&lt;&gt;"SI",'LISTA DE SOCIOS'!Q135&lt;&gt;"SI",'LISTA DE SOCIOS'!P135&lt;&gt;"SI",'LISTA DE SOCIOS'!R135&lt;&gt;"SI"),(MONTOS!E12*MULTAS!J135),0)</f>
        <v>0</v>
      </c>
      <c r="O135" s="166">
        <f>IF(AND('LISTA DE SOCIOS'!H135="SI",'LISTA DE SOCIOS'!P135&lt;&gt;"SI"),(MONTOS!E14*MULTAS!K135),0)</f>
        <v>0</v>
      </c>
      <c r="P135" s="181">
        <f>IF('LISTA DE SOCIOS'!H135="SI",(IF('LISTA DE SOCIOS'!P135&lt;&gt; "SI",(IF(OR('LISTA DE SOCIOS'!Q135="SI",'LISTA DE SOCIOS'!R135="SI"),(MULTAS!M135),(MULTAS!M135+(MULTAS!L135*MONTOS!E18)))),0)),0)</f>
        <v>0</v>
      </c>
      <c r="Q135" s="166">
        <f>IF(AND('LISTA DE SOCIOS'!I135="SI",'LISTA DE SOCIOS'!P135&lt;&gt; "SI"),(RIEGO!G135),0)</f>
        <v>0</v>
      </c>
      <c r="R135" s="183">
        <f>SUM(G135:Q135)</f>
        <v>7</v>
      </c>
      <c r="S135" s="218" t="s">
        <v>7</v>
      </c>
      <c r="T135" s="166"/>
    </row>
    <row r="136" spans="1:20" s="80" customFormat="1" x14ac:dyDescent="0.25">
      <c r="A136" s="184">
        <v>135</v>
      </c>
      <c r="B136" s="184">
        <v>135</v>
      </c>
      <c r="C136" s="182"/>
      <c r="D136" s="182"/>
      <c r="E136" s="182"/>
      <c r="F136" s="183" t="s">
        <v>120</v>
      </c>
      <c r="G136" s="166"/>
      <c r="H136" s="181"/>
      <c r="I136" s="166"/>
      <c r="J136" s="181">
        <f>IF('LISTA DE SOCIOS'!H136="SI",(IF('LISTA DE SOCIOS'!P136&lt;&gt;"SI",('CSM AGUA'!H136),MONTOS!E7)),0)</f>
        <v>7</v>
      </c>
      <c r="K136" s="166">
        <f>IF(AND('LISTA DE SOCIOS'!H136="SI",'LISTA DE SOCIOS'!P136&lt;&gt;"SI",'LISTA DE SOCIOS'!Q136&lt;&gt;"SI",'LISTA DE SOCIOS'!P136&lt;&gt;"SI",'LISTA DE SOCIOS'!R136&lt;&gt;"SI"),(MONTOS!E9*MULTAS!G136), 0)</f>
        <v>0</v>
      </c>
      <c r="L136" s="181">
        <f>IF(AND('LISTA DE SOCIOS'!H136="SI",'LISTA DE SOCIOS'!P136&lt;&gt;"SI",'LISTA DE SOCIOS'!Q136&lt;&gt;"SI",'LISTA DE SOCIOS'!P136&lt;&gt;"SI",'LISTA DE SOCIOS'!R136&lt;&gt;"SI"),(MONTOS!E10*MULTAS!H136),0)</f>
        <v>0</v>
      </c>
      <c r="M136" s="166">
        <f>IF(AND('LISTA DE SOCIOS'!H136="SI",'LISTA DE SOCIOS'!P136&lt;&gt;"SI",'LISTA DE SOCIOS'!Q136&lt;&gt;"SI",'LISTA DE SOCIOS'!P136&lt;&gt;"SI",'LISTA DE SOCIOS'!R136&lt;&gt;"SI"),(MONTOS!E11*MULTAS!I136),0)</f>
        <v>0</v>
      </c>
      <c r="N136" s="181">
        <f>IF(AND('LISTA DE SOCIOS'!H136="SI",'LISTA DE SOCIOS'!P136&lt;&gt;"SI",'LISTA DE SOCIOS'!Q136&lt;&gt;"SI",'LISTA DE SOCIOS'!P136&lt;&gt;"SI",'LISTA DE SOCIOS'!R136&lt;&gt;"SI"),(MONTOS!E12*MULTAS!J136),0)</f>
        <v>0</v>
      </c>
      <c r="O136" s="166">
        <f>IF(AND('LISTA DE SOCIOS'!H136="SI",'LISTA DE SOCIOS'!P136&lt;&gt;"SI"),(MONTOS!E14*MULTAS!K136),0)</f>
        <v>0</v>
      </c>
      <c r="P136" s="181">
        <f>IF('LISTA DE SOCIOS'!H136="SI",(IF('LISTA DE SOCIOS'!P136&lt;&gt; "SI",(IF(OR('LISTA DE SOCIOS'!Q136="SI",'LISTA DE SOCIOS'!R136="SI"),(MULTAS!M136),(MULTAS!M136+(MULTAS!L136*MONTOS!E18)))),0)),0)</f>
        <v>0</v>
      </c>
      <c r="Q136" s="166">
        <f>IF(AND('LISTA DE SOCIOS'!I136="SI",'LISTA DE SOCIOS'!P136&lt;&gt; "SI"),(RIEGO!G136),0)</f>
        <v>0</v>
      </c>
      <c r="R136" s="183">
        <f>SUM(G136:Q136)</f>
        <v>7</v>
      </c>
      <c r="S136" s="218" t="s">
        <v>7</v>
      </c>
      <c r="T136" s="166"/>
    </row>
    <row r="137" spans="1:20" s="80" customFormat="1" x14ac:dyDescent="0.25">
      <c r="A137" s="184">
        <v>136</v>
      </c>
      <c r="B137" s="184">
        <v>136</v>
      </c>
      <c r="C137" s="182"/>
      <c r="D137" s="182"/>
      <c r="E137" s="182"/>
      <c r="F137" s="183" t="s">
        <v>120</v>
      </c>
      <c r="G137" s="166"/>
      <c r="H137" s="181"/>
      <c r="I137" s="166"/>
      <c r="J137" s="181">
        <f>IF('LISTA DE SOCIOS'!H137="SI",(IF('LISTA DE SOCIOS'!P137&lt;&gt;"SI",('CSM AGUA'!H137),MONTOS!E7)),0)</f>
        <v>7</v>
      </c>
      <c r="K137" s="166">
        <f>IF(AND('LISTA DE SOCIOS'!H137="SI",'LISTA DE SOCIOS'!P137&lt;&gt;"SI",'LISTA DE SOCIOS'!Q137&lt;&gt;"SI",'LISTA DE SOCIOS'!P137&lt;&gt;"SI",'LISTA DE SOCIOS'!R137&lt;&gt;"SI"),(MONTOS!E9*MULTAS!G137), 0)</f>
        <v>0</v>
      </c>
      <c r="L137" s="181">
        <f>IF(AND('LISTA DE SOCIOS'!H137="SI",'LISTA DE SOCIOS'!P137&lt;&gt;"SI",'LISTA DE SOCIOS'!Q137&lt;&gt;"SI",'LISTA DE SOCIOS'!P137&lt;&gt;"SI",'LISTA DE SOCIOS'!R137&lt;&gt;"SI"),(MONTOS!E10*MULTAS!H137),0)</f>
        <v>0</v>
      </c>
      <c r="M137" s="166">
        <f>IF(AND('LISTA DE SOCIOS'!H137="SI",'LISTA DE SOCIOS'!P137&lt;&gt;"SI",'LISTA DE SOCIOS'!Q137&lt;&gt;"SI",'LISTA DE SOCIOS'!P137&lt;&gt;"SI",'LISTA DE SOCIOS'!R137&lt;&gt;"SI"),(MONTOS!E11*MULTAS!I137),0)</f>
        <v>0</v>
      </c>
      <c r="N137" s="181">
        <f>IF(AND('LISTA DE SOCIOS'!H137="SI",'LISTA DE SOCIOS'!P137&lt;&gt;"SI",'LISTA DE SOCIOS'!Q137&lt;&gt;"SI",'LISTA DE SOCIOS'!P137&lt;&gt;"SI",'LISTA DE SOCIOS'!R137&lt;&gt;"SI"),(MONTOS!E12*MULTAS!J137),0)</f>
        <v>0</v>
      </c>
      <c r="O137" s="166">
        <f>IF(AND('LISTA DE SOCIOS'!H137="SI",'LISTA DE SOCIOS'!P137&lt;&gt;"SI"),(MONTOS!E14*MULTAS!K137),0)</f>
        <v>0</v>
      </c>
      <c r="P137" s="181">
        <f>IF('LISTA DE SOCIOS'!H137="SI",(IF('LISTA DE SOCIOS'!P137&lt;&gt; "SI",(IF(OR('LISTA DE SOCIOS'!Q137="SI",'LISTA DE SOCIOS'!R137="SI"),(MULTAS!M137),(MULTAS!M137+(MULTAS!L137*MONTOS!E18)))),0)),0)</f>
        <v>0</v>
      </c>
      <c r="Q137" s="166">
        <f>IF(AND('LISTA DE SOCIOS'!I137="SI",'LISTA DE SOCIOS'!P137&lt;&gt; "SI"),(RIEGO!G137),0)</f>
        <v>0</v>
      </c>
      <c r="R137" s="183">
        <f>SUM(G137:Q137)</f>
        <v>7</v>
      </c>
      <c r="S137" s="218" t="s">
        <v>7</v>
      </c>
      <c r="T137" s="166"/>
    </row>
    <row r="138" spans="1:20" s="80" customFormat="1" x14ac:dyDescent="0.25">
      <c r="A138" s="184">
        <v>137</v>
      </c>
      <c r="B138" s="184">
        <v>137</v>
      </c>
      <c r="C138" s="182"/>
      <c r="D138" s="182"/>
      <c r="E138" s="182"/>
      <c r="F138" s="183" t="s">
        <v>120</v>
      </c>
      <c r="G138" s="166"/>
      <c r="H138" s="181"/>
      <c r="I138" s="166"/>
      <c r="J138" s="181">
        <f>IF('LISTA DE SOCIOS'!H138="SI",(IF('LISTA DE SOCIOS'!P138&lt;&gt;"SI",('CSM AGUA'!H138),MONTOS!E7)),0)</f>
        <v>7</v>
      </c>
      <c r="K138" s="166">
        <f>IF(AND('LISTA DE SOCIOS'!H138="SI",'LISTA DE SOCIOS'!P138&lt;&gt;"SI",'LISTA DE SOCIOS'!Q138&lt;&gt;"SI",'LISTA DE SOCIOS'!P138&lt;&gt;"SI",'LISTA DE SOCIOS'!R138&lt;&gt;"SI"),(MONTOS!E9*MULTAS!G138), 0)</f>
        <v>0</v>
      </c>
      <c r="L138" s="181">
        <f>IF(AND('LISTA DE SOCIOS'!H138="SI",'LISTA DE SOCIOS'!P138&lt;&gt;"SI",'LISTA DE SOCIOS'!Q138&lt;&gt;"SI",'LISTA DE SOCIOS'!P138&lt;&gt;"SI",'LISTA DE SOCIOS'!R138&lt;&gt;"SI"),(MONTOS!E10*MULTAS!H138),0)</f>
        <v>0</v>
      </c>
      <c r="M138" s="166">
        <f>IF(AND('LISTA DE SOCIOS'!H138="SI",'LISTA DE SOCIOS'!P138&lt;&gt;"SI",'LISTA DE SOCIOS'!Q138&lt;&gt;"SI",'LISTA DE SOCIOS'!P138&lt;&gt;"SI",'LISTA DE SOCIOS'!R138&lt;&gt;"SI"),(MONTOS!E11*MULTAS!I138),0)</f>
        <v>0</v>
      </c>
      <c r="N138" s="181">
        <f>IF(AND('LISTA DE SOCIOS'!H138="SI",'LISTA DE SOCIOS'!P138&lt;&gt;"SI",'LISTA DE SOCIOS'!Q138&lt;&gt;"SI",'LISTA DE SOCIOS'!P138&lt;&gt;"SI",'LISTA DE SOCIOS'!R138&lt;&gt;"SI"),(MONTOS!E12*MULTAS!J138),0)</f>
        <v>0</v>
      </c>
      <c r="O138" s="166">
        <f>IF(AND('LISTA DE SOCIOS'!H138="SI",'LISTA DE SOCIOS'!P138&lt;&gt;"SI"),(MONTOS!E14*MULTAS!K138),0)</f>
        <v>0</v>
      </c>
      <c r="P138" s="181">
        <f>IF('LISTA DE SOCIOS'!H138="SI",(IF('LISTA DE SOCIOS'!P138&lt;&gt; "SI",(IF(OR('LISTA DE SOCIOS'!Q138="SI",'LISTA DE SOCIOS'!R138="SI"),(MULTAS!M138),(MULTAS!M138+(MULTAS!L138*MONTOS!E18)))),0)),0)</f>
        <v>0</v>
      </c>
      <c r="Q138" s="166">
        <f>IF(AND('LISTA DE SOCIOS'!I138="SI",'LISTA DE SOCIOS'!P138&lt;&gt; "SI"),(RIEGO!G138),0)</f>
        <v>0</v>
      </c>
      <c r="R138" s="183">
        <f>SUM(G138:Q138)</f>
        <v>7</v>
      </c>
      <c r="S138" s="218" t="s">
        <v>7</v>
      </c>
      <c r="T138" s="166"/>
    </row>
    <row r="139" spans="1:20" s="80" customFormat="1" x14ac:dyDescent="0.25">
      <c r="A139" s="184">
        <v>138</v>
      </c>
      <c r="B139" s="184">
        <v>138</v>
      </c>
      <c r="C139" s="182"/>
      <c r="D139" s="182"/>
      <c r="E139" s="182"/>
      <c r="F139" s="183" t="s">
        <v>120</v>
      </c>
      <c r="G139" s="166"/>
      <c r="H139" s="181"/>
      <c r="I139" s="166"/>
      <c r="J139" s="181">
        <f>IF('LISTA DE SOCIOS'!H139="SI",(IF('LISTA DE SOCIOS'!P139&lt;&gt;"SI",('CSM AGUA'!H139),MONTOS!E7)),0)</f>
        <v>7</v>
      </c>
      <c r="K139" s="166">
        <f>IF(AND('LISTA DE SOCIOS'!H139="SI",'LISTA DE SOCIOS'!P139&lt;&gt;"SI",'LISTA DE SOCIOS'!Q139&lt;&gt;"SI",'LISTA DE SOCIOS'!P139&lt;&gt;"SI",'LISTA DE SOCIOS'!R139&lt;&gt;"SI"),(MONTOS!E9*MULTAS!G139), 0)</f>
        <v>0</v>
      </c>
      <c r="L139" s="181">
        <f>IF(AND('LISTA DE SOCIOS'!H139="SI",'LISTA DE SOCIOS'!P139&lt;&gt;"SI",'LISTA DE SOCIOS'!Q139&lt;&gt;"SI",'LISTA DE SOCIOS'!P139&lt;&gt;"SI",'LISTA DE SOCIOS'!R139&lt;&gt;"SI"),(MONTOS!E10*MULTAS!H139),0)</f>
        <v>0</v>
      </c>
      <c r="M139" s="166">
        <f>IF(AND('LISTA DE SOCIOS'!H139="SI",'LISTA DE SOCIOS'!P139&lt;&gt;"SI",'LISTA DE SOCIOS'!Q139&lt;&gt;"SI",'LISTA DE SOCIOS'!P139&lt;&gt;"SI",'LISTA DE SOCIOS'!R139&lt;&gt;"SI"),(MONTOS!E11*MULTAS!I139),0)</f>
        <v>0</v>
      </c>
      <c r="N139" s="181">
        <f>IF(AND('LISTA DE SOCIOS'!H139="SI",'LISTA DE SOCIOS'!P139&lt;&gt;"SI",'LISTA DE SOCIOS'!Q139&lt;&gt;"SI",'LISTA DE SOCIOS'!P139&lt;&gt;"SI",'LISTA DE SOCIOS'!R139&lt;&gt;"SI"),(MONTOS!E12*MULTAS!J139),0)</f>
        <v>0</v>
      </c>
      <c r="O139" s="166">
        <f>IF(AND('LISTA DE SOCIOS'!H139="SI",'LISTA DE SOCIOS'!P139&lt;&gt;"SI"),(MONTOS!E14*MULTAS!K139),0)</f>
        <v>0</v>
      </c>
      <c r="P139" s="181">
        <f>IF('LISTA DE SOCIOS'!H139="SI",(IF('LISTA DE SOCIOS'!P139&lt;&gt; "SI",(IF(OR('LISTA DE SOCIOS'!Q139="SI",'LISTA DE SOCIOS'!R139="SI"),(MULTAS!M139),(MULTAS!M139+(MULTAS!L139*MONTOS!E18)))),0)),0)</f>
        <v>0</v>
      </c>
      <c r="Q139" s="166">
        <f>IF(AND('LISTA DE SOCIOS'!I139="SI",'LISTA DE SOCIOS'!P139&lt;&gt; "SI"),(RIEGO!G139),0)</f>
        <v>0</v>
      </c>
      <c r="R139" s="183">
        <f>SUM(G139:Q139)</f>
        <v>7</v>
      </c>
      <c r="S139" s="218" t="s">
        <v>7</v>
      </c>
      <c r="T139" s="166"/>
    </row>
    <row r="140" spans="1:20" s="80" customFormat="1" x14ac:dyDescent="0.25">
      <c r="A140" s="184">
        <v>139</v>
      </c>
      <c r="B140" s="184">
        <v>139</v>
      </c>
      <c r="C140" s="182"/>
      <c r="D140" s="182"/>
      <c r="E140" s="182"/>
      <c r="F140" s="183" t="s">
        <v>120</v>
      </c>
      <c r="G140" s="166"/>
      <c r="H140" s="181"/>
      <c r="I140" s="166"/>
      <c r="J140" s="181">
        <f>IF('LISTA DE SOCIOS'!H140="SI",(IF('LISTA DE SOCIOS'!P140&lt;&gt;"SI",('CSM AGUA'!H140),MONTOS!E7)),0)</f>
        <v>7</v>
      </c>
      <c r="K140" s="166">
        <f>IF(AND('LISTA DE SOCIOS'!H140="SI",'LISTA DE SOCIOS'!P140&lt;&gt;"SI",'LISTA DE SOCIOS'!Q140&lt;&gt;"SI",'LISTA DE SOCIOS'!P140&lt;&gt;"SI",'LISTA DE SOCIOS'!R140&lt;&gt;"SI"),(MONTOS!E9*MULTAS!G140), 0)</f>
        <v>0</v>
      </c>
      <c r="L140" s="181">
        <f>IF(AND('LISTA DE SOCIOS'!H140="SI",'LISTA DE SOCIOS'!P140&lt;&gt;"SI",'LISTA DE SOCIOS'!Q140&lt;&gt;"SI",'LISTA DE SOCIOS'!P140&lt;&gt;"SI",'LISTA DE SOCIOS'!R140&lt;&gt;"SI"),(MONTOS!E10*MULTAS!H140),0)</f>
        <v>0</v>
      </c>
      <c r="M140" s="166">
        <f>IF(AND('LISTA DE SOCIOS'!H140="SI",'LISTA DE SOCIOS'!P140&lt;&gt;"SI",'LISTA DE SOCIOS'!Q140&lt;&gt;"SI",'LISTA DE SOCIOS'!P140&lt;&gt;"SI",'LISTA DE SOCIOS'!R140&lt;&gt;"SI"),(MONTOS!E11*MULTAS!I140),0)</f>
        <v>0</v>
      </c>
      <c r="N140" s="181">
        <f>IF(AND('LISTA DE SOCIOS'!H140="SI",'LISTA DE SOCIOS'!P140&lt;&gt;"SI",'LISTA DE SOCIOS'!Q140&lt;&gt;"SI",'LISTA DE SOCIOS'!P140&lt;&gt;"SI",'LISTA DE SOCIOS'!R140&lt;&gt;"SI"),(MONTOS!E12*MULTAS!J140),0)</f>
        <v>0</v>
      </c>
      <c r="O140" s="166">
        <f>IF(AND('LISTA DE SOCIOS'!H140="SI",'LISTA DE SOCIOS'!P140&lt;&gt;"SI"),(MONTOS!E14*MULTAS!K140),0)</f>
        <v>0</v>
      </c>
      <c r="P140" s="181">
        <f>IF('LISTA DE SOCIOS'!H140="SI",(IF('LISTA DE SOCIOS'!P140&lt;&gt; "SI",(IF(OR('LISTA DE SOCIOS'!Q140="SI",'LISTA DE SOCIOS'!R140="SI"),(MULTAS!M140),(MULTAS!M140+(MULTAS!L140*MONTOS!E18)))),0)),0)</f>
        <v>0</v>
      </c>
      <c r="Q140" s="166">
        <f>IF(AND('LISTA DE SOCIOS'!I140="SI",'LISTA DE SOCIOS'!P140&lt;&gt; "SI"),(RIEGO!G140),0)</f>
        <v>0</v>
      </c>
      <c r="R140" s="183">
        <f>SUM(G140:Q140)</f>
        <v>7</v>
      </c>
      <c r="S140" s="218" t="s">
        <v>7</v>
      </c>
      <c r="T140" s="166"/>
    </row>
    <row r="141" spans="1:20" s="80" customFormat="1" x14ac:dyDescent="0.25">
      <c r="A141" s="184">
        <v>140</v>
      </c>
      <c r="B141" s="184">
        <v>140</v>
      </c>
      <c r="C141" s="182"/>
      <c r="D141" s="182"/>
      <c r="E141" s="182"/>
      <c r="F141" s="183" t="s">
        <v>120</v>
      </c>
      <c r="G141" s="166"/>
      <c r="H141" s="181"/>
      <c r="I141" s="166"/>
      <c r="J141" s="181">
        <f>IF('LISTA DE SOCIOS'!H141="SI",(IF('LISTA DE SOCIOS'!P141&lt;&gt;"SI",('CSM AGUA'!H141),MONTOS!E7)),0)</f>
        <v>7</v>
      </c>
      <c r="K141" s="166">
        <f>IF(AND('LISTA DE SOCIOS'!H141="SI",'LISTA DE SOCIOS'!P141&lt;&gt;"SI",'LISTA DE SOCIOS'!Q141&lt;&gt;"SI",'LISTA DE SOCIOS'!P141&lt;&gt;"SI",'LISTA DE SOCIOS'!R141&lt;&gt;"SI"),(MONTOS!E9*MULTAS!G141), 0)</f>
        <v>0</v>
      </c>
      <c r="L141" s="181">
        <f>IF(AND('LISTA DE SOCIOS'!H141="SI",'LISTA DE SOCIOS'!P141&lt;&gt;"SI",'LISTA DE SOCIOS'!Q141&lt;&gt;"SI",'LISTA DE SOCIOS'!P141&lt;&gt;"SI",'LISTA DE SOCIOS'!R141&lt;&gt;"SI"),(MONTOS!E10*MULTAS!H141),0)</f>
        <v>0</v>
      </c>
      <c r="M141" s="166">
        <f>IF(AND('LISTA DE SOCIOS'!H141="SI",'LISTA DE SOCIOS'!P141&lt;&gt;"SI",'LISTA DE SOCIOS'!Q141&lt;&gt;"SI",'LISTA DE SOCIOS'!P141&lt;&gt;"SI",'LISTA DE SOCIOS'!R141&lt;&gt;"SI"),(MONTOS!E11*MULTAS!I141),0)</f>
        <v>0</v>
      </c>
      <c r="N141" s="181">
        <f>IF(AND('LISTA DE SOCIOS'!H141="SI",'LISTA DE SOCIOS'!P141&lt;&gt;"SI",'LISTA DE SOCIOS'!Q141&lt;&gt;"SI",'LISTA DE SOCIOS'!P141&lt;&gt;"SI",'LISTA DE SOCIOS'!R141&lt;&gt;"SI"),(MONTOS!E12*MULTAS!J141),0)</f>
        <v>0</v>
      </c>
      <c r="O141" s="166">
        <f>IF(AND('LISTA DE SOCIOS'!H141="SI",'LISTA DE SOCIOS'!P141&lt;&gt;"SI"),(MONTOS!E14*MULTAS!K141),0)</f>
        <v>0</v>
      </c>
      <c r="P141" s="181">
        <f>IF('LISTA DE SOCIOS'!H141="SI",(IF('LISTA DE SOCIOS'!P141&lt;&gt; "SI",(IF(OR('LISTA DE SOCIOS'!Q141="SI",'LISTA DE SOCIOS'!R141="SI"),(MULTAS!M141),(MULTAS!M141+(MULTAS!L141*MONTOS!E18)))),0)),0)</f>
        <v>0</v>
      </c>
      <c r="Q141" s="166">
        <f>IF(AND('LISTA DE SOCIOS'!I141="SI",'LISTA DE SOCIOS'!P141&lt;&gt; "SI"),(RIEGO!G141),0)</f>
        <v>0</v>
      </c>
      <c r="R141" s="183">
        <f>SUM(G141:Q141)</f>
        <v>7</v>
      </c>
      <c r="S141" s="218" t="s">
        <v>7</v>
      </c>
      <c r="T141" s="166"/>
    </row>
    <row r="142" spans="1:20" s="80" customFormat="1" x14ac:dyDescent="0.25">
      <c r="A142" s="184">
        <v>141</v>
      </c>
      <c r="B142" s="184">
        <v>141</v>
      </c>
      <c r="C142" s="182"/>
      <c r="D142" s="182"/>
      <c r="E142" s="182"/>
      <c r="F142" s="183" t="s">
        <v>120</v>
      </c>
      <c r="G142" s="166"/>
      <c r="H142" s="181"/>
      <c r="I142" s="166"/>
      <c r="J142" s="181">
        <f>IF('LISTA DE SOCIOS'!H142="SI",(IF('LISTA DE SOCIOS'!P142&lt;&gt;"SI",('CSM AGUA'!H142),MONTOS!E7)),0)</f>
        <v>7</v>
      </c>
      <c r="K142" s="166">
        <f>IF(AND('LISTA DE SOCIOS'!H142="SI",'LISTA DE SOCIOS'!P142&lt;&gt;"SI",'LISTA DE SOCIOS'!Q142&lt;&gt;"SI",'LISTA DE SOCIOS'!P142&lt;&gt;"SI",'LISTA DE SOCIOS'!R142&lt;&gt;"SI"),(MONTOS!E9*MULTAS!G142), 0)</f>
        <v>0</v>
      </c>
      <c r="L142" s="181">
        <f>IF(AND('LISTA DE SOCIOS'!H142="SI",'LISTA DE SOCIOS'!P142&lt;&gt;"SI",'LISTA DE SOCIOS'!Q142&lt;&gt;"SI",'LISTA DE SOCIOS'!P142&lt;&gt;"SI",'LISTA DE SOCIOS'!R142&lt;&gt;"SI"),(MONTOS!E10*MULTAS!H142),0)</f>
        <v>0</v>
      </c>
      <c r="M142" s="166">
        <f>IF(AND('LISTA DE SOCIOS'!H142="SI",'LISTA DE SOCIOS'!P142&lt;&gt;"SI",'LISTA DE SOCIOS'!Q142&lt;&gt;"SI",'LISTA DE SOCIOS'!P142&lt;&gt;"SI",'LISTA DE SOCIOS'!R142&lt;&gt;"SI"),(MONTOS!E11*MULTAS!I142),0)</f>
        <v>0</v>
      </c>
      <c r="N142" s="181">
        <f>IF(AND('LISTA DE SOCIOS'!H142="SI",'LISTA DE SOCIOS'!P142&lt;&gt;"SI",'LISTA DE SOCIOS'!Q142&lt;&gt;"SI",'LISTA DE SOCIOS'!P142&lt;&gt;"SI",'LISTA DE SOCIOS'!R142&lt;&gt;"SI"),(MONTOS!E12*MULTAS!J142),0)</f>
        <v>0</v>
      </c>
      <c r="O142" s="166">
        <f>IF(AND('LISTA DE SOCIOS'!H142="SI",'LISTA DE SOCIOS'!P142&lt;&gt;"SI"),(MONTOS!E14*MULTAS!K142),0)</f>
        <v>0</v>
      </c>
      <c r="P142" s="181">
        <f>IF('LISTA DE SOCIOS'!H142="SI",(IF('LISTA DE SOCIOS'!P142&lt;&gt; "SI",(IF(OR('LISTA DE SOCIOS'!Q142="SI",'LISTA DE SOCIOS'!R142="SI"),(MULTAS!M142),(MULTAS!M142+(MULTAS!L142*MONTOS!E18)))),0)),0)</f>
        <v>0</v>
      </c>
      <c r="Q142" s="166">
        <f>IF(AND('LISTA DE SOCIOS'!I142="SI",'LISTA DE SOCIOS'!P142&lt;&gt; "SI"),(RIEGO!G142),0)</f>
        <v>0</v>
      </c>
      <c r="R142" s="183">
        <f>SUM(G142:Q142)</f>
        <v>7</v>
      </c>
      <c r="S142" s="218" t="s">
        <v>7</v>
      </c>
      <c r="T142" s="166"/>
    </row>
    <row r="143" spans="1:20" s="80" customFormat="1" x14ac:dyDescent="0.25">
      <c r="A143" s="184">
        <v>142</v>
      </c>
      <c r="B143" s="184">
        <v>142</v>
      </c>
      <c r="C143" s="182"/>
      <c r="D143" s="182"/>
      <c r="E143" s="182"/>
      <c r="F143" s="183" t="s">
        <v>120</v>
      </c>
      <c r="G143" s="166"/>
      <c r="H143" s="181"/>
      <c r="I143" s="166"/>
      <c r="J143" s="181">
        <f>IF('LISTA DE SOCIOS'!H143="SI",(IF('LISTA DE SOCIOS'!P143&lt;&gt;"SI",('CSM AGUA'!H143),MONTOS!E7)),0)</f>
        <v>7</v>
      </c>
      <c r="K143" s="166">
        <f>IF(AND('LISTA DE SOCIOS'!H143="SI",'LISTA DE SOCIOS'!P143&lt;&gt;"SI",'LISTA DE SOCIOS'!Q143&lt;&gt;"SI",'LISTA DE SOCIOS'!P143&lt;&gt;"SI",'LISTA DE SOCIOS'!R143&lt;&gt;"SI"),(MONTOS!E9*MULTAS!G143), 0)</f>
        <v>0</v>
      </c>
      <c r="L143" s="181">
        <f>IF(AND('LISTA DE SOCIOS'!H143="SI",'LISTA DE SOCIOS'!P143&lt;&gt;"SI",'LISTA DE SOCIOS'!Q143&lt;&gt;"SI",'LISTA DE SOCIOS'!P143&lt;&gt;"SI",'LISTA DE SOCIOS'!R143&lt;&gt;"SI"),(MONTOS!E10*MULTAS!H143),0)</f>
        <v>0</v>
      </c>
      <c r="M143" s="166">
        <f>IF(AND('LISTA DE SOCIOS'!H143="SI",'LISTA DE SOCIOS'!P143&lt;&gt;"SI",'LISTA DE SOCIOS'!Q143&lt;&gt;"SI",'LISTA DE SOCIOS'!P143&lt;&gt;"SI",'LISTA DE SOCIOS'!R143&lt;&gt;"SI"),(MONTOS!E11*MULTAS!I143),0)</f>
        <v>0</v>
      </c>
      <c r="N143" s="181">
        <f>IF(AND('LISTA DE SOCIOS'!H143="SI",'LISTA DE SOCIOS'!P143&lt;&gt;"SI",'LISTA DE SOCIOS'!Q143&lt;&gt;"SI",'LISTA DE SOCIOS'!P143&lt;&gt;"SI",'LISTA DE SOCIOS'!R143&lt;&gt;"SI"),(MONTOS!E12*MULTAS!J143),0)</f>
        <v>0</v>
      </c>
      <c r="O143" s="166">
        <f>IF(AND('LISTA DE SOCIOS'!H143="SI",'LISTA DE SOCIOS'!P143&lt;&gt;"SI"),(MONTOS!E14*MULTAS!K143),0)</f>
        <v>0</v>
      </c>
      <c r="P143" s="181">
        <f>IF('LISTA DE SOCIOS'!H143="SI",(IF('LISTA DE SOCIOS'!P143&lt;&gt; "SI",(IF(OR('LISTA DE SOCIOS'!Q143="SI",'LISTA DE SOCIOS'!R143="SI"),(MULTAS!M143),(MULTAS!M143+(MULTAS!L143*MONTOS!E18)))),0)),0)</f>
        <v>0</v>
      </c>
      <c r="Q143" s="166">
        <f>IF(AND('LISTA DE SOCIOS'!I143="SI",'LISTA DE SOCIOS'!P143&lt;&gt; "SI"),(RIEGO!G143),0)</f>
        <v>0</v>
      </c>
      <c r="R143" s="183">
        <f>SUM(G143:Q143)</f>
        <v>7</v>
      </c>
      <c r="S143" s="218" t="s">
        <v>7</v>
      </c>
      <c r="T143" s="166"/>
    </row>
    <row r="144" spans="1:20" s="80" customFormat="1" x14ac:dyDescent="0.25">
      <c r="A144" s="184">
        <v>143</v>
      </c>
      <c r="B144" s="184">
        <v>143</v>
      </c>
      <c r="C144" s="182"/>
      <c r="D144" s="182"/>
      <c r="E144" s="182"/>
      <c r="F144" s="183" t="s">
        <v>120</v>
      </c>
      <c r="G144" s="166"/>
      <c r="H144" s="181"/>
      <c r="I144" s="166"/>
      <c r="J144" s="181">
        <f>IF('LISTA DE SOCIOS'!H144="SI",(IF('LISTA DE SOCIOS'!P144&lt;&gt;"SI",('CSM AGUA'!H144),MONTOS!E7)),0)</f>
        <v>7</v>
      </c>
      <c r="K144" s="166">
        <f>IF(AND('LISTA DE SOCIOS'!H144="SI",'LISTA DE SOCIOS'!P144&lt;&gt;"SI",'LISTA DE SOCIOS'!Q144&lt;&gt;"SI",'LISTA DE SOCIOS'!P144&lt;&gt;"SI",'LISTA DE SOCIOS'!R144&lt;&gt;"SI"),(MONTOS!E9*MULTAS!G144), 0)</f>
        <v>0</v>
      </c>
      <c r="L144" s="181">
        <f>IF(AND('LISTA DE SOCIOS'!H144="SI",'LISTA DE SOCIOS'!P144&lt;&gt;"SI",'LISTA DE SOCIOS'!Q144&lt;&gt;"SI",'LISTA DE SOCIOS'!P144&lt;&gt;"SI",'LISTA DE SOCIOS'!R144&lt;&gt;"SI"),(MONTOS!E10*MULTAS!H144),0)</f>
        <v>0</v>
      </c>
      <c r="M144" s="166">
        <f>IF(AND('LISTA DE SOCIOS'!H144="SI",'LISTA DE SOCIOS'!P144&lt;&gt;"SI",'LISTA DE SOCIOS'!Q144&lt;&gt;"SI",'LISTA DE SOCIOS'!P144&lt;&gt;"SI",'LISTA DE SOCIOS'!R144&lt;&gt;"SI"),(MONTOS!E11*MULTAS!I144),0)</f>
        <v>0</v>
      </c>
      <c r="N144" s="181">
        <f>IF(AND('LISTA DE SOCIOS'!H144="SI",'LISTA DE SOCIOS'!P144&lt;&gt;"SI",'LISTA DE SOCIOS'!Q144&lt;&gt;"SI",'LISTA DE SOCIOS'!P144&lt;&gt;"SI",'LISTA DE SOCIOS'!R144&lt;&gt;"SI"),(MONTOS!E12*MULTAS!J144),0)</f>
        <v>0</v>
      </c>
      <c r="O144" s="166">
        <f>IF(AND('LISTA DE SOCIOS'!H144="SI",'LISTA DE SOCIOS'!P144&lt;&gt;"SI"),(MONTOS!E14*MULTAS!K144),0)</f>
        <v>0</v>
      </c>
      <c r="P144" s="181">
        <f>IF('LISTA DE SOCIOS'!H144="SI",(IF('LISTA DE SOCIOS'!P144&lt;&gt; "SI",(IF(OR('LISTA DE SOCIOS'!Q144="SI",'LISTA DE SOCIOS'!R144="SI"),(MULTAS!M144),(MULTAS!M144+(MULTAS!L144*MONTOS!E18)))),0)),0)</f>
        <v>0</v>
      </c>
      <c r="Q144" s="166">
        <f>IF(AND('LISTA DE SOCIOS'!I144="SI",'LISTA DE SOCIOS'!P144&lt;&gt; "SI"),(RIEGO!G144),0)</f>
        <v>0</v>
      </c>
      <c r="R144" s="183">
        <f>SUM(G144:Q144)</f>
        <v>7</v>
      </c>
      <c r="S144" s="218" t="s">
        <v>7</v>
      </c>
      <c r="T144" s="166"/>
    </row>
    <row r="145" spans="1:20" s="80" customFormat="1" x14ac:dyDescent="0.25">
      <c r="A145" s="184">
        <v>144</v>
      </c>
      <c r="B145" s="184">
        <v>144</v>
      </c>
      <c r="C145" s="182"/>
      <c r="D145" s="182"/>
      <c r="E145" s="182"/>
      <c r="F145" s="183" t="s">
        <v>120</v>
      </c>
      <c r="G145" s="166"/>
      <c r="H145" s="181"/>
      <c r="I145" s="166"/>
      <c r="J145" s="181">
        <f>IF('LISTA DE SOCIOS'!H145="SI",(IF('LISTA DE SOCIOS'!P145&lt;&gt;"SI",('CSM AGUA'!H145),MONTOS!E7)),0)</f>
        <v>7</v>
      </c>
      <c r="K145" s="166">
        <f>IF(AND('LISTA DE SOCIOS'!H145="SI",'LISTA DE SOCIOS'!P145&lt;&gt;"SI",'LISTA DE SOCIOS'!Q145&lt;&gt;"SI",'LISTA DE SOCIOS'!P145&lt;&gt;"SI",'LISTA DE SOCIOS'!R145&lt;&gt;"SI"),(MONTOS!E9*MULTAS!G145), 0)</f>
        <v>0</v>
      </c>
      <c r="L145" s="181">
        <f>IF(AND('LISTA DE SOCIOS'!H145="SI",'LISTA DE SOCIOS'!P145&lt;&gt;"SI",'LISTA DE SOCIOS'!Q145&lt;&gt;"SI",'LISTA DE SOCIOS'!P145&lt;&gt;"SI",'LISTA DE SOCIOS'!R145&lt;&gt;"SI"),(MONTOS!E10*MULTAS!H145),0)</f>
        <v>0</v>
      </c>
      <c r="M145" s="166">
        <f>IF(AND('LISTA DE SOCIOS'!H145="SI",'LISTA DE SOCIOS'!P145&lt;&gt;"SI",'LISTA DE SOCIOS'!Q145&lt;&gt;"SI",'LISTA DE SOCIOS'!P145&lt;&gt;"SI",'LISTA DE SOCIOS'!R145&lt;&gt;"SI"),(MONTOS!E11*MULTAS!I145),0)</f>
        <v>0</v>
      </c>
      <c r="N145" s="181">
        <f>IF(AND('LISTA DE SOCIOS'!H145="SI",'LISTA DE SOCIOS'!P145&lt;&gt;"SI",'LISTA DE SOCIOS'!Q145&lt;&gt;"SI",'LISTA DE SOCIOS'!P145&lt;&gt;"SI",'LISTA DE SOCIOS'!R145&lt;&gt;"SI"),(MONTOS!E12*MULTAS!J145),0)</f>
        <v>0</v>
      </c>
      <c r="O145" s="166">
        <f>IF(AND('LISTA DE SOCIOS'!H145="SI",'LISTA DE SOCIOS'!P145&lt;&gt;"SI"),(MONTOS!E14*MULTAS!K145),0)</f>
        <v>0</v>
      </c>
      <c r="P145" s="181">
        <f>IF('LISTA DE SOCIOS'!H145="SI",(IF('LISTA DE SOCIOS'!P145&lt;&gt; "SI",(IF(OR('LISTA DE SOCIOS'!Q145="SI",'LISTA DE SOCIOS'!R145="SI"),(MULTAS!M145),(MULTAS!M145+(MULTAS!L145*MONTOS!E18)))),0)),0)</f>
        <v>0</v>
      </c>
      <c r="Q145" s="166">
        <f>IF(AND('LISTA DE SOCIOS'!I145="SI",'LISTA DE SOCIOS'!P145&lt;&gt; "SI"),(RIEGO!G145),0)</f>
        <v>0</v>
      </c>
      <c r="R145" s="183">
        <f>SUM(G145:Q145)</f>
        <v>7</v>
      </c>
      <c r="S145" s="218" t="s">
        <v>7</v>
      </c>
      <c r="T145" s="166"/>
    </row>
    <row r="146" spans="1:20" s="80" customFormat="1" x14ac:dyDescent="0.25">
      <c r="A146" s="184">
        <v>145</v>
      </c>
      <c r="B146" s="184">
        <v>145</v>
      </c>
      <c r="C146" s="182"/>
      <c r="D146" s="182"/>
      <c r="E146" s="182"/>
      <c r="F146" s="183" t="s">
        <v>120</v>
      </c>
      <c r="G146" s="166"/>
      <c r="H146" s="181"/>
      <c r="I146" s="166"/>
      <c r="J146" s="181">
        <f>IF('LISTA DE SOCIOS'!H146="SI",(IF('LISTA DE SOCIOS'!P146&lt;&gt;"SI",('CSM AGUA'!H146),MONTOS!E7)),0)</f>
        <v>7</v>
      </c>
      <c r="K146" s="166">
        <f>IF(AND('LISTA DE SOCIOS'!H146="SI",'LISTA DE SOCIOS'!P146&lt;&gt;"SI",'LISTA DE SOCIOS'!Q146&lt;&gt;"SI",'LISTA DE SOCIOS'!P146&lt;&gt;"SI",'LISTA DE SOCIOS'!R146&lt;&gt;"SI"),(MONTOS!E9*MULTAS!G146), 0)</f>
        <v>0</v>
      </c>
      <c r="L146" s="181">
        <f>IF(AND('LISTA DE SOCIOS'!H146="SI",'LISTA DE SOCIOS'!P146&lt;&gt;"SI",'LISTA DE SOCIOS'!Q146&lt;&gt;"SI",'LISTA DE SOCIOS'!P146&lt;&gt;"SI",'LISTA DE SOCIOS'!R146&lt;&gt;"SI"),(MONTOS!E10*MULTAS!H146),0)</f>
        <v>0</v>
      </c>
      <c r="M146" s="166">
        <f>IF(AND('LISTA DE SOCIOS'!H146="SI",'LISTA DE SOCIOS'!P146&lt;&gt;"SI",'LISTA DE SOCIOS'!Q146&lt;&gt;"SI",'LISTA DE SOCIOS'!P146&lt;&gt;"SI",'LISTA DE SOCIOS'!R146&lt;&gt;"SI"),(MONTOS!E11*MULTAS!I146),0)</f>
        <v>0</v>
      </c>
      <c r="N146" s="181">
        <f>IF(AND('LISTA DE SOCIOS'!H146="SI",'LISTA DE SOCIOS'!P146&lt;&gt;"SI",'LISTA DE SOCIOS'!Q146&lt;&gt;"SI",'LISTA DE SOCIOS'!P146&lt;&gt;"SI",'LISTA DE SOCIOS'!R146&lt;&gt;"SI"),(MONTOS!E12*MULTAS!J146),0)</f>
        <v>0</v>
      </c>
      <c r="O146" s="166">
        <f>IF(AND('LISTA DE SOCIOS'!H146="SI",'LISTA DE SOCIOS'!P146&lt;&gt;"SI"),(MONTOS!E14*MULTAS!K146),0)</f>
        <v>0</v>
      </c>
      <c r="P146" s="181">
        <f>IF('LISTA DE SOCIOS'!H146="SI",(IF('LISTA DE SOCIOS'!P146&lt;&gt; "SI",(IF(OR('LISTA DE SOCIOS'!Q146="SI",'LISTA DE SOCIOS'!R146="SI"),(MULTAS!M146),(MULTAS!M146+(MULTAS!L146*MONTOS!E18)))),0)),0)</f>
        <v>0</v>
      </c>
      <c r="Q146" s="166">
        <f>IF(AND('LISTA DE SOCIOS'!I146="SI",'LISTA DE SOCIOS'!P146&lt;&gt; "SI"),(RIEGO!G146),0)</f>
        <v>0</v>
      </c>
      <c r="R146" s="183">
        <f>SUM(G146:Q146)</f>
        <v>7</v>
      </c>
      <c r="S146" s="218" t="s">
        <v>7</v>
      </c>
      <c r="T146" s="166"/>
    </row>
    <row r="147" spans="1:20" s="80" customFormat="1" x14ac:dyDescent="0.25">
      <c r="A147" s="184">
        <v>146</v>
      </c>
      <c r="B147" s="184">
        <v>146</v>
      </c>
      <c r="C147" s="182"/>
      <c r="D147" s="182"/>
      <c r="E147" s="182"/>
      <c r="F147" s="183" t="s">
        <v>120</v>
      </c>
      <c r="G147" s="166"/>
      <c r="H147" s="181"/>
      <c r="I147" s="166"/>
      <c r="J147" s="181">
        <f>IF('LISTA DE SOCIOS'!H147="SI",(IF('LISTA DE SOCIOS'!P147&lt;&gt;"SI",('CSM AGUA'!H147),MONTOS!E7)),0)</f>
        <v>7</v>
      </c>
      <c r="K147" s="166">
        <f>IF(AND('LISTA DE SOCIOS'!H147="SI",'LISTA DE SOCIOS'!P147&lt;&gt;"SI",'LISTA DE SOCIOS'!Q147&lt;&gt;"SI",'LISTA DE SOCIOS'!P147&lt;&gt;"SI",'LISTA DE SOCIOS'!R147&lt;&gt;"SI"),(MONTOS!E9*MULTAS!G147), 0)</f>
        <v>0</v>
      </c>
      <c r="L147" s="181">
        <f>IF(AND('LISTA DE SOCIOS'!H147="SI",'LISTA DE SOCIOS'!P147&lt;&gt;"SI",'LISTA DE SOCIOS'!Q147&lt;&gt;"SI",'LISTA DE SOCIOS'!P147&lt;&gt;"SI",'LISTA DE SOCIOS'!R147&lt;&gt;"SI"),(MONTOS!E10*MULTAS!H147),0)</f>
        <v>0</v>
      </c>
      <c r="M147" s="166">
        <f>IF(AND('LISTA DE SOCIOS'!H147="SI",'LISTA DE SOCIOS'!P147&lt;&gt;"SI",'LISTA DE SOCIOS'!Q147&lt;&gt;"SI",'LISTA DE SOCIOS'!P147&lt;&gt;"SI",'LISTA DE SOCIOS'!R147&lt;&gt;"SI"),(MONTOS!E11*MULTAS!I147),0)</f>
        <v>0</v>
      </c>
      <c r="N147" s="181">
        <f>IF(AND('LISTA DE SOCIOS'!H147="SI",'LISTA DE SOCIOS'!P147&lt;&gt;"SI",'LISTA DE SOCIOS'!Q147&lt;&gt;"SI",'LISTA DE SOCIOS'!P147&lt;&gt;"SI",'LISTA DE SOCIOS'!R147&lt;&gt;"SI"),(MONTOS!E12*MULTAS!J147),0)</f>
        <v>0</v>
      </c>
      <c r="O147" s="166">
        <f>IF(AND('LISTA DE SOCIOS'!H147="SI",'LISTA DE SOCIOS'!P147&lt;&gt;"SI"),(MONTOS!E14*MULTAS!K147),0)</f>
        <v>0</v>
      </c>
      <c r="P147" s="181">
        <f>IF('LISTA DE SOCIOS'!H147="SI",(IF('LISTA DE SOCIOS'!P147&lt;&gt; "SI",(IF(OR('LISTA DE SOCIOS'!Q147="SI",'LISTA DE SOCIOS'!R147="SI"),(MULTAS!M147),(MULTAS!M147+(MULTAS!L147*MONTOS!E18)))),0)),0)</f>
        <v>0</v>
      </c>
      <c r="Q147" s="166">
        <f>IF(AND('LISTA DE SOCIOS'!I147="SI",'LISTA DE SOCIOS'!P147&lt;&gt; "SI"),(RIEGO!G147),0)</f>
        <v>0</v>
      </c>
      <c r="R147" s="183">
        <f>SUM(G147:Q147)</f>
        <v>7</v>
      </c>
      <c r="S147" s="218" t="s">
        <v>7</v>
      </c>
      <c r="T147" s="166"/>
    </row>
    <row r="148" spans="1:20" s="80" customFormat="1" x14ac:dyDescent="0.25">
      <c r="A148" s="184">
        <v>147</v>
      </c>
      <c r="B148" s="184">
        <v>147</v>
      </c>
      <c r="C148" s="182"/>
      <c r="D148" s="182"/>
      <c r="E148" s="182"/>
      <c r="F148" s="183" t="s">
        <v>120</v>
      </c>
      <c r="G148" s="166"/>
      <c r="H148" s="181"/>
      <c r="I148" s="166"/>
      <c r="J148" s="181">
        <f>IF('LISTA DE SOCIOS'!H148="SI",(IF('LISTA DE SOCIOS'!P148&lt;&gt;"SI",('CSM AGUA'!H148),MONTOS!E7)),0)</f>
        <v>7</v>
      </c>
      <c r="K148" s="166">
        <f>IF(AND('LISTA DE SOCIOS'!H148="SI",'LISTA DE SOCIOS'!P148&lt;&gt;"SI",'LISTA DE SOCIOS'!Q148&lt;&gt;"SI",'LISTA DE SOCIOS'!P148&lt;&gt;"SI",'LISTA DE SOCIOS'!R148&lt;&gt;"SI"),(MONTOS!E9*MULTAS!G148), 0)</f>
        <v>0</v>
      </c>
      <c r="L148" s="181">
        <f>IF(AND('LISTA DE SOCIOS'!H148="SI",'LISTA DE SOCIOS'!P148&lt;&gt;"SI",'LISTA DE SOCIOS'!Q148&lt;&gt;"SI",'LISTA DE SOCIOS'!P148&lt;&gt;"SI",'LISTA DE SOCIOS'!R148&lt;&gt;"SI"),(MONTOS!E10*MULTAS!H148),0)</f>
        <v>0</v>
      </c>
      <c r="M148" s="166">
        <f>IF(AND('LISTA DE SOCIOS'!H148="SI",'LISTA DE SOCIOS'!P148&lt;&gt;"SI",'LISTA DE SOCIOS'!Q148&lt;&gt;"SI",'LISTA DE SOCIOS'!P148&lt;&gt;"SI",'LISTA DE SOCIOS'!R148&lt;&gt;"SI"),(MONTOS!E11*MULTAS!I148),0)</f>
        <v>0</v>
      </c>
      <c r="N148" s="181">
        <f>IF(AND('LISTA DE SOCIOS'!H148="SI",'LISTA DE SOCIOS'!P148&lt;&gt;"SI",'LISTA DE SOCIOS'!Q148&lt;&gt;"SI",'LISTA DE SOCIOS'!P148&lt;&gt;"SI",'LISTA DE SOCIOS'!R148&lt;&gt;"SI"),(MONTOS!E12*MULTAS!J148),0)</f>
        <v>0</v>
      </c>
      <c r="O148" s="166">
        <f>IF(AND('LISTA DE SOCIOS'!H148="SI",'LISTA DE SOCIOS'!P148&lt;&gt;"SI"),(MONTOS!E14*MULTAS!K148),0)</f>
        <v>0</v>
      </c>
      <c r="P148" s="181">
        <f>IF('LISTA DE SOCIOS'!H148="SI",(IF('LISTA DE SOCIOS'!P148&lt;&gt; "SI",(IF(OR('LISTA DE SOCIOS'!Q148="SI",'LISTA DE SOCIOS'!R148="SI"),(MULTAS!M148),(MULTAS!M148+(MULTAS!L148*MONTOS!E18)))),0)),0)</f>
        <v>0</v>
      </c>
      <c r="Q148" s="166">
        <f>IF(AND('LISTA DE SOCIOS'!I148="SI",'LISTA DE SOCIOS'!P148&lt;&gt; "SI"),(RIEGO!G148),0)</f>
        <v>0</v>
      </c>
      <c r="R148" s="183">
        <f>SUM(G148:Q148)</f>
        <v>7</v>
      </c>
      <c r="S148" s="218" t="s">
        <v>7</v>
      </c>
      <c r="T148" s="166"/>
    </row>
    <row r="149" spans="1:20" s="80" customFormat="1" x14ac:dyDescent="0.25">
      <c r="A149" s="184">
        <v>148</v>
      </c>
      <c r="B149" s="184">
        <v>148</v>
      </c>
      <c r="C149" s="182"/>
      <c r="D149" s="182"/>
      <c r="E149" s="182"/>
      <c r="F149" s="183" t="s">
        <v>120</v>
      </c>
      <c r="G149" s="166"/>
      <c r="H149" s="181"/>
      <c r="I149" s="166"/>
      <c r="J149" s="181">
        <f>IF('LISTA DE SOCIOS'!H149="SI",(IF('LISTA DE SOCIOS'!P149&lt;&gt;"SI",('CSM AGUA'!H149),MONTOS!E7)),0)</f>
        <v>7</v>
      </c>
      <c r="K149" s="166">
        <f>IF(AND('LISTA DE SOCIOS'!H149="SI",'LISTA DE SOCIOS'!P149&lt;&gt;"SI",'LISTA DE SOCIOS'!Q149&lt;&gt;"SI",'LISTA DE SOCIOS'!P149&lt;&gt;"SI",'LISTA DE SOCIOS'!R149&lt;&gt;"SI"),(MONTOS!E9*MULTAS!G149), 0)</f>
        <v>0</v>
      </c>
      <c r="L149" s="181">
        <f>IF(AND('LISTA DE SOCIOS'!H149="SI",'LISTA DE SOCIOS'!P149&lt;&gt;"SI",'LISTA DE SOCIOS'!Q149&lt;&gt;"SI",'LISTA DE SOCIOS'!P149&lt;&gt;"SI",'LISTA DE SOCIOS'!R149&lt;&gt;"SI"),(MONTOS!E10*MULTAS!H149),0)</f>
        <v>0</v>
      </c>
      <c r="M149" s="166">
        <f>IF(AND('LISTA DE SOCIOS'!H149="SI",'LISTA DE SOCIOS'!P149&lt;&gt;"SI",'LISTA DE SOCIOS'!Q149&lt;&gt;"SI",'LISTA DE SOCIOS'!P149&lt;&gt;"SI",'LISTA DE SOCIOS'!R149&lt;&gt;"SI"),(MONTOS!E11*MULTAS!I149),0)</f>
        <v>0</v>
      </c>
      <c r="N149" s="181">
        <f>IF(AND('LISTA DE SOCIOS'!H149="SI",'LISTA DE SOCIOS'!P149&lt;&gt;"SI",'LISTA DE SOCIOS'!Q149&lt;&gt;"SI",'LISTA DE SOCIOS'!P149&lt;&gt;"SI",'LISTA DE SOCIOS'!R149&lt;&gt;"SI"),(MONTOS!E12*MULTAS!J149),0)</f>
        <v>0</v>
      </c>
      <c r="O149" s="166">
        <f>IF(AND('LISTA DE SOCIOS'!H149="SI",'LISTA DE SOCIOS'!P149&lt;&gt;"SI"),(MONTOS!E14*MULTAS!K149),0)</f>
        <v>0</v>
      </c>
      <c r="P149" s="181">
        <f>IF('LISTA DE SOCIOS'!H149="SI",(IF('LISTA DE SOCIOS'!P149&lt;&gt; "SI",(IF(OR('LISTA DE SOCIOS'!Q149="SI",'LISTA DE SOCIOS'!R149="SI"),(MULTAS!M149),(MULTAS!M149+(MULTAS!L149*MONTOS!E18)))),0)),0)</f>
        <v>0</v>
      </c>
      <c r="Q149" s="166">
        <f>IF(AND('LISTA DE SOCIOS'!I149="SI",'LISTA DE SOCIOS'!P149&lt;&gt; "SI"),(RIEGO!G149),0)</f>
        <v>0</v>
      </c>
      <c r="R149" s="183">
        <f>SUM(G149:Q149)</f>
        <v>7</v>
      </c>
      <c r="S149" s="218" t="s">
        <v>7</v>
      </c>
      <c r="T149" s="166"/>
    </row>
    <row r="150" spans="1:20" s="80" customFormat="1" x14ac:dyDescent="0.25">
      <c r="A150" s="184">
        <v>149</v>
      </c>
      <c r="B150" s="184">
        <v>149</v>
      </c>
      <c r="C150" s="182"/>
      <c r="D150" s="182"/>
      <c r="E150" s="182"/>
      <c r="F150" s="183" t="s">
        <v>120</v>
      </c>
      <c r="G150" s="166"/>
      <c r="H150" s="181"/>
      <c r="I150" s="166"/>
      <c r="J150" s="181">
        <f>IF('LISTA DE SOCIOS'!H150="SI",(IF('LISTA DE SOCIOS'!P150&lt;&gt;"SI",('CSM AGUA'!H150),MONTOS!E7)),0)</f>
        <v>7</v>
      </c>
      <c r="K150" s="166">
        <f>IF(AND('LISTA DE SOCIOS'!H150="SI",'LISTA DE SOCIOS'!P150&lt;&gt;"SI",'LISTA DE SOCIOS'!Q150&lt;&gt;"SI",'LISTA DE SOCIOS'!P150&lt;&gt;"SI",'LISTA DE SOCIOS'!R150&lt;&gt;"SI"),(MONTOS!E9*MULTAS!G150), 0)</f>
        <v>0</v>
      </c>
      <c r="L150" s="181">
        <f>IF(AND('LISTA DE SOCIOS'!H150="SI",'LISTA DE SOCIOS'!P150&lt;&gt;"SI",'LISTA DE SOCIOS'!Q150&lt;&gt;"SI",'LISTA DE SOCIOS'!P150&lt;&gt;"SI",'LISTA DE SOCIOS'!R150&lt;&gt;"SI"),(MONTOS!E10*MULTAS!H150),0)</f>
        <v>0</v>
      </c>
      <c r="M150" s="166">
        <f>IF(AND('LISTA DE SOCIOS'!H150="SI",'LISTA DE SOCIOS'!P150&lt;&gt;"SI",'LISTA DE SOCIOS'!Q150&lt;&gt;"SI",'LISTA DE SOCIOS'!P150&lt;&gt;"SI",'LISTA DE SOCIOS'!R150&lt;&gt;"SI"),(MONTOS!E11*MULTAS!I150),0)</f>
        <v>0</v>
      </c>
      <c r="N150" s="181">
        <f>IF(AND('LISTA DE SOCIOS'!H150="SI",'LISTA DE SOCIOS'!P150&lt;&gt;"SI",'LISTA DE SOCIOS'!Q150&lt;&gt;"SI",'LISTA DE SOCIOS'!P150&lt;&gt;"SI",'LISTA DE SOCIOS'!R150&lt;&gt;"SI"),(MONTOS!E12*MULTAS!J150),0)</f>
        <v>0</v>
      </c>
      <c r="O150" s="166">
        <f>IF(AND('LISTA DE SOCIOS'!H150="SI",'LISTA DE SOCIOS'!P150&lt;&gt;"SI"),(MONTOS!E14*MULTAS!K150),0)</f>
        <v>0</v>
      </c>
      <c r="P150" s="181">
        <f>IF('LISTA DE SOCIOS'!H150="SI",(IF('LISTA DE SOCIOS'!P150&lt;&gt; "SI",(IF(OR('LISTA DE SOCIOS'!Q150="SI",'LISTA DE SOCIOS'!R150="SI"),(MULTAS!M150),(MULTAS!M150+(MULTAS!L150*MONTOS!E18)))),0)),0)</f>
        <v>0</v>
      </c>
      <c r="Q150" s="166">
        <f>IF(AND('LISTA DE SOCIOS'!I150="SI",'LISTA DE SOCIOS'!P150&lt;&gt; "SI"),(RIEGO!G150),0)</f>
        <v>0</v>
      </c>
      <c r="R150" s="183">
        <f>SUM(G150:Q150)</f>
        <v>7</v>
      </c>
      <c r="S150" s="218" t="s">
        <v>7</v>
      </c>
      <c r="T150" s="166"/>
    </row>
    <row r="151" spans="1:20" s="80" customFormat="1" x14ac:dyDescent="0.25">
      <c r="A151" s="184">
        <v>150</v>
      </c>
      <c r="B151" s="184">
        <v>150</v>
      </c>
      <c r="C151" s="182"/>
      <c r="D151" s="182"/>
      <c r="E151" s="182"/>
      <c r="F151" s="183" t="s">
        <v>120</v>
      </c>
      <c r="G151" s="166"/>
      <c r="H151" s="181"/>
      <c r="I151" s="166"/>
      <c r="J151" s="181">
        <f>IF('LISTA DE SOCIOS'!H151="SI",(IF('LISTA DE SOCIOS'!P151&lt;&gt;"SI",('CSM AGUA'!H151),MONTOS!E7)),0)</f>
        <v>7</v>
      </c>
      <c r="K151" s="166">
        <f>IF(AND('LISTA DE SOCIOS'!H151="SI",'LISTA DE SOCIOS'!P151&lt;&gt;"SI",'LISTA DE SOCIOS'!Q151&lt;&gt;"SI",'LISTA DE SOCIOS'!P151&lt;&gt;"SI",'LISTA DE SOCIOS'!R151&lt;&gt;"SI"),(MONTOS!E9*MULTAS!G151), 0)</f>
        <v>0</v>
      </c>
      <c r="L151" s="181">
        <f>IF(AND('LISTA DE SOCIOS'!H151="SI",'LISTA DE SOCIOS'!P151&lt;&gt;"SI",'LISTA DE SOCIOS'!Q151&lt;&gt;"SI",'LISTA DE SOCIOS'!P151&lt;&gt;"SI",'LISTA DE SOCIOS'!R151&lt;&gt;"SI"),(MONTOS!E10*MULTAS!H151),0)</f>
        <v>0</v>
      </c>
      <c r="M151" s="166">
        <f>IF(AND('LISTA DE SOCIOS'!H151="SI",'LISTA DE SOCIOS'!P151&lt;&gt;"SI",'LISTA DE SOCIOS'!Q151&lt;&gt;"SI",'LISTA DE SOCIOS'!P151&lt;&gt;"SI",'LISTA DE SOCIOS'!R151&lt;&gt;"SI"),(MONTOS!E11*MULTAS!I151),0)</f>
        <v>0</v>
      </c>
      <c r="N151" s="181">
        <f>IF(AND('LISTA DE SOCIOS'!H151="SI",'LISTA DE SOCIOS'!P151&lt;&gt;"SI",'LISTA DE SOCIOS'!Q151&lt;&gt;"SI",'LISTA DE SOCIOS'!P151&lt;&gt;"SI",'LISTA DE SOCIOS'!R151&lt;&gt;"SI"),(MONTOS!E12*MULTAS!J151),0)</f>
        <v>0</v>
      </c>
      <c r="O151" s="166">
        <f>IF(AND('LISTA DE SOCIOS'!H151="SI",'LISTA DE SOCIOS'!P151&lt;&gt;"SI"),(MONTOS!E14*MULTAS!K151),0)</f>
        <v>0</v>
      </c>
      <c r="P151" s="181">
        <f>IF('LISTA DE SOCIOS'!H151="SI",(IF('LISTA DE SOCIOS'!P151&lt;&gt; "SI",(IF(OR('LISTA DE SOCIOS'!Q151="SI",'LISTA DE SOCIOS'!R151="SI"),(MULTAS!M151),(MULTAS!M151+(MULTAS!L151*MONTOS!E18)))),0)),0)</f>
        <v>0</v>
      </c>
      <c r="Q151" s="166">
        <f>IF(AND('LISTA DE SOCIOS'!I151="SI",'LISTA DE SOCIOS'!P151&lt;&gt; "SI"),(RIEGO!G151),0)</f>
        <v>0</v>
      </c>
      <c r="R151" s="183">
        <f>SUM(G151:Q151)</f>
        <v>7</v>
      </c>
      <c r="S151" s="218" t="s">
        <v>7</v>
      </c>
      <c r="T151" s="166"/>
    </row>
    <row r="152" spans="1:20" s="80" customFormat="1" x14ac:dyDescent="0.25">
      <c r="A152" s="184">
        <v>151</v>
      </c>
      <c r="B152" s="184">
        <v>151</v>
      </c>
      <c r="C152" s="182"/>
      <c r="D152" s="182"/>
      <c r="E152" s="182"/>
      <c r="F152" s="183" t="s">
        <v>120</v>
      </c>
      <c r="G152" s="166"/>
      <c r="H152" s="181"/>
      <c r="I152" s="166"/>
      <c r="J152" s="181">
        <f>IF('LISTA DE SOCIOS'!H152="SI",(IF('LISTA DE SOCIOS'!P152&lt;&gt;"SI",('CSM AGUA'!H152),MONTOS!E7)),0)</f>
        <v>7</v>
      </c>
      <c r="K152" s="166">
        <f>IF(AND('LISTA DE SOCIOS'!H152="SI",'LISTA DE SOCIOS'!P152&lt;&gt;"SI",'LISTA DE SOCIOS'!Q152&lt;&gt;"SI",'LISTA DE SOCIOS'!P152&lt;&gt;"SI",'LISTA DE SOCIOS'!R152&lt;&gt;"SI"),(MONTOS!E9*MULTAS!G152), 0)</f>
        <v>0</v>
      </c>
      <c r="L152" s="181">
        <f>IF(AND('LISTA DE SOCIOS'!H152="SI",'LISTA DE SOCIOS'!P152&lt;&gt;"SI",'LISTA DE SOCIOS'!Q152&lt;&gt;"SI",'LISTA DE SOCIOS'!P152&lt;&gt;"SI",'LISTA DE SOCIOS'!R152&lt;&gt;"SI"),(MONTOS!E10*MULTAS!H152),0)</f>
        <v>0</v>
      </c>
      <c r="M152" s="166">
        <f>IF(AND('LISTA DE SOCIOS'!H152="SI",'LISTA DE SOCIOS'!P152&lt;&gt;"SI",'LISTA DE SOCIOS'!Q152&lt;&gt;"SI",'LISTA DE SOCIOS'!P152&lt;&gt;"SI",'LISTA DE SOCIOS'!R152&lt;&gt;"SI"),(MONTOS!E11*MULTAS!I152),0)</f>
        <v>0</v>
      </c>
      <c r="N152" s="181">
        <f>IF(AND('LISTA DE SOCIOS'!H152="SI",'LISTA DE SOCIOS'!P152&lt;&gt;"SI",'LISTA DE SOCIOS'!Q152&lt;&gt;"SI",'LISTA DE SOCIOS'!P152&lt;&gt;"SI",'LISTA DE SOCIOS'!R152&lt;&gt;"SI"),(MONTOS!E12*MULTAS!J152),0)</f>
        <v>0</v>
      </c>
      <c r="O152" s="166">
        <f>IF(AND('LISTA DE SOCIOS'!H152="SI",'LISTA DE SOCIOS'!P152&lt;&gt;"SI"),(MONTOS!E14*MULTAS!K152),0)</f>
        <v>0</v>
      </c>
      <c r="P152" s="181">
        <f>IF('LISTA DE SOCIOS'!H152="SI",(IF('LISTA DE SOCIOS'!P152&lt;&gt; "SI",(IF(OR('LISTA DE SOCIOS'!Q152="SI",'LISTA DE SOCIOS'!R152="SI"),(MULTAS!M152),(MULTAS!M152+(MULTAS!L152*MONTOS!E18)))),0)),0)</f>
        <v>0</v>
      </c>
      <c r="Q152" s="166">
        <f>IF(AND('LISTA DE SOCIOS'!I152="SI",'LISTA DE SOCIOS'!P152&lt;&gt; "SI"),(RIEGO!G152),0)</f>
        <v>0</v>
      </c>
      <c r="R152" s="183">
        <f>SUM(G152:Q152)</f>
        <v>7</v>
      </c>
      <c r="S152" s="218" t="s">
        <v>7</v>
      </c>
      <c r="T152" s="166"/>
    </row>
    <row r="153" spans="1:20" s="80" customFormat="1" x14ac:dyDescent="0.25">
      <c r="A153" s="184">
        <v>152</v>
      </c>
      <c r="B153" s="184">
        <v>152</v>
      </c>
      <c r="C153" s="182"/>
      <c r="D153" s="182"/>
      <c r="E153" s="182"/>
      <c r="F153" s="183" t="s">
        <v>120</v>
      </c>
      <c r="G153" s="166"/>
      <c r="H153" s="181"/>
      <c r="I153" s="166"/>
      <c r="J153" s="181">
        <f>IF('LISTA DE SOCIOS'!H153="SI",(IF('LISTA DE SOCIOS'!P153&lt;&gt;"SI",('CSM AGUA'!H153),MONTOS!E7)),0)</f>
        <v>7</v>
      </c>
      <c r="K153" s="166">
        <f>IF(AND('LISTA DE SOCIOS'!H153="SI",'LISTA DE SOCIOS'!P153&lt;&gt;"SI",'LISTA DE SOCIOS'!Q153&lt;&gt;"SI",'LISTA DE SOCIOS'!P153&lt;&gt;"SI",'LISTA DE SOCIOS'!R153&lt;&gt;"SI"),(MONTOS!E9*MULTAS!G153), 0)</f>
        <v>0</v>
      </c>
      <c r="L153" s="181">
        <f>IF(AND('LISTA DE SOCIOS'!H153="SI",'LISTA DE SOCIOS'!P153&lt;&gt;"SI",'LISTA DE SOCIOS'!Q153&lt;&gt;"SI",'LISTA DE SOCIOS'!P153&lt;&gt;"SI",'LISTA DE SOCIOS'!R153&lt;&gt;"SI"),(MONTOS!E10*MULTAS!H153),0)</f>
        <v>0</v>
      </c>
      <c r="M153" s="166">
        <f>IF(AND('LISTA DE SOCIOS'!H153="SI",'LISTA DE SOCIOS'!P153&lt;&gt;"SI",'LISTA DE SOCIOS'!Q153&lt;&gt;"SI",'LISTA DE SOCIOS'!P153&lt;&gt;"SI",'LISTA DE SOCIOS'!R153&lt;&gt;"SI"),(MONTOS!E11*MULTAS!I153),0)</f>
        <v>0</v>
      </c>
      <c r="N153" s="181">
        <f>IF(AND('LISTA DE SOCIOS'!H153="SI",'LISTA DE SOCIOS'!P153&lt;&gt;"SI",'LISTA DE SOCIOS'!Q153&lt;&gt;"SI",'LISTA DE SOCIOS'!P153&lt;&gt;"SI",'LISTA DE SOCIOS'!R153&lt;&gt;"SI"),(MONTOS!E12*MULTAS!J153),0)</f>
        <v>0</v>
      </c>
      <c r="O153" s="166">
        <f>IF(AND('LISTA DE SOCIOS'!H153="SI",'LISTA DE SOCIOS'!P153&lt;&gt;"SI"),(MONTOS!E14*MULTAS!K153),0)</f>
        <v>0</v>
      </c>
      <c r="P153" s="181">
        <f>IF('LISTA DE SOCIOS'!H153="SI",(IF('LISTA DE SOCIOS'!P153&lt;&gt; "SI",(IF(OR('LISTA DE SOCIOS'!Q153="SI",'LISTA DE SOCIOS'!R153="SI"),(MULTAS!M153),(MULTAS!M153+(MULTAS!L153*MONTOS!E18)))),0)),0)</f>
        <v>0</v>
      </c>
      <c r="Q153" s="166">
        <f>IF(AND('LISTA DE SOCIOS'!I153="SI",'LISTA DE SOCIOS'!P153&lt;&gt; "SI"),(RIEGO!G153),0)</f>
        <v>0</v>
      </c>
      <c r="R153" s="183">
        <f>SUM(G153:Q153)</f>
        <v>7</v>
      </c>
      <c r="S153" s="218" t="s">
        <v>7</v>
      </c>
      <c r="T153" s="166"/>
    </row>
    <row r="154" spans="1:20" s="80" customFormat="1" x14ac:dyDescent="0.25">
      <c r="A154" s="184">
        <v>153</v>
      </c>
      <c r="B154" s="184">
        <v>153</v>
      </c>
      <c r="C154" s="182"/>
      <c r="D154" s="182"/>
      <c r="E154" s="182"/>
      <c r="F154" s="183" t="s">
        <v>120</v>
      </c>
      <c r="G154" s="166"/>
      <c r="H154" s="181"/>
      <c r="I154" s="166"/>
      <c r="J154" s="181">
        <f>IF('LISTA DE SOCIOS'!H154="SI",(IF('LISTA DE SOCIOS'!P154&lt;&gt;"SI",('CSM AGUA'!H154),MONTOS!E7)),0)</f>
        <v>7</v>
      </c>
      <c r="K154" s="166">
        <f>IF(AND('LISTA DE SOCIOS'!H154="SI",'LISTA DE SOCIOS'!P154&lt;&gt;"SI",'LISTA DE SOCIOS'!Q154&lt;&gt;"SI",'LISTA DE SOCIOS'!P154&lt;&gt;"SI",'LISTA DE SOCIOS'!R154&lt;&gt;"SI"),(MONTOS!E9*MULTAS!G154), 0)</f>
        <v>0</v>
      </c>
      <c r="L154" s="181">
        <f>IF(AND('LISTA DE SOCIOS'!H154="SI",'LISTA DE SOCIOS'!P154&lt;&gt;"SI",'LISTA DE SOCIOS'!Q154&lt;&gt;"SI",'LISTA DE SOCIOS'!P154&lt;&gt;"SI",'LISTA DE SOCIOS'!R154&lt;&gt;"SI"),(MONTOS!E10*MULTAS!H154),0)</f>
        <v>0</v>
      </c>
      <c r="M154" s="166">
        <f>IF(AND('LISTA DE SOCIOS'!H154="SI",'LISTA DE SOCIOS'!P154&lt;&gt;"SI",'LISTA DE SOCIOS'!Q154&lt;&gt;"SI",'LISTA DE SOCIOS'!P154&lt;&gt;"SI",'LISTA DE SOCIOS'!R154&lt;&gt;"SI"),(MONTOS!E11*MULTAS!I154),0)</f>
        <v>0</v>
      </c>
      <c r="N154" s="181">
        <f>IF(AND('LISTA DE SOCIOS'!H154="SI",'LISTA DE SOCIOS'!P154&lt;&gt;"SI",'LISTA DE SOCIOS'!Q154&lt;&gt;"SI",'LISTA DE SOCIOS'!P154&lt;&gt;"SI",'LISTA DE SOCIOS'!R154&lt;&gt;"SI"),(MONTOS!E12*MULTAS!J154),0)</f>
        <v>0</v>
      </c>
      <c r="O154" s="166">
        <f>IF(AND('LISTA DE SOCIOS'!H154="SI",'LISTA DE SOCIOS'!P154&lt;&gt;"SI"),(MONTOS!E14*MULTAS!K154),0)</f>
        <v>0</v>
      </c>
      <c r="P154" s="181">
        <f>IF('LISTA DE SOCIOS'!H154="SI",(IF('LISTA DE SOCIOS'!P154&lt;&gt; "SI",(IF(OR('LISTA DE SOCIOS'!Q154="SI",'LISTA DE SOCIOS'!R154="SI"),(MULTAS!M154),(MULTAS!M154+(MULTAS!L154*MONTOS!E18)))),0)),0)</f>
        <v>0</v>
      </c>
      <c r="Q154" s="166">
        <f>IF(AND('LISTA DE SOCIOS'!I154="SI",'LISTA DE SOCIOS'!P154&lt;&gt; "SI"),(RIEGO!G154),0)</f>
        <v>0</v>
      </c>
      <c r="R154" s="183">
        <f>SUM(G154:Q154)</f>
        <v>7</v>
      </c>
      <c r="S154" s="218" t="s">
        <v>7</v>
      </c>
      <c r="T154" s="166"/>
    </row>
    <row r="155" spans="1:20" s="80" customFormat="1" x14ac:dyDescent="0.25">
      <c r="A155" s="184">
        <v>154</v>
      </c>
      <c r="B155" s="184">
        <v>154</v>
      </c>
      <c r="C155" s="182"/>
      <c r="D155" s="182"/>
      <c r="E155" s="182"/>
      <c r="F155" s="183" t="s">
        <v>120</v>
      </c>
      <c r="G155" s="166"/>
      <c r="H155" s="181"/>
      <c r="I155" s="166"/>
      <c r="J155" s="181">
        <f>IF('LISTA DE SOCIOS'!H155="SI",(IF('LISTA DE SOCIOS'!P155&lt;&gt;"SI",('CSM AGUA'!H155),MONTOS!E7)),0)</f>
        <v>7</v>
      </c>
      <c r="K155" s="166">
        <f>IF(AND('LISTA DE SOCIOS'!H155="SI",'LISTA DE SOCIOS'!P155&lt;&gt;"SI",'LISTA DE SOCIOS'!Q155&lt;&gt;"SI",'LISTA DE SOCIOS'!P155&lt;&gt;"SI",'LISTA DE SOCIOS'!R155&lt;&gt;"SI"),(MONTOS!E9*MULTAS!G155), 0)</f>
        <v>0</v>
      </c>
      <c r="L155" s="181">
        <f>IF(AND('LISTA DE SOCIOS'!H155="SI",'LISTA DE SOCIOS'!P155&lt;&gt;"SI",'LISTA DE SOCIOS'!Q155&lt;&gt;"SI",'LISTA DE SOCIOS'!P155&lt;&gt;"SI",'LISTA DE SOCIOS'!R155&lt;&gt;"SI"),(MONTOS!E10*MULTAS!H155),0)</f>
        <v>0</v>
      </c>
      <c r="M155" s="166">
        <f>IF(AND('LISTA DE SOCIOS'!H155="SI",'LISTA DE SOCIOS'!P155&lt;&gt;"SI",'LISTA DE SOCIOS'!Q155&lt;&gt;"SI",'LISTA DE SOCIOS'!P155&lt;&gt;"SI",'LISTA DE SOCIOS'!R155&lt;&gt;"SI"),(MONTOS!E11*MULTAS!I155),0)</f>
        <v>0</v>
      </c>
      <c r="N155" s="181">
        <f>IF(AND('LISTA DE SOCIOS'!H155="SI",'LISTA DE SOCIOS'!P155&lt;&gt;"SI",'LISTA DE SOCIOS'!Q155&lt;&gt;"SI",'LISTA DE SOCIOS'!P155&lt;&gt;"SI",'LISTA DE SOCIOS'!R155&lt;&gt;"SI"),(MONTOS!E12*MULTAS!J155),0)</f>
        <v>0</v>
      </c>
      <c r="O155" s="166">
        <f>IF(AND('LISTA DE SOCIOS'!H155="SI",'LISTA DE SOCIOS'!P155&lt;&gt;"SI"),(MONTOS!E14*MULTAS!K155),0)</f>
        <v>0</v>
      </c>
      <c r="P155" s="181">
        <f>IF('LISTA DE SOCIOS'!H155="SI",(IF('LISTA DE SOCIOS'!P155&lt;&gt; "SI",(IF(OR('LISTA DE SOCIOS'!Q155="SI",'LISTA DE SOCIOS'!R155="SI"),(MULTAS!M155),(MULTAS!M155+(MULTAS!L155*MONTOS!E18)))),0)),0)</f>
        <v>0</v>
      </c>
      <c r="Q155" s="166">
        <f>IF(AND('LISTA DE SOCIOS'!I155="SI",'LISTA DE SOCIOS'!P155&lt;&gt; "SI"),(RIEGO!G155),0)</f>
        <v>0</v>
      </c>
      <c r="R155" s="183">
        <f>SUM(G155:Q155)</f>
        <v>7</v>
      </c>
      <c r="S155" s="218" t="s">
        <v>7</v>
      </c>
      <c r="T155" s="166"/>
    </row>
    <row r="156" spans="1:20" s="80" customFormat="1" x14ac:dyDescent="0.25">
      <c r="A156" s="184">
        <v>155</v>
      </c>
      <c r="B156" s="184">
        <v>155</v>
      </c>
      <c r="C156" s="182"/>
      <c r="D156" s="182"/>
      <c r="E156" s="182"/>
      <c r="F156" s="183" t="s">
        <v>120</v>
      </c>
      <c r="G156" s="166"/>
      <c r="H156" s="181"/>
      <c r="I156" s="166"/>
      <c r="J156" s="181">
        <f>IF('LISTA DE SOCIOS'!H156="SI",(IF('LISTA DE SOCIOS'!P156&lt;&gt;"SI",('CSM AGUA'!H156),MONTOS!E7)),0)</f>
        <v>7</v>
      </c>
      <c r="K156" s="166">
        <f>IF(AND('LISTA DE SOCIOS'!H156="SI",'LISTA DE SOCIOS'!P156&lt;&gt;"SI",'LISTA DE SOCIOS'!Q156&lt;&gt;"SI",'LISTA DE SOCIOS'!P156&lt;&gt;"SI",'LISTA DE SOCIOS'!R156&lt;&gt;"SI"),(MONTOS!E9*MULTAS!G156), 0)</f>
        <v>0</v>
      </c>
      <c r="L156" s="181">
        <f>IF(AND('LISTA DE SOCIOS'!H156="SI",'LISTA DE SOCIOS'!P156&lt;&gt;"SI",'LISTA DE SOCIOS'!Q156&lt;&gt;"SI",'LISTA DE SOCIOS'!P156&lt;&gt;"SI",'LISTA DE SOCIOS'!R156&lt;&gt;"SI"),(MONTOS!E10*MULTAS!H156),0)</f>
        <v>0</v>
      </c>
      <c r="M156" s="166">
        <f>IF(AND('LISTA DE SOCIOS'!H156="SI",'LISTA DE SOCIOS'!P156&lt;&gt;"SI",'LISTA DE SOCIOS'!Q156&lt;&gt;"SI",'LISTA DE SOCIOS'!P156&lt;&gt;"SI",'LISTA DE SOCIOS'!R156&lt;&gt;"SI"),(MONTOS!E11*MULTAS!I156),0)</f>
        <v>0</v>
      </c>
      <c r="N156" s="181">
        <f>IF(AND('LISTA DE SOCIOS'!H156="SI",'LISTA DE SOCIOS'!P156&lt;&gt;"SI",'LISTA DE SOCIOS'!Q156&lt;&gt;"SI",'LISTA DE SOCIOS'!P156&lt;&gt;"SI",'LISTA DE SOCIOS'!R156&lt;&gt;"SI"),(MONTOS!E12*MULTAS!J156),0)</f>
        <v>0</v>
      </c>
      <c r="O156" s="166">
        <f>IF(AND('LISTA DE SOCIOS'!H156="SI",'LISTA DE SOCIOS'!P156&lt;&gt;"SI"),(MONTOS!E14*MULTAS!K156),0)</f>
        <v>0</v>
      </c>
      <c r="P156" s="181">
        <f>IF('LISTA DE SOCIOS'!H156="SI",(IF('LISTA DE SOCIOS'!P156&lt;&gt; "SI",(IF(OR('LISTA DE SOCIOS'!Q156="SI",'LISTA DE SOCIOS'!R156="SI"),(MULTAS!M156),(MULTAS!M156+(MULTAS!L156*MONTOS!E18)))),0)),0)</f>
        <v>0</v>
      </c>
      <c r="Q156" s="166">
        <f>IF(AND('LISTA DE SOCIOS'!I156="SI",'LISTA DE SOCIOS'!P156&lt;&gt; "SI"),(RIEGO!G156),0)</f>
        <v>0</v>
      </c>
      <c r="R156" s="183">
        <f>SUM(G156:Q156)</f>
        <v>7</v>
      </c>
      <c r="S156" s="218" t="s">
        <v>7</v>
      </c>
      <c r="T156" s="166"/>
    </row>
    <row r="157" spans="1:20" s="80" customFormat="1" x14ac:dyDescent="0.25">
      <c r="A157" s="184">
        <v>156</v>
      </c>
      <c r="B157" s="184">
        <v>156</v>
      </c>
      <c r="C157" s="182"/>
      <c r="D157" s="182"/>
      <c r="E157" s="182"/>
      <c r="F157" s="183" t="s">
        <v>120</v>
      </c>
      <c r="G157" s="166"/>
      <c r="H157" s="181"/>
      <c r="I157" s="166"/>
      <c r="J157" s="181">
        <f>IF('LISTA DE SOCIOS'!H157="SI",(IF('LISTA DE SOCIOS'!P157&lt;&gt;"SI",('CSM AGUA'!H157),MONTOS!E7)),0)</f>
        <v>7</v>
      </c>
      <c r="K157" s="166">
        <f>IF(AND('LISTA DE SOCIOS'!H157="SI",'LISTA DE SOCIOS'!P157&lt;&gt;"SI",'LISTA DE SOCIOS'!Q157&lt;&gt;"SI",'LISTA DE SOCIOS'!P157&lt;&gt;"SI",'LISTA DE SOCIOS'!R157&lt;&gt;"SI"),(MONTOS!E9*MULTAS!G157), 0)</f>
        <v>0</v>
      </c>
      <c r="L157" s="181">
        <f>IF(AND('LISTA DE SOCIOS'!H157="SI",'LISTA DE SOCIOS'!P157&lt;&gt;"SI",'LISTA DE SOCIOS'!Q157&lt;&gt;"SI",'LISTA DE SOCIOS'!P157&lt;&gt;"SI",'LISTA DE SOCIOS'!R157&lt;&gt;"SI"),(MONTOS!E10*MULTAS!H157),0)</f>
        <v>0</v>
      </c>
      <c r="M157" s="166">
        <f>IF(AND('LISTA DE SOCIOS'!H157="SI",'LISTA DE SOCIOS'!P157&lt;&gt;"SI",'LISTA DE SOCIOS'!Q157&lt;&gt;"SI",'LISTA DE SOCIOS'!P157&lt;&gt;"SI",'LISTA DE SOCIOS'!R157&lt;&gt;"SI"),(MONTOS!E11*MULTAS!I157),0)</f>
        <v>0</v>
      </c>
      <c r="N157" s="181">
        <f>IF(AND('LISTA DE SOCIOS'!H157="SI",'LISTA DE SOCIOS'!P157&lt;&gt;"SI",'LISTA DE SOCIOS'!Q157&lt;&gt;"SI",'LISTA DE SOCIOS'!P157&lt;&gt;"SI",'LISTA DE SOCIOS'!R157&lt;&gt;"SI"),(MONTOS!E12*MULTAS!J157),0)</f>
        <v>0</v>
      </c>
      <c r="O157" s="166">
        <f>IF(AND('LISTA DE SOCIOS'!H157="SI",'LISTA DE SOCIOS'!P157&lt;&gt;"SI"),(MONTOS!E14*MULTAS!K157),0)</f>
        <v>0</v>
      </c>
      <c r="P157" s="181">
        <f>IF('LISTA DE SOCIOS'!H157="SI",(IF('LISTA DE SOCIOS'!P157&lt;&gt; "SI",(IF(OR('LISTA DE SOCIOS'!Q157="SI",'LISTA DE SOCIOS'!R157="SI"),(MULTAS!M157),(MULTAS!M157+(MULTAS!L157*MONTOS!E18)))),0)),0)</f>
        <v>0</v>
      </c>
      <c r="Q157" s="166">
        <f>IF(AND('LISTA DE SOCIOS'!I157="SI",'LISTA DE SOCIOS'!P157&lt;&gt; "SI"),(RIEGO!G157),0)</f>
        <v>0</v>
      </c>
      <c r="R157" s="183">
        <f>SUM(G157:Q157)</f>
        <v>7</v>
      </c>
      <c r="S157" s="218" t="s">
        <v>7</v>
      </c>
      <c r="T157" s="166"/>
    </row>
    <row r="158" spans="1:20" s="80" customFormat="1" x14ac:dyDescent="0.25">
      <c r="A158" s="184">
        <v>157</v>
      </c>
      <c r="B158" s="184">
        <v>157</v>
      </c>
      <c r="C158" s="182"/>
      <c r="D158" s="182"/>
      <c r="E158" s="182"/>
      <c r="F158" s="183" t="s">
        <v>120</v>
      </c>
      <c r="G158" s="166"/>
      <c r="H158" s="181"/>
      <c r="I158" s="166"/>
      <c r="J158" s="181">
        <f>IF('LISTA DE SOCIOS'!H158="SI",(IF('LISTA DE SOCIOS'!P158&lt;&gt;"SI",('CSM AGUA'!H158),MONTOS!E7)),0)</f>
        <v>7</v>
      </c>
      <c r="K158" s="166">
        <f>IF(AND('LISTA DE SOCIOS'!H158="SI",'LISTA DE SOCIOS'!P158&lt;&gt;"SI",'LISTA DE SOCIOS'!Q158&lt;&gt;"SI",'LISTA DE SOCIOS'!P158&lt;&gt;"SI",'LISTA DE SOCIOS'!R158&lt;&gt;"SI"),(MONTOS!E9*MULTAS!G158), 0)</f>
        <v>0</v>
      </c>
      <c r="L158" s="181">
        <f>IF(AND('LISTA DE SOCIOS'!H158="SI",'LISTA DE SOCIOS'!P158&lt;&gt;"SI",'LISTA DE SOCIOS'!Q158&lt;&gt;"SI",'LISTA DE SOCIOS'!P158&lt;&gt;"SI",'LISTA DE SOCIOS'!R158&lt;&gt;"SI"),(MONTOS!E10*MULTAS!H158),0)</f>
        <v>0</v>
      </c>
      <c r="M158" s="166">
        <f>IF(AND('LISTA DE SOCIOS'!H158="SI",'LISTA DE SOCIOS'!P158&lt;&gt;"SI",'LISTA DE SOCIOS'!Q158&lt;&gt;"SI",'LISTA DE SOCIOS'!P158&lt;&gt;"SI",'LISTA DE SOCIOS'!R158&lt;&gt;"SI"),(MONTOS!E11*MULTAS!I158),0)</f>
        <v>0</v>
      </c>
      <c r="N158" s="181">
        <f>IF(AND('LISTA DE SOCIOS'!H158="SI",'LISTA DE SOCIOS'!P158&lt;&gt;"SI",'LISTA DE SOCIOS'!Q158&lt;&gt;"SI",'LISTA DE SOCIOS'!P158&lt;&gt;"SI",'LISTA DE SOCIOS'!R158&lt;&gt;"SI"),(MONTOS!E12*MULTAS!J158),0)</f>
        <v>0</v>
      </c>
      <c r="O158" s="166">
        <f>IF(AND('LISTA DE SOCIOS'!H158="SI",'LISTA DE SOCIOS'!P158&lt;&gt;"SI"),(MONTOS!E14*MULTAS!K158),0)</f>
        <v>0</v>
      </c>
      <c r="P158" s="181">
        <f>IF('LISTA DE SOCIOS'!H158="SI",(IF('LISTA DE SOCIOS'!P158&lt;&gt; "SI",(IF(OR('LISTA DE SOCIOS'!Q158="SI",'LISTA DE SOCIOS'!R158="SI"),(MULTAS!M158),(MULTAS!M158+(MULTAS!L158*MONTOS!E18)))),0)),0)</f>
        <v>0</v>
      </c>
      <c r="Q158" s="166">
        <f>IF(AND('LISTA DE SOCIOS'!I158="SI",'LISTA DE SOCIOS'!P158&lt;&gt; "SI"),(RIEGO!G158),0)</f>
        <v>0</v>
      </c>
      <c r="R158" s="183">
        <f>SUM(G158:Q158)</f>
        <v>7</v>
      </c>
      <c r="S158" s="218" t="s">
        <v>7</v>
      </c>
      <c r="T158" s="166"/>
    </row>
    <row r="159" spans="1:20" s="80" customFormat="1" x14ac:dyDescent="0.25">
      <c r="A159" s="184">
        <v>158</v>
      </c>
      <c r="B159" s="184">
        <v>158</v>
      </c>
      <c r="C159" s="182"/>
      <c r="D159" s="182"/>
      <c r="E159" s="182"/>
      <c r="F159" s="183" t="s">
        <v>120</v>
      </c>
      <c r="G159" s="166"/>
      <c r="H159" s="181"/>
      <c r="I159" s="166"/>
      <c r="J159" s="181">
        <f>IF('LISTA DE SOCIOS'!H159="SI",(IF('LISTA DE SOCIOS'!P159&lt;&gt;"SI",('CSM AGUA'!H159),MONTOS!E7)),0)</f>
        <v>7</v>
      </c>
      <c r="K159" s="166">
        <f>IF(AND('LISTA DE SOCIOS'!H159="SI",'LISTA DE SOCIOS'!P159&lt;&gt;"SI",'LISTA DE SOCIOS'!Q159&lt;&gt;"SI",'LISTA DE SOCIOS'!P159&lt;&gt;"SI",'LISTA DE SOCIOS'!R159&lt;&gt;"SI"),(MONTOS!E9*MULTAS!G159), 0)</f>
        <v>0</v>
      </c>
      <c r="L159" s="181">
        <f>IF(AND('LISTA DE SOCIOS'!H159="SI",'LISTA DE SOCIOS'!P159&lt;&gt;"SI",'LISTA DE SOCIOS'!Q159&lt;&gt;"SI",'LISTA DE SOCIOS'!P159&lt;&gt;"SI",'LISTA DE SOCIOS'!R159&lt;&gt;"SI"),(MONTOS!E10*MULTAS!H159),0)</f>
        <v>0</v>
      </c>
      <c r="M159" s="166">
        <f>IF(AND('LISTA DE SOCIOS'!H159="SI",'LISTA DE SOCIOS'!P159&lt;&gt;"SI",'LISTA DE SOCIOS'!Q159&lt;&gt;"SI",'LISTA DE SOCIOS'!P159&lt;&gt;"SI",'LISTA DE SOCIOS'!R159&lt;&gt;"SI"),(MONTOS!E11*MULTAS!I159),0)</f>
        <v>0</v>
      </c>
      <c r="N159" s="181">
        <f>IF(AND('LISTA DE SOCIOS'!H159="SI",'LISTA DE SOCIOS'!P159&lt;&gt;"SI",'LISTA DE SOCIOS'!Q159&lt;&gt;"SI",'LISTA DE SOCIOS'!P159&lt;&gt;"SI",'LISTA DE SOCIOS'!R159&lt;&gt;"SI"),(MONTOS!E12*MULTAS!J159),0)</f>
        <v>0</v>
      </c>
      <c r="O159" s="166">
        <f>IF(AND('LISTA DE SOCIOS'!H159="SI",'LISTA DE SOCIOS'!P159&lt;&gt;"SI"),(MONTOS!E14*MULTAS!K159),0)</f>
        <v>0</v>
      </c>
      <c r="P159" s="181">
        <f>IF('LISTA DE SOCIOS'!H159="SI",(IF('LISTA DE SOCIOS'!P159&lt;&gt; "SI",(IF(OR('LISTA DE SOCIOS'!Q159="SI",'LISTA DE SOCIOS'!R159="SI"),(MULTAS!M159),(MULTAS!M159+(MULTAS!L159*MONTOS!E18)))),0)),0)</f>
        <v>0</v>
      </c>
      <c r="Q159" s="166">
        <f>IF(AND('LISTA DE SOCIOS'!I159="SI",'LISTA DE SOCIOS'!P159&lt;&gt; "SI"),(RIEGO!G159),0)</f>
        <v>0</v>
      </c>
      <c r="R159" s="183">
        <f>SUM(G159:Q159)</f>
        <v>7</v>
      </c>
      <c r="S159" s="218" t="s">
        <v>7</v>
      </c>
      <c r="T159" s="166"/>
    </row>
    <row r="160" spans="1:20" s="80" customFormat="1" x14ac:dyDescent="0.25">
      <c r="A160" s="184">
        <v>159</v>
      </c>
      <c r="B160" s="184">
        <v>159</v>
      </c>
      <c r="C160" s="182"/>
      <c r="D160" s="182"/>
      <c r="E160" s="182"/>
      <c r="F160" s="183" t="s">
        <v>120</v>
      </c>
      <c r="G160" s="166"/>
      <c r="H160" s="181"/>
      <c r="I160" s="166"/>
      <c r="J160" s="181">
        <f>IF('LISTA DE SOCIOS'!H160="SI",(IF('LISTA DE SOCIOS'!P160&lt;&gt;"SI",('CSM AGUA'!H160),MONTOS!E7)),0)</f>
        <v>7</v>
      </c>
      <c r="K160" s="166">
        <f>IF(AND('LISTA DE SOCIOS'!H160="SI",'LISTA DE SOCIOS'!P160&lt;&gt;"SI",'LISTA DE SOCIOS'!Q160&lt;&gt;"SI",'LISTA DE SOCIOS'!P160&lt;&gt;"SI",'LISTA DE SOCIOS'!R160&lt;&gt;"SI"),(MONTOS!E9*MULTAS!G160), 0)</f>
        <v>0</v>
      </c>
      <c r="L160" s="181">
        <f>IF(AND('LISTA DE SOCIOS'!H160="SI",'LISTA DE SOCIOS'!P160&lt;&gt;"SI",'LISTA DE SOCIOS'!Q160&lt;&gt;"SI",'LISTA DE SOCIOS'!P160&lt;&gt;"SI",'LISTA DE SOCIOS'!R160&lt;&gt;"SI"),(MONTOS!E10*MULTAS!H160),0)</f>
        <v>0</v>
      </c>
      <c r="M160" s="166">
        <f>IF(AND('LISTA DE SOCIOS'!H160="SI",'LISTA DE SOCIOS'!P160&lt;&gt;"SI",'LISTA DE SOCIOS'!Q160&lt;&gt;"SI",'LISTA DE SOCIOS'!P160&lt;&gt;"SI",'LISTA DE SOCIOS'!R160&lt;&gt;"SI"),(MONTOS!E11*MULTAS!I160),0)</f>
        <v>0</v>
      </c>
      <c r="N160" s="181">
        <f>IF(AND('LISTA DE SOCIOS'!H160="SI",'LISTA DE SOCIOS'!P160&lt;&gt;"SI",'LISTA DE SOCIOS'!Q160&lt;&gt;"SI",'LISTA DE SOCIOS'!P160&lt;&gt;"SI",'LISTA DE SOCIOS'!R160&lt;&gt;"SI"),(MONTOS!E12*MULTAS!J160),0)</f>
        <v>0</v>
      </c>
      <c r="O160" s="166">
        <f>IF(AND('LISTA DE SOCIOS'!H160="SI",'LISTA DE SOCIOS'!P160&lt;&gt;"SI"),(MONTOS!E14*MULTAS!K160),0)</f>
        <v>0</v>
      </c>
      <c r="P160" s="181">
        <f>IF('LISTA DE SOCIOS'!H160="SI",(IF('LISTA DE SOCIOS'!P160&lt;&gt; "SI",(IF(OR('LISTA DE SOCIOS'!Q160="SI",'LISTA DE SOCIOS'!R160="SI"),(MULTAS!M160),(MULTAS!M160+(MULTAS!L160*MONTOS!E18)))),0)),0)</f>
        <v>0</v>
      </c>
      <c r="Q160" s="166">
        <f>IF(AND('LISTA DE SOCIOS'!I160="SI",'LISTA DE SOCIOS'!P160&lt;&gt; "SI"),(RIEGO!G160),0)</f>
        <v>0</v>
      </c>
      <c r="R160" s="183">
        <f>SUM(G160:Q160)</f>
        <v>7</v>
      </c>
      <c r="S160" s="218" t="s">
        <v>7</v>
      </c>
      <c r="T160" s="166"/>
    </row>
    <row r="161" spans="1:20" s="80" customFormat="1" x14ac:dyDescent="0.25">
      <c r="A161" s="184">
        <v>160</v>
      </c>
      <c r="B161" s="184">
        <v>160</v>
      </c>
      <c r="C161" s="182"/>
      <c r="D161" s="182"/>
      <c r="E161" s="182"/>
      <c r="F161" s="183" t="s">
        <v>120</v>
      </c>
      <c r="G161" s="166"/>
      <c r="H161" s="181"/>
      <c r="I161" s="166"/>
      <c r="J161" s="181">
        <f>IF('LISTA DE SOCIOS'!H161="SI",(IF('LISTA DE SOCIOS'!P161&lt;&gt;"SI",('CSM AGUA'!H161),MONTOS!E7)),0)</f>
        <v>7</v>
      </c>
      <c r="K161" s="166">
        <f>IF(AND('LISTA DE SOCIOS'!H161="SI",'LISTA DE SOCIOS'!P161&lt;&gt;"SI",'LISTA DE SOCIOS'!Q161&lt;&gt;"SI",'LISTA DE SOCIOS'!P161&lt;&gt;"SI",'LISTA DE SOCIOS'!R161&lt;&gt;"SI"),(MONTOS!E9*MULTAS!G161), 0)</f>
        <v>0</v>
      </c>
      <c r="L161" s="181">
        <f>IF(AND('LISTA DE SOCIOS'!H161="SI",'LISTA DE SOCIOS'!P161&lt;&gt;"SI",'LISTA DE SOCIOS'!Q161&lt;&gt;"SI",'LISTA DE SOCIOS'!P161&lt;&gt;"SI",'LISTA DE SOCIOS'!R161&lt;&gt;"SI"),(MONTOS!E10*MULTAS!H161),0)</f>
        <v>0</v>
      </c>
      <c r="M161" s="166">
        <f>IF(AND('LISTA DE SOCIOS'!H161="SI",'LISTA DE SOCIOS'!P161&lt;&gt;"SI",'LISTA DE SOCIOS'!Q161&lt;&gt;"SI",'LISTA DE SOCIOS'!P161&lt;&gt;"SI",'LISTA DE SOCIOS'!R161&lt;&gt;"SI"),(MONTOS!E11*MULTAS!I161),0)</f>
        <v>0</v>
      </c>
      <c r="N161" s="181">
        <f>IF(AND('LISTA DE SOCIOS'!H161="SI",'LISTA DE SOCIOS'!P161&lt;&gt;"SI",'LISTA DE SOCIOS'!Q161&lt;&gt;"SI",'LISTA DE SOCIOS'!P161&lt;&gt;"SI",'LISTA DE SOCIOS'!R161&lt;&gt;"SI"),(MONTOS!E12*MULTAS!J161),0)</f>
        <v>0</v>
      </c>
      <c r="O161" s="166">
        <f>IF(AND('LISTA DE SOCIOS'!H161="SI",'LISTA DE SOCIOS'!P161&lt;&gt;"SI"),(MONTOS!E14*MULTAS!K161),0)</f>
        <v>0</v>
      </c>
      <c r="P161" s="181">
        <f>IF('LISTA DE SOCIOS'!H161="SI",(IF('LISTA DE SOCIOS'!P161&lt;&gt; "SI",(IF(OR('LISTA DE SOCIOS'!Q161="SI",'LISTA DE SOCIOS'!R161="SI"),(MULTAS!M161),(MULTAS!M161+(MULTAS!L161*MONTOS!E18)))),0)),0)</f>
        <v>0</v>
      </c>
      <c r="Q161" s="166">
        <f>IF(AND('LISTA DE SOCIOS'!I161="SI",'LISTA DE SOCIOS'!P161&lt;&gt; "SI"),(RIEGO!G161),0)</f>
        <v>0</v>
      </c>
      <c r="R161" s="183">
        <f>SUM(G161:Q161)</f>
        <v>7</v>
      </c>
      <c r="S161" s="218" t="s">
        <v>7</v>
      </c>
      <c r="T161" s="166"/>
    </row>
    <row r="162" spans="1:20" s="80" customFormat="1" x14ac:dyDescent="0.25">
      <c r="A162" s="184">
        <v>161</v>
      </c>
      <c r="B162" s="184">
        <v>161</v>
      </c>
      <c r="C162" s="182"/>
      <c r="D162" s="182"/>
      <c r="E162" s="182"/>
      <c r="F162" s="183" t="s">
        <v>120</v>
      </c>
      <c r="G162" s="166"/>
      <c r="H162" s="181"/>
      <c r="I162" s="166"/>
      <c r="J162" s="181">
        <f>IF('LISTA DE SOCIOS'!H162="SI",(IF('LISTA DE SOCIOS'!P162&lt;&gt;"SI",('CSM AGUA'!H162),MONTOS!E7)),0)</f>
        <v>7</v>
      </c>
      <c r="K162" s="166">
        <f>IF(AND('LISTA DE SOCIOS'!H162="SI",'LISTA DE SOCIOS'!P162&lt;&gt;"SI",'LISTA DE SOCIOS'!Q162&lt;&gt;"SI",'LISTA DE SOCIOS'!P162&lt;&gt;"SI",'LISTA DE SOCIOS'!R162&lt;&gt;"SI"),(MONTOS!E9*MULTAS!G162), 0)</f>
        <v>0</v>
      </c>
      <c r="L162" s="181">
        <f>IF(AND('LISTA DE SOCIOS'!H162="SI",'LISTA DE SOCIOS'!P162&lt;&gt;"SI",'LISTA DE SOCIOS'!Q162&lt;&gt;"SI",'LISTA DE SOCIOS'!P162&lt;&gt;"SI",'LISTA DE SOCIOS'!R162&lt;&gt;"SI"),(MONTOS!E10*MULTAS!H162),0)</f>
        <v>0</v>
      </c>
      <c r="M162" s="166">
        <f>IF(AND('LISTA DE SOCIOS'!H162="SI",'LISTA DE SOCIOS'!P162&lt;&gt;"SI",'LISTA DE SOCIOS'!Q162&lt;&gt;"SI",'LISTA DE SOCIOS'!P162&lt;&gt;"SI",'LISTA DE SOCIOS'!R162&lt;&gt;"SI"),(MONTOS!E11*MULTAS!I162),0)</f>
        <v>0</v>
      </c>
      <c r="N162" s="181">
        <f>IF(AND('LISTA DE SOCIOS'!H162="SI",'LISTA DE SOCIOS'!P162&lt;&gt;"SI",'LISTA DE SOCIOS'!Q162&lt;&gt;"SI",'LISTA DE SOCIOS'!P162&lt;&gt;"SI",'LISTA DE SOCIOS'!R162&lt;&gt;"SI"),(MONTOS!E12*MULTAS!J162),0)</f>
        <v>0</v>
      </c>
      <c r="O162" s="166">
        <f>IF(AND('LISTA DE SOCIOS'!H162="SI",'LISTA DE SOCIOS'!P162&lt;&gt;"SI"),(MONTOS!E14*MULTAS!K162),0)</f>
        <v>0</v>
      </c>
      <c r="P162" s="181">
        <f>IF('LISTA DE SOCIOS'!H162="SI",(IF('LISTA DE SOCIOS'!P162&lt;&gt; "SI",(IF(OR('LISTA DE SOCIOS'!Q162="SI",'LISTA DE SOCIOS'!R162="SI"),(MULTAS!M162),(MULTAS!M162+(MULTAS!L162*MONTOS!E18)))),0)),0)</f>
        <v>0</v>
      </c>
      <c r="Q162" s="166">
        <f>IF(AND('LISTA DE SOCIOS'!I162="SI",'LISTA DE SOCIOS'!P162&lt;&gt; "SI"),(RIEGO!G162),0)</f>
        <v>0</v>
      </c>
      <c r="R162" s="183">
        <f>SUM(G162:Q162)</f>
        <v>7</v>
      </c>
      <c r="S162" s="218" t="s">
        <v>7</v>
      </c>
      <c r="T162" s="166"/>
    </row>
    <row r="163" spans="1:20" s="80" customFormat="1" x14ac:dyDescent="0.25">
      <c r="A163" s="184">
        <v>162</v>
      </c>
      <c r="B163" s="184">
        <v>162</v>
      </c>
      <c r="C163" s="182"/>
      <c r="D163" s="182"/>
      <c r="E163" s="182"/>
      <c r="F163" s="183" t="s">
        <v>120</v>
      </c>
      <c r="G163" s="166"/>
      <c r="H163" s="181"/>
      <c r="I163" s="166"/>
      <c r="J163" s="181">
        <f>IF('LISTA DE SOCIOS'!H163="SI",(IF('LISTA DE SOCIOS'!P163&lt;&gt;"SI",('CSM AGUA'!H163),MONTOS!E7)),0)</f>
        <v>7</v>
      </c>
      <c r="K163" s="166">
        <f>IF(AND('LISTA DE SOCIOS'!H163="SI",'LISTA DE SOCIOS'!P163&lt;&gt;"SI",'LISTA DE SOCIOS'!Q163&lt;&gt;"SI",'LISTA DE SOCIOS'!P163&lt;&gt;"SI",'LISTA DE SOCIOS'!R163&lt;&gt;"SI"),(MONTOS!E9*MULTAS!G163), 0)</f>
        <v>0</v>
      </c>
      <c r="L163" s="181">
        <f>IF(AND('LISTA DE SOCIOS'!H163="SI",'LISTA DE SOCIOS'!P163&lt;&gt;"SI",'LISTA DE SOCIOS'!Q163&lt;&gt;"SI",'LISTA DE SOCIOS'!P163&lt;&gt;"SI",'LISTA DE SOCIOS'!R163&lt;&gt;"SI"),(MONTOS!E10*MULTAS!H163),0)</f>
        <v>0</v>
      </c>
      <c r="M163" s="166">
        <f>IF(AND('LISTA DE SOCIOS'!H163="SI",'LISTA DE SOCIOS'!P163&lt;&gt;"SI",'LISTA DE SOCIOS'!Q163&lt;&gt;"SI",'LISTA DE SOCIOS'!P163&lt;&gt;"SI",'LISTA DE SOCIOS'!R163&lt;&gt;"SI"),(MONTOS!E11*MULTAS!I163),0)</f>
        <v>0</v>
      </c>
      <c r="N163" s="181">
        <f>IF(AND('LISTA DE SOCIOS'!H163="SI",'LISTA DE SOCIOS'!P163&lt;&gt;"SI",'LISTA DE SOCIOS'!Q163&lt;&gt;"SI",'LISTA DE SOCIOS'!P163&lt;&gt;"SI",'LISTA DE SOCIOS'!R163&lt;&gt;"SI"),(MONTOS!E12*MULTAS!J163),0)</f>
        <v>0</v>
      </c>
      <c r="O163" s="166">
        <f>IF(AND('LISTA DE SOCIOS'!H163="SI",'LISTA DE SOCIOS'!P163&lt;&gt;"SI"),(MONTOS!E14*MULTAS!K163),0)</f>
        <v>0</v>
      </c>
      <c r="P163" s="181">
        <f>IF('LISTA DE SOCIOS'!H163="SI",(IF('LISTA DE SOCIOS'!P163&lt;&gt; "SI",(IF(OR('LISTA DE SOCIOS'!Q163="SI",'LISTA DE SOCIOS'!R163="SI"),(MULTAS!M163),(MULTAS!M163+(MULTAS!L163*MONTOS!E18)))),0)),0)</f>
        <v>0</v>
      </c>
      <c r="Q163" s="166">
        <f>IF(AND('LISTA DE SOCIOS'!I163="SI",'LISTA DE SOCIOS'!P163&lt;&gt; "SI"),(RIEGO!G163),0)</f>
        <v>0</v>
      </c>
      <c r="R163" s="183">
        <f>SUM(G163:Q163)</f>
        <v>7</v>
      </c>
      <c r="S163" s="218" t="s">
        <v>7</v>
      </c>
      <c r="T163" s="166"/>
    </row>
    <row r="164" spans="1:20" s="80" customFormat="1" x14ac:dyDescent="0.25">
      <c r="A164" s="184">
        <v>163</v>
      </c>
      <c r="B164" s="184">
        <v>163</v>
      </c>
      <c r="C164" s="182"/>
      <c r="D164" s="182"/>
      <c r="E164" s="182"/>
      <c r="F164" s="183" t="s">
        <v>120</v>
      </c>
      <c r="G164" s="166"/>
      <c r="H164" s="181"/>
      <c r="I164" s="166"/>
      <c r="J164" s="181">
        <f>IF('LISTA DE SOCIOS'!H164="SI",(IF('LISTA DE SOCIOS'!P164&lt;&gt;"SI",('CSM AGUA'!H164),MONTOS!E7)),0)</f>
        <v>7</v>
      </c>
      <c r="K164" s="166">
        <f>IF(AND('LISTA DE SOCIOS'!H164="SI",'LISTA DE SOCIOS'!P164&lt;&gt;"SI",'LISTA DE SOCIOS'!Q164&lt;&gt;"SI",'LISTA DE SOCIOS'!P164&lt;&gt;"SI",'LISTA DE SOCIOS'!R164&lt;&gt;"SI"),(MONTOS!E9*MULTAS!G164), 0)</f>
        <v>0</v>
      </c>
      <c r="L164" s="181">
        <f>IF(AND('LISTA DE SOCIOS'!H164="SI",'LISTA DE SOCIOS'!P164&lt;&gt;"SI",'LISTA DE SOCIOS'!Q164&lt;&gt;"SI",'LISTA DE SOCIOS'!P164&lt;&gt;"SI",'LISTA DE SOCIOS'!R164&lt;&gt;"SI"),(MONTOS!E10*MULTAS!H164),0)</f>
        <v>0</v>
      </c>
      <c r="M164" s="166">
        <f>IF(AND('LISTA DE SOCIOS'!H164="SI",'LISTA DE SOCIOS'!P164&lt;&gt;"SI",'LISTA DE SOCIOS'!Q164&lt;&gt;"SI",'LISTA DE SOCIOS'!P164&lt;&gt;"SI",'LISTA DE SOCIOS'!R164&lt;&gt;"SI"),(MONTOS!E11*MULTAS!I164),0)</f>
        <v>0</v>
      </c>
      <c r="N164" s="181">
        <f>IF(AND('LISTA DE SOCIOS'!H164="SI",'LISTA DE SOCIOS'!P164&lt;&gt;"SI",'LISTA DE SOCIOS'!Q164&lt;&gt;"SI",'LISTA DE SOCIOS'!P164&lt;&gt;"SI",'LISTA DE SOCIOS'!R164&lt;&gt;"SI"),(MONTOS!E12*MULTAS!J164),0)</f>
        <v>0</v>
      </c>
      <c r="O164" s="166">
        <f>IF(AND('LISTA DE SOCIOS'!H164="SI",'LISTA DE SOCIOS'!P164&lt;&gt;"SI"),(MONTOS!E14*MULTAS!K164),0)</f>
        <v>0</v>
      </c>
      <c r="P164" s="181">
        <f>IF('LISTA DE SOCIOS'!H164="SI",(IF('LISTA DE SOCIOS'!P164&lt;&gt; "SI",(IF(OR('LISTA DE SOCIOS'!Q164="SI",'LISTA DE SOCIOS'!R164="SI"),(MULTAS!M164),(MULTAS!M164+(MULTAS!L164*MONTOS!E18)))),0)),0)</f>
        <v>0</v>
      </c>
      <c r="Q164" s="166">
        <f>IF(AND('LISTA DE SOCIOS'!I164="SI",'LISTA DE SOCIOS'!P164&lt;&gt; "SI"),(RIEGO!G164),0)</f>
        <v>0</v>
      </c>
      <c r="R164" s="183">
        <f>SUM(G164:Q164)</f>
        <v>7</v>
      </c>
      <c r="S164" s="218" t="s">
        <v>7</v>
      </c>
      <c r="T164" s="166"/>
    </row>
    <row r="165" spans="1:20" s="80" customFormat="1" x14ac:dyDescent="0.25">
      <c r="A165" s="184">
        <v>164</v>
      </c>
      <c r="B165" s="184">
        <v>164</v>
      </c>
      <c r="C165" s="182"/>
      <c r="D165" s="182"/>
      <c r="E165" s="182"/>
      <c r="F165" s="183" t="s">
        <v>120</v>
      </c>
      <c r="G165" s="166"/>
      <c r="H165" s="181"/>
      <c r="I165" s="166"/>
      <c r="J165" s="181">
        <f>IF('LISTA DE SOCIOS'!H165="SI",(IF('LISTA DE SOCIOS'!P165&lt;&gt;"SI",('CSM AGUA'!H165),MONTOS!E7)),0)</f>
        <v>7</v>
      </c>
      <c r="K165" s="166">
        <f>IF(AND('LISTA DE SOCIOS'!H165="SI",'LISTA DE SOCIOS'!P165&lt;&gt;"SI",'LISTA DE SOCIOS'!Q165&lt;&gt;"SI",'LISTA DE SOCIOS'!P165&lt;&gt;"SI",'LISTA DE SOCIOS'!R165&lt;&gt;"SI"),(MONTOS!E9*MULTAS!G165), 0)</f>
        <v>0</v>
      </c>
      <c r="L165" s="181">
        <f>IF(AND('LISTA DE SOCIOS'!H165="SI",'LISTA DE SOCIOS'!P165&lt;&gt;"SI",'LISTA DE SOCIOS'!Q165&lt;&gt;"SI",'LISTA DE SOCIOS'!P165&lt;&gt;"SI",'LISTA DE SOCIOS'!R165&lt;&gt;"SI"),(MONTOS!E10*MULTAS!H165),0)</f>
        <v>0</v>
      </c>
      <c r="M165" s="166">
        <f>IF(AND('LISTA DE SOCIOS'!H165="SI",'LISTA DE SOCIOS'!P165&lt;&gt;"SI",'LISTA DE SOCIOS'!Q165&lt;&gt;"SI",'LISTA DE SOCIOS'!P165&lt;&gt;"SI",'LISTA DE SOCIOS'!R165&lt;&gt;"SI"),(MONTOS!E11*MULTAS!I165),0)</f>
        <v>0</v>
      </c>
      <c r="N165" s="181">
        <f>IF(AND('LISTA DE SOCIOS'!H165="SI",'LISTA DE SOCIOS'!P165&lt;&gt;"SI",'LISTA DE SOCIOS'!Q165&lt;&gt;"SI",'LISTA DE SOCIOS'!P165&lt;&gt;"SI",'LISTA DE SOCIOS'!R165&lt;&gt;"SI"),(MONTOS!E12*MULTAS!J165),0)</f>
        <v>0</v>
      </c>
      <c r="O165" s="166">
        <f>IF(AND('LISTA DE SOCIOS'!H165="SI",'LISTA DE SOCIOS'!P165&lt;&gt;"SI"),(MONTOS!E14*MULTAS!K165),0)</f>
        <v>0</v>
      </c>
      <c r="P165" s="181">
        <f>IF('LISTA DE SOCIOS'!H165="SI",(IF('LISTA DE SOCIOS'!P165&lt;&gt; "SI",(IF(OR('LISTA DE SOCIOS'!Q165="SI",'LISTA DE SOCIOS'!R165="SI"),(MULTAS!M165),(MULTAS!M165+(MULTAS!L165*MONTOS!E18)))),0)),0)</f>
        <v>0</v>
      </c>
      <c r="Q165" s="166">
        <f>IF(AND('LISTA DE SOCIOS'!I165="SI",'LISTA DE SOCIOS'!P165&lt;&gt; "SI"),(RIEGO!G165),0)</f>
        <v>0</v>
      </c>
      <c r="R165" s="183">
        <f>SUM(G165:Q165)</f>
        <v>7</v>
      </c>
      <c r="S165" s="218" t="s">
        <v>7</v>
      </c>
      <c r="T165" s="166"/>
    </row>
    <row r="166" spans="1:20" s="80" customFormat="1" x14ac:dyDescent="0.25">
      <c r="A166" s="184">
        <v>165</v>
      </c>
      <c r="B166" s="184">
        <v>165</v>
      </c>
      <c r="C166" s="182"/>
      <c r="D166" s="182"/>
      <c r="E166" s="182"/>
      <c r="F166" s="183" t="s">
        <v>120</v>
      </c>
      <c r="G166" s="166"/>
      <c r="H166" s="181"/>
      <c r="I166" s="166"/>
      <c r="J166" s="181">
        <f>IF('LISTA DE SOCIOS'!H166="SI",(IF('LISTA DE SOCIOS'!P166&lt;&gt;"SI",('CSM AGUA'!H166),MONTOS!E7)),0)</f>
        <v>7</v>
      </c>
      <c r="K166" s="166">
        <f>IF(AND('LISTA DE SOCIOS'!H166="SI",'LISTA DE SOCIOS'!P166&lt;&gt;"SI",'LISTA DE SOCIOS'!Q166&lt;&gt;"SI",'LISTA DE SOCIOS'!P166&lt;&gt;"SI",'LISTA DE SOCIOS'!R166&lt;&gt;"SI"),(MONTOS!E9*MULTAS!G166), 0)</f>
        <v>0</v>
      </c>
      <c r="L166" s="181">
        <f>IF(AND('LISTA DE SOCIOS'!H166="SI",'LISTA DE SOCIOS'!P166&lt;&gt;"SI",'LISTA DE SOCIOS'!Q166&lt;&gt;"SI",'LISTA DE SOCIOS'!P166&lt;&gt;"SI",'LISTA DE SOCIOS'!R166&lt;&gt;"SI"),(MONTOS!E10*MULTAS!H166),0)</f>
        <v>0</v>
      </c>
      <c r="M166" s="166">
        <f>IF(AND('LISTA DE SOCIOS'!H166="SI",'LISTA DE SOCIOS'!P166&lt;&gt;"SI",'LISTA DE SOCIOS'!Q166&lt;&gt;"SI",'LISTA DE SOCIOS'!P166&lt;&gt;"SI",'LISTA DE SOCIOS'!R166&lt;&gt;"SI"),(MONTOS!E11*MULTAS!I166),0)</f>
        <v>0</v>
      </c>
      <c r="N166" s="181">
        <f>IF(AND('LISTA DE SOCIOS'!H166="SI",'LISTA DE SOCIOS'!P166&lt;&gt;"SI",'LISTA DE SOCIOS'!Q166&lt;&gt;"SI",'LISTA DE SOCIOS'!P166&lt;&gt;"SI",'LISTA DE SOCIOS'!R166&lt;&gt;"SI"),(MONTOS!E12*MULTAS!J166),0)</f>
        <v>0</v>
      </c>
      <c r="O166" s="166">
        <f>IF(AND('LISTA DE SOCIOS'!H166="SI",'LISTA DE SOCIOS'!P166&lt;&gt;"SI"),(MONTOS!E14*MULTAS!K166),0)</f>
        <v>0</v>
      </c>
      <c r="P166" s="181">
        <f>IF('LISTA DE SOCIOS'!H166="SI",(IF('LISTA DE SOCIOS'!P166&lt;&gt; "SI",(IF(OR('LISTA DE SOCIOS'!Q166="SI",'LISTA DE SOCIOS'!R166="SI"),(MULTAS!M166),(MULTAS!M166+(MULTAS!L166*MONTOS!E18)))),0)),0)</f>
        <v>0</v>
      </c>
      <c r="Q166" s="166">
        <f>IF(AND('LISTA DE SOCIOS'!I166="SI",'LISTA DE SOCIOS'!P166&lt;&gt; "SI"),(RIEGO!G166),0)</f>
        <v>0</v>
      </c>
      <c r="R166" s="183">
        <f>SUM(G166:Q166)</f>
        <v>7</v>
      </c>
      <c r="S166" s="218" t="s">
        <v>7</v>
      </c>
      <c r="T166" s="166"/>
    </row>
    <row r="167" spans="1:20" s="80" customFormat="1" x14ac:dyDescent="0.25">
      <c r="A167" s="184">
        <v>166</v>
      </c>
      <c r="B167" s="184">
        <v>166</v>
      </c>
      <c r="C167" s="182"/>
      <c r="D167" s="182"/>
      <c r="E167" s="182"/>
      <c r="F167" s="183" t="s">
        <v>120</v>
      </c>
      <c r="G167" s="166"/>
      <c r="H167" s="181"/>
      <c r="I167" s="166"/>
      <c r="J167" s="181">
        <f>IF('LISTA DE SOCIOS'!H167="SI",(IF('LISTA DE SOCIOS'!P167&lt;&gt;"SI",('CSM AGUA'!H167),MONTOS!E7)),0)</f>
        <v>7</v>
      </c>
      <c r="K167" s="166">
        <f>IF(AND('LISTA DE SOCIOS'!H167="SI",'LISTA DE SOCIOS'!P167&lt;&gt;"SI",'LISTA DE SOCIOS'!Q167&lt;&gt;"SI",'LISTA DE SOCIOS'!P167&lt;&gt;"SI",'LISTA DE SOCIOS'!R167&lt;&gt;"SI"),(MONTOS!E9*MULTAS!G167), 0)</f>
        <v>0</v>
      </c>
      <c r="L167" s="181">
        <f>IF(AND('LISTA DE SOCIOS'!H167="SI",'LISTA DE SOCIOS'!P167&lt;&gt;"SI",'LISTA DE SOCIOS'!Q167&lt;&gt;"SI",'LISTA DE SOCIOS'!P167&lt;&gt;"SI",'LISTA DE SOCIOS'!R167&lt;&gt;"SI"),(MONTOS!E10*MULTAS!H167),0)</f>
        <v>0</v>
      </c>
      <c r="M167" s="166">
        <f>IF(AND('LISTA DE SOCIOS'!H167="SI",'LISTA DE SOCIOS'!P167&lt;&gt;"SI",'LISTA DE SOCIOS'!Q167&lt;&gt;"SI",'LISTA DE SOCIOS'!P167&lt;&gt;"SI",'LISTA DE SOCIOS'!R167&lt;&gt;"SI"),(MONTOS!E11*MULTAS!I167),0)</f>
        <v>0</v>
      </c>
      <c r="N167" s="181">
        <f>IF(AND('LISTA DE SOCIOS'!H167="SI",'LISTA DE SOCIOS'!P167&lt;&gt;"SI",'LISTA DE SOCIOS'!Q167&lt;&gt;"SI",'LISTA DE SOCIOS'!P167&lt;&gt;"SI",'LISTA DE SOCIOS'!R167&lt;&gt;"SI"),(MONTOS!E12*MULTAS!J167),0)</f>
        <v>0</v>
      </c>
      <c r="O167" s="166">
        <f>IF(AND('LISTA DE SOCIOS'!H167="SI",'LISTA DE SOCIOS'!P167&lt;&gt;"SI"),(MONTOS!E14*MULTAS!K167),0)</f>
        <v>0</v>
      </c>
      <c r="P167" s="181">
        <f>IF('LISTA DE SOCIOS'!H167="SI",(IF('LISTA DE SOCIOS'!P167&lt;&gt; "SI",(IF(OR('LISTA DE SOCIOS'!Q167="SI",'LISTA DE SOCIOS'!R167="SI"),(MULTAS!M167),(MULTAS!M167+(MULTAS!L167*MONTOS!E18)))),0)),0)</f>
        <v>0</v>
      </c>
      <c r="Q167" s="166">
        <f>IF(AND('LISTA DE SOCIOS'!I167="SI",'LISTA DE SOCIOS'!P167&lt;&gt; "SI"),(RIEGO!G167),0)</f>
        <v>0</v>
      </c>
      <c r="R167" s="183">
        <f>SUM(G167:Q167)</f>
        <v>7</v>
      </c>
      <c r="S167" s="218" t="s">
        <v>7</v>
      </c>
      <c r="T167" s="166"/>
    </row>
    <row r="168" spans="1:20" s="80" customFormat="1" x14ac:dyDescent="0.25">
      <c r="A168" s="184">
        <v>167</v>
      </c>
      <c r="B168" s="184">
        <v>167</v>
      </c>
      <c r="C168" s="182"/>
      <c r="D168" s="182"/>
      <c r="E168" s="182"/>
      <c r="F168" s="183" t="s">
        <v>120</v>
      </c>
      <c r="G168" s="166"/>
      <c r="H168" s="181"/>
      <c r="I168" s="166"/>
      <c r="J168" s="181">
        <f>IF('LISTA DE SOCIOS'!H168="SI",(IF('LISTA DE SOCIOS'!P168&lt;&gt;"SI",('CSM AGUA'!H168),MONTOS!E7)),0)</f>
        <v>7</v>
      </c>
      <c r="K168" s="166">
        <f>IF(AND('LISTA DE SOCIOS'!H168="SI",'LISTA DE SOCIOS'!P168&lt;&gt;"SI",'LISTA DE SOCIOS'!Q168&lt;&gt;"SI",'LISTA DE SOCIOS'!P168&lt;&gt;"SI",'LISTA DE SOCIOS'!R168&lt;&gt;"SI"),(MONTOS!E9*MULTAS!G168), 0)</f>
        <v>0</v>
      </c>
      <c r="L168" s="181">
        <f>IF(AND('LISTA DE SOCIOS'!H168="SI",'LISTA DE SOCIOS'!P168&lt;&gt;"SI",'LISTA DE SOCIOS'!Q168&lt;&gt;"SI",'LISTA DE SOCIOS'!P168&lt;&gt;"SI",'LISTA DE SOCIOS'!R168&lt;&gt;"SI"),(MONTOS!E10*MULTAS!H168),0)</f>
        <v>0</v>
      </c>
      <c r="M168" s="166">
        <f>IF(AND('LISTA DE SOCIOS'!H168="SI",'LISTA DE SOCIOS'!P168&lt;&gt;"SI",'LISTA DE SOCIOS'!Q168&lt;&gt;"SI",'LISTA DE SOCIOS'!P168&lt;&gt;"SI",'LISTA DE SOCIOS'!R168&lt;&gt;"SI"),(MONTOS!E11*MULTAS!I168),0)</f>
        <v>0</v>
      </c>
      <c r="N168" s="181">
        <f>IF(AND('LISTA DE SOCIOS'!H168="SI",'LISTA DE SOCIOS'!P168&lt;&gt;"SI",'LISTA DE SOCIOS'!Q168&lt;&gt;"SI",'LISTA DE SOCIOS'!P168&lt;&gt;"SI",'LISTA DE SOCIOS'!R168&lt;&gt;"SI"),(MONTOS!E12*MULTAS!J168),0)</f>
        <v>0</v>
      </c>
      <c r="O168" s="166">
        <f>IF(AND('LISTA DE SOCIOS'!H168="SI",'LISTA DE SOCIOS'!P168&lt;&gt;"SI"),(MONTOS!E14*MULTAS!K168),0)</f>
        <v>0</v>
      </c>
      <c r="P168" s="181">
        <f>IF('LISTA DE SOCIOS'!H168="SI",(IF('LISTA DE SOCIOS'!P168&lt;&gt; "SI",(IF(OR('LISTA DE SOCIOS'!Q168="SI",'LISTA DE SOCIOS'!R168="SI"),(MULTAS!M168),(MULTAS!M168+(MULTAS!L168*MONTOS!E18)))),0)),0)</f>
        <v>0</v>
      </c>
      <c r="Q168" s="166">
        <f>IF(AND('LISTA DE SOCIOS'!I168="SI",'LISTA DE SOCIOS'!P168&lt;&gt; "SI"),(RIEGO!G168),0)</f>
        <v>0</v>
      </c>
      <c r="R168" s="183">
        <f>SUM(G168:Q168)</f>
        <v>7</v>
      </c>
      <c r="S168" s="218" t="s">
        <v>7</v>
      </c>
      <c r="T168" s="166"/>
    </row>
    <row r="169" spans="1:20" s="80" customFormat="1" x14ac:dyDescent="0.25">
      <c r="A169" s="184">
        <v>168</v>
      </c>
      <c r="B169" s="184">
        <v>168</v>
      </c>
      <c r="C169" s="182"/>
      <c r="D169" s="182"/>
      <c r="E169" s="182"/>
      <c r="F169" s="183" t="s">
        <v>120</v>
      </c>
      <c r="G169" s="166"/>
      <c r="H169" s="181"/>
      <c r="I169" s="166"/>
      <c r="J169" s="181">
        <f>IF('LISTA DE SOCIOS'!H169="SI",(IF('LISTA DE SOCIOS'!P169&lt;&gt;"SI",('CSM AGUA'!H169),MONTOS!E7)),0)</f>
        <v>7</v>
      </c>
      <c r="K169" s="166">
        <f>IF(AND('LISTA DE SOCIOS'!H169="SI",'LISTA DE SOCIOS'!P169&lt;&gt;"SI",'LISTA DE SOCIOS'!Q169&lt;&gt;"SI",'LISTA DE SOCIOS'!P169&lt;&gt;"SI",'LISTA DE SOCIOS'!R169&lt;&gt;"SI"),(MONTOS!E9*MULTAS!G169), 0)</f>
        <v>0</v>
      </c>
      <c r="L169" s="181">
        <f>IF(AND('LISTA DE SOCIOS'!H169="SI",'LISTA DE SOCIOS'!P169&lt;&gt;"SI",'LISTA DE SOCIOS'!Q169&lt;&gt;"SI",'LISTA DE SOCIOS'!P169&lt;&gt;"SI",'LISTA DE SOCIOS'!R169&lt;&gt;"SI"),(MONTOS!E10*MULTAS!H169),0)</f>
        <v>0</v>
      </c>
      <c r="M169" s="166">
        <f>IF(AND('LISTA DE SOCIOS'!H169="SI",'LISTA DE SOCIOS'!P169&lt;&gt;"SI",'LISTA DE SOCIOS'!Q169&lt;&gt;"SI",'LISTA DE SOCIOS'!P169&lt;&gt;"SI",'LISTA DE SOCIOS'!R169&lt;&gt;"SI"),(MONTOS!E11*MULTAS!I169),0)</f>
        <v>0</v>
      </c>
      <c r="N169" s="181">
        <f>IF(AND('LISTA DE SOCIOS'!H169="SI",'LISTA DE SOCIOS'!P169&lt;&gt;"SI",'LISTA DE SOCIOS'!Q169&lt;&gt;"SI",'LISTA DE SOCIOS'!P169&lt;&gt;"SI",'LISTA DE SOCIOS'!R169&lt;&gt;"SI"),(MONTOS!E12*MULTAS!J169),0)</f>
        <v>0</v>
      </c>
      <c r="O169" s="166">
        <f>IF(AND('LISTA DE SOCIOS'!H169="SI",'LISTA DE SOCIOS'!P169&lt;&gt;"SI"),(MONTOS!E14*MULTAS!K169),0)</f>
        <v>0</v>
      </c>
      <c r="P169" s="181">
        <f>IF('LISTA DE SOCIOS'!H169="SI",(IF('LISTA DE SOCIOS'!P169&lt;&gt; "SI",(IF(OR('LISTA DE SOCIOS'!Q169="SI",'LISTA DE SOCIOS'!R169="SI"),(MULTAS!M169),(MULTAS!M169+(MULTAS!L169*MONTOS!E18)))),0)),0)</f>
        <v>0</v>
      </c>
      <c r="Q169" s="166">
        <f>IF(AND('LISTA DE SOCIOS'!I169="SI",'LISTA DE SOCIOS'!P169&lt;&gt; "SI"),(RIEGO!G169),0)</f>
        <v>0</v>
      </c>
      <c r="R169" s="183">
        <f>SUM(G169:Q169)</f>
        <v>7</v>
      </c>
      <c r="S169" s="218" t="s">
        <v>7</v>
      </c>
      <c r="T169" s="166"/>
    </row>
    <row r="170" spans="1:20" s="80" customFormat="1" x14ac:dyDescent="0.25">
      <c r="A170" s="184">
        <v>169</v>
      </c>
      <c r="B170" s="184">
        <v>169</v>
      </c>
      <c r="C170" s="182"/>
      <c r="D170" s="182"/>
      <c r="E170" s="182"/>
      <c r="F170" s="183" t="s">
        <v>120</v>
      </c>
      <c r="G170" s="166"/>
      <c r="H170" s="181"/>
      <c r="I170" s="166"/>
      <c r="J170" s="181">
        <f>IF('LISTA DE SOCIOS'!H170="SI",(IF('LISTA DE SOCIOS'!P170&lt;&gt;"SI",('CSM AGUA'!H170),MONTOS!E7)),0)</f>
        <v>7</v>
      </c>
      <c r="K170" s="166">
        <f>IF(AND('LISTA DE SOCIOS'!H170="SI",'LISTA DE SOCIOS'!P170&lt;&gt;"SI",'LISTA DE SOCIOS'!Q170&lt;&gt;"SI",'LISTA DE SOCIOS'!P170&lt;&gt;"SI",'LISTA DE SOCIOS'!R170&lt;&gt;"SI"),(MONTOS!E9*MULTAS!G170), 0)</f>
        <v>0</v>
      </c>
      <c r="L170" s="181">
        <f>IF(AND('LISTA DE SOCIOS'!H170="SI",'LISTA DE SOCIOS'!P170&lt;&gt;"SI",'LISTA DE SOCIOS'!Q170&lt;&gt;"SI",'LISTA DE SOCIOS'!P170&lt;&gt;"SI",'LISTA DE SOCIOS'!R170&lt;&gt;"SI"),(MONTOS!E10*MULTAS!H170),0)</f>
        <v>0</v>
      </c>
      <c r="M170" s="166">
        <f>IF(AND('LISTA DE SOCIOS'!H170="SI",'LISTA DE SOCIOS'!P170&lt;&gt;"SI",'LISTA DE SOCIOS'!Q170&lt;&gt;"SI",'LISTA DE SOCIOS'!P170&lt;&gt;"SI",'LISTA DE SOCIOS'!R170&lt;&gt;"SI"),(MONTOS!E11*MULTAS!I170),0)</f>
        <v>0</v>
      </c>
      <c r="N170" s="181">
        <f>IF(AND('LISTA DE SOCIOS'!H170="SI",'LISTA DE SOCIOS'!P170&lt;&gt;"SI",'LISTA DE SOCIOS'!Q170&lt;&gt;"SI",'LISTA DE SOCIOS'!P170&lt;&gt;"SI",'LISTA DE SOCIOS'!R170&lt;&gt;"SI"),(MONTOS!E12*MULTAS!J170),0)</f>
        <v>0</v>
      </c>
      <c r="O170" s="166">
        <f>IF(AND('LISTA DE SOCIOS'!H170="SI",'LISTA DE SOCIOS'!P170&lt;&gt;"SI"),(MONTOS!E14*MULTAS!K170),0)</f>
        <v>0</v>
      </c>
      <c r="P170" s="181">
        <f>IF('LISTA DE SOCIOS'!H170="SI",(IF('LISTA DE SOCIOS'!P170&lt;&gt; "SI",(IF(OR('LISTA DE SOCIOS'!Q170="SI",'LISTA DE SOCIOS'!R170="SI"),(MULTAS!M170),(MULTAS!M170+(MULTAS!L170*MONTOS!E18)))),0)),0)</f>
        <v>0</v>
      </c>
      <c r="Q170" s="166">
        <f>IF(AND('LISTA DE SOCIOS'!I170="SI",'LISTA DE SOCIOS'!P170&lt;&gt; "SI"),(RIEGO!G170),0)</f>
        <v>0</v>
      </c>
      <c r="R170" s="183">
        <f>SUM(G170:Q170)</f>
        <v>7</v>
      </c>
      <c r="S170" s="218" t="s">
        <v>7</v>
      </c>
      <c r="T170" s="166"/>
    </row>
    <row r="171" spans="1:20" s="80" customFormat="1" x14ac:dyDescent="0.25">
      <c r="A171" s="184">
        <v>170</v>
      </c>
      <c r="B171" s="184">
        <v>170</v>
      </c>
      <c r="C171" s="182"/>
      <c r="D171" s="182"/>
      <c r="E171" s="182"/>
      <c r="F171" s="183" t="s">
        <v>120</v>
      </c>
      <c r="G171" s="166"/>
      <c r="H171" s="181"/>
      <c r="I171" s="166"/>
      <c r="J171" s="181">
        <f>IF('LISTA DE SOCIOS'!H171="SI",(IF('LISTA DE SOCIOS'!P171&lt;&gt;"SI",('CSM AGUA'!H171),MONTOS!E7)),0)</f>
        <v>7</v>
      </c>
      <c r="K171" s="166">
        <f>IF(AND('LISTA DE SOCIOS'!H171="SI",'LISTA DE SOCIOS'!P171&lt;&gt;"SI",'LISTA DE SOCIOS'!Q171&lt;&gt;"SI",'LISTA DE SOCIOS'!P171&lt;&gt;"SI",'LISTA DE SOCIOS'!R171&lt;&gt;"SI"),(MONTOS!E9*MULTAS!G171), 0)</f>
        <v>0</v>
      </c>
      <c r="L171" s="181">
        <f>IF(AND('LISTA DE SOCIOS'!H171="SI",'LISTA DE SOCIOS'!P171&lt;&gt;"SI",'LISTA DE SOCIOS'!Q171&lt;&gt;"SI",'LISTA DE SOCIOS'!P171&lt;&gt;"SI",'LISTA DE SOCIOS'!R171&lt;&gt;"SI"),(MONTOS!E10*MULTAS!H171),0)</f>
        <v>0</v>
      </c>
      <c r="M171" s="166">
        <f>IF(AND('LISTA DE SOCIOS'!H171="SI",'LISTA DE SOCIOS'!P171&lt;&gt;"SI",'LISTA DE SOCIOS'!Q171&lt;&gt;"SI",'LISTA DE SOCIOS'!P171&lt;&gt;"SI",'LISTA DE SOCIOS'!R171&lt;&gt;"SI"),(MONTOS!E11*MULTAS!I171),0)</f>
        <v>0</v>
      </c>
      <c r="N171" s="181">
        <f>IF(AND('LISTA DE SOCIOS'!H171="SI",'LISTA DE SOCIOS'!P171&lt;&gt;"SI",'LISTA DE SOCIOS'!Q171&lt;&gt;"SI",'LISTA DE SOCIOS'!P171&lt;&gt;"SI",'LISTA DE SOCIOS'!R171&lt;&gt;"SI"),(MONTOS!E12*MULTAS!J171),0)</f>
        <v>0</v>
      </c>
      <c r="O171" s="166">
        <f>IF(AND('LISTA DE SOCIOS'!H171="SI",'LISTA DE SOCIOS'!P171&lt;&gt;"SI"),(MONTOS!E14*MULTAS!K171),0)</f>
        <v>0</v>
      </c>
      <c r="P171" s="181">
        <f>IF('LISTA DE SOCIOS'!H171="SI",(IF('LISTA DE SOCIOS'!P171&lt;&gt; "SI",(IF(OR('LISTA DE SOCIOS'!Q171="SI",'LISTA DE SOCIOS'!R171="SI"),(MULTAS!M171),(MULTAS!M171+(MULTAS!L171*MONTOS!E18)))),0)),0)</f>
        <v>0</v>
      </c>
      <c r="Q171" s="166">
        <f>IF(AND('LISTA DE SOCIOS'!I171="SI",'LISTA DE SOCIOS'!P171&lt;&gt; "SI"),(RIEGO!G171),0)</f>
        <v>0</v>
      </c>
      <c r="R171" s="183">
        <f>SUM(G171:Q171)</f>
        <v>7</v>
      </c>
      <c r="S171" s="218" t="s">
        <v>7</v>
      </c>
      <c r="T171" s="166"/>
    </row>
    <row r="172" spans="1:20" s="80" customFormat="1" x14ac:dyDescent="0.25">
      <c r="A172" s="184">
        <v>171</v>
      </c>
      <c r="B172" s="184">
        <v>171</v>
      </c>
      <c r="C172" s="182"/>
      <c r="D172" s="182"/>
      <c r="E172" s="182"/>
      <c r="F172" s="183" t="s">
        <v>120</v>
      </c>
      <c r="G172" s="166"/>
      <c r="H172" s="181"/>
      <c r="I172" s="166"/>
      <c r="J172" s="181">
        <f>IF('LISTA DE SOCIOS'!H172="SI",(IF('LISTA DE SOCIOS'!P172&lt;&gt;"SI",('CSM AGUA'!H172),MONTOS!E7)),0)</f>
        <v>7</v>
      </c>
      <c r="K172" s="166">
        <f>IF(AND('LISTA DE SOCIOS'!H172="SI",'LISTA DE SOCIOS'!P172&lt;&gt;"SI",'LISTA DE SOCIOS'!Q172&lt;&gt;"SI",'LISTA DE SOCIOS'!P172&lt;&gt;"SI",'LISTA DE SOCIOS'!R172&lt;&gt;"SI"),(MONTOS!E9*MULTAS!G172), 0)</f>
        <v>0</v>
      </c>
      <c r="L172" s="181">
        <f>IF(AND('LISTA DE SOCIOS'!H172="SI",'LISTA DE SOCIOS'!P172&lt;&gt;"SI",'LISTA DE SOCIOS'!Q172&lt;&gt;"SI",'LISTA DE SOCIOS'!P172&lt;&gt;"SI",'LISTA DE SOCIOS'!R172&lt;&gt;"SI"),(MONTOS!E10*MULTAS!H172),0)</f>
        <v>0</v>
      </c>
      <c r="M172" s="166">
        <f>IF(AND('LISTA DE SOCIOS'!H172="SI",'LISTA DE SOCIOS'!P172&lt;&gt;"SI",'LISTA DE SOCIOS'!Q172&lt;&gt;"SI",'LISTA DE SOCIOS'!P172&lt;&gt;"SI",'LISTA DE SOCIOS'!R172&lt;&gt;"SI"),(MONTOS!E11*MULTAS!I172),0)</f>
        <v>0</v>
      </c>
      <c r="N172" s="181">
        <f>IF(AND('LISTA DE SOCIOS'!H172="SI",'LISTA DE SOCIOS'!P172&lt;&gt;"SI",'LISTA DE SOCIOS'!Q172&lt;&gt;"SI",'LISTA DE SOCIOS'!P172&lt;&gt;"SI",'LISTA DE SOCIOS'!R172&lt;&gt;"SI"),(MONTOS!E12*MULTAS!J172),0)</f>
        <v>0</v>
      </c>
      <c r="O172" s="166">
        <f>IF(AND('LISTA DE SOCIOS'!H172="SI",'LISTA DE SOCIOS'!P172&lt;&gt;"SI"),(MONTOS!E14*MULTAS!K172),0)</f>
        <v>0</v>
      </c>
      <c r="P172" s="181">
        <f>IF('LISTA DE SOCIOS'!H172="SI",(IF('LISTA DE SOCIOS'!P172&lt;&gt; "SI",(IF(OR('LISTA DE SOCIOS'!Q172="SI",'LISTA DE SOCIOS'!R172="SI"),(MULTAS!M172),(MULTAS!M172+(MULTAS!L172*MONTOS!E18)))),0)),0)</f>
        <v>0</v>
      </c>
      <c r="Q172" s="166">
        <f>IF(AND('LISTA DE SOCIOS'!I172="SI",'LISTA DE SOCIOS'!P172&lt;&gt; "SI"),(RIEGO!G172),0)</f>
        <v>0</v>
      </c>
      <c r="R172" s="183">
        <f>SUM(G172:Q172)</f>
        <v>7</v>
      </c>
      <c r="S172" s="218" t="s">
        <v>7</v>
      </c>
      <c r="T172" s="166"/>
    </row>
    <row r="173" spans="1:20" s="80" customFormat="1" x14ac:dyDescent="0.25">
      <c r="A173" s="184">
        <v>172</v>
      </c>
      <c r="B173" s="184">
        <v>172</v>
      </c>
      <c r="C173" s="182"/>
      <c r="D173" s="182"/>
      <c r="E173" s="182"/>
      <c r="F173" s="183" t="s">
        <v>120</v>
      </c>
      <c r="G173" s="166"/>
      <c r="H173" s="181"/>
      <c r="I173" s="166"/>
      <c r="J173" s="181">
        <f>IF('LISTA DE SOCIOS'!H173="SI",(IF('LISTA DE SOCIOS'!P173&lt;&gt;"SI",('CSM AGUA'!H173),MONTOS!E7)),0)</f>
        <v>7</v>
      </c>
      <c r="K173" s="166">
        <f>IF(AND('LISTA DE SOCIOS'!H173="SI",'LISTA DE SOCIOS'!P173&lt;&gt;"SI",'LISTA DE SOCIOS'!Q173&lt;&gt;"SI",'LISTA DE SOCIOS'!P173&lt;&gt;"SI",'LISTA DE SOCIOS'!R173&lt;&gt;"SI"),(MONTOS!E9*MULTAS!G173), 0)</f>
        <v>0</v>
      </c>
      <c r="L173" s="181">
        <f>IF(AND('LISTA DE SOCIOS'!H173="SI",'LISTA DE SOCIOS'!P173&lt;&gt;"SI",'LISTA DE SOCIOS'!Q173&lt;&gt;"SI",'LISTA DE SOCIOS'!P173&lt;&gt;"SI",'LISTA DE SOCIOS'!R173&lt;&gt;"SI"),(MONTOS!E10*MULTAS!H173),0)</f>
        <v>0</v>
      </c>
      <c r="M173" s="166">
        <f>IF(AND('LISTA DE SOCIOS'!H173="SI",'LISTA DE SOCIOS'!P173&lt;&gt;"SI",'LISTA DE SOCIOS'!Q173&lt;&gt;"SI",'LISTA DE SOCIOS'!P173&lt;&gt;"SI",'LISTA DE SOCIOS'!R173&lt;&gt;"SI"),(MONTOS!E11*MULTAS!I173),0)</f>
        <v>0</v>
      </c>
      <c r="N173" s="181">
        <f>IF(AND('LISTA DE SOCIOS'!H173="SI",'LISTA DE SOCIOS'!P173&lt;&gt;"SI",'LISTA DE SOCIOS'!Q173&lt;&gt;"SI",'LISTA DE SOCIOS'!P173&lt;&gt;"SI",'LISTA DE SOCIOS'!R173&lt;&gt;"SI"),(MONTOS!E12*MULTAS!J173),0)</f>
        <v>0</v>
      </c>
      <c r="O173" s="166">
        <f>IF(AND('LISTA DE SOCIOS'!H173="SI",'LISTA DE SOCIOS'!P173&lt;&gt;"SI"),(MONTOS!E14*MULTAS!K173),0)</f>
        <v>0</v>
      </c>
      <c r="P173" s="181">
        <f>IF('LISTA DE SOCIOS'!H173="SI",(IF('LISTA DE SOCIOS'!P173&lt;&gt; "SI",(IF(OR('LISTA DE SOCIOS'!Q173="SI",'LISTA DE SOCIOS'!R173="SI"),(MULTAS!M173),(MULTAS!M173+(MULTAS!L173*MONTOS!E18)))),0)),0)</f>
        <v>0</v>
      </c>
      <c r="Q173" s="166">
        <f>IF(AND('LISTA DE SOCIOS'!I173="SI",'LISTA DE SOCIOS'!P173&lt;&gt; "SI"),(RIEGO!G173),0)</f>
        <v>0</v>
      </c>
      <c r="R173" s="183">
        <f>SUM(G173:Q173)</f>
        <v>7</v>
      </c>
      <c r="S173" s="218" t="s">
        <v>7</v>
      </c>
      <c r="T173" s="166"/>
    </row>
    <row r="174" spans="1:20" s="80" customFormat="1" x14ac:dyDescent="0.25">
      <c r="A174" s="184">
        <v>173</v>
      </c>
      <c r="B174" s="184">
        <v>173</v>
      </c>
      <c r="C174" s="182"/>
      <c r="D174" s="182"/>
      <c r="E174" s="182"/>
      <c r="F174" s="183" t="s">
        <v>120</v>
      </c>
      <c r="G174" s="166"/>
      <c r="H174" s="181"/>
      <c r="I174" s="166"/>
      <c r="J174" s="181">
        <f>IF('LISTA DE SOCIOS'!H174="SI",(IF('LISTA DE SOCIOS'!P174&lt;&gt;"SI",('CSM AGUA'!H174),MONTOS!E7)),0)</f>
        <v>7</v>
      </c>
      <c r="K174" s="166">
        <f>IF(AND('LISTA DE SOCIOS'!H174="SI",'LISTA DE SOCIOS'!P174&lt;&gt;"SI",'LISTA DE SOCIOS'!Q174&lt;&gt;"SI",'LISTA DE SOCIOS'!P174&lt;&gt;"SI",'LISTA DE SOCIOS'!R174&lt;&gt;"SI"),(MONTOS!E9*MULTAS!G174), 0)</f>
        <v>0</v>
      </c>
      <c r="L174" s="181">
        <f>IF(AND('LISTA DE SOCIOS'!H174="SI",'LISTA DE SOCIOS'!P174&lt;&gt;"SI",'LISTA DE SOCIOS'!Q174&lt;&gt;"SI",'LISTA DE SOCIOS'!P174&lt;&gt;"SI",'LISTA DE SOCIOS'!R174&lt;&gt;"SI"),(MONTOS!E10*MULTAS!H174),0)</f>
        <v>0</v>
      </c>
      <c r="M174" s="166">
        <f>IF(AND('LISTA DE SOCIOS'!H174="SI",'LISTA DE SOCIOS'!P174&lt;&gt;"SI",'LISTA DE SOCIOS'!Q174&lt;&gt;"SI",'LISTA DE SOCIOS'!P174&lt;&gt;"SI",'LISTA DE SOCIOS'!R174&lt;&gt;"SI"),(MONTOS!E11*MULTAS!I174),0)</f>
        <v>0</v>
      </c>
      <c r="N174" s="181">
        <f>IF(AND('LISTA DE SOCIOS'!H174="SI",'LISTA DE SOCIOS'!P174&lt;&gt;"SI",'LISTA DE SOCIOS'!Q174&lt;&gt;"SI",'LISTA DE SOCIOS'!P174&lt;&gt;"SI",'LISTA DE SOCIOS'!R174&lt;&gt;"SI"),(MONTOS!E12*MULTAS!J174),0)</f>
        <v>0</v>
      </c>
      <c r="O174" s="166">
        <f>IF(AND('LISTA DE SOCIOS'!H174="SI",'LISTA DE SOCIOS'!P174&lt;&gt;"SI"),(MONTOS!E14*MULTAS!K174),0)</f>
        <v>0</v>
      </c>
      <c r="P174" s="181">
        <f>IF('LISTA DE SOCIOS'!H174="SI",(IF('LISTA DE SOCIOS'!P174&lt;&gt; "SI",(IF(OR('LISTA DE SOCIOS'!Q174="SI",'LISTA DE SOCIOS'!R174="SI"),(MULTAS!M174),(MULTAS!M174+(MULTAS!L174*MONTOS!E18)))),0)),0)</f>
        <v>0</v>
      </c>
      <c r="Q174" s="166">
        <f>IF(AND('LISTA DE SOCIOS'!I174="SI",'LISTA DE SOCIOS'!P174&lt;&gt; "SI"),(RIEGO!G174),0)</f>
        <v>0</v>
      </c>
      <c r="R174" s="183">
        <f>SUM(G174:Q174)</f>
        <v>7</v>
      </c>
      <c r="S174" s="218" t="s">
        <v>7</v>
      </c>
      <c r="T174" s="166"/>
    </row>
    <row r="175" spans="1:20" s="80" customFormat="1" x14ac:dyDescent="0.25">
      <c r="A175" s="184">
        <v>174</v>
      </c>
      <c r="B175" s="184">
        <v>174</v>
      </c>
      <c r="C175" s="182"/>
      <c r="D175" s="182"/>
      <c r="E175" s="182"/>
      <c r="F175" s="183" t="s">
        <v>120</v>
      </c>
      <c r="G175" s="166"/>
      <c r="H175" s="181"/>
      <c r="I175" s="166"/>
      <c r="J175" s="181">
        <f>IF('LISTA DE SOCIOS'!H175="SI",(IF('LISTA DE SOCIOS'!P175&lt;&gt;"SI",('CSM AGUA'!H175),MONTOS!E7)),0)</f>
        <v>7</v>
      </c>
      <c r="K175" s="166">
        <f>IF(AND('LISTA DE SOCIOS'!H175="SI",'LISTA DE SOCIOS'!P175&lt;&gt;"SI",'LISTA DE SOCIOS'!Q175&lt;&gt;"SI",'LISTA DE SOCIOS'!P175&lt;&gt;"SI",'LISTA DE SOCIOS'!R175&lt;&gt;"SI"),(MONTOS!E9*MULTAS!G175), 0)</f>
        <v>0</v>
      </c>
      <c r="L175" s="181">
        <f>IF(AND('LISTA DE SOCIOS'!H175="SI",'LISTA DE SOCIOS'!P175&lt;&gt;"SI",'LISTA DE SOCIOS'!Q175&lt;&gt;"SI",'LISTA DE SOCIOS'!P175&lt;&gt;"SI",'LISTA DE SOCIOS'!R175&lt;&gt;"SI"),(MONTOS!E10*MULTAS!H175),0)</f>
        <v>0</v>
      </c>
      <c r="M175" s="166">
        <f>IF(AND('LISTA DE SOCIOS'!H175="SI",'LISTA DE SOCIOS'!P175&lt;&gt;"SI",'LISTA DE SOCIOS'!Q175&lt;&gt;"SI",'LISTA DE SOCIOS'!P175&lt;&gt;"SI",'LISTA DE SOCIOS'!R175&lt;&gt;"SI"),(MONTOS!E11*MULTAS!I175),0)</f>
        <v>0</v>
      </c>
      <c r="N175" s="181">
        <f>IF(AND('LISTA DE SOCIOS'!H175="SI",'LISTA DE SOCIOS'!P175&lt;&gt;"SI",'LISTA DE SOCIOS'!Q175&lt;&gt;"SI",'LISTA DE SOCIOS'!P175&lt;&gt;"SI",'LISTA DE SOCIOS'!R175&lt;&gt;"SI"),(MONTOS!E12*MULTAS!J175),0)</f>
        <v>0</v>
      </c>
      <c r="O175" s="166">
        <f>IF(AND('LISTA DE SOCIOS'!H175="SI",'LISTA DE SOCIOS'!P175&lt;&gt;"SI"),(MONTOS!E14*MULTAS!K175),0)</f>
        <v>0</v>
      </c>
      <c r="P175" s="181">
        <f>IF('LISTA DE SOCIOS'!H175="SI",(IF('LISTA DE SOCIOS'!P175&lt;&gt; "SI",(IF(OR('LISTA DE SOCIOS'!Q175="SI",'LISTA DE SOCIOS'!R175="SI"),(MULTAS!M175),(MULTAS!M175+(MULTAS!L175*MONTOS!E18)))),0)),0)</f>
        <v>0</v>
      </c>
      <c r="Q175" s="166">
        <f>IF(AND('LISTA DE SOCIOS'!I175="SI",'LISTA DE SOCIOS'!P175&lt;&gt; "SI"),(RIEGO!G175),0)</f>
        <v>0</v>
      </c>
      <c r="R175" s="183">
        <f>SUM(G175:Q175)</f>
        <v>7</v>
      </c>
      <c r="S175" s="218" t="s">
        <v>7</v>
      </c>
      <c r="T175" s="166"/>
    </row>
    <row r="176" spans="1:20" s="80" customFormat="1" x14ac:dyDescent="0.25">
      <c r="A176" s="184">
        <v>175</v>
      </c>
      <c r="B176" s="184">
        <v>175</v>
      </c>
      <c r="C176" s="182"/>
      <c r="D176" s="182"/>
      <c r="E176" s="182"/>
      <c r="F176" s="183" t="s">
        <v>120</v>
      </c>
      <c r="G176" s="166"/>
      <c r="H176" s="181"/>
      <c r="I176" s="166"/>
      <c r="J176" s="181">
        <f>IF('LISTA DE SOCIOS'!H176="SI",(IF('LISTA DE SOCIOS'!P176&lt;&gt;"SI",('CSM AGUA'!H176),MONTOS!E7)),0)</f>
        <v>7</v>
      </c>
      <c r="K176" s="166">
        <f>IF(AND('LISTA DE SOCIOS'!H176="SI",'LISTA DE SOCIOS'!P176&lt;&gt;"SI",'LISTA DE SOCIOS'!Q176&lt;&gt;"SI",'LISTA DE SOCIOS'!P176&lt;&gt;"SI",'LISTA DE SOCIOS'!R176&lt;&gt;"SI"),(MONTOS!E9*MULTAS!G176), 0)</f>
        <v>0</v>
      </c>
      <c r="L176" s="181">
        <f>IF(AND('LISTA DE SOCIOS'!H176="SI",'LISTA DE SOCIOS'!P176&lt;&gt;"SI",'LISTA DE SOCIOS'!Q176&lt;&gt;"SI",'LISTA DE SOCIOS'!P176&lt;&gt;"SI",'LISTA DE SOCIOS'!R176&lt;&gt;"SI"),(MONTOS!E10*MULTAS!H176),0)</f>
        <v>0</v>
      </c>
      <c r="M176" s="166">
        <f>IF(AND('LISTA DE SOCIOS'!H176="SI",'LISTA DE SOCIOS'!P176&lt;&gt;"SI",'LISTA DE SOCIOS'!Q176&lt;&gt;"SI",'LISTA DE SOCIOS'!P176&lt;&gt;"SI",'LISTA DE SOCIOS'!R176&lt;&gt;"SI"),(MONTOS!E11*MULTAS!I176),0)</f>
        <v>0</v>
      </c>
      <c r="N176" s="181">
        <f>IF(AND('LISTA DE SOCIOS'!H176="SI",'LISTA DE SOCIOS'!P176&lt;&gt;"SI",'LISTA DE SOCIOS'!Q176&lt;&gt;"SI",'LISTA DE SOCIOS'!P176&lt;&gt;"SI",'LISTA DE SOCIOS'!R176&lt;&gt;"SI"),(MONTOS!E12*MULTAS!J176),0)</f>
        <v>0</v>
      </c>
      <c r="O176" s="166">
        <f>IF(AND('LISTA DE SOCIOS'!H176="SI",'LISTA DE SOCIOS'!P176&lt;&gt;"SI"),(MONTOS!E14*MULTAS!K176),0)</f>
        <v>0</v>
      </c>
      <c r="P176" s="181">
        <f>IF('LISTA DE SOCIOS'!H176="SI",(IF('LISTA DE SOCIOS'!P176&lt;&gt; "SI",(IF(OR('LISTA DE SOCIOS'!Q176="SI",'LISTA DE SOCIOS'!R176="SI"),(MULTAS!M176),(MULTAS!M176+(MULTAS!L176*MONTOS!E18)))),0)),0)</f>
        <v>0</v>
      </c>
      <c r="Q176" s="166">
        <f>IF(AND('LISTA DE SOCIOS'!I176="SI",'LISTA DE SOCIOS'!P176&lt;&gt; "SI"),(RIEGO!G176),0)</f>
        <v>0</v>
      </c>
      <c r="R176" s="183">
        <f>SUM(G176:Q176)</f>
        <v>7</v>
      </c>
      <c r="S176" s="218" t="s">
        <v>7</v>
      </c>
      <c r="T176" s="166"/>
    </row>
    <row r="177" spans="1:20" s="80" customFormat="1" x14ac:dyDescent="0.25">
      <c r="A177" s="184">
        <v>176</v>
      </c>
      <c r="B177" s="184">
        <v>176</v>
      </c>
      <c r="C177" s="182"/>
      <c r="D177" s="182"/>
      <c r="E177" s="182"/>
      <c r="F177" s="183" t="s">
        <v>120</v>
      </c>
      <c r="G177" s="166"/>
      <c r="H177" s="181"/>
      <c r="I177" s="166"/>
      <c r="J177" s="181">
        <f>IF('LISTA DE SOCIOS'!H177="SI",(IF('LISTA DE SOCIOS'!P177&lt;&gt;"SI",('CSM AGUA'!H177),MONTOS!E7)),0)</f>
        <v>7</v>
      </c>
      <c r="K177" s="166">
        <f>IF(AND('LISTA DE SOCIOS'!H177="SI",'LISTA DE SOCIOS'!P177&lt;&gt;"SI",'LISTA DE SOCIOS'!Q177&lt;&gt;"SI",'LISTA DE SOCIOS'!P177&lt;&gt;"SI",'LISTA DE SOCIOS'!R177&lt;&gt;"SI"),(MONTOS!E9*MULTAS!G177), 0)</f>
        <v>0</v>
      </c>
      <c r="L177" s="181">
        <f>IF(AND('LISTA DE SOCIOS'!H177="SI",'LISTA DE SOCIOS'!P177&lt;&gt;"SI",'LISTA DE SOCIOS'!Q177&lt;&gt;"SI",'LISTA DE SOCIOS'!P177&lt;&gt;"SI",'LISTA DE SOCIOS'!R177&lt;&gt;"SI"),(MONTOS!E10*MULTAS!H177),0)</f>
        <v>0</v>
      </c>
      <c r="M177" s="166">
        <f>IF(AND('LISTA DE SOCIOS'!H177="SI",'LISTA DE SOCIOS'!P177&lt;&gt;"SI",'LISTA DE SOCIOS'!Q177&lt;&gt;"SI",'LISTA DE SOCIOS'!P177&lt;&gt;"SI",'LISTA DE SOCIOS'!R177&lt;&gt;"SI"),(MONTOS!E11*MULTAS!I177),0)</f>
        <v>0</v>
      </c>
      <c r="N177" s="181">
        <f>IF(AND('LISTA DE SOCIOS'!H177="SI",'LISTA DE SOCIOS'!P177&lt;&gt;"SI",'LISTA DE SOCIOS'!Q177&lt;&gt;"SI",'LISTA DE SOCIOS'!P177&lt;&gt;"SI",'LISTA DE SOCIOS'!R177&lt;&gt;"SI"),(MONTOS!E12*MULTAS!J177),0)</f>
        <v>0</v>
      </c>
      <c r="O177" s="166">
        <f>IF(AND('LISTA DE SOCIOS'!H177="SI",'LISTA DE SOCIOS'!P177&lt;&gt;"SI"),(MONTOS!E14*MULTAS!K177),0)</f>
        <v>0</v>
      </c>
      <c r="P177" s="181">
        <f>IF('LISTA DE SOCIOS'!H177="SI",(IF('LISTA DE SOCIOS'!P177&lt;&gt; "SI",(IF(OR('LISTA DE SOCIOS'!Q177="SI",'LISTA DE SOCIOS'!R177="SI"),(MULTAS!M177),(MULTAS!M177+(MULTAS!L177*MONTOS!E18)))),0)),0)</f>
        <v>0</v>
      </c>
      <c r="Q177" s="166">
        <f>IF(AND('LISTA DE SOCIOS'!I177="SI",'LISTA DE SOCIOS'!P177&lt;&gt; "SI"),(RIEGO!G177),0)</f>
        <v>0</v>
      </c>
      <c r="R177" s="183">
        <f>SUM(G177:Q177)</f>
        <v>7</v>
      </c>
      <c r="S177" s="218" t="s">
        <v>7</v>
      </c>
      <c r="T177" s="166"/>
    </row>
    <row r="178" spans="1:20" s="80" customFormat="1" x14ac:dyDescent="0.25">
      <c r="A178" s="184">
        <v>177</v>
      </c>
      <c r="B178" s="184">
        <v>177</v>
      </c>
      <c r="C178" s="182"/>
      <c r="D178" s="182"/>
      <c r="E178" s="182"/>
      <c r="F178" s="183" t="s">
        <v>120</v>
      </c>
      <c r="G178" s="166"/>
      <c r="H178" s="181"/>
      <c r="I178" s="166"/>
      <c r="J178" s="181">
        <f>IF('LISTA DE SOCIOS'!H178="SI",(IF('LISTA DE SOCIOS'!P178&lt;&gt;"SI",('CSM AGUA'!H178),MONTOS!E7)),0)</f>
        <v>7</v>
      </c>
      <c r="K178" s="166">
        <f>IF(AND('LISTA DE SOCIOS'!H178="SI",'LISTA DE SOCIOS'!P178&lt;&gt;"SI",'LISTA DE SOCIOS'!Q178&lt;&gt;"SI",'LISTA DE SOCIOS'!P178&lt;&gt;"SI",'LISTA DE SOCIOS'!R178&lt;&gt;"SI"),(MONTOS!E9*MULTAS!G178), 0)</f>
        <v>0</v>
      </c>
      <c r="L178" s="181">
        <f>IF(AND('LISTA DE SOCIOS'!H178="SI",'LISTA DE SOCIOS'!P178&lt;&gt;"SI",'LISTA DE SOCIOS'!Q178&lt;&gt;"SI",'LISTA DE SOCIOS'!P178&lt;&gt;"SI",'LISTA DE SOCIOS'!R178&lt;&gt;"SI"),(MONTOS!E10*MULTAS!H178),0)</f>
        <v>0</v>
      </c>
      <c r="M178" s="166">
        <f>IF(AND('LISTA DE SOCIOS'!H178="SI",'LISTA DE SOCIOS'!P178&lt;&gt;"SI",'LISTA DE SOCIOS'!Q178&lt;&gt;"SI",'LISTA DE SOCIOS'!P178&lt;&gt;"SI",'LISTA DE SOCIOS'!R178&lt;&gt;"SI"),(MONTOS!E11*MULTAS!I178),0)</f>
        <v>0</v>
      </c>
      <c r="N178" s="181">
        <f>IF(AND('LISTA DE SOCIOS'!H178="SI",'LISTA DE SOCIOS'!P178&lt;&gt;"SI",'LISTA DE SOCIOS'!Q178&lt;&gt;"SI",'LISTA DE SOCIOS'!P178&lt;&gt;"SI",'LISTA DE SOCIOS'!R178&lt;&gt;"SI"),(MONTOS!E12*MULTAS!J178),0)</f>
        <v>0</v>
      </c>
      <c r="O178" s="166">
        <f>IF(AND('LISTA DE SOCIOS'!H178="SI",'LISTA DE SOCIOS'!P178&lt;&gt;"SI"),(MONTOS!E14*MULTAS!K178),0)</f>
        <v>0</v>
      </c>
      <c r="P178" s="181">
        <f>IF('LISTA DE SOCIOS'!H178="SI",(IF('LISTA DE SOCIOS'!P178&lt;&gt; "SI",(IF(OR('LISTA DE SOCIOS'!Q178="SI",'LISTA DE SOCIOS'!R178="SI"),(MULTAS!M178),(MULTAS!M178+(MULTAS!L178*MONTOS!E18)))),0)),0)</f>
        <v>0</v>
      </c>
      <c r="Q178" s="166">
        <f>IF(AND('LISTA DE SOCIOS'!I178="SI",'LISTA DE SOCIOS'!P178&lt;&gt; "SI"),(RIEGO!G178),0)</f>
        <v>0</v>
      </c>
      <c r="R178" s="183">
        <f>SUM(G178:Q178)</f>
        <v>7</v>
      </c>
      <c r="S178" s="218" t="s">
        <v>7</v>
      </c>
      <c r="T178" s="166"/>
    </row>
    <row r="179" spans="1:20" s="80" customFormat="1" x14ac:dyDescent="0.25">
      <c r="A179" s="184">
        <v>178</v>
      </c>
      <c r="B179" s="184">
        <v>178</v>
      </c>
      <c r="C179" s="182"/>
      <c r="D179" s="182"/>
      <c r="E179" s="182"/>
      <c r="F179" s="183" t="s">
        <v>120</v>
      </c>
      <c r="G179" s="166"/>
      <c r="H179" s="181"/>
      <c r="I179" s="166"/>
      <c r="J179" s="181">
        <f>IF('LISTA DE SOCIOS'!H179="SI",(IF('LISTA DE SOCIOS'!P179&lt;&gt;"SI",('CSM AGUA'!H179),MONTOS!E7)),0)</f>
        <v>7</v>
      </c>
      <c r="K179" s="166">
        <f>IF(AND('LISTA DE SOCIOS'!H179="SI",'LISTA DE SOCIOS'!P179&lt;&gt;"SI",'LISTA DE SOCIOS'!Q179&lt;&gt;"SI",'LISTA DE SOCIOS'!P179&lt;&gt;"SI",'LISTA DE SOCIOS'!R179&lt;&gt;"SI"),(MONTOS!E9*MULTAS!G179), 0)</f>
        <v>0</v>
      </c>
      <c r="L179" s="181">
        <f>IF(AND('LISTA DE SOCIOS'!H179="SI",'LISTA DE SOCIOS'!P179&lt;&gt;"SI",'LISTA DE SOCIOS'!Q179&lt;&gt;"SI",'LISTA DE SOCIOS'!P179&lt;&gt;"SI",'LISTA DE SOCIOS'!R179&lt;&gt;"SI"),(MONTOS!E10*MULTAS!H179),0)</f>
        <v>0</v>
      </c>
      <c r="M179" s="166">
        <f>IF(AND('LISTA DE SOCIOS'!H179="SI",'LISTA DE SOCIOS'!P179&lt;&gt;"SI",'LISTA DE SOCIOS'!Q179&lt;&gt;"SI",'LISTA DE SOCIOS'!P179&lt;&gt;"SI",'LISTA DE SOCIOS'!R179&lt;&gt;"SI"),(MONTOS!E11*MULTAS!I179),0)</f>
        <v>0</v>
      </c>
      <c r="N179" s="181">
        <f>IF(AND('LISTA DE SOCIOS'!H179="SI",'LISTA DE SOCIOS'!P179&lt;&gt;"SI",'LISTA DE SOCIOS'!Q179&lt;&gt;"SI",'LISTA DE SOCIOS'!P179&lt;&gt;"SI",'LISTA DE SOCIOS'!R179&lt;&gt;"SI"),(MONTOS!E12*MULTAS!J179),0)</f>
        <v>0</v>
      </c>
      <c r="O179" s="166">
        <f>IF(AND('LISTA DE SOCIOS'!H179="SI",'LISTA DE SOCIOS'!P179&lt;&gt;"SI"),(MONTOS!E14*MULTAS!K179),0)</f>
        <v>0</v>
      </c>
      <c r="P179" s="181">
        <f>IF('LISTA DE SOCIOS'!H179="SI",(IF('LISTA DE SOCIOS'!P179&lt;&gt; "SI",(IF(OR('LISTA DE SOCIOS'!Q179="SI",'LISTA DE SOCIOS'!R179="SI"),(MULTAS!M179),(MULTAS!M179+(MULTAS!L179*MONTOS!E18)))),0)),0)</f>
        <v>0</v>
      </c>
      <c r="Q179" s="166">
        <f>IF(AND('LISTA DE SOCIOS'!I179="SI",'LISTA DE SOCIOS'!P179&lt;&gt; "SI"),(RIEGO!G179),0)</f>
        <v>0</v>
      </c>
      <c r="R179" s="183">
        <f>SUM(G179:Q179)</f>
        <v>7</v>
      </c>
      <c r="S179" s="218" t="s">
        <v>7</v>
      </c>
      <c r="T179" s="166"/>
    </row>
    <row r="180" spans="1:20" s="80" customFormat="1" x14ac:dyDescent="0.25">
      <c r="A180" s="184">
        <v>179</v>
      </c>
      <c r="B180" s="184">
        <v>179</v>
      </c>
      <c r="C180" s="182"/>
      <c r="D180" s="182"/>
      <c r="E180" s="182"/>
      <c r="F180" s="183" t="s">
        <v>120</v>
      </c>
      <c r="G180" s="166"/>
      <c r="H180" s="181"/>
      <c r="I180" s="166"/>
      <c r="J180" s="181">
        <f>IF('LISTA DE SOCIOS'!H180="SI",(IF('LISTA DE SOCIOS'!P180&lt;&gt;"SI",('CSM AGUA'!H180),MONTOS!E7)),0)</f>
        <v>7</v>
      </c>
      <c r="K180" s="166">
        <f>IF(AND('LISTA DE SOCIOS'!H180="SI",'LISTA DE SOCIOS'!P180&lt;&gt;"SI",'LISTA DE SOCIOS'!Q180&lt;&gt;"SI",'LISTA DE SOCIOS'!P180&lt;&gt;"SI",'LISTA DE SOCIOS'!R180&lt;&gt;"SI"),(MONTOS!E9*MULTAS!G180), 0)</f>
        <v>0</v>
      </c>
      <c r="L180" s="181">
        <f>IF(AND('LISTA DE SOCIOS'!H180="SI",'LISTA DE SOCIOS'!P180&lt;&gt;"SI",'LISTA DE SOCIOS'!Q180&lt;&gt;"SI",'LISTA DE SOCIOS'!P180&lt;&gt;"SI",'LISTA DE SOCIOS'!R180&lt;&gt;"SI"),(MONTOS!E10*MULTAS!H180),0)</f>
        <v>0</v>
      </c>
      <c r="M180" s="166">
        <f>IF(AND('LISTA DE SOCIOS'!H180="SI",'LISTA DE SOCIOS'!P180&lt;&gt;"SI",'LISTA DE SOCIOS'!Q180&lt;&gt;"SI",'LISTA DE SOCIOS'!P180&lt;&gt;"SI",'LISTA DE SOCIOS'!R180&lt;&gt;"SI"),(MONTOS!E11*MULTAS!I180),0)</f>
        <v>0</v>
      </c>
      <c r="N180" s="181">
        <f>IF(AND('LISTA DE SOCIOS'!H180="SI",'LISTA DE SOCIOS'!P180&lt;&gt;"SI",'LISTA DE SOCIOS'!Q180&lt;&gt;"SI",'LISTA DE SOCIOS'!P180&lt;&gt;"SI",'LISTA DE SOCIOS'!R180&lt;&gt;"SI"),(MONTOS!E12*MULTAS!J180),0)</f>
        <v>0</v>
      </c>
      <c r="O180" s="166">
        <f>IF(AND('LISTA DE SOCIOS'!H180="SI",'LISTA DE SOCIOS'!P180&lt;&gt;"SI"),(MONTOS!E14*MULTAS!K180),0)</f>
        <v>0</v>
      </c>
      <c r="P180" s="181">
        <f>IF('LISTA DE SOCIOS'!H180="SI",(IF('LISTA DE SOCIOS'!P180&lt;&gt; "SI",(IF(OR('LISTA DE SOCIOS'!Q180="SI",'LISTA DE SOCIOS'!R180="SI"),(MULTAS!M180),(MULTAS!M180+(MULTAS!L180*MONTOS!E18)))),0)),0)</f>
        <v>0</v>
      </c>
      <c r="Q180" s="166">
        <f>IF(AND('LISTA DE SOCIOS'!I180="SI",'LISTA DE SOCIOS'!P180&lt;&gt; "SI"),(RIEGO!G180),0)</f>
        <v>0</v>
      </c>
      <c r="R180" s="183">
        <f>SUM(G180:Q180)</f>
        <v>7</v>
      </c>
      <c r="S180" s="218" t="s">
        <v>7</v>
      </c>
      <c r="T180" s="166"/>
    </row>
    <row r="181" spans="1:20" s="80" customFormat="1" x14ac:dyDescent="0.25">
      <c r="A181" s="184">
        <v>180</v>
      </c>
      <c r="B181" s="184">
        <v>180</v>
      </c>
      <c r="C181" s="182"/>
      <c r="D181" s="182"/>
      <c r="E181" s="182"/>
      <c r="F181" s="183" t="s">
        <v>120</v>
      </c>
      <c r="G181" s="166"/>
      <c r="H181" s="181"/>
      <c r="I181" s="166"/>
      <c r="J181" s="181">
        <f>IF('LISTA DE SOCIOS'!H181="SI",(IF('LISTA DE SOCIOS'!P181&lt;&gt;"SI",('CSM AGUA'!H181),MONTOS!E7)),0)</f>
        <v>7</v>
      </c>
      <c r="K181" s="166">
        <f>IF(AND('LISTA DE SOCIOS'!H181="SI",'LISTA DE SOCIOS'!P181&lt;&gt;"SI",'LISTA DE SOCIOS'!Q181&lt;&gt;"SI",'LISTA DE SOCIOS'!P181&lt;&gt;"SI",'LISTA DE SOCIOS'!R181&lt;&gt;"SI"),(MONTOS!E9*MULTAS!G181), 0)</f>
        <v>0</v>
      </c>
      <c r="L181" s="181">
        <f>IF(AND('LISTA DE SOCIOS'!H181="SI",'LISTA DE SOCIOS'!P181&lt;&gt;"SI",'LISTA DE SOCIOS'!Q181&lt;&gt;"SI",'LISTA DE SOCIOS'!P181&lt;&gt;"SI",'LISTA DE SOCIOS'!R181&lt;&gt;"SI"),(MONTOS!E10*MULTAS!H181),0)</f>
        <v>0</v>
      </c>
      <c r="M181" s="166">
        <f>IF(AND('LISTA DE SOCIOS'!H181="SI",'LISTA DE SOCIOS'!P181&lt;&gt;"SI",'LISTA DE SOCIOS'!Q181&lt;&gt;"SI",'LISTA DE SOCIOS'!P181&lt;&gt;"SI",'LISTA DE SOCIOS'!R181&lt;&gt;"SI"),(MONTOS!E11*MULTAS!I181),0)</f>
        <v>0</v>
      </c>
      <c r="N181" s="181">
        <f>IF(AND('LISTA DE SOCIOS'!H181="SI",'LISTA DE SOCIOS'!P181&lt;&gt;"SI",'LISTA DE SOCIOS'!Q181&lt;&gt;"SI",'LISTA DE SOCIOS'!P181&lt;&gt;"SI",'LISTA DE SOCIOS'!R181&lt;&gt;"SI"),(MONTOS!E12*MULTAS!J181),0)</f>
        <v>0</v>
      </c>
      <c r="O181" s="166">
        <f>IF(AND('LISTA DE SOCIOS'!H181="SI",'LISTA DE SOCIOS'!P181&lt;&gt;"SI"),(MONTOS!E14*MULTAS!K181),0)</f>
        <v>0</v>
      </c>
      <c r="P181" s="181">
        <f>IF('LISTA DE SOCIOS'!H181="SI",(IF('LISTA DE SOCIOS'!P181&lt;&gt; "SI",(IF(OR('LISTA DE SOCIOS'!Q181="SI",'LISTA DE SOCIOS'!R181="SI"),(MULTAS!M181),(MULTAS!M181+(MULTAS!L181*MONTOS!E18)))),0)),0)</f>
        <v>0</v>
      </c>
      <c r="Q181" s="166">
        <f>IF(AND('LISTA DE SOCIOS'!I181="SI",'LISTA DE SOCIOS'!P181&lt;&gt; "SI"),(RIEGO!G181),0)</f>
        <v>0</v>
      </c>
      <c r="R181" s="183">
        <f>SUM(G181:Q181)</f>
        <v>7</v>
      </c>
      <c r="S181" s="218" t="s">
        <v>7</v>
      </c>
      <c r="T181" s="166"/>
    </row>
    <row r="182" spans="1:20" s="80" customFormat="1" x14ac:dyDescent="0.25">
      <c r="A182" s="184">
        <v>181</v>
      </c>
      <c r="B182" s="184">
        <v>181</v>
      </c>
      <c r="C182" s="182"/>
      <c r="D182" s="182"/>
      <c r="E182" s="182"/>
      <c r="F182" s="183" t="s">
        <v>120</v>
      </c>
      <c r="G182" s="166"/>
      <c r="H182" s="181"/>
      <c r="I182" s="166"/>
      <c r="J182" s="181">
        <f>IF('LISTA DE SOCIOS'!H182="SI",(IF('LISTA DE SOCIOS'!P182&lt;&gt;"SI",('CSM AGUA'!H182),MONTOS!E7)),0)</f>
        <v>7</v>
      </c>
      <c r="K182" s="166">
        <f>IF(AND('LISTA DE SOCIOS'!H182="SI",'LISTA DE SOCIOS'!P182&lt;&gt;"SI",'LISTA DE SOCIOS'!Q182&lt;&gt;"SI",'LISTA DE SOCIOS'!P182&lt;&gt;"SI",'LISTA DE SOCIOS'!R182&lt;&gt;"SI"),(MONTOS!E9*MULTAS!G182), 0)</f>
        <v>0</v>
      </c>
      <c r="L182" s="181">
        <f>IF(AND('LISTA DE SOCIOS'!H182="SI",'LISTA DE SOCIOS'!P182&lt;&gt;"SI",'LISTA DE SOCIOS'!Q182&lt;&gt;"SI",'LISTA DE SOCIOS'!P182&lt;&gt;"SI",'LISTA DE SOCIOS'!R182&lt;&gt;"SI"),(MONTOS!E10*MULTAS!H182),0)</f>
        <v>0</v>
      </c>
      <c r="M182" s="166">
        <f>IF(AND('LISTA DE SOCIOS'!H182="SI",'LISTA DE SOCIOS'!P182&lt;&gt;"SI",'LISTA DE SOCIOS'!Q182&lt;&gt;"SI",'LISTA DE SOCIOS'!P182&lt;&gt;"SI",'LISTA DE SOCIOS'!R182&lt;&gt;"SI"),(MONTOS!E11*MULTAS!I182),0)</f>
        <v>0</v>
      </c>
      <c r="N182" s="181">
        <f>IF(AND('LISTA DE SOCIOS'!H182="SI",'LISTA DE SOCIOS'!P182&lt;&gt;"SI",'LISTA DE SOCIOS'!Q182&lt;&gt;"SI",'LISTA DE SOCIOS'!P182&lt;&gt;"SI",'LISTA DE SOCIOS'!R182&lt;&gt;"SI"),(MONTOS!E12*MULTAS!J182),0)</f>
        <v>0</v>
      </c>
      <c r="O182" s="166">
        <f>IF(AND('LISTA DE SOCIOS'!H182="SI",'LISTA DE SOCIOS'!P182&lt;&gt;"SI"),(MONTOS!E14*MULTAS!K182),0)</f>
        <v>0</v>
      </c>
      <c r="P182" s="181">
        <f>IF('LISTA DE SOCIOS'!H182="SI",(IF('LISTA DE SOCIOS'!P182&lt;&gt; "SI",(IF(OR('LISTA DE SOCIOS'!Q182="SI",'LISTA DE SOCIOS'!R182="SI"),(MULTAS!M182),(MULTAS!M182+(MULTAS!L182*MONTOS!E18)))),0)),0)</f>
        <v>0</v>
      </c>
      <c r="Q182" s="166">
        <f>IF(AND('LISTA DE SOCIOS'!I182="SI",'LISTA DE SOCIOS'!P182&lt;&gt; "SI"),(RIEGO!G182),0)</f>
        <v>0</v>
      </c>
      <c r="R182" s="183">
        <f>SUM(G182:Q182)</f>
        <v>7</v>
      </c>
      <c r="S182" s="218" t="s">
        <v>7</v>
      </c>
      <c r="T182" s="166"/>
    </row>
    <row r="183" spans="1:20" s="80" customFormat="1" x14ac:dyDescent="0.25">
      <c r="A183" s="184">
        <v>182</v>
      </c>
      <c r="B183" s="184">
        <v>182</v>
      </c>
      <c r="C183" s="182"/>
      <c r="D183" s="182"/>
      <c r="E183" s="182"/>
      <c r="F183" s="183" t="s">
        <v>120</v>
      </c>
      <c r="G183" s="166"/>
      <c r="H183" s="181"/>
      <c r="I183" s="166"/>
      <c r="J183" s="181">
        <f>IF('LISTA DE SOCIOS'!H183="SI",(IF('LISTA DE SOCIOS'!P183&lt;&gt;"SI",('CSM AGUA'!H183),MONTOS!E7)),0)</f>
        <v>7</v>
      </c>
      <c r="K183" s="166">
        <f>IF(AND('LISTA DE SOCIOS'!H183="SI",'LISTA DE SOCIOS'!P183&lt;&gt;"SI",'LISTA DE SOCIOS'!Q183&lt;&gt;"SI",'LISTA DE SOCIOS'!P183&lt;&gt;"SI",'LISTA DE SOCIOS'!R183&lt;&gt;"SI"),(MONTOS!E9*MULTAS!G183), 0)</f>
        <v>0</v>
      </c>
      <c r="L183" s="181">
        <f>IF(AND('LISTA DE SOCIOS'!H183="SI",'LISTA DE SOCIOS'!P183&lt;&gt;"SI",'LISTA DE SOCIOS'!Q183&lt;&gt;"SI",'LISTA DE SOCIOS'!P183&lt;&gt;"SI",'LISTA DE SOCIOS'!R183&lt;&gt;"SI"),(MONTOS!E10*MULTAS!H183),0)</f>
        <v>0</v>
      </c>
      <c r="M183" s="166">
        <f>IF(AND('LISTA DE SOCIOS'!H183="SI",'LISTA DE SOCIOS'!P183&lt;&gt;"SI",'LISTA DE SOCIOS'!Q183&lt;&gt;"SI",'LISTA DE SOCIOS'!P183&lt;&gt;"SI",'LISTA DE SOCIOS'!R183&lt;&gt;"SI"),(MONTOS!E11*MULTAS!I183),0)</f>
        <v>0</v>
      </c>
      <c r="N183" s="181">
        <f>IF(AND('LISTA DE SOCIOS'!H183="SI",'LISTA DE SOCIOS'!P183&lt;&gt;"SI",'LISTA DE SOCIOS'!Q183&lt;&gt;"SI",'LISTA DE SOCIOS'!P183&lt;&gt;"SI",'LISTA DE SOCIOS'!R183&lt;&gt;"SI"),(MONTOS!E12*MULTAS!J183),0)</f>
        <v>0</v>
      </c>
      <c r="O183" s="166">
        <f>IF(AND('LISTA DE SOCIOS'!H183="SI",'LISTA DE SOCIOS'!P183&lt;&gt;"SI"),(MONTOS!E14*MULTAS!K183),0)</f>
        <v>0</v>
      </c>
      <c r="P183" s="181">
        <f>IF('LISTA DE SOCIOS'!H183="SI",(IF('LISTA DE SOCIOS'!P183&lt;&gt; "SI",(IF(OR('LISTA DE SOCIOS'!Q183="SI",'LISTA DE SOCIOS'!R183="SI"),(MULTAS!M183),(MULTAS!M183+(MULTAS!L183*MONTOS!E18)))),0)),0)</f>
        <v>0</v>
      </c>
      <c r="Q183" s="166">
        <f>IF(AND('LISTA DE SOCIOS'!I183="SI",'LISTA DE SOCIOS'!P183&lt;&gt; "SI"),(RIEGO!G183),0)</f>
        <v>0</v>
      </c>
      <c r="R183" s="183">
        <f>SUM(G183:Q183)</f>
        <v>7</v>
      </c>
      <c r="S183" s="218" t="s">
        <v>7</v>
      </c>
      <c r="T183" s="166"/>
    </row>
    <row r="184" spans="1:20" s="80" customFormat="1" x14ac:dyDescent="0.25">
      <c r="A184" s="184">
        <v>183</v>
      </c>
      <c r="B184" s="184">
        <v>183</v>
      </c>
      <c r="C184" s="182"/>
      <c r="D184" s="182"/>
      <c r="E184" s="182"/>
      <c r="F184" s="183" t="s">
        <v>120</v>
      </c>
      <c r="G184" s="166"/>
      <c r="H184" s="181"/>
      <c r="I184" s="166"/>
      <c r="J184" s="181">
        <f>IF('LISTA DE SOCIOS'!H184="SI",(IF('LISTA DE SOCIOS'!P184&lt;&gt;"SI",('CSM AGUA'!H184),MONTOS!E7)),0)</f>
        <v>7</v>
      </c>
      <c r="K184" s="166">
        <f>IF(AND('LISTA DE SOCIOS'!H184="SI",'LISTA DE SOCIOS'!P184&lt;&gt;"SI",'LISTA DE SOCIOS'!Q184&lt;&gt;"SI",'LISTA DE SOCIOS'!P184&lt;&gt;"SI",'LISTA DE SOCIOS'!R184&lt;&gt;"SI"),(MONTOS!E9*MULTAS!G184), 0)</f>
        <v>0</v>
      </c>
      <c r="L184" s="181">
        <f>IF(AND('LISTA DE SOCIOS'!H184="SI",'LISTA DE SOCIOS'!P184&lt;&gt;"SI",'LISTA DE SOCIOS'!Q184&lt;&gt;"SI",'LISTA DE SOCIOS'!P184&lt;&gt;"SI",'LISTA DE SOCIOS'!R184&lt;&gt;"SI"),(MONTOS!E10*MULTAS!H184),0)</f>
        <v>0</v>
      </c>
      <c r="M184" s="166">
        <f>IF(AND('LISTA DE SOCIOS'!H184="SI",'LISTA DE SOCIOS'!P184&lt;&gt;"SI",'LISTA DE SOCIOS'!Q184&lt;&gt;"SI",'LISTA DE SOCIOS'!P184&lt;&gt;"SI",'LISTA DE SOCIOS'!R184&lt;&gt;"SI"),(MONTOS!E11*MULTAS!I184),0)</f>
        <v>0</v>
      </c>
      <c r="N184" s="181">
        <f>IF(AND('LISTA DE SOCIOS'!H184="SI",'LISTA DE SOCIOS'!P184&lt;&gt;"SI",'LISTA DE SOCIOS'!Q184&lt;&gt;"SI",'LISTA DE SOCIOS'!P184&lt;&gt;"SI",'LISTA DE SOCIOS'!R184&lt;&gt;"SI"),(MONTOS!E12*MULTAS!J184),0)</f>
        <v>0</v>
      </c>
      <c r="O184" s="166">
        <f>IF(AND('LISTA DE SOCIOS'!H184="SI",'LISTA DE SOCIOS'!P184&lt;&gt;"SI"),(MONTOS!E14*MULTAS!K184),0)</f>
        <v>0</v>
      </c>
      <c r="P184" s="181">
        <f>IF('LISTA DE SOCIOS'!H184="SI",(IF('LISTA DE SOCIOS'!P184&lt;&gt; "SI",(IF(OR('LISTA DE SOCIOS'!Q184="SI",'LISTA DE SOCIOS'!R184="SI"),(MULTAS!M184),(MULTAS!M184+(MULTAS!L184*MONTOS!E18)))),0)),0)</f>
        <v>0</v>
      </c>
      <c r="Q184" s="166">
        <f>IF(AND('LISTA DE SOCIOS'!I184="SI",'LISTA DE SOCIOS'!P184&lt;&gt; "SI"),(RIEGO!G184),0)</f>
        <v>0</v>
      </c>
      <c r="R184" s="183">
        <f>SUM(G184:Q184)</f>
        <v>7</v>
      </c>
      <c r="S184" s="218" t="s">
        <v>7</v>
      </c>
      <c r="T184" s="166"/>
    </row>
    <row r="185" spans="1:20" s="80" customFormat="1" x14ac:dyDescent="0.25">
      <c r="A185" s="184">
        <v>184</v>
      </c>
      <c r="B185" s="184">
        <v>184</v>
      </c>
      <c r="C185" s="182"/>
      <c r="D185" s="182"/>
      <c r="E185" s="182"/>
      <c r="F185" s="183" t="s">
        <v>120</v>
      </c>
      <c r="G185" s="166"/>
      <c r="H185" s="181"/>
      <c r="I185" s="166"/>
      <c r="J185" s="181">
        <f>IF('LISTA DE SOCIOS'!H185="SI",(IF('LISTA DE SOCIOS'!P185&lt;&gt;"SI",('CSM AGUA'!H185),MONTOS!E7)),0)</f>
        <v>7</v>
      </c>
      <c r="K185" s="166">
        <f>IF(AND('LISTA DE SOCIOS'!H185="SI",'LISTA DE SOCIOS'!P185&lt;&gt;"SI",'LISTA DE SOCIOS'!Q185&lt;&gt;"SI",'LISTA DE SOCIOS'!P185&lt;&gt;"SI",'LISTA DE SOCIOS'!R185&lt;&gt;"SI"),(MONTOS!E9*MULTAS!G185), 0)</f>
        <v>0</v>
      </c>
      <c r="L185" s="181">
        <f>IF(AND('LISTA DE SOCIOS'!H185="SI",'LISTA DE SOCIOS'!P185&lt;&gt;"SI",'LISTA DE SOCIOS'!Q185&lt;&gt;"SI",'LISTA DE SOCIOS'!P185&lt;&gt;"SI",'LISTA DE SOCIOS'!R185&lt;&gt;"SI"),(MONTOS!E10*MULTAS!H185),0)</f>
        <v>0</v>
      </c>
      <c r="M185" s="166">
        <f>IF(AND('LISTA DE SOCIOS'!H185="SI",'LISTA DE SOCIOS'!P185&lt;&gt;"SI",'LISTA DE SOCIOS'!Q185&lt;&gt;"SI",'LISTA DE SOCIOS'!P185&lt;&gt;"SI",'LISTA DE SOCIOS'!R185&lt;&gt;"SI"),(MONTOS!E11*MULTAS!I185),0)</f>
        <v>0</v>
      </c>
      <c r="N185" s="181">
        <f>IF(AND('LISTA DE SOCIOS'!H185="SI",'LISTA DE SOCIOS'!P185&lt;&gt;"SI",'LISTA DE SOCIOS'!Q185&lt;&gt;"SI",'LISTA DE SOCIOS'!P185&lt;&gt;"SI",'LISTA DE SOCIOS'!R185&lt;&gt;"SI"),(MONTOS!E12*MULTAS!J185),0)</f>
        <v>0</v>
      </c>
      <c r="O185" s="166">
        <f>IF(AND('LISTA DE SOCIOS'!H185="SI",'LISTA DE SOCIOS'!P185&lt;&gt;"SI"),(MONTOS!E14*MULTAS!K185),0)</f>
        <v>0</v>
      </c>
      <c r="P185" s="181">
        <f>IF('LISTA DE SOCIOS'!H185="SI",(IF('LISTA DE SOCIOS'!P185&lt;&gt; "SI",(IF(OR('LISTA DE SOCIOS'!Q185="SI",'LISTA DE SOCIOS'!R185="SI"),(MULTAS!M185),(MULTAS!M185+(MULTAS!L185*MONTOS!E18)))),0)),0)</f>
        <v>0</v>
      </c>
      <c r="Q185" s="166">
        <f>IF(AND('LISTA DE SOCIOS'!I185="SI",'LISTA DE SOCIOS'!P185&lt;&gt; "SI"),(RIEGO!G185),0)</f>
        <v>0</v>
      </c>
      <c r="R185" s="183">
        <f>SUM(G185:Q185)</f>
        <v>7</v>
      </c>
      <c r="S185" s="218" t="s">
        <v>7</v>
      </c>
      <c r="T185" s="166"/>
    </row>
    <row r="186" spans="1:20" s="80" customFormat="1" x14ac:dyDescent="0.25">
      <c r="A186" s="184">
        <v>185</v>
      </c>
      <c r="B186" s="184">
        <v>185</v>
      </c>
      <c r="C186" s="182"/>
      <c r="D186" s="182"/>
      <c r="E186" s="182"/>
      <c r="F186" s="183" t="s">
        <v>120</v>
      </c>
      <c r="G186" s="166"/>
      <c r="H186" s="181"/>
      <c r="I186" s="166"/>
      <c r="J186" s="181">
        <f>IF('LISTA DE SOCIOS'!H186="SI",(IF('LISTA DE SOCIOS'!P186&lt;&gt;"SI",('CSM AGUA'!H186),MONTOS!E7)),0)</f>
        <v>7</v>
      </c>
      <c r="K186" s="166">
        <f>IF(AND('LISTA DE SOCIOS'!H186="SI",'LISTA DE SOCIOS'!P186&lt;&gt;"SI",'LISTA DE SOCIOS'!Q186&lt;&gt;"SI",'LISTA DE SOCIOS'!P186&lt;&gt;"SI",'LISTA DE SOCIOS'!R186&lt;&gt;"SI"),(MONTOS!E9*MULTAS!G186), 0)</f>
        <v>0</v>
      </c>
      <c r="L186" s="181">
        <f>IF(AND('LISTA DE SOCIOS'!H186="SI",'LISTA DE SOCIOS'!P186&lt;&gt;"SI",'LISTA DE SOCIOS'!Q186&lt;&gt;"SI",'LISTA DE SOCIOS'!P186&lt;&gt;"SI",'LISTA DE SOCIOS'!R186&lt;&gt;"SI"),(MONTOS!E10*MULTAS!H186),0)</f>
        <v>0</v>
      </c>
      <c r="M186" s="166">
        <f>IF(AND('LISTA DE SOCIOS'!H186="SI",'LISTA DE SOCIOS'!P186&lt;&gt;"SI",'LISTA DE SOCIOS'!Q186&lt;&gt;"SI",'LISTA DE SOCIOS'!P186&lt;&gt;"SI",'LISTA DE SOCIOS'!R186&lt;&gt;"SI"),(MONTOS!E11*MULTAS!I186),0)</f>
        <v>0</v>
      </c>
      <c r="N186" s="181">
        <f>IF(AND('LISTA DE SOCIOS'!H186="SI",'LISTA DE SOCIOS'!P186&lt;&gt;"SI",'LISTA DE SOCIOS'!Q186&lt;&gt;"SI",'LISTA DE SOCIOS'!P186&lt;&gt;"SI",'LISTA DE SOCIOS'!R186&lt;&gt;"SI"),(MONTOS!E12*MULTAS!J186),0)</f>
        <v>0</v>
      </c>
      <c r="O186" s="166">
        <f>IF(AND('LISTA DE SOCIOS'!H186="SI",'LISTA DE SOCIOS'!P186&lt;&gt;"SI"),(MONTOS!E14*MULTAS!K186),0)</f>
        <v>0</v>
      </c>
      <c r="P186" s="181">
        <f>IF('LISTA DE SOCIOS'!H186="SI",(IF('LISTA DE SOCIOS'!P186&lt;&gt; "SI",(IF(OR('LISTA DE SOCIOS'!Q186="SI",'LISTA DE SOCIOS'!R186="SI"),(MULTAS!M186),(MULTAS!M186+(MULTAS!L186*MONTOS!E18)))),0)),0)</f>
        <v>0</v>
      </c>
      <c r="Q186" s="166">
        <f>IF(AND('LISTA DE SOCIOS'!I186="SI",'LISTA DE SOCIOS'!P186&lt;&gt; "SI"),(RIEGO!G186),0)</f>
        <v>0</v>
      </c>
      <c r="R186" s="183">
        <f>SUM(G186:Q186)</f>
        <v>7</v>
      </c>
      <c r="S186" s="218" t="s">
        <v>7</v>
      </c>
      <c r="T186" s="166"/>
    </row>
    <row r="187" spans="1:20" s="80" customFormat="1" x14ac:dyDescent="0.25">
      <c r="A187" s="184">
        <v>186</v>
      </c>
      <c r="B187" s="184">
        <v>186</v>
      </c>
      <c r="C187" s="182"/>
      <c r="D187" s="182"/>
      <c r="E187" s="182"/>
      <c r="F187" s="183" t="s">
        <v>120</v>
      </c>
      <c r="G187" s="166"/>
      <c r="H187" s="181"/>
      <c r="I187" s="166"/>
      <c r="J187" s="181">
        <f>IF('LISTA DE SOCIOS'!H187="SI",(IF('LISTA DE SOCIOS'!P187&lt;&gt;"SI",('CSM AGUA'!H187),MONTOS!E7)),0)</f>
        <v>7</v>
      </c>
      <c r="K187" s="166">
        <f>IF(AND('LISTA DE SOCIOS'!H187="SI",'LISTA DE SOCIOS'!P187&lt;&gt;"SI",'LISTA DE SOCIOS'!Q187&lt;&gt;"SI",'LISTA DE SOCIOS'!P187&lt;&gt;"SI",'LISTA DE SOCIOS'!R187&lt;&gt;"SI"),(MONTOS!E9*MULTAS!G187), 0)</f>
        <v>0</v>
      </c>
      <c r="L187" s="181">
        <f>IF(AND('LISTA DE SOCIOS'!H187="SI",'LISTA DE SOCIOS'!P187&lt;&gt;"SI",'LISTA DE SOCIOS'!Q187&lt;&gt;"SI",'LISTA DE SOCIOS'!P187&lt;&gt;"SI",'LISTA DE SOCIOS'!R187&lt;&gt;"SI"),(MONTOS!E10*MULTAS!H187),0)</f>
        <v>0</v>
      </c>
      <c r="M187" s="166">
        <f>IF(AND('LISTA DE SOCIOS'!H187="SI",'LISTA DE SOCIOS'!P187&lt;&gt;"SI",'LISTA DE SOCIOS'!Q187&lt;&gt;"SI",'LISTA DE SOCIOS'!P187&lt;&gt;"SI",'LISTA DE SOCIOS'!R187&lt;&gt;"SI"),(MONTOS!E11*MULTAS!I187),0)</f>
        <v>0</v>
      </c>
      <c r="N187" s="181">
        <f>IF(AND('LISTA DE SOCIOS'!H187="SI",'LISTA DE SOCIOS'!P187&lt;&gt;"SI",'LISTA DE SOCIOS'!Q187&lt;&gt;"SI",'LISTA DE SOCIOS'!P187&lt;&gt;"SI",'LISTA DE SOCIOS'!R187&lt;&gt;"SI"),(MONTOS!E12*MULTAS!J187),0)</f>
        <v>0</v>
      </c>
      <c r="O187" s="166">
        <f>IF(AND('LISTA DE SOCIOS'!H187="SI",'LISTA DE SOCIOS'!P187&lt;&gt;"SI"),(MONTOS!E14*MULTAS!K187),0)</f>
        <v>0</v>
      </c>
      <c r="P187" s="181">
        <f>IF('LISTA DE SOCIOS'!H187="SI",(IF('LISTA DE SOCIOS'!P187&lt;&gt; "SI",(IF(OR('LISTA DE SOCIOS'!Q187="SI",'LISTA DE SOCIOS'!R187="SI"),(MULTAS!M187),(MULTAS!M187+(MULTAS!L187*MONTOS!E18)))),0)),0)</f>
        <v>0</v>
      </c>
      <c r="Q187" s="166">
        <f>IF(AND('LISTA DE SOCIOS'!I187="SI",'LISTA DE SOCIOS'!P187&lt;&gt; "SI"),(RIEGO!G187),0)</f>
        <v>0</v>
      </c>
      <c r="R187" s="183">
        <f>SUM(G187:Q187)</f>
        <v>7</v>
      </c>
      <c r="S187" s="218" t="s">
        <v>7</v>
      </c>
      <c r="T187" s="166"/>
    </row>
    <row r="188" spans="1:20" s="80" customFormat="1" x14ac:dyDescent="0.25">
      <c r="A188" s="184">
        <v>187</v>
      </c>
      <c r="B188" s="184">
        <v>187</v>
      </c>
      <c r="C188" s="182"/>
      <c r="D188" s="182"/>
      <c r="E188" s="182"/>
      <c r="F188" s="183" t="s">
        <v>120</v>
      </c>
      <c r="G188" s="166"/>
      <c r="H188" s="181"/>
      <c r="I188" s="166"/>
      <c r="J188" s="181">
        <f>IF('LISTA DE SOCIOS'!H188="SI",(IF('LISTA DE SOCIOS'!P188&lt;&gt;"SI",('CSM AGUA'!H188),MONTOS!E7)),0)</f>
        <v>7</v>
      </c>
      <c r="K188" s="166">
        <f>IF(AND('LISTA DE SOCIOS'!H188="SI",'LISTA DE SOCIOS'!P188&lt;&gt;"SI",'LISTA DE SOCIOS'!Q188&lt;&gt;"SI",'LISTA DE SOCIOS'!P188&lt;&gt;"SI",'LISTA DE SOCIOS'!R188&lt;&gt;"SI"),(MONTOS!E9*MULTAS!G188), 0)</f>
        <v>0</v>
      </c>
      <c r="L188" s="181">
        <f>IF(AND('LISTA DE SOCIOS'!H188="SI",'LISTA DE SOCIOS'!P188&lt;&gt;"SI",'LISTA DE SOCIOS'!Q188&lt;&gt;"SI",'LISTA DE SOCIOS'!P188&lt;&gt;"SI",'LISTA DE SOCIOS'!R188&lt;&gt;"SI"),(MONTOS!E10*MULTAS!H188),0)</f>
        <v>0</v>
      </c>
      <c r="M188" s="166">
        <f>IF(AND('LISTA DE SOCIOS'!H188="SI",'LISTA DE SOCIOS'!P188&lt;&gt;"SI",'LISTA DE SOCIOS'!Q188&lt;&gt;"SI",'LISTA DE SOCIOS'!P188&lt;&gt;"SI",'LISTA DE SOCIOS'!R188&lt;&gt;"SI"),(MONTOS!E11*MULTAS!I188),0)</f>
        <v>0</v>
      </c>
      <c r="N188" s="181">
        <f>IF(AND('LISTA DE SOCIOS'!H188="SI",'LISTA DE SOCIOS'!P188&lt;&gt;"SI",'LISTA DE SOCIOS'!Q188&lt;&gt;"SI",'LISTA DE SOCIOS'!P188&lt;&gt;"SI",'LISTA DE SOCIOS'!R188&lt;&gt;"SI"),(MONTOS!E12*MULTAS!J188),0)</f>
        <v>0</v>
      </c>
      <c r="O188" s="166">
        <f>IF(AND('LISTA DE SOCIOS'!H188="SI",'LISTA DE SOCIOS'!P188&lt;&gt;"SI"),(MONTOS!E14*MULTAS!K188),0)</f>
        <v>0</v>
      </c>
      <c r="P188" s="181">
        <f>IF('LISTA DE SOCIOS'!H188="SI",(IF('LISTA DE SOCIOS'!P188&lt;&gt; "SI",(IF(OR('LISTA DE SOCIOS'!Q188="SI",'LISTA DE SOCIOS'!R188="SI"),(MULTAS!M188),(MULTAS!M188+(MULTAS!L188*MONTOS!E18)))),0)),0)</f>
        <v>0</v>
      </c>
      <c r="Q188" s="166">
        <f>IF(AND('LISTA DE SOCIOS'!I188="SI",'LISTA DE SOCIOS'!P188&lt;&gt; "SI"),(RIEGO!G188),0)</f>
        <v>0</v>
      </c>
      <c r="R188" s="183">
        <f>SUM(G188:Q188)</f>
        <v>7</v>
      </c>
      <c r="S188" s="218" t="s">
        <v>7</v>
      </c>
      <c r="T188" s="166"/>
    </row>
    <row r="189" spans="1:20" s="80" customFormat="1" x14ac:dyDescent="0.25">
      <c r="A189" s="184">
        <v>188</v>
      </c>
      <c r="B189" s="184">
        <v>188</v>
      </c>
      <c r="C189" s="182"/>
      <c r="D189" s="182"/>
      <c r="E189" s="182"/>
      <c r="F189" s="183" t="s">
        <v>120</v>
      </c>
      <c r="G189" s="166"/>
      <c r="H189" s="181"/>
      <c r="I189" s="166"/>
      <c r="J189" s="181">
        <f>IF('LISTA DE SOCIOS'!H189="SI",(IF('LISTA DE SOCIOS'!P189&lt;&gt;"SI",('CSM AGUA'!H189),MONTOS!E7)),0)</f>
        <v>7</v>
      </c>
      <c r="K189" s="166">
        <f>IF(AND('LISTA DE SOCIOS'!H189="SI",'LISTA DE SOCIOS'!P189&lt;&gt;"SI",'LISTA DE SOCIOS'!Q189&lt;&gt;"SI",'LISTA DE SOCIOS'!P189&lt;&gt;"SI",'LISTA DE SOCIOS'!R189&lt;&gt;"SI"),(MONTOS!E9*MULTAS!G189), 0)</f>
        <v>0</v>
      </c>
      <c r="L189" s="181">
        <f>IF(AND('LISTA DE SOCIOS'!H189="SI",'LISTA DE SOCIOS'!P189&lt;&gt;"SI",'LISTA DE SOCIOS'!Q189&lt;&gt;"SI",'LISTA DE SOCIOS'!P189&lt;&gt;"SI",'LISTA DE SOCIOS'!R189&lt;&gt;"SI"),(MONTOS!E10*MULTAS!H189),0)</f>
        <v>0</v>
      </c>
      <c r="M189" s="166">
        <f>IF(AND('LISTA DE SOCIOS'!H189="SI",'LISTA DE SOCIOS'!P189&lt;&gt;"SI",'LISTA DE SOCIOS'!Q189&lt;&gt;"SI",'LISTA DE SOCIOS'!P189&lt;&gt;"SI",'LISTA DE SOCIOS'!R189&lt;&gt;"SI"),(MONTOS!E11*MULTAS!I189),0)</f>
        <v>0</v>
      </c>
      <c r="N189" s="181">
        <f>IF(AND('LISTA DE SOCIOS'!H189="SI",'LISTA DE SOCIOS'!P189&lt;&gt;"SI",'LISTA DE SOCIOS'!Q189&lt;&gt;"SI",'LISTA DE SOCIOS'!P189&lt;&gt;"SI",'LISTA DE SOCIOS'!R189&lt;&gt;"SI"),(MONTOS!E12*MULTAS!J189),0)</f>
        <v>0</v>
      </c>
      <c r="O189" s="166">
        <f>IF(AND('LISTA DE SOCIOS'!H189="SI",'LISTA DE SOCIOS'!P189&lt;&gt;"SI"),(MONTOS!E14*MULTAS!K189),0)</f>
        <v>0</v>
      </c>
      <c r="P189" s="181">
        <f>IF('LISTA DE SOCIOS'!H189="SI",(IF('LISTA DE SOCIOS'!P189&lt;&gt; "SI",(IF(OR('LISTA DE SOCIOS'!Q189="SI",'LISTA DE SOCIOS'!R189="SI"),(MULTAS!M189),(MULTAS!M189+(MULTAS!L189*MONTOS!E18)))),0)),0)</f>
        <v>0</v>
      </c>
      <c r="Q189" s="166">
        <f>IF(AND('LISTA DE SOCIOS'!I189="SI",'LISTA DE SOCIOS'!P189&lt;&gt; "SI"),(RIEGO!G189),0)</f>
        <v>0</v>
      </c>
      <c r="R189" s="183">
        <f>SUM(G189:Q189)</f>
        <v>7</v>
      </c>
      <c r="S189" s="218" t="s">
        <v>7</v>
      </c>
      <c r="T189" s="166"/>
    </row>
    <row r="190" spans="1:20" s="80" customFormat="1" x14ac:dyDescent="0.25">
      <c r="A190" s="184">
        <v>189</v>
      </c>
      <c r="B190" s="184">
        <v>189</v>
      </c>
      <c r="C190" s="182"/>
      <c r="D190" s="182"/>
      <c r="E190" s="182"/>
      <c r="F190" s="183" t="s">
        <v>120</v>
      </c>
      <c r="G190" s="166"/>
      <c r="H190" s="181"/>
      <c r="I190" s="166"/>
      <c r="J190" s="181">
        <f>IF('LISTA DE SOCIOS'!H190="SI",(IF('LISTA DE SOCIOS'!P190&lt;&gt;"SI",('CSM AGUA'!H190),MONTOS!E7)),0)</f>
        <v>7</v>
      </c>
      <c r="K190" s="166">
        <f>IF(AND('LISTA DE SOCIOS'!H190="SI",'LISTA DE SOCIOS'!P190&lt;&gt;"SI",'LISTA DE SOCIOS'!Q190&lt;&gt;"SI",'LISTA DE SOCIOS'!P190&lt;&gt;"SI",'LISTA DE SOCIOS'!R190&lt;&gt;"SI"),(MONTOS!E9*MULTAS!G190), 0)</f>
        <v>0</v>
      </c>
      <c r="L190" s="181">
        <f>IF(AND('LISTA DE SOCIOS'!H190="SI",'LISTA DE SOCIOS'!P190&lt;&gt;"SI",'LISTA DE SOCIOS'!Q190&lt;&gt;"SI",'LISTA DE SOCIOS'!P190&lt;&gt;"SI",'LISTA DE SOCIOS'!R190&lt;&gt;"SI"),(MONTOS!E10*MULTAS!H190),0)</f>
        <v>0</v>
      </c>
      <c r="M190" s="166">
        <f>IF(AND('LISTA DE SOCIOS'!H190="SI",'LISTA DE SOCIOS'!P190&lt;&gt;"SI",'LISTA DE SOCIOS'!Q190&lt;&gt;"SI",'LISTA DE SOCIOS'!P190&lt;&gt;"SI",'LISTA DE SOCIOS'!R190&lt;&gt;"SI"),(MONTOS!E11*MULTAS!I190),0)</f>
        <v>0</v>
      </c>
      <c r="N190" s="181">
        <f>IF(AND('LISTA DE SOCIOS'!H190="SI",'LISTA DE SOCIOS'!P190&lt;&gt;"SI",'LISTA DE SOCIOS'!Q190&lt;&gt;"SI",'LISTA DE SOCIOS'!P190&lt;&gt;"SI",'LISTA DE SOCIOS'!R190&lt;&gt;"SI"),(MONTOS!E12*MULTAS!J190),0)</f>
        <v>0</v>
      </c>
      <c r="O190" s="166">
        <f>IF(AND('LISTA DE SOCIOS'!H190="SI",'LISTA DE SOCIOS'!P190&lt;&gt;"SI"),(MONTOS!E14*MULTAS!K190),0)</f>
        <v>0</v>
      </c>
      <c r="P190" s="181">
        <f>IF('LISTA DE SOCIOS'!H190="SI",(IF('LISTA DE SOCIOS'!P190&lt;&gt; "SI",(IF(OR('LISTA DE SOCIOS'!Q190="SI",'LISTA DE SOCIOS'!R190="SI"),(MULTAS!M190),(MULTAS!M190+(MULTAS!L190*MONTOS!E18)))),0)),0)</f>
        <v>0</v>
      </c>
      <c r="Q190" s="166">
        <f>IF(AND('LISTA DE SOCIOS'!I190="SI",'LISTA DE SOCIOS'!P190&lt;&gt; "SI"),(RIEGO!G190),0)</f>
        <v>0</v>
      </c>
      <c r="R190" s="183">
        <f>SUM(G190:Q190)</f>
        <v>7</v>
      </c>
      <c r="S190" s="218" t="s">
        <v>7</v>
      </c>
      <c r="T190" s="166"/>
    </row>
    <row r="191" spans="1:20" s="80" customFormat="1" x14ac:dyDescent="0.25">
      <c r="A191" s="184">
        <v>190</v>
      </c>
      <c r="B191" s="184">
        <v>190</v>
      </c>
      <c r="C191" s="182"/>
      <c r="D191" s="182"/>
      <c r="E191" s="182"/>
      <c r="F191" s="183" t="s">
        <v>120</v>
      </c>
      <c r="G191" s="166"/>
      <c r="H191" s="181"/>
      <c r="I191" s="166"/>
      <c r="J191" s="181">
        <f>IF('LISTA DE SOCIOS'!H191="SI",(IF('LISTA DE SOCIOS'!P191&lt;&gt;"SI",('CSM AGUA'!H191),MONTOS!E7)),0)</f>
        <v>7</v>
      </c>
      <c r="K191" s="166">
        <f>IF(AND('LISTA DE SOCIOS'!H191="SI",'LISTA DE SOCIOS'!P191&lt;&gt;"SI",'LISTA DE SOCIOS'!Q191&lt;&gt;"SI",'LISTA DE SOCIOS'!P191&lt;&gt;"SI",'LISTA DE SOCIOS'!R191&lt;&gt;"SI"),(MONTOS!E9*MULTAS!G191), 0)</f>
        <v>0</v>
      </c>
      <c r="L191" s="181">
        <f>IF(AND('LISTA DE SOCIOS'!H191="SI",'LISTA DE SOCIOS'!P191&lt;&gt;"SI",'LISTA DE SOCIOS'!Q191&lt;&gt;"SI",'LISTA DE SOCIOS'!P191&lt;&gt;"SI",'LISTA DE SOCIOS'!R191&lt;&gt;"SI"),(MONTOS!E10*MULTAS!H191),0)</f>
        <v>0</v>
      </c>
      <c r="M191" s="166">
        <f>IF(AND('LISTA DE SOCIOS'!H191="SI",'LISTA DE SOCIOS'!P191&lt;&gt;"SI",'LISTA DE SOCIOS'!Q191&lt;&gt;"SI",'LISTA DE SOCIOS'!P191&lt;&gt;"SI",'LISTA DE SOCIOS'!R191&lt;&gt;"SI"),(MONTOS!E11*MULTAS!I191),0)</f>
        <v>0</v>
      </c>
      <c r="N191" s="181">
        <f>IF(AND('LISTA DE SOCIOS'!H191="SI",'LISTA DE SOCIOS'!P191&lt;&gt;"SI",'LISTA DE SOCIOS'!Q191&lt;&gt;"SI",'LISTA DE SOCIOS'!P191&lt;&gt;"SI",'LISTA DE SOCIOS'!R191&lt;&gt;"SI"),(MONTOS!E12*MULTAS!J191),0)</f>
        <v>0</v>
      </c>
      <c r="O191" s="166">
        <f>IF(AND('LISTA DE SOCIOS'!H191="SI",'LISTA DE SOCIOS'!P191&lt;&gt;"SI"),(MONTOS!E14*MULTAS!K191),0)</f>
        <v>0</v>
      </c>
      <c r="P191" s="181">
        <f>IF('LISTA DE SOCIOS'!H191="SI",(IF('LISTA DE SOCIOS'!P191&lt;&gt; "SI",(IF(OR('LISTA DE SOCIOS'!Q191="SI",'LISTA DE SOCIOS'!R191="SI"),(MULTAS!M191),(MULTAS!M191+(MULTAS!L191*MONTOS!E18)))),0)),0)</f>
        <v>0</v>
      </c>
      <c r="Q191" s="166">
        <f>IF(AND('LISTA DE SOCIOS'!I191="SI",'LISTA DE SOCIOS'!P191&lt;&gt; "SI"),(RIEGO!G191),0)</f>
        <v>0</v>
      </c>
      <c r="R191" s="183">
        <f>SUM(G191:Q191)</f>
        <v>7</v>
      </c>
      <c r="S191" s="218" t="s">
        <v>7</v>
      </c>
      <c r="T191" s="166"/>
    </row>
    <row r="192" spans="1:20" s="80" customFormat="1" x14ac:dyDescent="0.25">
      <c r="A192" s="184">
        <v>191</v>
      </c>
      <c r="B192" s="184">
        <v>191</v>
      </c>
      <c r="C192" s="182"/>
      <c r="D192" s="182"/>
      <c r="E192" s="182"/>
      <c r="F192" s="183" t="s">
        <v>120</v>
      </c>
      <c r="G192" s="166"/>
      <c r="H192" s="181"/>
      <c r="I192" s="166"/>
      <c r="J192" s="181">
        <f>IF('LISTA DE SOCIOS'!H192="SI",(IF('LISTA DE SOCIOS'!P192&lt;&gt;"SI",('CSM AGUA'!H192),MONTOS!E7)),0)</f>
        <v>7</v>
      </c>
      <c r="K192" s="166">
        <f>IF(AND('LISTA DE SOCIOS'!H192="SI",'LISTA DE SOCIOS'!P192&lt;&gt;"SI",'LISTA DE SOCIOS'!Q192&lt;&gt;"SI",'LISTA DE SOCIOS'!P192&lt;&gt;"SI",'LISTA DE SOCIOS'!R192&lt;&gt;"SI"),(MONTOS!E9*MULTAS!G192), 0)</f>
        <v>0</v>
      </c>
      <c r="L192" s="181">
        <f>IF(AND('LISTA DE SOCIOS'!H192="SI",'LISTA DE SOCIOS'!P192&lt;&gt;"SI",'LISTA DE SOCIOS'!Q192&lt;&gt;"SI",'LISTA DE SOCIOS'!P192&lt;&gt;"SI",'LISTA DE SOCIOS'!R192&lt;&gt;"SI"),(MONTOS!E10*MULTAS!H192),0)</f>
        <v>0</v>
      </c>
      <c r="M192" s="166">
        <f>IF(AND('LISTA DE SOCIOS'!H192="SI",'LISTA DE SOCIOS'!P192&lt;&gt;"SI",'LISTA DE SOCIOS'!Q192&lt;&gt;"SI",'LISTA DE SOCIOS'!P192&lt;&gt;"SI",'LISTA DE SOCIOS'!R192&lt;&gt;"SI"),(MONTOS!E11*MULTAS!I192),0)</f>
        <v>0</v>
      </c>
      <c r="N192" s="181">
        <f>IF(AND('LISTA DE SOCIOS'!H192="SI",'LISTA DE SOCIOS'!P192&lt;&gt;"SI",'LISTA DE SOCIOS'!Q192&lt;&gt;"SI",'LISTA DE SOCIOS'!P192&lt;&gt;"SI",'LISTA DE SOCIOS'!R192&lt;&gt;"SI"),(MONTOS!E12*MULTAS!J192),0)</f>
        <v>0</v>
      </c>
      <c r="O192" s="166">
        <f>IF(AND('LISTA DE SOCIOS'!H192="SI",'LISTA DE SOCIOS'!P192&lt;&gt;"SI"),(MONTOS!E14*MULTAS!K192),0)</f>
        <v>0</v>
      </c>
      <c r="P192" s="181">
        <f>IF('LISTA DE SOCIOS'!H192="SI",(IF('LISTA DE SOCIOS'!P192&lt;&gt; "SI",(IF(OR('LISTA DE SOCIOS'!Q192="SI",'LISTA DE SOCIOS'!R192="SI"),(MULTAS!M192),(MULTAS!M192+(MULTAS!L192*MONTOS!E18)))),0)),0)</f>
        <v>0</v>
      </c>
      <c r="Q192" s="166">
        <f>IF(AND('LISTA DE SOCIOS'!I192="SI",'LISTA DE SOCIOS'!P192&lt;&gt; "SI"),(RIEGO!G192),0)</f>
        <v>0</v>
      </c>
      <c r="R192" s="183">
        <f>SUM(G192:Q192)</f>
        <v>7</v>
      </c>
      <c r="S192" s="218" t="s">
        <v>7</v>
      </c>
      <c r="T192" s="166"/>
    </row>
    <row r="193" spans="1:20" s="80" customFormat="1" x14ac:dyDescent="0.25">
      <c r="A193" s="184">
        <v>192</v>
      </c>
      <c r="B193" s="184">
        <v>192</v>
      </c>
      <c r="C193" s="182"/>
      <c r="D193" s="182"/>
      <c r="E193" s="182"/>
      <c r="F193" s="183" t="s">
        <v>120</v>
      </c>
      <c r="G193" s="166"/>
      <c r="H193" s="181"/>
      <c r="I193" s="166"/>
      <c r="J193" s="181">
        <f>IF('LISTA DE SOCIOS'!H193="SI",(IF('LISTA DE SOCIOS'!P193&lt;&gt;"SI",('CSM AGUA'!H193),MONTOS!E7)),0)</f>
        <v>7</v>
      </c>
      <c r="K193" s="166">
        <f>IF(AND('LISTA DE SOCIOS'!H193="SI",'LISTA DE SOCIOS'!P193&lt;&gt;"SI",'LISTA DE SOCIOS'!Q193&lt;&gt;"SI",'LISTA DE SOCIOS'!P193&lt;&gt;"SI",'LISTA DE SOCIOS'!R193&lt;&gt;"SI"),(MONTOS!E9*MULTAS!G193), 0)</f>
        <v>0</v>
      </c>
      <c r="L193" s="181">
        <f>IF(AND('LISTA DE SOCIOS'!H193="SI",'LISTA DE SOCIOS'!P193&lt;&gt;"SI",'LISTA DE SOCIOS'!Q193&lt;&gt;"SI",'LISTA DE SOCIOS'!P193&lt;&gt;"SI",'LISTA DE SOCIOS'!R193&lt;&gt;"SI"),(MONTOS!E10*MULTAS!H193),0)</f>
        <v>0</v>
      </c>
      <c r="M193" s="166">
        <f>IF(AND('LISTA DE SOCIOS'!H193="SI",'LISTA DE SOCIOS'!P193&lt;&gt;"SI",'LISTA DE SOCIOS'!Q193&lt;&gt;"SI",'LISTA DE SOCIOS'!P193&lt;&gt;"SI",'LISTA DE SOCIOS'!R193&lt;&gt;"SI"),(MONTOS!E11*MULTAS!I193),0)</f>
        <v>0</v>
      </c>
      <c r="N193" s="181">
        <f>IF(AND('LISTA DE SOCIOS'!H193="SI",'LISTA DE SOCIOS'!P193&lt;&gt;"SI",'LISTA DE SOCIOS'!Q193&lt;&gt;"SI",'LISTA DE SOCIOS'!P193&lt;&gt;"SI",'LISTA DE SOCIOS'!R193&lt;&gt;"SI"),(MONTOS!E12*MULTAS!J193),0)</f>
        <v>0</v>
      </c>
      <c r="O193" s="166">
        <f>IF(AND('LISTA DE SOCIOS'!H193="SI",'LISTA DE SOCIOS'!P193&lt;&gt;"SI"),(MONTOS!E14*MULTAS!K193),0)</f>
        <v>0</v>
      </c>
      <c r="P193" s="181">
        <f>IF('LISTA DE SOCIOS'!H193="SI",(IF('LISTA DE SOCIOS'!P193&lt;&gt; "SI",(IF(OR('LISTA DE SOCIOS'!Q193="SI",'LISTA DE SOCIOS'!R193="SI"),(MULTAS!M193),(MULTAS!M193+(MULTAS!L193*MONTOS!E18)))),0)),0)</f>
        <v>0</v>
      </c>
      <c r="Q193" s="166">
        <f>IF(AND('LISTA DE SOCIOS'!I193="SI",'LISTA DE SOCIOS'!P193&lt;&gt; "SI"),(RIEGO!G193),0)</f>
        <v>0</v>
      </c>
      <c r="R193" s="183">
        <f>SUM(G193:Q193)</f>
        <v>7</v>
      </c>
      <c r="S193" s="218" t="s">
        <v>7</v>
      </c>
      <c r="T193" s="166"/>
    </row>
    <row r="194" spans="1:20" s="80" customFormat="1" x14ac:dyDescent="0.25">
      <c r="A194" s="184">
        <v>193</v>
      </c>
      <c r="B194" s="184">
        <v>193</v>
      </c>
      <c r="C194" s="182"/>
      <c r="D194" s="182"/>
      <c r="E194" s="182"/>
      <c r="F194" s="183" t="s">
        <v>120</v>
      </c>
      <c r="G194" s="166"/>
      <c r="H194" s="181"/>
      <c r="I194" s="166"/>
      <c r="J194" s="181">
        <f>IF('LISTA DE SOCIOS'!H194="SI",(IF('LISTA DE SOCIOS'!P194&lt;&gt;"SI",('CSM AGUA'!H194),MONTOS!E7)),0)</f>
        <v>7</v>
      </c>
      <c r="K194" s="166">
        <f>IF(AND('LISTA DE SOCIOS'!H194="SI",'LISTA DE SOCIOS'!P194&lt;&gt;"SI",'LISTA DE SOCIOS'!Q194&lt;&gt;"SI",'LISTA DE SOCIOS'!P194&lt;&gt;"SI",'LISTA DE SOCIOS'!R194&lt;&gt;"SI"),(MONTOS!E9*MULTAS!G194), 0)</f>
        <v>0</v>
      </c>
      <c r="L194" s="181">
        <f>IF(AND('LISTA DE SOCIOS'!H194="SI",'LISTA DE SOCIOS'!P194&lt;&gt;"SI",'LISTA DE SOCIOS'!Q194&lt;&gt;"SI",'LISTA DE SOCIOS'!P194&lt;&gt;"SI",'LISTA DE SOCIOS'!R194&lt;&gt;"SI"),(MONTOS!E10*MULTAS!H194),0)</f>
        <v>0</v>
      </c>
      <c r="M194" s="166">
        <f>IF(AND('LISTA DE SOCIOS'!H194="SI",'LISTA DE SOCIOS'!P194&lt;&gt;"SI",'LISTA DE SOCIOS'!Q194&lt;&gt;"SI",'LISTA DE SOCIOS'!P194&lt;&gt;"SI",'LISTA DE SOCIOS'!R194&lt;&gt;"SI"),(MONTOS!E11*MULTAS!I194),0)</f>
        <v>0</v>
      </c>
      <c r="N194" s="181">
        <f>IF(AND('LISTA DE SOCIOS'!H194="SI",'LISTA DE SOCIOS'!P194&lt;&gt;"SI",'LISTA DE SOCIOS'!Q194&lt;&gt;"SI",'LISTA DE SOCIOS'!P194&lt;&gt;"SI",'LISTA DE SOCIOS'!R194&lt;&gt;"SI"),(MONTOS!E12*MULTAS!J194),0)</f>
        <v>0</v>
      </c>
      <c r="O194" s="166">
        <f>IF(AND('LISTA DE SOCIOS'!H194="SI",'LISTA DE SOCIOS'!P194&lt;&gt;"SI"),(MONTOS!E14*MULTAS!K194),0)</f>
        <v>0</v>
      </c>
      <c r="P194" s="181">
        <f>IF('LISTA DE SOCIOS'!H194="SI",(IF('LISTA DE SOCIOS'!P194&lt;&gt; "SI",(IF(OR('LISTA DE SOCIOS'!Q194="SI",'LISTA DE SOCIOS'!R194="SI"),(MULTAS!M194),(MULTAS!M194+(MULTAS!L194*MONTOS!E18)))),0)),0)</f>
        <v>0</v>
      </c>
      <c r="Q194" s="166">
        <f>IF(AND('LISTA DE SOCIOS'!I194="SI",'LISTA DE SOCIOS'!P194&lt;&gt; "SI"),(RIEGO!G194),0)</f>
        <v>0</v>
      </c>
      <c r="R194" s="183">
        <f>SUM(G194:Q194)</f>
        <v>7</v>
      </c>
      <c r="S194" s="218" t="s">
        <v>7</v>
      </c>
      <c r="T194" s="166"/>
    </row>
    <row r="195" spans="1:20" s="80" customFormat="1" x14ac:dyDescent="0.25">
      <c r="A195" s="184">
        <v>194</v>
      </c>
      <c r="B195" s="184">
        <v>194</v>
      </c>
      <c r="C195" s="182"/>
      <c r="D195" s="182"/>
      <c r="E195" s="182"/>
      <c r="F195" s="183" t="s">
        <v>120</v>
      </c>
      <c r="G195" s="166"/>
      <c r="H195" s="181"/>
      <c r="I195" s="166"/>
      <c r="J195" s="181">
        <f>IF('LISTA DE SOCIOS'!H195="SI",(IF('LISTA DE SOCIOS'!P195&lt;&gt;"SI",('CSM AGUA'!H195),MONTOS!E7)),0)</f>
        <v>7</v>
      </c>
      <c r="K195" s="166">
        <f>IF(AND('LISTA DE SOCIOS'!H195="SI",'LISTA DE SOCIOS'!P195&lt;&gt;"SI",'LISTA DE SOCIOS'!Q195&lt;&gt;"SI",'LISTA DE SOCIOS'!P195&lt;&gt;"SI",'LISTA DE SOCIOS'!R195&lt;&gt;"SI"),(MONTOS!E9*MULTAS!G195), 0)</f>
        <v>0</v>
      </c>
      <c r="L195" s="181">
        <f>IF(AND('LISTA DE SOCIOS'!H195="SI",'LISTA DE SOCIOS'!P195&lt;&gt;"SI",'LISTA DE SOCIOS'!Q195&lt;&gt;"SI",'LISTA DE SOCIOS'!P195&lt;&gt;"SI",'LISTA DE SOCIOS'!R195&lt;&gt;"SI"),(MONTOS!E10*MULTAS!H195),0)</f>
        <v>0</v>
      </c>
      <c r="M195" s="166">
        <f>IF(AND('LISTA DE SOCIOS'!H195="SI",'LISTA DE SOCIOS'!P195&lt;&gt;"SI",'LISTA DE SOCIOS'!Q195&lt;&gt;"SI",'LISTA DE SOCIOS'!P195&lt;&gt;"SI",'LISTA DE SOCIOS'!R195&lt;&gt;"SI"),(MONTOS!E11*MULTAS!I195),0)</f>
        <v>0</v>
      </c>
      <c r="N195" s="181">
        <f>IF(AND('LISTA DE SOCIOS'!H195="SI",'LISTA DE SOCIOS'!P195&lt;&gt;"SI",'LISTA DE SOCIOS'!Q195&lt;&gt;"SI",'LISTA DE SOCIOS'!P195&lt;&gt;"SI",'LISTA DE SOCIOS'!R195&lt;&gt;"SI"),(MONTOS!E12*MULTAS!J195),0)</f>
        <v>0</v>
      </c>
      <c r="O195" s="166">
        <f>IF(AND('LISTA DE SOCIOS'!H195="SI",'LISTA DE SOCIOS'!P195&lt;&gt;"SI"),(MONTOS!E14*MULTAS!K195),0)</f>
        <v>0</v>
      </c>
      <c r="P195" s="181">
        <f>IF('LISTA DE SOCIOS'!H195="SI",(IF('LISTA DE SOCIOS'!P195&lt;&gt; "SI",(IF(OR('LISTA DE SOCIOS'!Q195="SI",'LISTA DE SOCIOS'!R195="SI"),(MULTAS!M195),(MULTAS!M195+(MULTAS!L195*MONTOS!E18)))),0)),0)</f>
        <v>0</v>
      </c>
      <c r="Q195" s="166">
        <f>IF(AND('LISTA DE SOCIOS'!I195="SI",'LISTA DE SOCIOS'!P195&lt;&gt; "SI"),(RIEGO!G195),0)</f>
        <v>0</v>
      </c>
      <c r="R195" s="183">
        <f>SUM(G195:Q195)</f>
        <v>7</v>
      </c>
      <c r="S195" s="218" t="s">
        <v>7</v>
      </c>
      <c r="T195" s="166"/>
    </row>
    <row r="196" spans="1:20" s="80" customFormat="1" x14ac:dyDescent="0.25">
      <c r="A196" s="184">
        <v>195</v>
      </c>
      <c r="B196" s="184">
        <v>195</v>
      </c>
      <c r="C196" s="182"/>
      <c r="D196" s="182"/>
      <c r="E196" s="182"/>
      <c r="F196" s="183" t="s">
        <v>120</v>
      </c>
      <c r="G196" s="166"/>
      <c r="H196" s="181"/>
      <c r="I196" s="166"/>
      <c r="J196" s="181">
        <f>IF('LISTA DE SOCIOS'!H196="SI",(IF('LISTA DE SOCIOS'!P196&lt;&gt;"SI",('CSM AGUA'!H196),MONTOS!E7)),0)</f>
        <v>7</v>
      </c>
      <c r="K196" s="166">
        <f>IF(AND('LISTA DE SOCIOS'!H196="SI",'LISTA DE SOCIOS'!P196&lt;&gt;"SI",'LISTA DE SOCIOS'!Q196&lt;&gt;"SI",'LISTA DE SOCIOS'!P196&lt;&gt;"SI",'LISTA DE SOCIOS'!R196&lt;&gt;"SI"),(MONTOS!E9*MULTAS!G196), 0)</f>
        <v>0</v>
      </c>
      <c r="L196" s="181">
        <f>IF(AND('LISTA DE SOCIOS'!H196="SI",'LISTA DE SOCIOS'!P196&lt;&gt;"SI",'LISTA DE SOCIOS'!Q196&lt;&gt;"SI",'LISTA DE SOCIOS'!P196&lt;&gt;"SI",'LISTA DE SOCIOS'!R196&lt;&gt;"SI"),(MONTOS!E10*MULTAS!H196),0)</f>
        <v>0</v>
      </c>
      <c r="M196" s="166">
        <f>IF(AND('LISTA DE SOCIOS'!H196="SI",'LISTA DE SOCIOS'!P196&lt;&gt;"SI",'LISTA DE SOCIOS'!Q196&lt;&gt;"SI",'LISTA DE SOCIOS'!P196&lt;&gt;"SI",'LISTA DE SOCIOS'!R196&lt;&gt;"SI"),(MONTOS!E11*MULTAS!I196),0)</f>
        <v>0</v>
      </c>
      <c r="N196" s="181">
        <f>IF(AND('LISTA DE SOCIOS'!H196="SI",'LISTA DE SOCIOS'!P196&lt;&gt;"SI",'LISTA DE SOCIOS'!Q196&lt;&gt;"SI",'LISTA DE SOCIOS'!P196&lt;&gt;"SI",'LISTA DE SOCIOS'!R196&lt;&gt;"SI"),(MONTOS!E12*MULTAS!J196),0)</f>
        <v>0</v>
      </c>
      <c r="O196" s="166">
        <f>IF(AND('LISTA DE SOCIOS'!H196="SI",'LISTA DE SOCIOS'!P196&lt;&gt;"SI"),(MONTOS!E14*MULTAS!K196),0)</f>
        <v>0</v>
      </c>
      <c r="P196" s="181">
        <f>IF('LISTA DE SOCIOS'!H196="SI",(IF('LISTA DE SOCIOS'!P196&lt;&gt; "SI",(IF(OR('LISTA DE SOCIOS'!Q196="SI",'LISTA DE SOCIOS'!R196="SI"),(MULTAS!M196),(MULTAS!M196+(MULTAS!L196*MONTOS!E18)))),0)),0)</f>
        <v>0</v>
      </c>
      <c r="Q196" s="166">
        <f>IF(AND('LISTA DE SOCIOS'!I196="SI",'LISTA DE SOCIOS'!P196&lt;&gt; "SI"),(RIEGO!G196),0)</f>
        <v>0</v>
      </c>
      <c r="R196" s="183">
        <f>SUM(G196:Q196)</f>
        <v>7</v>
      </c>
      <c r="S196" s="218" t="s">
        <v>7</v>
      </c>
      <c r="T196" s="166"/>
    </row>
    <row r="197" spans="1:20" s="80" customFormat="1" x14ac:dyDescent="0.25">
      <c r="A197" s="184">
        <v>196</v>
      </c>
      <c r="B197" s="184">
        <v>196</v>
      </c>
      <c r="C197" s="182"/>
      <c r="D197" s="182"/>
      <c r="E197" s="182"/>
      <c r="F197" s="183" t="s">
        <v>120</v>
      </c>
      <c r="G197" s="166"/>
      <c r="H197" s="181"/>
      <c r="I197" s="166"/>
      <c r="J197" s="181">
        <f>IF('LISTA DE SOCIOS'!H197="SI",(IF('LISTA DE SOCIOS'!P197&lt;&gt;"SI",('CSM AGUA'!H197),MONTOS!E7)),0)</f>
        <v>7</v>
      </c>
      <c r="K197" s="166">
        <f>IF(AND('LISTA DE SOCIOS'!H197="SI",'LISTA DE SOCIOS'!P197&lt;&gt;"SI",'LISTA DE SOCIOS'!Q197&lt;&gt;"SI",'LISTA DE SOCIOS'!P197&lt;&gt;"SI",'LISTA DE SOCIOS'!R197&lt;&gt;"SI"),(MONTOS!E9*MULTAS!G197), 0)</f>
        <v>0</v>
      </c>
      <c r="L197" s="181">
        <f>IF(AND('LISTA DE SOCIOS'!H197="SI",'LISTA DE SOCIOS'!P197&lt;&gt;"SI",'LISTA DE SOCIOS'!Q197&lt;&gt;"SI",'LISTA DE SOCIOS'!P197&lt;&gt;"SI",'LISTA DE SOCIOS'!R197&lt;&gt;"SI"),(MONTOS!E10*MULTAS!H197),0)</f>
        <v>0</v>
      </c>
      <c r="M197" s="166">
        <f>IF(AND('LISTA DE SOCIOS'!H197="SI",'LISTA DE SOCIOS'!P197&lt;&gt;"SI",'LISTA DE SOCIOS'!Q197&lt;&gt;"SI",'LISTA DE SOCIOS'!P197&lt;&gt;"SI",'LISTA DE SOCIOS'!R197&lt;&gt;"SI"),(MONTOS!E11*MULTAS!I197),0)</f>
        <v>0</v>
      </c>
      <c r="N197" s="181">
        <f>IF(AND('LISTA DE SOCIOS'!H197="SI",'LISTA DE SOCIOS'!P197&lt;&gt;"SI",'LISTA DE SOCIOS'!Q197&lt;&gt;"SI",'LISTA DE SOCIOS'!P197&lt;&gt;"SI",'LISTA DE SOCIOS'!R197&lt;&gt;"SI"),(MONTOS!E12*MULTAS!J197),0)</f>
        <v>0</v>
      </c>
      <c r="O197" s="166">
        <f>IF(AND('LISTA DE SOCIOS'!H197="SI",'LISTA DE SOCIOS'!P197&lt;&gt;"SI"),(MONTOS!E14*MULTAS!K197),0)</f>
        <v>0</v>
      </c>
      <c r="P197" s="181">
        <f>IF('LISTA DE SOCIOS'!H197="SI",(IF('LISTA DE SOCIOS'!P197&lt;&gt; "SI",(IF(OR('LISTA DE SOCIOS'!Q197="SI",'LISTA DE SOCIOS'!R197="SI"),(MULTAS!M197),(MULTAS!M197+(MULTAS!L197*MONTOS!E18)))),0)),0)</f>
        <v>0</v>
      </c>
      <c r="Q197" s="166">
        <f>IF(AND('LISTA DE SOCIOS'!I197="SI",'LISTA DE SOCIOS'!P197&lt;&gt; "SI"),(RIEGO!G197),0)</f>
        <v>0</v>
      </c>
      <c r="R197" s="183">
        <f>SUM(G197:Q197)</f>
        <v>7</v>
      </c>
      <c r="S197" s="218" t="s">
        <v>7</v>
      </c>
      <c r="T197" s="166"/>
    </row>
    <row r="198" spans="1:20" s="80" customFormat="1" x14ac:dyDescent="0.25">
      <c r="A198" s="184">
        <v>197</v>
      </c>
      <c r="B198" s="184">
        <v>197</v>
      </c>
      <c r="C198" s="182"/>
      <c r="D198" s="182"/>
      <c r="E198" s="182"/>
      <c r="F198" s="183" t="s">
        <v>120</v>
      </c>
      <c r="G198" s="166"/>
      <c r="H198" s="181"/>
      <c r="I198" s="166"/>
      <c r="J198" s="181">
        <f>IF('LISTA DE SOCIOS'!H198="SI",(IF('LISTA DE SOCIOS'!P198&lt;&gt;"SI",('CSM AGUA'!H198),MONTOS!E7)),0)</f>
        <v>7</v>
      </c>
      <c r="K198" s="166">
        <f>IF(AND('LISTA DE SOCIOS'!H198="SI",'LISTA DE SOCIOS'!P198&lt;&gt;"SI",'LISTA DE SOCIOS'!Q198&lt;&gt;"SI",'LISTA DE SOCIOS'!P198&lt;&gt;"SI",'LISTA DE SOCIOS'!R198&lt;&gt;"SI"),(MONTOS!E9*MULTAS!G198), 0)</f>
        <v>0</v>
      </c>
      <c r="L198" s="181">
        <f>IF(AND('LISTA DE SOCIOS'!H198="SI",'LISTA DE SOCIOS'!P198&lt;&gt;"SI",'LISTA DE SOCIOS'!Q198&lt;&gt;"SI",'LISTA DE SOCIOS'!P198&lt;&gt;"SI",'LISTA DE SOCIOS'!R198&lt;&gt;"SI"),(MONTOS!E10*MULTAS!H198),0)</f>
        <v>0</v>
      </c>
      <c r="M198" s="166">
        <f>IF(AND('LISTA DE SOCIOS'!H198="SI",'LISTA DE SOCIOS'!P198&lt;&gt;"SI",'LISTA DE SOCIOS'!Q198&lt;&gt;"SI",'LISTA DE SOCIOS'!P198&lt;&gt;"SI",'LISTA DE SOCIOS'!R198&lt;&gt;"SI"),(MONTOS!E11*MULTAS!I198),0)</f>
        <v>0</v>
      </c>
      <c r="N198" s="181">
        <f>IF(AND('LISTA DE SOCIOS'!H198="SI",'LISTA DE SOCIOS'!P198&lt;&gt;"SI",'LISTA DE SOCIOS'!Q198&lt;&gt;"SI",'LISTA DE SOCIOS'!P198&lt;&gt;"SI",'LISTA DE SOCIOS'!R198&lt;&gt;"SI"),(MONTOS!E12*MULTAS!J198),0)</f>
        <v>0</v>
      </c>
      <c r="O198" s="166">
        <f>IF(AND('LISTA DE SOCIOS'!H198="SI",'LISTA DE SOCIOS'!P198&lt;&gt;"SI"),(MONTOS!E14*MULTAS!K198),0)</f>
        <v>0</v>
      </c>
      <c r="P198" s="181">
        <f>IF('LISTA DE SOCIOS'!H198="SI",(IF('LISTA DE SOCIOS'!P198&lt;&gt; "SI",(IF(OR('LISTA DE SOCIOS'!Q198="SI",'LISTA DE SOCIOS'!R198="SI"),(MULTAS!M198),(MULTAS!M198+(MULTAS!L198*MONTOS!E18)))),0)),0)</f>
        <v>0</v>
      </c>
      <c r="Q198" s="166">
        <f>IF(AND('LISTA DE SOCIOS'!I198="SI",'LISTA DE SOCIOS'!P198&lt;&gt; "SI"),(RIEGO!G198),0)</f>
        <v>0</v>
      </c>
      <c r="R198" s="183">
        <f>SUM(G198:Q198)</f>
        <v>7</v>
      </c>
      <c r="S198" s="218" t="s">
        <v>7</v>
      </c>
      <c r="T198" s="166"/>
    </row>
    <row r="199" spans="1:20" s="80" customFormat="1" x14ac:dyDescent="0.25">
      <c r="A199" s="184">
        <v>198</v>
      </c>
      <c r="B199" s="184">
        <v>198</v>
      </c>
      <c r="C199" s="182"/>
      <c r="D199" s="182"/>
      <c r="E199" s="182"/>
      <c r="F199" s="183" t="s">
        <v>120</v>
      </c>
      <c r="G199" s="166"/>
      <c r="H199" s="181"/>
      <c r="I199" s="166"/>
      <c r="J199" s="181">
        <f>IF('LISTA DE SOCIOS'!H199="SI",(IF('LISTA DE SOCIOS'!P199&lt;&gt;"SI",('CSM AGUA'!H199),MONTOS!E7)),0)</f>
        <v>7</v>
      </c>
      <c r="K199" s="166">
        <f>IF(AND('LISTA DE SOCIOS'!H199="SI",'LISTA DE SOCIOS'!P199&lt;&gt;"SI",'LISTA DE SOCIOS'!Q199&lt;&gt;"SI",'LISTA DE SOCIOS'!P199&lt;&gt;"SI",'LISTA DE SOCIOS'!R199&lt;&gt;"SI"),(MONTOS!E9*MULTAS!G199), 0)</f>
        <v>0</v>
      </c>
      <c r="L199" s="181">
        <f>IF(AND('LISTA DE SOCIOS'!H199="SI",'LISTA DE SOCIOS'!P199&lt;&gt;"SI",'LISTA DE SOCIOS'!Q199&lt;&gt;"SI",'LISTA DE SOCIOS'!P199&lt;&gt;"SI",'LISTA DE SOCIOS'!R199&lt;&gt;"SI"),(MONTOS!E10*MULTAS!H199),0)</f>
        <v>0</v>
      </c>
      <c r="M199" s="166">
        <f>IF(AND('LISTA DE SOCIOS'!H199="SI",'LISTA DE SOCIOS'!P199&lt;&gt;"SI",'LISTA DE SOCIOS'!Q199&lt;&gt;"SI",'LISTA DE SOCIOS'!P199&lt;&gt;"SI",'LISTA DE SOCIOS'!R199&lt;&gt;"SI"),(MONTOS!E11*MULTAS!I199),0)</f>
        <v>0</v>
      </c>
      <c r="N199" s="181">
        <f>IF(AND('LISTA DE SOCIOS'!H199="SI",'LISTA DE SOCIOS'!P199&lt;&gt;"SI",'LISTA DE SOCIOS'!Q199&lt;&gt;"SI",'LISTA DE SOCIOS'!P199&lt;&gt;"SI",'LISTA DE SOCIOS'!R199&lt;&gt;"SI"),(MONTOS!E12*MULTAS!J199),0)</f>
        <v>0</v>
      </c>
      <c r="O199" s="166">
        <f>IF(AND('LISTA DE SOCIOS'!H199="SI",'LISTA DE SOCIOS'!P199&lt;&gt;"SI"),(MONTOS!E14*MULTAS!K199),0)</f>
        <v>0</v>
      </c>
      <c r="P199" s="181">
        <f>IF('LISTA DE SOCIOS'!H199="SI",(IF('LISTA DE SOCIOS'!P199&lt;&gt; "SI",(IF(OR('LISTA DE SOCIOS'!Q199="SI",'LISTA DE SOCIOS'!R199="SI"),(MULTAS!M199),(MULTAS!M199+(MULTAS!L199*MONTOS!E18)))),0)),0)</f>
        <v>0</v>
      </c>
      <c r="Q199" s="166">
        <f>IF(AND('LISTA DE SOCIOS'!I199="SI",'LISTA DE SOCIOS'!P199&lt;&gt; "SI"),(RIEGO!G199),0)</f>
        <v>0</v>
      </c>
      <c r="R199" s="183">
        <f>SUM(G199:Q199)</f>
        <v>7</v>
      </c>
      <c r="S199" s="218" t="s">
        <v>7</v>
      </c>
      <c r="T199" s="166"/>
    </row>
    <row r="200" spans="1:20" s="80" customFormat="1" x14ac:dyDescent="0.25">
      <c r="A200" s="184">
        <v>199</v>
      </c>
      <c r="B200" s="184">
        <v>199</v>
      </c>
      <c r="C200" s="182"/>
      <c r="D200" s="182"/>
      <c r="E200" s="182"/>
      <c r="F200" s="183" t="s">
        <v>120</v>
      </c>
      <c r="G200" s="166"/>
      <c r="H200" s="181"/>
      <c r="I200" s="166"/>
      <c r="J200" s="181">
        <f>IF('LISTA DE SOCIOS'!H200="SI",(IF('LISTA DE SOCIOS'!P200&lt;&gt;"SI",('CSM AGUA'!H200),MONTOS!E7)),0)</f>
        <v>7</v>
      </c>
      <c r="K200" s="166">
        <f>IF(AND('LISTA DE SOCIOS'!H200="SI",'LISTA DE SOCIOS'!P200&lt;&gt;"SI",'LISTA DE SOCIOS'!Q200&lt;&gt;"SI",'LISTA DE SOCIOS'!P200&lt;&gt;"SI",'LISTA DE SOCIOS'!R200&lt;&gt;"SI"),(MONTOS!E9*MULTAS!G200), 0)</f>
        <v>0</v>
      </c>
      <c r="L200" s="181">
        <f>IF(AND('LISTA DE SOCIOS'!H200="SI",'LISTA DE SOCIOS'!P200&lt;&gt;"SI",'LISTA DE SOCIOS'!Q200&lt;&gt;"SI",'LISTA DE SOCIOS'!P200&lt;&gt;"SI",'LISTA DE SOCIOS'!R200&lt;&gt;"SI"),(MONTOS!E10*MULTAS!H200),0)</f>
        <v>0</v>
      </c>
      <c r="M200" s="166">
        <f>IF(AND('LISTA DE SOCIOS'!H200="SI",'LISTA DE SOCIOS'!P200&lt;&gt;"SI",'LISTA DE SOCIOS'!Q200&lt;&gt;"SI",'LISTA DE SOCIOS'!P200&lt;&gt;"SI",'LISTA DE SOCIOS'!R200&lt;&gt;"SI"),(MONTOS!E11*MULTAS!I200),0)</f>
        <v>0</v>
      </c>
      <c r="N200" s="181">
        <f>IF(AND('LISTA DE SOCIOS'!H200="SI",'LISTA DE SOCIOS'!P200&lt;&gt;"SI",'LISTA DE SOCIOS'!Q200&lt;&gt;"SI",'LISTA DE SOCIOS'!P200&lt;&gt;"SI",'LISTA DE SOCIOS'!R200&lt;&gt;"SI"),(MONTOS!E12*MULTAS!J200),0)</f>
        <v>0</v>
      </c>
      <c r="O200" s="166">
        <f>IF(AND('LISTA DE SOCIOS'!H200="SI",'LISTA DE SOCIOS'!P200&lt;&gt;"SI"),(MONTOS!E14*MULTAS!K200),0)</f>
        <v>0</v>
      </c>
      <c r="P200" s="181">
        <f>IF('LISTA DE SOCIOS'!H200="SI",(IF('LISTA DE SOCIOS'!P200&lt;&gt; "SI",(IF(OR('LISTA DE SOCIOS'!Q200="SI",'LISTA DE SOCIOS'!R200="SI"),(MULTAS!M200),(MULTAS!M200+(MULTAS!L200*MONTOS!E18)))),0)),0)</f>
        <v>0</v>
      </c>
      <c r="Q200" s="166">
        <f>IF(AND('LISTA DE SOCIOS'!I200="SI",'LISTA DE SOCIOS'!P200&lt;&gt; "SI"),(RIEGO!G200),0)</f>
        <v>0</v>
      </c>
      <c r="R200" s="183">
        <f>SUM(G200:Q200)</f>
        <v>7</v>
      </c>
      <c r="S200" s="218" t="s">
        <v>7</v>
      </c>
      <c r="T200" s="166"/>
    </row>
    <row r="201" spans="1:20" s="80" customFormat="1" x14ac:dyDescent="0.25">
      <c r="A201" s="184">
        <v>200</v>
      </c>
      <c r="B201" s="184">
        <v>200</v>
      </c>
      <c r="C201" s="182"/>
      <c r="D201" s="182"/>
      <c r="E201" s="182"/>
      <c r="F201" s="183" t="s">
        <v>120</v>
      </c>
      <c r="G201" s="166"/>
      <c r="H201" s="181"/>
      <c r="I201" s="166"/>
      <c r="J201" s="181">
        <f>IF('LISTA DE SOCIOS'!H201="SI",(IF('LISTA DE SOCIOS'!P201&lt;&gt;"SI",('CSM AGUA'!H201),MONTOS!E7)),0)</f>
        <v>7</v>
      </c>
      <c r="K201" s="166">
        <f>IF(AND('LISTA DE SOCIOS'!H201="SI",'LISTA DE SOCIOS'!P201&lt;&gt;"SI",'LISTA DE SOCIOS'!Q201&lt;&gt;"SI",'LISTA DE SOCIOS'!P201&lt;&gt;"SI",'LISTA DE SOCIOS'!R201&lt;&gt;"SI"),(MONTOS!E9*MULTAS!G201), 0)</f>
        <v>0</v>
      </c>
      <c r="L201" s="181">
        <f>IF(AND('LISTA DE SOCIOS'!H201="SI",'LISTA DE SOCIOS'!P201&lt;&gt;"SI",'LISTA DE SOCIOS'!Q201&lt;&gt;"SI",'LISTA DE SOCIOS'!P201&lt;&gt;"SI",'LISTA DE SOCIOS'!R201&lt;&gt;"SI"),(MONTOS!E10*MULTAS!H201),0)</f>
        <v>0</v>
      </c>
      <c r="M201" s="166">
        <f>IF(AND('LISTA DE SOCIOS'!H201="SI",'LISTA DE SOCIOS'!P201&lt;&gt;"SI",'LISTA DE SOCIOS'!Q201&lt;&gt;"SI",'LISTA DE SOCIOS'!P201&lt;&gt;"SI",'LISTA DE SOCIOS'!R201&lt;&gt;"SI"),(MONTOS!E11*MULTAS!I201),0)</f>
        <v>0</v>
      </c>
      <c r="N201" s="181">
        <f>IF(AND('LISTA DE SOCIOS'!H201="SI",'LISTA DE SOCIOS'!P201&lt;&gt;"SI",'LISTA DE SOCIOS'!Q201&lt;&gt;"SI",'LISTA DE SOCIOS'!P201&lt;&gt;"SI",'LISTA DE SOCIOS'!R201&lt;&gt;"SI"),(MONTOS!E12*MULTAS!J201),0)</f>
        <v>0</v>
      </c>
      <c r="O201" s="166">
        <f>IF(AND('LISTA DE SOCIOS'!H201="SI",'LISTA DE SOCIOS'!P201&lt;&gt;"SI"),(MONTOS!E14*MULTAS!K201),0)</f>
        <v>0</v>
      </c>
      <c r="P201" s="181">
        <f>IF('LISTA DE SOCIOS'!H201="SI",(IF('LISTA DE SOCIOS'!P201&lt;&gt; "SI",(IF(OR('LISTA DE SOCIOS'!Q201="SI",'LISTA DE SOCIOS'!R201="SI"),(MULTAS!M201),(MULTAS!M201+(MULTAS!L201*MONTOS!E18)))),0)),0)</f>
        <v>0</v>
      </c>
      <c r="Q201" s="166">
        <f>IF(AND('LISTA DE SOCIOS'!I201="SI",'LISTA DE SOCIOS'!P201&lt;&gt; "SI"),(RIEGO!G201),0)</f>
        <v>0</v>
      </c>
      <c r="R201" s="183">
        <f>SUM(G201:Q201)</f>
        <v>7</v>
      </c>
      <c r="S201" s="218" t="s">
        <v>7</v>
      </c>
      <c r="T201" s="166"/>
    </row>
    <row r="202" spans="1:20" s="80" customFormat="1" x14ac:dyDescent="0.25">
      <c r="A202" s="184">
        <v>201</v>
      </c>
      <c r="B202" s="184">
        <v>201</v>
      </c>
      <c r="C202" s="182"/>
      <c r="D202" s="182"/>
      <c r="E202" s="182"/>
      <c r="F202" s="183" t="s">
        <v>120</v>
      </c>
      <c r="G202" s="166"/>
      <c r="H202" s="181"/>
      <c r="I202" s="166"/>
      <c r="J202" s="181">
        <f>IF('LISTA DE SOCIOS'!H202="SI",(IF('LISTA DE SOCIOS'!P202&lt;&gt;"SI",('CSM AGUA'!H202),MONTOS!E7)),0)</f>
        <v>7</v>
      </c>
      <c r="K202" s="166">
        <f>IF(AND('LISTA DE SOCIOS'!H202="SI",'LISTA DE SOCIOS'!P202&lt;&gt;"SI",'LISTA DE SOCIOS'!Q202&lt;&gt;"SI",'LISTA DE SOCIOS'!P202&lt;&gt;"SI",'LISTA DE SOCIOS'!R202&lt;&gt;"SI"),(MONTOS!E9*MULTAS!G202), 0)</f>
        <v>0</v>
      </c>
      <c r="L202" s="181">
        <f>IF(AND('LISTA DE SOCIOS'!H202="SI",'LISTA DE SOCIOS'!P202&lt;&gt;"SI",'LISTA DE SOCIOS'!Q202&lt;&gt;"SI",'LISTA DE SOCIOS'!P202&lt;&gt;"SI",'LISTA DE SOCIOS'!R202&lt;&gt;"SI"),(MONTOS!E10*MULTAS!H202),0)</f>
        <v>0</v>
      </c>
      <c r="M202" s="166">
        <f>IF(AND('LISTA DE SOCIOS'!H202="SI",'LISTA DE SOCIOS'!P202&lt;&gt;"SI",'LISTA DE SOCIOS'!Q202&lt;&gt;"SI",'LISTA DE SOCIOS'!P202&lt;&gt;"SI",'LISTA DE SOCIOS'!R202&lt;&gt;"SI"),(MONTOS!E11*MULTAS!I202),0)</f>
        <v>0</v>
      </c>
      <c r="N202" s="181">
        <f>IF(AND('LISTA DE SOCIOS'!H202="SI",'LISTA DE SOCIOS'!P202&lt;&gt;"SI",'LISTA DE SOCIOS'!Q202&lt;&gt;"SI",'LISTA DE SOCIOS'!P202&lt;&gt;"SI",'LISTA DE SOCIOS'!R202&lt;&gt;"SI"),(MONTOS!E12*MULTAS!J202),0)</f>
        <v>0</v>
      </c>
      <c r="O202" s="166">
        <f>IF(AND('LISTA DE SOCIOS'!H202="SI",'LISTA DE SOCIOS'!P202&lt;&gt;"SI"),(MONTOS!E14*MULTAS!K202),0)</f>
        <v>0</v>
      </c>
      <c r="P202" s="181">
        <f>IF('LISTA DE SOCIOS'!H202="SI",(IF('LISTA DE SOCIOS'!P202&lt;&gt; "SI",(IF(OR('LISTA DE SOCIOS'!Q202="SI",'LISTA DE SOCIOS'!R202="SI"),(MULTAS!M202),(MULTAS!M202+(MULTAS!L202*MONTOS!E18)))),0)),0)</f>
        <v>0</v>
      </c>
      <c r="Q202" s="166">
        <f>IF(AND('LISTA DE SOCIOS'!I202="SI",'LISTA DE SOCIOS'!P202&lt;&gt; "SI"),(RIEGO!G202),0)</f>
        <v>0</v>
      </c>
      <c r="R202" s="183">
        <f>SUM(G202:Q202)</f>
        <v>7</v>
      </c>
      <c r="S202" s="218" t="s">
        <v>7</v>
      </c>
      <c r="T202" s="166"/>
    </row>
    <row r="203" spans="1:20" s="80" customFormat="1" x14ac:dyDescent="0.25">
      <c r="A203" s="184">
        <v>202</v>
      </c>
      <c r="B203" s="184">
        <v>202</v>
      </c>
      <c r="C203" s="182"/>
      <c r="D203" s="182"/>
      <c r="E203" s="182"/>
      <c r="F203" s="183" t="s">
        <v>120</v>
      </c>
      <c r="G203" s="166"/>
      <c r="H203" s="181"/>
      <c r="I203" s="166"/>
      <c r="J203" s="181">
        <f>IF('LISTA DE SOCIOS'!H203="SI",(IF('LISTA DE SOCIOS'!P203&lt;&gt;"SI",('CSM AGUA'!H203),MONTOS!E7)),0)</f>
        <v>7</v>
      </c>
      <c r="K203" s="166">
        <f>IF(AND('LISTA DE SOCIOS'!H203="SI",'LISTA DE SOCIOS'!P203&lt;&gt;"SI",'LISTA DE SOCIOS'!Q203&lt;&gt;"SI",'LISTA DE SOCIOS'!P203&lt;&gt;"SI",'LISTA DE SOCIOS'!R203&lt;&gt;"SI"),(MONTOS!E9*MULTAS!G203), 0)</f>
        <v>0</v>
      </c>
      <c r="L203" s="181">
        <f>IF(AND('LISTA DE SOCIOS'!H203="SI",'LISTA DE SOCIOS'!P203&lt;&gt;"SI",'LISTA DE SOCIOS'!Q203&lt;&gt;"SI",'LISTA DE SOCIOS'!P203&lt;&gt;"SI",'LISTA DE SOCIOS'!R203&lt;&gt;"SI"),(MONTOS!E10*MULTAS!H203),0)</f>
        <v>0</v>
      </c>
      <c r="M203" s="166">
        <f>IF(AND('LISTA DE SOCIOS'!H203="SI",'LISTA DE SOCIOS'!P203&lt;&gt;"SI",'LISTA DE SOCIOS'!Q203&lt;&gt;"SI",'LISTA DE SOCIOS'!P203&lt;&gt;"SI",'LISTA DE SOCIOS'!R203&lt;&gt;"SI"),(MONTOS!E11*MULTAS!I203),0)</f>
        <v>0</v>
      </c>
      <c r="N203" s="181">
        <f>IF(AND('LISTA DE SOCIOS'!H203="SI",'LISTA DE SOCIOS'!P203&lt;&gt;"SI",'LISTA DE SOCIOS'!Q203&lt;&gt;"SI",'LISTA DE SOCIOS'!P203&lt;&gt;"SI",'LISTA DE SOCIOS'!R203&lt;&gt;"SI"),(MONTOS!E12*MULTAS!J203),0)</f>
        <v>0</v>
      </c>
      <c r="O203" s="166">
        <f>IF(AND('LISTA DE SOCIOS'!H203="SI",'LISTA DE SOCIOS'!P203&lt;&gt;"SI"),(MONTOS!E14*MULTAS!K203),0)</f>
        <v>0</v>
      </c>
      <c r="P203" s="181">
        <f>IF('LISTA DE SOCIOS'!H203="SI",(IF('LISTA DE SOCIOS'!P203&lt;&gt; "SI",(IF(OR('LISTA DE SOCIOS'!Q203="SI",'LISTA DE SOCIOS'!R203="SI"),(MULTAS!M203),(MULTAS!M203+(MULTAS!L203*MONTOS!E18)))),0)),0)</f>
        <v>0</v>
      </c>
      <c r="Q203" s="166">
        <f>IF(AND('LISTA DE SOCIOS'!I203="SI",'LISTA DE SOCIOS'!P203&lt;&gt; "SI"),(RIEGO!G203),0)</f>
        <v>0</v>
      </c>
      <c r="R203" s="183">
        <f>SUM(G203:Q203)</f>
        <v>7</v>
      </c>
      <c r="S203" s="218" t="s">
        <v>7</v>
      </c>
      <c r="T203" s="166"/>
    </row>
    <row r="204" spans="1:20" s="80" customFormat="1" x14ac:dyDescent="0.25">
      <c r="A204" s="184">
        <v>203</v>
      </c>
      <c r="B204" s="184">
        <v>203</v>
      </c>
      <c r="C204" s="182"/>
      <c r="D204" s="182"/>
      <c r="E204" s="182"/>
      <c r="F204" s="183" t="s">
        <v>120</v>
      </c>
      <c r="G204" s="166"/>
      <c r="H204" s="181"/>
      <c r="I204" s="166"/>
      <c r="J204" s="181">
        <f>IF('LISTA DE SOCIOS'!H204="SI",(IF('LISTA DE SOCIOS'!P204&lt;&gt;"SI",('CSM AGUA'!H204),MONTOS!E7)),0)</f>
        <v>7</v>
      </c>
      <c r="K204" s="166">
        <f>IF(AND('LISTA DE SOCIOS'!H204="SI",'LISTA DE SOCIOS'!P204&lt;&gt;"SI",'LISTA DE SOCIOS'!Q204&lt;&gt;"SI",'LISTA DE SOCIOS'!P204&lt;&gt;"SI",'LISTA DE SOCIOS'!R204&lt;&gt;"SI"),(MONTOS!E9*MULTAS!G204), 0)</f>
        <v>0</v>
      </c>
      <c r="L204" s="181">
        <f>IF(AND('LISTA DE SOCIOS'!H204="SI",'LISTA DE SOCIOS'!P204&lt;&gt;"SI",'LISTA DE SOCIOS'!Q204&lt;&gt;"SI",'LISTA DE SOCIOS'!P204&lt;&gt;"SI",'LISTA DE SOCIOS'!R204&lt;&gt;"SI"),(MONTOS!E10*MULTAS!H204),0)</f>
        <v>0</v>
      </c>
      <c r="M204" s="166">
        <f>IF(AND('LISTA DE SOCIOS'!H204="SI",'LISTA DE SOCIOS'!P204&lt;&gt;"SI",'LISTA DE SOCIOS'!Q204&lt;&gt;"SI",'LISTA DE SOCIOS'!P204&lt;&gt;"SI",'LISTA DE SOCIOS'!R204&lt;&gt;"SI"),(MONTOS!E11*MULTAS!I204),0)</f>
        <v>0</v>
      </c>
      <c r="N204" s="181">
        <f>IF(AND('LISTA DE SOCIOS'!H204="SI",'LISTA DE SOCIOS'!P204&lt;&gt;"SI",'LISTA DE SOCIOS'!Q204&lt;&gt;"SI",'LISTA DE SOCIOS'!P204&lt;&gt;"SI",'LISTA DE SOCIOS'!R204&lt;&gt;"SI"),(MONTOS!E12*MULTAS!J204),0)</f>
        <v>0</v>
      </c>
      <c r="O204" s="166">
        <f>IF(AND('LISTA DE SOCIOS'!H204="SI",'LISTA DE SOCIOS'!P204&lt;&gt;"SI"),(MONTOS!E14*MULTAS!K204),0)</f>
        <v>0</v>
      </c>
      <c r="P204" s="181">
        <f>IF('LISTA DE SOCIOS'!H204="SI",(IF('LISTA DE SOCIOS'!P204&lt;&gt; "SI",(IF(OR('LISTA DE SOCIOS'!Q204="SI",'LISTA DE SOCIOS'!R204="SI"),(MULTAS!M204),(MULTAS!M204+(MULTAS!L204*MONTOS!E18)))),0)),0)</f>
        <v>0</v>
      </c>
      <c r="Q204" s="166">
        <f>IF(AND('LISTA DE SOCIOS'!I204="SI",'LISTA DE SOCIOS'!P204&lt;&gt; "SI"),(RIEGO!G204),0)</f>
        <v>0</v>
      </c>
      <c r="R204" s="183">
        <f>SUM(G204:Q204)</f>
        <v>7</v>
      </c>
      <c r="S204" s="218" t="s">
        <v>7</v>
      </c>
      <c r="T204" s="166"/>
    </row>
    <row r="205" spans="1:20" s="80" customFormat="1" x14ac:dyDescent="0.25">
      <c r="A205" s="184">
        <v>204</v>
      </c>
      <c r="B205" s="184">
        <v>204</v>
      </c>
      <c r="C205" s="182"/>
      <c r="D205" s="182"/>
      <c r="E205" s="182"/>
      <c r="F205" s="183" t="s">
        <v>120</v>
      </c>
      <c r="G205" s="166"/>
      <c r="H205" s="181"/>
      <c r="I205" s="166"/>
      <c r="J205" s="181">
        <f>IF('LISTA DE SOCIOS'!H205="SI",(IF('LISTA DE SOCIOS'!P205&lt;&gt;"SI",('CSM AGUA'!H205),MONTOS!E7)),0)</f>
        <v>7</v>
      </c>
      <c r="K205" s="166">
        <f>IF(AND('LISTA DE SOCIOS'!H205="SI",'LISTA DE SOCIOS'!P205&lt;&gt;"SI",'LISTA DE SOCIOS'!Q205&lt;&gt;"SI",'LISTA DE SOCIOS'!P205&lt;&gt;"SI",'LISTA DE SOCIOS'!R205&lt;&gt;"SI"),(MONTOS!E9*MULTAS!G205), 0)</f>
        <v>0</v>
      </c>
      <c r="L205" s="181">
        <f>IF(AND('LISTA DE SOCIOS'!H205="SI",'LISTA DE SOCIOS'!P205&lt;&gt;"SI",'LISTA DE SOCIOS'!Q205&lt;&gt;"SI",'LISTA DE SOCIOS'!P205&lt;&gt;"SI",'LISTA DE SOCIOS'!R205&lt;&gt;"SI"),(MONTOS!E10*MULTAS!H205),0)</f>
        <v>0</v>
      </c>
      <c r="M205" s="166">
        <f>IF(AND('LISTA DE SOCIOS'!H205="SI",'LISTA DE SOCIOS'!P205&lt;&gt;"SI",'LISTA DE SOCIOS'!Q205&lt;&gt;"SI",'LISTA DE SOCIOS'!P205&lt;&gt;"SI",'LISTA DE SOCIOS'!R205&lt;&gt;"SI"),(MONTOS!E11*MULTAS!I205),0)</f>
        <v>0</v>
      </c>
      <c r="N205" s="181">
        <f>IF(AND('LISTA DE SOCIOS'!H205="SI",'LISTA DE SOCIOS'!P205&lt;&gt;"SI",'LISTA DE SOCIOS'!Q205&lt;&gt;"SI",'LISTA DE SOCIOS'!P205&lt;&gt;"SI",'LISTA DE SOCIOS'!R205&lt;&gt;"SI"),(MONTOS!E12*MULTAS!J205),0)</f>
        <v>0</v>
      </c>
      <c r="O205" s="166">
        <f>IF(AND('LISTA DE SOCIOS'!H205="SI",'LISTA DE SOCIOS'!P205&lt;&gt;"SI"),(MONTOS!E14*MULTAS!K205),0)</f>
        <v>0</v>
      </c>
      <c r="P205" s="181">
        <f>IF('LISTA DE SOCIOS'!H205="SI",(IF('LISTA DE SOCIOS'!P205&lt;&gt; "SI",(IF(OR('LISTA DE SOCIOS'!Q205="SI",'LISTA DE SOCIOS'!R205="SI"),(MULTAS!M205),(MULTAS!M205+(MULTAS!L205*MONTOS!E18)))),0)),0)</f>
        <v>0</v>
      </c>
      <c r="Q205" s="166">
        <f>IF(AND('LISTA DE SOCIOS'!I205="SI",'LISTA DE SOCIOS'!P205&lt;&gt; "SI"),(RIEGO!G205),0)</f>
        <v>0</v>
      </c>
      <c r="R205" s="183">
        <f>SUM(G205:Q205)</f>
        <v>7</v>
      </c>
      <c r="S205" s="218" t="s">
        <v>7</v>
      </c>
      <c r="T205" s="166"/>
    </row>
    <row r="206" spans="1:20" s="80" customFormat="1" x14ac:dyDescent="0.25">
      <c r="A206" s="184">
        <v>205</v>
      </c>
      <c r="B206" s="184">
        <v>205</v>
      </c>
      <c r="C206" s="182"/>
      <c r="D206" s="182"/>
      <c r="E206" s="182"/>
      <c r="F206" s="183" t="s">
        <v>120</v>
      </c>
      <c r="G206" s="166"/>
      <c r="H206" s="181"/>
      <c r="I206" s="166"/>
      <c r="J206" s="181">
        <f>IF('LISTA DE SOCIOS'!H206="SI",(IF('LISTA DE SOCIOS'!P206&lt;&gt;"SI",('CSM AGUA'!H206),MONTOS!E7)),0)</f>
        <v>7</v>
      </c>
      <c r="K206" s="166">
        <f>IF(AND('LISTA DE SOCIOS'!H206="SI",'LISTA DE SOCIOS'!P206&lt;&gt;"SI",'LISTA DE SOCIOS'!Q206&lt;&gt;"SI",'LISTA DE SOCIOS'!P206&lt;&gt;"SI",'LISTA DE SOCIOS'!R206&lt;&gt;"SI"),(MONTOS!E9*MULTAS!G206), 0)</f>
        <v>0</v>
      </c>
      <c r="L206" s="181">
        <f>IF(AND('LISTA DE SOCIOS'!H206="SI",'LISTA DE SOCIOS'!P206&lt;&gt;"SI",'LISTA DE SOCIOS'!Q206&lt;&gt;"SI",'LISTA DE SOCIOS'!P206&lt;&gt;"SI",'LISTA DE SOCIOS'!R206&lt;&gt;"SI"),(MONTOS!E10*MULTAS!H206),0)</f>
        <v>0</v>
      </c>
      <c r="M206" s="166">
        <f>IF(AND('LISTA DE SOCIOS'!H206="SI",'LISTA DE SOCIOS'!P206&lt;&gt;"SI",'LISTA DE SOCIOS'!Q206&lt;&gt;"SI",'LISTA DE SOCIOS'!P206&lt;&gt;"SI",'LISTA DE SOCIOS'!R206&lt;&gt;"SI"),(MONTOS!E11*MULTAS!I206),0)</f>
        <v>0</v>
      </c>
      <c r="N206" s="181">
        <f>IF(AND('LISTA DE SOCIOS'!H206="SI",'LISTA DE SOCIOS'!P206&lt;&gt;"SI",'LISTA DE SOCIOS'!Q206&lt;&gt;"SI",'LISTA DE SOCIOS'!P206&lt;&gt;"SI",'LISTA DE SOCIOS'!R206&lt;&gt;"SI"),(MONTOS!E12*MULTAS!J206),0)</f>
        <v>0</v>
      </c>
      <c r="O206" s="166">
        <f>IF(AND('LISTA DE SOCIOS'!H206="SI",'LISTA DE SOCIOS'!P206&lt;&gt;"SI"),(MONTOS!E14*MULTAS!K206),0)</f>
        <v>0</v>
      </c>
      <c r="P206" s="181">
        <f>IF('LISTA DE SOCIOS'!H206="SI",(IF('LISTA DE SOCIOS'!P206&lt;&gt; "SI",(IF(OR('LISTA DE SOCIOS'!Q206="SI",'LISTA DE SOCIOS'!R206="SI"),(MULTAS!M206),(MULTAS!M206+(MULTAS!L206*MONTOS!E18)))),0)),0)</f>
        <v>0</v>
      </c>
      <c r="Q206" s="166">
        <f>IF(AND('LISTA DE SOCIOS'!I206="SI",'LISTA DE SOCIOS'!P206&lt;&gt; "SI"),(RIEGO!G206),0)</f>
        <v>0</v>
      </c>
      <c r="R206" s="183">
        <f>SUM(G206:Q206)</f>
        <v>7</v>
      </c>
      <c r="S206" s="218" t="s">
        <v>7</v>
      </c>
      <c r="T206" s="166"/>
    </row>
    <row r="207" spans="1:20" s="80" customFormat="1" x14ac:dyDescent="0.25">
      <c r="A207" s="184">
        <v>206</v>
      </c>
      <c r="B207" s="184">
        <v>206</v>
      </c>
      <c r="C207" s="182"/>
      <c r="D207" s="182"/>
      <c r="E207" s="182"/>
      <c r="F207" s="183" t="s">
        <v>120</v>
      </c>
      <c r="G207" s="166"/>
      <c r="H207" s="181"/>
      <c r="I207" s="166"/>
      <c r="J207" s="181">
        <f>IF('LISTA DE SOCIOS'!H207="SI",(IF('LISTA DE SOCIOS'!P207&lt;&gt;"SI",('CSM AGUA'!H207),MONTOS!E7)),0)</f>
        <v>7</v>
      </c>
      <c r="K207" s="166">
        <f>IF(AND('LISTA DE SOCIOS'!H207="SI",'LISTA DE SOCIOS'!P207&lt;&gt;"SI",'LISTA DE SOCIOS'!Q207&lt;&gt;"SI",'LISTA DE SOCIOS'!P207&lt;&gt;"SI",'LISTA DE SOCIOS'!R207&lt;&gt;"SI"),(MONTOS!E9*MULTAS!G207), 0)</f>
        <v>0</v>
      </c>
      <c r="L207" s="181">
        <f>IF(AND('LISTA DE SOCIOS'!H207="SI",'LISTA DE SOCIOS'!P207&lt;&gt;"SI",'LISTA DE SOCIOS'!Q207&lt;&gt;"SI",'LISTA DE SOCIOS'!P207&lt;&gt;"SI",'LISTA DE SOCIOS'!R207&lt;&gt;"SI"),(MONTOS!E10*MULTAS!H207),0)</f>
        <v>0</v>
      </c>
      <c r="M207" s="166">
        <f>IF(AND('LISTA DE SOCIOS'!H207="SI",'LISTA DE SOCIOS'!P207&lt;&gt;"SI",'LISTA DE SOCIOS'!Q207&lt;&gt;"SI",'LISTA DE SOCIOS'!P207&lt;&gt;"SI",'LISTA DE SOCIOS'!R207&lt;&gt;"SI"),(MONTOS!E11*MULTAS!I207),0)</f>
        <v>0</v>
      </c>
      <c r="N207" s="181">
        <f>IF(AND('LISTA DE SOCIOS'!H207="SI",'LISTA DE SOCIOS'!P207&lt;&gt;"SI",'LISTA DE SOCIOS'!Q207&lt;&gt;"SI",'LISTA DE SOCIOS'!P207&lt;&gt;"SI",'LISTA DE SOCIOS'!R207&lt;&gt;"SI"),(MONTOS!E12*MULTAS!J207),0)</f>
        <v>0</v>
      </c>
      <c r="O207" s="166">
        <f>IF(AND('LISTA DE SOCIOS'!H207="SI",'LISTA DE SOCIOS'!P207&lt;&gt;"SI"),(MONTOS!E14*MULTAS!K207),0)</f>
        <v>0</v>
      </c>
      <c r="P207" s="181">
        <f>IF('LISTA DE SOCIOS'!H207="SI",(IF('LISTA DE SOCIOS'!P207&lt;&gt; "SI",(IF(OR('LISTA DE SOCIOS'!Q207="SI",'LISTA DE SOCIOS'!R207="SI"),(MULTAS!M207),(MULTAS!M207+(MULTAS!L207*MONTOS!E18)))),0)),0)</f>
        <v>0</v>
      </c>
      <c r="Q207" s="166">
        <f>IF(AND('LISTA DE SOCIOS'!I207="SI",'LISTA DE SOCIOS'!P207&lt;&gt; "SI"),(RIEGO!G207),0)</f>
        <v>0</v>
      </c>
      <c r="R207" s="183">
        <f>SUM(G207:Q207)</f>
        <v>7</v>
      </c>
      <c r="S207" s="218" t="s">
        <v>7</v>
      </c>
      <c r="T207" s="166"/>
    </row>
    <row r="208" spans="1:20" s="80" customFormat="1" x14ac:dyDescent="0.25">
      <c r="A208" s="184">
        <v>207</v>
      </c>
      <c r="B208" s="184">
        <v>207</v>
      </c>
      <c r="C208" s="182"/>
      <c r="D208" s="182"/>
      <c r="E208" s="182"/>
      <c r="F208" s="183" t="s">
        <v>120</v>
      </c>
      <c r="G208" s="166"/>
      <c r="H208" s="181"/>
      <c r="I208" s="166"/>
      <c r="J208" s="181">
        <f>IF('LISTA DE SOCIOS'!H208="SI",(IF('LISTA DE SOCIOS'!P208&lt;&gt;"SI",('CSM AGUA'!H208),MONTOS!E7)),0)</f>
        <v>7</v>
      </c>
      <c r="K208" s="166">
        <f>IF(AND('LISTA DE SOCIOS'!H208="SI",'LISTA DE SOCIOS'!P208&lt;&gt;"SI",'LISTA DE SOCIOS'!Q208&lt;&gt;"SI",'LISTA DE SOCIOS'!P208&lt;&gt;"SI",'LISTA DE SOCIOS'!R208&lt;&gt;"SI"),(MONTOS!E9*MULTAS!G208), 0)</f>
        <v>0</v>
      </c>
      <c r="L208" s="181">
        <f>IF(AND('LISTA DE SOCIOS'!H208="SI",'LISTA DE SOCIOS'!P208&lt;&gt;"SI",'LISTA DE SOCIOS'!Q208&lt;&gt;"SI",'LISTA DE SOCIOS'!P208&lt;&gt;"SI",'LISTA DE SOCIOS'!R208&lt;&gt;"SI"),(MONTOS!E10*MULTAS!H208),0)</f>
        <v>0</v>
      </c>
      <c r="M208" s="166">
        <f>IF(AND('LISTA DE SOCIOS'!H208="SI",'LISTA DE SOCIOS'!P208&lt;&gt;"SI",'LISTA DE SOCIOS'!Q208&lt;&gt;"SI",'LISTA DE SOCIOS'!P208&lt;&gt;"SI",'LISTA DE SOCIOS'!R208&lt;&gt;"SI"),(MONTOS!E11*MULTAS!I208),0)</f>
        <v>0</v>
      </c>
      <c r="N208" s="181">
        <f>IF(AND('LISTA DE SOCIOS'!H208="SI",'LISTA DE SOCIOS'!P208&lt;&gt;"SI",'LISTA DE SOCIOS'!Q208&lt;&gt;"SI",'LISTA DE SOCIOS'!P208&lt;&gt;"SI",'LISTA DE SOCIOS'!R208&lt;&gt;"SI"),(MONTOS!E12*MULTAS!J208),0)</f>
        <v>0</v>
      </c>
      <c r="O208" s="166">
        <f>IF(AND('LISTA DE SOCIOS'!H208="SI",'LISTA DE SOCIOS'!P208&lt;&gt;"SI"),(MONTOS!E14*MULTAS!K208),0)</f>
        <v>0</v>
      </c>
      <c r="P208" s="181">
        <f>IF('LISTA DE SOCIOS'!H208="SI",(IF('LISTA DE SOCIOS'!P208&lt;&gt; "SI",(IF(OR('LISTA DE SOCIOS'!Q208="SI",'LISTA DE SOCIOS'!R208="SI"),(MULTAS!M208),(MULTAS!M208+(MULTAS!L208*MONTOS!E18)))),0)),0)</f>
        <v>0</v>
      </c>
      <c r="Q208" s="166">
        <f>IF(AND('LISTA DE SOCIOS'!I208="SI",'LISTA DE SOCIOS'!P208&lt;&gt; "SI"),(RIEGO!G208),0)</f>
        <v>0</v>
      </c>
      <c r="R208" s="183">
        <f>SUM(G208:Q208)</f>
        <v>7</v>
      </c>
      <c r="S208" s="218" t="s">
        <v>7</v>
      </c>
      <c r="T208" s="166"/>
    </row>
    <row r="209" spans="1:20" s="80" customFormat="1" x14ac:dyDescent="0.25">
      <c r="A209" s="184">
        <v>208</v>
      </c>
      <c r="B209" s="184">
        <v>208</v>
      </c>
      <c r="C209" s="182"/>
      <c r="D209" s="182"/>
      <c r="E209" s="182"/>
      <c r="F209" s="183" t="s">
        <v>120</v>
      </c>
      <c r="G209" s="166"/>
      <c r="H209" s="181"/>
      <c r="I209" s="166"/>
      <c r="J209" s="181">
        <f>IF('LISTA DE SOCIOS'!H209="SI",(IF('LISTA DE SOCIOS'!P209&lt;&gt;"SI",('CSM AGUA'!H209),MONTOS!E7)),0)</f>
        <v>7</v>
      </c>
      <c r="K209" s="166">
        <f>IF(AND('LISTA DE SOCIOS'!H209="SI",'LISTA DE SOCIOS'!P209&lt;&gt;"SI",'LISTA DE SOCIOS'!Q209&lt;&gt;"SI",'LISTA DE SOCIOS'!P209&lt;&gt;"SI",'LISTA DE SOCIOS'!R209&lt;&gt;"SI"),(MONTOS!E9*MULTAS!G209), 0)</f>
        <v>0</v>
      </c>
      <c r="L209" s="181">
        <f>IF(AND('LISTA DE SOCIOS'!H209="SI",'LISTA DE SOCIOS'!P209&lt;&gt;"SI",'LISTA DE SOCIOS'!Q209&lt;&gt;"SI",'LISTA DE SOCIOS'!P209&lt;&gt;"SI",'LISTA DE SOCIOS'!R209&lt;&gt;"SI"),(MONTOS!E10*MULTAS!H209),0)</f>
        <v>0</v>
      </c>
      <c r="M209" s="166">
        <f>IF(AND('LISTA DE SOCIOS'!H209="SI",'LISTA DE SOCIOS'!P209&lt;&gt;"SI",'LISTA DE SOCIOS'!Q209&lt;&gt;"SI",'LISTA DE SOCIOS'!P209&lt;&gt;"SI",'LISTA DE SOCIOS'!R209&lt;&gt;"SI"),(MONTOS!E11*MULTAS!I209),0)</f>
        <v>0</v>
      </c>
      <c r="N209" s="181">
        <f>IF(AND('LISTA DE SOCIOS'!H209="SI",'LISTA DE SOCIOS'!P209&lt;&gt;"SI",'LISTA DE SOCIOS'!Q209&lt;&gt;"SI",'LISTA DE SOCIOS'!P209&lt;&gt;"SI",'LISTA DE SOCIOS'!R209&lt;&gt;"SI"),(MONTOS!E12*MULTAS!J209),0)</f>
        <v>0</v>
      </c>
      <c r="O209" s="166">
        <f>IF(AND('LISTA DE SOCIOS'!H209="SI",'LISTA DE SOCIOS'!P209&lt;&gt;"SI"),(MONTOS!E14*MULTAS!K209),0)</f>
        <v>0</v>
      </c>
      <c r="P209" s="181">
        <f>IF('LISTA DE SOCIOS'!H209="SI",(IF('LISTA DE SOCIOS'!P209&lt;&gt; "SI",(IF(OR('LISTA DE SOCIOS'!Q209="SI",'LISTA DE SOCIOS'!R209="SI"),(MULTAS!M209),(MULTAS!M209+(MULTAS!L209*MONTOS!E18)))),0)),0)</f>
        <v>0</v>
      </c>
      <c r="Q209" s="166">
        <f>IF(AND('LISTA DE SOCIOS'!I209="SI",'LISTA DE SOCIOS'!P209&lt;&gt; "SI"),(RIEGO!G209),0)</f>
        <v>0</v>
      </c>
      <c r="R209" s="183">
        <f>SUM(G209:Q209)</f>
        <v>7</v>
      </c>
      <c r="S209" s="218" t="s">
        <v>7</v>
      </c>
      <c r="T209" s="166"/>
    </row>
    <row r="210" spans="1:20" s="80" customFormat="1" x14ac:dyDescent="0.25">
      <c r="A210" s="184">
        <v>209</v>
      </c>
      <c r="B210" s="184">
        <v>209</v>
      </c>
      <c r="C210" s="182"/>
      <c r="D210" s="182"/>
      <c r="E210" s="182"/>
      <c r="F210" s="183" t="s">
        <v>120</v>
      </c>
      <c r="G210" s="166"/>
      <c r="H210" s="181"/>
      <c r="I210" s="166"/>
      <c r="J210" s="181">
        <f>IF('LISTA DE SOCIOS'!H210="SI",(IF('LISTA DE SOCIOS'!P210&lt;&gt;"SI",('CSM AGUA'!H210),MONTOS!E7)),0)</f>
        <v>7</v>
      </c>
      <c r="K210" s="166">
        <f>IF(AND('LISTA DE SOCIOS'!H210="SI",'LISTA DE SOCIOS'!P210&lt;&gt;"SI",'LISTA DE SOCIOS'!Q210&lt;&gt;"SI",'LISTA DE SOCIOS'!P210&lt;&gt;"SI",'LISTA DE SOCIOS'!R210&lt;&gt;"SI"),(MONTOS!E9*MULTAS!G210), 0)</f>
        <v>0</v>
      </c>
      <c r="L210" s="181">
        <f>IF(AND('LISTA DE SOCIOS'!H210="SI",'LISTA DE SOCIOS'!P210&lt;&gt;"SI",'LISTA DE SOCIOS'!Q210&lt;&gt;"SI",'LISTA DE SOCIOS'!P210&lt;&gt;"SI",'LISTA DE SOCIOS'!R210&lt;&gt;"SI"),(MONTOS!E10*MULTAS!H210),0)</f>
        <v>0</v>
      </c>
      <c r="M210" s="166">
        <f>IF(AND('LISTA DE SOCIOS'!H210="SI",'LISTA DE SOCIOS'!P210&lt;&gt;"SI",'LISTA DE SOCIOS'!Q210&lt;&gt;"SI",'LISTA DE SOCIOS'!P210&lt;&gt;"SI",'LISTA DE SOCIOS'!R210&lt;&gt;"SI"),(MONTOS!E11*MULTAS!I210),0)</f>
        <v>0</v>
      </c>
      <c r="N210" s="181">
        <f>IF(AND('LISTA DE SOCIOS'!H210="SI",'LISTA DE SOCIOS'!P210&lt;&gt;"SI",'LISTA DE SOCIOS'!Q210&lt;&gt;"SI",'LISTA DE SOCIOS'!P210&lt;&gt;"SI",'LISTA DE SOCIOS'!R210&lt;&gt;"SI"),(MONTOS!E12*MULTAS!J210),0)</f>
        <v>0</v>
      </c>
      <c r="O210" s="166">
        <f>IF(AND('LISTA DE SOCIOS'!H210="SI",'LISTA DE SOCIOS'!P210&lt;&gt;"SI"),(MONTOS!E14*MULTAS!K210),0)</f>
        <v>0</v>
      </c>
      <c r="P210" s="181">
        <f>IF('LISTA DE SOCIOS'!H210="SI",(IF('LISTA DE SOCIOS'!P210&lt;&gt; "SI",(IF(OR('LISTA DE SOCIOS'!Q210="SI",'LISTA DE SOCIOS'!R210="SI"),(MULTAS!M210),(MULTAS!M210+(MULTAS!L210*MONTOS!E18)))),0)),0)</f>
        <v>0</v>
      </c>
      <c r="Q210" s="166">
        <f>IF(AND('LISTA DE SOCIOS'!I210="SI",'LISTA DE SOCIOS'!P210&lt;&gt; "SI"),(RIEGO!G210),0)</f>
        <v>0</v>
      </c>
      <c r="R210" s="183">
        <f>SUM(G210:Q210)</f>
        <v>7</v>
      </c>
      <c r="S210" s="218" t="s">
        <v>7</v>
      </c>
      <c r="T210" s="166"/>
    </row>
    <row r="211" spans="1:20" s="80" customFormat="1" x14ac:dyDescent="0.25">
      <c r="A211" s="184">
        <v>210</v>
      </c>
      <c r="B211" s="184">
        <v>210</v>
      </c>
      <c r="C211" s="182"/>
      <c r="D211" s="182"/>
      <c r="E211" s="182"/>
      <c r="F211" s="183" t="s">
        <v>120</v>
      </c>
      <c r="G211" s="166"/>
      <c r="H211" s="181"/>
      <c r="I211" s="166"/>
      <c r="J211" s="181">
        <f>IF('LISTA DE SOCIOS'!H211="SI",(IF('LISTA DE SOCIOS'!P211&lt;&gt;"SI",('CSM AGUA'!H211),MONTOS!E7)),0)</f>
        <v>7</v>
      </c>
      <c r="K211" s="166">
        <f>IF(AND('LISTA DE SOCIOS'!H211="SI",'LISTA DE SOCIOS'!P211&lt;&gt;"SI",'LISTA DE SOCIOS'!Q211&lt;&gt;"SI",'LISTA DE SOCIOS'!P211&lt;&gt;"SI",'LISTA DE SOCIOS'!R211&lt;&gt;"SI"),(MONTOS!E9*MULTAS!G211), 0)</f>
        <v>0</v>
      </c>
      <c r="L211" s="181">
        <f>IF(AND('LISTA DE SOCIOS'!H211="SI",'LISTA DE SOCIOS'!P211&lt;&gt;"SI",'LISTA DE SOCIOS'!Q211&lt;&gt;"SI",'LISTA DE SOCIOS'!P211&lt;&gt;"SI",'LISTA DE SOCIOS'!R211&lt;&gt;"SI"),(MONTOS!E10*MULTAS!H211),0)</f>
        <v>0</v>
      </c>
      <c r="M211" s="166">
        <f>IF(AND('LISTA DE SOCIOS'!H211="SI",'LISTA DE SOCIOS'!P211&lt;&gt;"SI",'LISTA DE SOCIOS'!Q211&lt;&gt;"SI",'LISTA DE SOCIOS'!P211&lt;&gt;"SI",'LISTA DE SOCIOS'!R211&lt;&gt;"SI"),(MONTOS!E11*MULTAS!I211),0)</f>
        <v>0</v>
      </c>
      <c r="N211" s="181">
        <f>IF(AND('LISTA DE SOCIOS'!H211="SI",'LISTA DE SOCIOS'!P211&lt;&gt;"SI",'LISTA DE SOCIOS'!Q211&lt;&gt;"SI",'LISTA DE SOCIOS'!P211&lt;&gt;"SI",'LISTA DE SOCIOS'!R211&lt;&gt;"SI"),(MONTOS!E12*MULTAS!J211),0)</f>
        <v>0</v>
      </c>
      <c r="O211" s="166">
        <f>IF(AND('LISTA DE SOCIOS'!H211="SI",'LISTA DE SOCIOS'!P211&lt;&gt;"SI"),(MONTOS!E14*MULTAS!K211),0)</f>
        <v>0</v>
      </c>
      <c r="P211" s="181">
        <f>IF('LISTA DE SOCIOS'!H211="SI",(IF('LISTA DE SOCIOS'!P211&lt;&gt; "SI",(IF(OR('LISTA DE SOCIOS'!Q211="SI",'LISTA DE SOCIOS'!R211="SI"),(MULTAS!M211),(MULTAS!M211+(MULTAS!L211*MONTOS!E18)))),0)),0)</f>
        <v>0</v>
      </c>
      <c r="Q211" s="166">
        <f>IF(AND('LISTA DE SOCIOS'!I211="SI",'LISTA DE SOCIOS'!P211&lt;&gt; "SI"),(RIEGO!G211),0)</f>
        <v>0</v>
      </c>
      <c r="R211" s="183">
        <f>SUM(G211:Q211)</f>
        <v>7</v>
      </c>
      <c r="S211" s="218" t="s">
        <v>7</v>
      </c>
      <c r="T211" s="166"/>
    </row>
    <row r="212" spans="1:20" s="80" customFormat="1" x14ac:dyDescent="0.25">
      <c r="A212" s="184">
        <v>211</v>
      </c>
      <c r="B212" s="184">
        <v>211</v>
      </c>
      <c r="C212" s="182"/>
      <c r="D212" s="182"/>
      <c r="E212" s="182"/>
      <c r="F212" s="183" t="s">
        <v>120</v>
      </c>
      <c r="G212" s="166"/>
      <c r="H212" s="181"/>
      <c r="I212" s="166"/>
      <c r="J212" s="181">
        <f>IF('LISTA DE SOCIOS'!H212="SI",(IF('LISTA DE SOCIOS'!P212&lt;&gt;"SI",('CSM AGUA'!H212),MONTOS!E7)),0)</f>
        <v>7</v>
      </c>
      <c r="K212" s="166">
        <f>IF(AND('LISTA DE SOCIOS'!H212="SI",'LISTA DE SOCIOS'!P212&lt;&gt;"SI",'LISTA DE SOCIOS'!Q212&lt;&gt;"SI",'LISTA DE SOCIOS'!P212&lt;&gt;"SI",'LISTA DE SOCIOS'!R212&lt;&gt;"SI"),(MONTOS!E9*MULTAS!G212), 0)</f>
        <v>0</v>
      </c>
      <c r="L212" s="181">
        <f>IF(AND('LISTA DE SOCIOS'!H212="SI",'LISTA DE SOCIOS'!P212&lt;&gt;"SI",'LISTA DE SOCIOS'!Q212&lt;&gt;"SI",'LISTA DE SOCIOS'!P212&lt;&gt;"SI",'LISTA DE SOCIOS'!R212&lt;&gt;"SI"),(MONTOS!E10*MULTAS!H212),0)</f>
        <v>0</v>
      </c>
      <c r="M212" s="166">
        <f>IF(AND('LISTA DE SOCIOS'!H212="SI",'LISTA DE SOCIOS'!P212&lt;&gt;"SI",'LISTA DE SOCIOS'!Q212&lt;&gt;"SI",'LISTA DE SOCIOS'!P212&lt;&gt;"SI",'LISTA DE SOCIOS'!R212&lt;&gt;"SI"),(MONTOS!E11*MULTAS!I212),0)</f>
        <v>0</v>
      </c>
      <c r="N212" s="181">
        <f>IF(AND('LISTA DE SOCIOS'!H212="SI",'LISTA DE SOCIOS'!P212&lt;&gt;"SI",'LISTA DE SOCIOS'!Q212&lt;&gt;"SI",'LISTA DE SOCIOS'!P212&lt;&gt;"SI",'LISTA DE SOCIOS'!R212&lt;&gt;"SI"),(MONTOS!E12*MULTAS!J212),0)</f>
        <v>0</v>
      </c>
      <c r="O212" s="166">
        <f>IF(AND('LISTA DE SOCIOS'!H212="SI",'LISTA DE SOCIOS'!P212&lt;&gt;"SI"),(MONTOS!E14*MULTAS!K212),0)</f>
        <v>0</v>
      </c>
      <c r="P212" s="181">
        <f>IF('LISTA DE SOCIOS'!H212="SI",(IF('LISTA DE SOCIOS'!P212&lt;&gt; "SI",(IF(OR('LISTA DE SOCIOS'!Q212="SI",'LISTA DE SOCIOS'!R212="SI"),(MULTAS!M212),(MULTAS!M212+(MULTAS!L212*MONTOS!E18)))),0)),0)</f>
        <v>0</v>
      </c>
      <c r="Q212" s="166">
        <f>IF(AND('LISTA DE SOCIOS'!I212="SI",'LISTA DE SOCIOS'!P212&lt;&gt; "SI"),(RIEGO!G212),0)</f>
        <v>0</v>
      </c>
      <c r="R212" s="183">
        <f>SUM(G212:Q212)</f>
        <v>7</v>
      </c>
      <c r="S212" s="218" t="s">
        <v>7</v>
      </c>
      <c r="T212" s="166"/>
    </row>
    <row r="213" spans="1:20" s="80" customFormat="1" x14ac:dyDescent="0.25">
      <c r="A213" s="184">
        <v>212</v>
      </c>
      <c r="B213" s="184">
        <v>212</v>
      </c>
      <c r="C213" s="182"/>
      <c r="D213" s="182"/>
      <c r="E213" s="182"/>
      <c r="F213" s="183" t="s">
        <v>120</v>
      </c>
      <c r="G213" s="166"/>
      <c r="H213" s="181"/>
      <c r="I213" s="166"/>
      <c r="J213" s="181">
        <f>IF('LISTA DE SOCIOS'!H213="SI",(IF('LISTA DE SOCIOS'!P213&lt;&gt;"SI",('CSM AGUA'!H213),MONTOS!E7)),0)</f>
        <v>7</v>
      </c>
      <c r="K213" s="166">
        <f>IF(AND('LISTA DE SOCIOS'!H213="SI",'LISTA DE SOCIOS'!P213&lt;&gt;"SI",'LISTA DE SOCIOS'!Q213&lt;&gt;"SI",'LISTA DE SOCIOS'!P213&lt;&gt;"SI",'LISTA DE SOCIOS'!R213&lt;&gt;"SI"),(MONTOS!E9*MULTAS!G213), 0)</f>
        <v>0</v>
      </c>
      <c r="L213" s="181">
        <f>IF(AND('LISTA DE SOCIOS'!H213="SI",'LISTA DE SOCIOS'!P213&lt;&gt;"SI",'LISTA DE SOCIOS'!Q213&lt;&gt;"SI",'LISTA DE SOCIOS'!P213&lt;&gt;"SI",'LISTA DE SOCIOS'!R213&lt;&gt;"SI"),(MONTOS!E10*MULTAS!H213),0)</f>
        <v>0</v>
      </c>
      <c r="M213" s="166">
        <f>IF(AND('LISTA DE SOCIOS'!H213="SI",'LISTA DE SOCIOS'!P213&lt;&gt;"SI",'LISTA DE SOCIOS'!Q213&lt;&gt;"SI",'LISTA DE SOCIOS'!P213&lt;&gt;"SI",'LISTA DE SOCIOS'!R213&lt;&gt;"SI"),(MONTOS!E11*MULTAS!I213),0)</f>
        <v>0</v>
      </c>
      <c r="N213" s="181">
        <f>IF(AND('LISTA DE SOCIOS'!H213="SI",'LISTA DE SOCIOS'!P213&lt;&gt;"SI",'LISTA DE SOCIOS'!Q213&lt;&gt;"SI",'LISTA DE SOCIOS'!P213&lt;&gt;"SI",'LISTA DE SOCIOS'!R213&lt;&gt;"SI"),(MONTOS!E12*MULTAS!J213),0)</f>
        <v>0</v>
      </c>
      <c r="O213" s="166">
        <f>IF(AND('LISTA DE SOCIOS'!H213="SI",'LISTA DE SOCIOS'!P213&lt;&gt;"SI"),(MONTOS!E14*MULTAS!K213),0)</f>
        <v>0</v>
      </c>
      <c r="P213" s="181">
        <f>IF('LISTA DE SOCIOS'!H213="SI",(IF('LISTA DE SOCIOS'!P213&lt;&gt; "SI",(IF(OR('LISTA DE SOCIOS'!Q213="SI",'LISTA DE SOCIOS'!R213="SI"),(MULTAS!M213),(MULTAS!M213+(MULTAS!L213*MONTOS!E18)))),0)),0)</f>
        <v>0</v>
      </c>
      <c r="Q213" s="166">
        <f>IF(AND('LISTA DE SOCIOS'!I213="SI",'LISTA DE SOCIOS'!P213&lt;&gt; "SI"),(RIEGO!G213),0)</f>
        <v>0</v>
      </c>
      <c r="R213" s="183">
        <f>SUM(G213:Q213)</f>
        <v>7</v>
      </c>
      <c r="S213" s="218" t="s">
        <v>7</v>
      </c>
      <c r="T213" s="166"/>
    </row>
    <row r="214" spans="1:20" s="80" customFormat="1" x14ac:dyDescent="0.25">
      <c r="A214" s="184">
        <v>213</v>
      </c>
      <c r="B214" s="184">
        <v>213</v>
      </c>
      <c r="C214" s="182"/>
      <c r="D214" s="182"/>
      <c r="E214" s="182"/>
      <c r="F214" s="183" t="s">
        <v>120</v>
      </c>
      <c r="G214" s="166"/>
      <c r="H214" s="181"/>
      <c r="I214" s="166"/>
      <c r="J214" s="181">
        <f>IF('LISTA DE SOCIOS'!H214="SI",(IF('LISTA DE SOCIOS'!P214&lt;&gt;"SI",('CSM AGUA'!H214),MONTOS!E7)),0)</f>
        <v>7</v>
      </c>
      <c r="K214" s="166">
        <f>IF(AND('LISTA DE SOCIOS'!H214="SI",'LISTA DE SOCIOS'!P214&lt;&gt;"SI",'LISTA DE SOCIOS'!Q214&lt;&gt;"SI",'LISTA DE SOCIOS'!P214&lt;&gt;"SI",'LISTA DE SOCIOS'!R214&lt;&gt;"SI"),(MONTOS!E9*MULTAS!G214), 0)</f>
        <v>0</v>
      </c>
      <c r="L214" s="181">
        <f>IF(AND('LISTA DE SOCIOS'!H214="SI",'LISTA DE SOCIOS'!P214&lt;&gt;"SI",'LISTA DE SOCIOS'!Q214&lt;&gt;"SI",'LISTA DE SOCIOS'!P214&lt;&gt;"SI",'LISTA DE SOCIOS'!R214&lt;&gt;"SI"),(MONTOS!E10*MULTAS!H214),0)</f>
        <v>0</v>
      </c>
      <c r="M214" s="166">
        <f>IF(AND('LISTA DE SOCIOS'!H214="SI",'LISTA DE SOCIOS'!P214&lt;&gt;"SI",'LISTA DE SOCIOS'!Q214&lt;&gt;"SI",'LISTA DE SOCIOS'!P214&lt;&gt;"SI",'LISTA DE SOCIOS'!R214&lt;&gt;"SI"),(MONTOS!E11*MULTAS!I214),0)</f>
        <v>0</v>
      </c>
      <c r="N214" s="181">
        <f>IF(AND('LISTA DE SOCIOS'!H214="SI",'LISTA DE SOCIOS'!P214&lt;&gt;"SI",'LISTA DE SOCIOS'!Q214&lt;&gt;"SI",'LISTA DE SOCIOS'!P214&lt;&gt;"SI",'LISTA DE SOCIOS'!R214&lt;&gt;"SI"),(MONTOS!E12*MULTAS!J214),0)</f>
        <v>0</v>
      </c>
      <c r="O214" s="166">
        <f>IF(AND('LISTA DE SOCIOS'!H214="SI",'LISTA DE SOCIOS'!P214&lt;&gt;"SI"),(MONTOS!E14*MULTAS!K214),0)</f>
        <v>0</v>
      </c>
      <c r="P214" s="181">
        <f>IF('LISTA DE SOCIOS'!H214="SI",(IF('LISTA DE SOCIOS'!P214&lt;&gt; "SI",(IF(OR('LISTA DE SOCIOS'!Q214="SI",'LISTA DE SOCIOS'!R214="SI"),(MULTAS!M214),(MULTAS!M214+(MULTAS!L214*MONTOS!E18)))),0)),0)</f>
        <v>0</v>
      </c>
      <c r="Q214" s="166">
        <f>IF(AND('LISTA DE SOCIOS'!I214="SI",'LISTA DE SOCIOS'!P214&lt;&gt; "SI"),(RIEGO!G214),0)</f>
        <v>0</v>
      </c>
      <c r="R214" s="183">
        <f>SUM(G214:Q214)</f>
        <v>7</v>
      </c>
      <c r="S214" s="218" t="s">
        <v>7</v>
      </c>
      <c r="T214" s="166"/>
    </row>
    <row r="215" spans="1:20" s="80" customFormat="1" x14ac:dyDescent="0.25">
      <c r="A215" s="184">
        <v>214</v>
      </c>
      <c r="B215" s="184">
        <v>214</v>
      </c>
      <c r="C215" s="182"/>
      <c r="D215" s="182"/>
      <c r="E215" s="182"/>
      <c r="F215" s="183" t="s">
        <v>120</v>
      </c>
      <c r="G215" s="166"/>
      <c r="H215" s="181"/>
      <c r="I215" s="166"/>
      <c r="J215" s="181">
        <f>IF('LISTA DE SOCIOS'!H215="SI",(IF('LISTA DE SOCIOS'!P215&lt;&gt;"SI",('CSM AGUA'!H215),MONTOS!E7)),0)</f>
        <v>7</v>
      </c>
      <c r="K215" s="166">
        <f>IF(AND('LISTA DE SOCIOS'!H215="SI",'LISTA DE SOCIOS'!P215&lt;&gt;"SI",'LISTA DE SOCIOS'!Q215&lt;&gt;"SI",'LISTA DE SOCIOS'!P215&lt;&gt;"SI",'LISTA DE SOCIOS'!R215&lt;&gt;"SI"),(MONTOS!E9*MULTAS!G215), 0)</f>
        <v>0</v>
      </c>
      <c r="L215" s="181">
        <f>IF(AND('LISTA DE SOCIOS'!H215="SI",'LISTA DE SOCIOS'!P215&lt;&gt;"SI",'LISTA DE SOCIOS'!Q215&lt;&gt;"SI",'LISTA DE SOCIOS'!P215&lt;&gt;"SI",'LISTA DE SOCIOS'!R215&lt;&gt;"SI"),(MONTOS!E10*MULTAS!H215),0)</f>
        <v>0</v>
      </c>
      <c r="M215" s="166">
        <f>IF(AND('LISTA DE SOCIOS'!H215="SI",'LISTA DE SOCIOS'!P215&lt;&gt;"SI",'LISTA DE SOCIOS'!Q215&lt;&gt;"SI",'LISTA DE SOCIOS'!P215&lt;&gt;"SI",'LISTA DE SOCIOS'!R215&lt;&gt;"SI"),(MONTOS!E11*MULTAS!I215),0)</f>
        <v>0</v>
      </c>
      <c r="N215" s="181">
        <f>IF(AND('LISTA DE SOCIOS'!H215="SI",'LISTA DE SOCIOS'!P215&lt;&gt;"SI",'LISTA DE SOCIOS'!Q215&lt;&gt;"SI",'LISTA DE SOCIOS'!P215&lt;&gt;"SI",'LISTA DE SOCIOS'!R215&lt;&gt;"SI"),(MONTOS!E12*MULTAS!J215),0)</f>
        <v>0</v>
      </c>
      <c r="O215" s="166">
        <f>IF(AND('LISTA DE SOCIOS'!H215="SI",'LISTA DE SOCIOS'!P215&lt;&gt;"SI"),(MONTOS!E14*MULTAS!K215),0)</f>
        <v>0</v>
      </c>
      <c r="P215" s="181">
        <f>IF('LISTA DE SOCIOS'!H215="SI",(IF('LISTA DE SOCIOS'!P215&lt;&gt; "SI",(IF(OR('LISTA DE SOCIOS'!Q215="SI",'LISTA DE SOCIOS'!R215="SI"),(MULTAS!M215),(MULTAS!M215+(MULTAS!L215*MONTOS!E18)))),0)),0)</f>
        <v>0</v>
      </c>
      <c r="Q215" s="166">
        <f>IF(AND('LISTA DE SOCIOS'!I215="SI",'LISTA DE SOCIOS'!P215&lt;&gt; "SI"),(RIEGO!G215),0)</f>
        <v>0</v>
      </c>
      <c r="R215" s="183">
        <f>SUM(G215:Q215)</f>
        <v>7</v>
      </c>
      <c r="S215" s="218" t="s">
        <v>7</v>
      </c>
      <c r="T215" s="166"/>
    </row>
    <row r="216" spans="1:20" s="80" customFormat="1" x14ac:dyDescent="0.25">
      <c r="A216" s="184">
        <v>215</v>
      </c>
      <c r="B216" s="184">
        <v>215</v>
      </c>
      <c r="C216" s="182"/>
      <c r="D216" s="182"/>
      <c r="E216" s="182"/>
      <c r="F216" s="183" t="s">
        <v>120</v>
      </c>
      <c r="G216" s="166"/>
      <c r="H216" s="181"/>
      <c r="I216" s="166"/>
      <c r="J216" s="181">
        <f>IF('LISTA DE SOCIOS'!H216="SI",(IF('LISTA DE SOCIOS'!P216&lt;&gt;"SI",('CSM AGUA'!H216),MONTOS!E7)),0)</f>
        <v>7</v>
      </c>
      <c r="K216" s="166">
        <f>IF(AND('LISTA DE SOCIOS'!H216="SI",'LISTA DE SOCIOS'!P216&lt;&gt;"SI",'LISTA DE SOCIOS'!Q216&lt;&gt;"SI",'LISTA DE SOCIOS'!P216&lt;&gt;"SI",'LISTA DE SOCIOS'!R216&lt;&gt;"SI"),(MONTOS!E9*MULTAS!G216), 0)</f>
        <v>0</v>
      </c>
      <c r="L216" s="181">
        <f>IF(AND('LISTA DE SOCIOS'!H216="SI",'LISTA DE SOCIOS'!P216&lt;&gt;"SI",'LISTA DE SOCIOS'!Q216&lt;&gt;"SI",'LISTA DE SOCIOS'!P216&lt;&gt;"SI",'LISTA DE SOCIOS'!R216&lt;&gt;"SI"),(MONTOS!E10*MULTAS!H216),0)</f>
        <v>0</v>
      </c>
      <c r="M216" s="166">
        <f>IF(AND('LISTA DE SOCIOS'!H216="SI",'LISTA DE SOCIOS'!P216&lt;&gt;"SI",'LISTA DE SOCIOS'!Q216&lt;&gt;"SI",'LISTA DE SOCIOS'!P216&lt;&gt;"SI",'LISTA DE SOCIOS'!R216&lt;&gt;"SI"),(MONTOS!E11*MULTAS!I216),0)</f>
        <v>0</v>
      </c>
      <c r="N216" s="181">
        <f>IF(AND('LISTA DE SOCIOS'!H216="SI",'LISTA DE SOCIOS'!P216&lt;&gt;"SI",'LISTA DE SOCIOS'!Q216&lt;&gt;"SI",'LISTA DE SOCIOS'!P216&lt;&gt;"SI",'LISTA DE SOCIOS'!R216&lt;&gt;"SI"),(MONTOS!E12*MULTAS!J216),0)</f>
        <v>0</v>
      </c>
      <c r="O216" s="166">
        <f>IF(AND('LISTA DE SOCIOS'!H216="SI",'LISTA DE SOCIOS'!P216&lt;&gt;"SI"),(MONTOS!E14*MULTAS!K216),0)</f>
        <v>0</v>
      </c>
      <c r="P216" s="181">
        <f>IF('LISTA DE SOCIOS'!H216="SI",(IF('LISTA DE SOCIOS'!P216&lt;&gt; "SI",(IF(OR('LISTA DE SOCIOS'!Q216="SI",'LISTA DE SOCIOS'!R216="SI"),(MULTAS!M216),(MULTAS!M216+(MULTAS!L216*MONTOS!E18)))),0)),0)</f>
        <v>0</v>
      </c>
      <c r="Q216" s="166">
        <f>IF(AND('LISTA DE SOCIOS'!I216="SI",'LISTA DE SOCIOS'!P216&lt;&gt; "SI"),(RIEGO!G216),0)</f>
        <v>0</v>
      </c>
      <c r="R216" s="183">
        <f>SUM(G216:Q216)</f>
        <v>7</v>
      </c>
      <c r="S216" s="218" t="s">
        <v>7</v>
      </c>
      <c r="T216" s="166"/>
    </row>
    <row r="217" spans="1:20" s="80" customFormat="1" x14ac:dyDescent="0.25">
      <c r="A217" s="184">
        <v>216</v>
      </c>
      <c r="B217" s="184">
        <v>216</v>
      </c>
      <c r="C217" s="182"/>
      <c r="D217" s="182"/>
      <c r="E217" s="182"/>
      <c r="F217" s="183" t="s">
        <v>120</v>
      </c>
      <c r="G217" s="166"/>
      <c r="H217" s="181"/>
      <c r="I217" s="166"/>
      <c r="J217" s="181">
        <f>IF('LISTA DE SOCIOS'!H217="SI",(IF('LISTA DE SOCIOS'!P217&lt;&gt;"SI",('CSM AGUA'!H217),MONTOS!E7)),0)</f>
        <v>7</v>
      </c>
      <c r="K217" s="166">
        <f>IF(AND('LISTA DE SOCIOS'!H217="SI",'LISTA DE SOCIOS'!P217&lt;&gt;"SI",'LISTA DE SOCIOS'!Q217&lt;&gt;"SI",'LISTA DE SOCIOS'!P217&lt;&gt;"SI",'LISTA DE SOCIOS'!R217&lt;&gt;"SI"),(MONTOS!E9*MULTAS!G217), 0)</f>
        <v>0</v>
      </c>
      <c r="L217" s="181">
        <f>IF(AND('LISTA DE SOCIOS'!H217="SI",'LISTA DE SOCIOS'!P217&lt;&gt;"SI",'LISTA DE SOCIOS'!Q217&lt;&gt;"SI",'LISTA DE SOCIOS'!P217&lt;&gt;"SI",'LISTA DE SOCIOS'!R217&lt;&gt;"SI"),(MONTOS!E10*MULTAS!H217),0)</f>
        <v>0</v>
      </c>
      <c r="M217" s="166">
        <f>IF(AND('LISTA DE SOCIOS'!H217="SI",'LISTA DE SOCIOS'!P217&lt;&gt;"SI",'LISTA DE SOCIOS'!Q217&lt;&gt;"SI",'LISTA DE SOCIOS'!P217&lt;&gt;"SI",'LISTA DE SOCIOS'!R217&lt;&gt;"SI"),(MONTOS!E11*MULTAS!I217),0)</f>
        <v>0</v>
      </c>
      <c r="N217" s="181">
        <f>IF(AND('LISTA DE SOCIOS'!H217="SI",'LISTA DE SOCIOS'!P217&lt;&gt;"SI",'LISTA DE SOCIOS'!Q217&lt;&gt;"SI",'LISTA DE SOCIOS'!P217&lt;&gt;"SI",'LISTA DE SOCIOS'!R217&lt;&gt;"SI"),(MONTOS!E12*MULTAS!J217),0)</f>
        <v>0</v>
      </c>
      <c r="O217" s="166">
        <f>IF(AND('LISTA DE SOCIOS'!H217="SI",'LISTA DE SOCIOS'!P217&lt;&gt;"SI"),(MONTOS!E14*MULTAS!K217),0)</f>
        <v>0</v>
      </c>
      <c r="P217" s="181">
        <f>IF('LISTA DE SOCIOS'!H217="SI",(IF('LISTA DE SOCIOS'!P217&lt;&gt; "SI",(IF(OR('LISTA DE SOCIOS'!Q217="SI",'LISTA DE SOCIOS'!R217="SI"),(MULTAS!M217),(MULTAS!M217+(MULTAS!L217*MONTOS!E18)))),0)),0)</f>
        <v>0</v>
      </c>
      <c r="Q217" s="166">
        <f>IF(AND('LISTA DE SOCIOS'!I217="SI",'LISTA DE SOCIOS'!P217&lt;&gt; "SI"),(RIEGO!G217),0)</f>
        <v>0</v>
      </c>
      <c r="R217" s="183">
        <f>SUM(G217:Q217)</f>
        <v>7</v>
      </c>
      <c r="S217" s="218" t="s">
        <v>7</v>
      </c>
      <c r="T217" s="166"/>
    </row>
    <row r="218" spans="1:20" s="80" customFormat="1" x14ac:dyDescent="0.25">
      <c r="A218" s="184">
        <v>217</v>
      </c>
      <c r="B218" s="184">
        <v>217</v>
      </c>
      <c r="C218" s="182"/>
      <c r="D218" s="182"/>
      <c r="E218" s="182"/>
      <c r="F218" s="183" t="s">
        <v>120</v>
      </c>
      <c r="G218" s="166"/>
      <c r="H218" s="181"/>
      <c r="I218" s="166"/>
      <c r="J218" s="181">
        <f>IF('LISTA DE SOCIOS'!H218="SI",(IF('LISTA DE SOCIOS'!P218&lt;&gt;"SI",('CSM AGUA'!H218),MONTOS!E7)),0)</f>
        <v>7</v>
      </c>
      <c r="K218" s="166">
        <f>IF(AND('LISTA DE SOCIOS'!H218="SI",'LISTA DE SOCIOS'!P218&lt;&gt;"SI",'LISTA DE SOCIOS'!Q218&lt;&gt;"SI",'LISTA DE SOCIOS'!P218&lt;&gt;"SI",'LISTA DE SOCIOS'!R218&lt;&gt;"SI"),(MONTOS!E9*MULTAS!G218), 0)</f>
        <v>0</v>
      </c>
      <c r="L218" s="181">
        <f>IF(AND('LISTA DE SOCIOS'!H218="SI",'LISTA DE SOCIOS'!P218&lt;&gt;"SI",'LISTA DE SOCIOS'!Q218&lt;&gt;"SI",'LISTA DE SOCIOS'!P218&lt;&gt;"SI",'LISTA DE SOCIOS'!R218&lt;&gt;"SI"),(MONTOS!E10*MULTAS!H218),0)</f>
        <v>0</v>
      </c>
      <c r="M218" s="166">
        <f>IF(AND('LISTA DE SOCIOS'!H218="SI",'LISTA DE SOCIOS'!P218&lt;&gt;"SI",'LISTA DE SOCIOS'!Q218&lt;&gt;"SI",'LISTA DE SOCIOS'!P218&lt;&gt;"SI",'LISTA DE SOCIOS'!R218&lt;&gt;"SI"),(MONTOS!E11*MULTAS!I218),0)</f>
        <v>0</v>
      </c>
      <c r="N218" s="181">
        <f>IF(AND('LISTA DE SOCIOS'!H218="SI",'LISTA DE SOCIOS'!P218&lt;&gt;"SI",'LISTA DE SOCIOS'!Q218&lt;&gt;"SI",'LISTA DE SOCIOS'!P218&lt;&gt;"SI",'LISTA DE SOCIOS'!R218&lt;&gt;"SI"),(MONTOS!E12*MULTAS!J218),0)</f>
        <v>0</v>
      </c>
      <c r="O218" s="166">
        <f>IF(AND('LISTA DE SOCIOS'!H218="SI",'LISTA DE SOCIOS'!P218&lt;&gt;"SI"),(MONTOS!E14*MULTAS!K218),0)</f>
        <v>0</v>
      </c>
      <c r="P218" s="181">
        <f>IF('LISTA DE SOCIOS'!H218="SI",(IF('LISTA DE SOCIOS'!P218&lt;&gt; "SI",(IF(OR('LISTA DE SOCIOS'!Q218="SI",'LISTA DE SOCIOS'!R218="SI"),(MULTAS!M218),(MULTAS!M218+(MULTAS!L218*MONTOS!E18)))),0)),0)</f>
        <v>0</v>
      </c>
      <c r="Q218" s="166">
        <f>IF(AND('LISTA DE SOCIOS'!I218="SI",'LISTA DE SOCIOS'!P218&lt;&gt; "SI"),(RIEGO!G218),0)</f>
        <v>0</v>
      </c>
      <c r="R218" s="183">
        <f>SUM(G218:Q218)</f>
        <v>7</v>
      </c>
      <c r="S218" s="218" t="s">
        <v>7</v>
      </c>
      <c r="T218" s="166"/>
    </row>
    <row r="219" spans="1:20" s="80" customFormat="1" x14ac:dyDescent="0.25">
      <c r="A219" s="184">
        <v>218</v>
      </c>
      <c r="B219" s="184">
        <v>218</v>
      </c>
      <c r="C219" s="182"/>
      <c r="D219" s="182"/>
      <c r="E219" s="182"/>
      <c r="F219" s="183" t="s">
        <v>120</v>
      </c>
      <c r="G219" s="166"/>
      <c r="H219" s="181"/>
      <c r="I219" s="166"/>
      <c r="J219" s="181">
        <f>IF('LISTA DE SOCIOS'!H219="SI",(IF('LISTA DE SOCIOS'!P219&lt;&gt;"SI",('CSM AGUA'!H219),MONTOS!E7)),0)</f>
        <v>7</v>
      </c>
      <c r="K219" s="166">
        <f>IF(AND('LISTA DE SOCIOS'!H219="SI",'LISTA DE SOCIOS'!P219&lt;&gt;"SI",'LISTA DE SOCIOS'!Q219&lt;&gt;"SI",'LISTA DE SOCIOS'!P219&lt;&gt;"SI",'LISTA DE SOCIOS'!R219&lt;&gt;"SI"),(MONTOS!E9*MULTAS!G219), 0)</f>
        <v>0</v>
      </c>
      <c r="L219" s="181">
        <f>IF(AND('LISTA DE SOCIOS'!H219="SI",'LISTA DE SOCIOS'!P219&lt;&gt;"SI",'LISTA DE SOCIOS'!Q219&lt;&gt;"SI",'LISTA DE SOCIOS'!P219&lt;&gt;"SI",'LISTA DE SOCIOS'!R219&lt;&gt;"SI"),(MONTOS!E10*MULTAS!H219),0)</f>
        <v>0</v>
      </c>
      <c r="M219" s="166">
        <f>IF(AND('LISTA DE SOCIOS'!H219="SI",'LISTA DE SOCIOS'!P219&lt;&gt;"SI",'LISTA DE SOCIOS'!Q219&lt;&gt;"SI",'LISTA DE SOCIOS'!P219&lt;&gt;"SI",'LISTA DE SOCIOS'!R219&lt;&gt;"SI"),(MONTOS!E11*MULTAS!I219),0)</f>
        <v>0</v>
      </c>
      <c r="N219" s="181">
        <f>IF(AND('LISTA DE SOCIOS'!H219="SI",'LISTA DE SOCIOS'!P219&lt;&gt;"SI",'LISTA DE SOCIOS'!Q219&lt;&gt;"SI",'LISTA DE SOCIOS'!P219&lt;&gt;"SI",'LISTA DE SOCIOS'!R219&lt;&gt;"SI"),(MONTOS!E12*MULTAS!J219),0)</f>
        <v>0</v>
      </c>
      <c r="O219" s="166">
        <f>IF(AND('LISTA DE SOCIOS'!H219="SI",'LISTA DE SOCIOS'!P219&lt;&gt;"SI"),(MONTOS!E14*MULTAS!K219),0)</f>
        <v>0</v>
      </c>
      <c r="P219" s="181">
        <f>IF('LISTA DE SOCIOS'!H219="SI",(IF('LISTA DE SOCIOS'!P219&lt;&gt; "SI",(IF(OR('LISTA DE SOCIOS'!Q219="SI",'LISTA DE SOCIOS'!R219="SI"),(MULTAS!M219),(MULTAS!M219+(MULTAS!L219*MONTOS!E18)))),0)),0)</f>
        <v>0</v>
      </c>
      <c r="Q219" s="166">
        <f>IF(AND('LISTA DE SOCIOS'!I219="SI",'LISTA DE SOCIOS'!P219&lt;&gt; "SI"),(RIEGO!G219),0)</f>
        <v>0</v>
      </c>
      <c r="R219" s="183">
        <f>SUM(G219:Q219)</f>
        <v>7</v>
      </c>
      <c r="S219" s="218" t="s">
        <v>7</v>
      </c>
      <c r="T219" s="166"/>
    </row>
    <row r="220" spans="1:20" s="80" customFormat="1" x14ac:dyDescent="0.25">
      <c r="A220" s="184">
        <v>219</v>
      </c>
      <c r="B220" s="184">
        <v>219</v>
      </c>
      <c r="C220" s="182"/>
      <c r="D220" s="182"/>
      <c r="E220" s="182"/>
      <c r="F220" s="183" t="s">
        <v>120</v>
      </c>
      <c r="G220" s="166"/>
      <c r="H220" s="181"/>
      <c r="I220" s="166"/>
      <c r="J220" s="181">
        <f>IF('LISTA DE SOCIOS'!H220="SI",(IF('LISTA DE SOCIOS'!P220&lt;&gt;"SI",('CSM AGUA'!H220),MONTOS!E7)),0)</f>
        <v>7</v>
      </c>
      <c r="K220" s="166">
        <f>IF(AND('LISTA DE SOCIOS'!H220="SI",'LISTA DE SOCIOS'!P220&lt;&gt;"SI",'LISTA DE SOCIOS'!Q220&lt;&gt;"SI",'LISTA DE SOCIOS'!P220&lt;&gt;"SI",'LISTA DE SOCIOS'!R220&lt;&gt;"SI"),(MONTOS!E9*MULTAS!G220), 0)</f>
        <v>0</v>
      </c>
      <c r="L220" s="181">
        <f>IF(AND('LISTA DE SOCIOS'!H220="SI",'LISTA DE SOCIOS'!P220&lt;&gt;"SI",'LISTA DE SOCIOS'!Q220&lt;&gt;"SI",'LISTA DE SOCIOS'!P220&lt;&gt;"SI",'LISTA DE SOCIOS'!R220&lt;&gt;"SI"),(MONTOS!E10*MULTAS!H220),0)</f>
        <v>0</v>
      </c>
      <c r="M220" s="166">
        <f>IF(AND('LISTA DE SOCIOS'!H220="SI",'LISTA DE SOCIOS'!P220&lt;&gt;"SI",'LISTA DE SOCIOS'!Q220&lt;&gt;"SI",'LISTA DE SOCIOS'!P220&lt;&gt;"SI",'LISTA DE SOCIOS'!R220&lt;&gt;"SI"),(MONTOS!E11*MULTAS!I220),0)</f>
        <v>0</v>
      </c>
      <c r="N220" s="181">
        <f>IF(AND('LISTA DE SOCIOS'!H220="SI",'LISTA DE SOCIOS'!P220&lt;&gt;"SI",'LISTA DE SOCIOS'!Q220&lt;&gt;"SI",'LISTA DE SOCIOS'!P220&lt;&gt;"SI",'LISTA DE SOCIOS'!R220&lt;&gt;"SI"),(MONTOS!E12*MULTAS!J220),0)</f>
        <v>0</v>
      </c>
      <c r="O220" s="166">
        <f>IF(AND('LISTA DE SOCIOS'!H220="SI",'LISTA DE SOCIOS'!P220&lt;&gt;"SI"),(MONTOS!E14*MULTAS!K220),0)</f>
        <v>0</v>
      </c>
      <c r="P220" s="181">
        <f>IF('LISTA DE SOCIOS'!H220="SI",(IF('LISTA DE SOCIOS'!P220&lt;&gt; "SI",(IF(OR('LISTA DE SOCIOS'!Q220="SI",'LISTA DE SOCIOS'!R220="SI"),(MULTAS!M220),(MULTAS!M220+(MULTAS!L220*MONTOS!E18)))),0)),0)</f>
        <v>0</v>
      </c>
      <c r="Q220" s="166">
        <f>IF(AND('LISTA DE SOCIOS'!I220="SI",'LISTA DE SOCIOS'!P220&lt;&gt; "SI"),(RIEGO!G220),0)</f>
        <v>0</v>
      </c>
      <c r="R220" s="183">
        <f>SUM(G220:Q220)</f>
        <v>7</v>
      </c>
      <c r="S220" s="218" t="s">
        <v>7</v>
      </c>
      <c r="T220" s="166"/>
    </row>
    <row r="221" spans="1:20" s="80" customFormat="1" x14ac:dyDescent="0.25">
      <c r="A221" s="184">
        <v>220</v>
      </c>
      <c r="B221" s="184">
        <v>220</v>
      </c>
      <c r="C221" s="182"/>
      <c r="D221" s="182"/>
      <c r="E221" s="182"/>
      <c r="F221" s="183" t="s">
        <v>120</v>
      </c>
      <c r="G221" s="166"/>
      <c r="H221" s="181"/>
      <c r="I221" s="166"/>
      <c r="J221" s="181">
        <f>IF('LISTA DE SOCIOS'!H221="SI",(IF('LISTA DE SOCIOS'!P221&lt;&gt;"SI",('CSM AGUA'!H221),MONTOS!E7)),0)</f>
        <v>7</v>
      </c>
      <c r="K221" s="166">
        <f>IF(AND('LISTA DE SOCIOS'!H221="SI",'LISTA DE SOCIOS'!P221&lt;&gt;"SI",'LISTA DE SOCIOS'!Q221&lt;&gt;"SI",'LISTA DE SOCIOS'!P221&lt;&gt;"SI",'LISTA DE SOCIOS'!R221&lt;&gt;"SI"),(MONTOS!E9*MULTAS!G221), 0)</f>
        <v>0</v>
      </c>
      <c r="L221" s="181">
        <f>IF(AND('LISTA DE SOCIOS'!H221="SI",'LISTA DE SOCIOS'!P221&lt;&gt;"SI",'LISTA DE SOCIOS'!Q221&lt;&gt;"SI",'LISTA DE SOCIOS'!P221&lt;&gt;"SI",'LISTA DE SOCIOS'!R221&lt;&gt;"SI"),(MONTOS!E10*MULTAS!H221),0)</f>
        <v>0</v>
      </c>
      <c r="M221" s="166">
        <f>IF(AND('LISTA DE SOCIOS'!H221="SI",'LISTA DE SOCIOS'!P221&lt;&gt;"SI",'LISTA DE SOCIOS'!Q221&lt;&gt;"SI",'LISTA DE SOCIOS'!P221&lt;&gt;"SI",'LISTA DE SOCIOS'!R221&lt;&gt;"SI"),(MONTOS!E11*MULTAS!I221),0)</f>
        <v>0</v>
      </c>
      <c r="N221" s="181">
        <f>IF(AND('LISTA DE SOCIOS'!H221="SI",'LISTA DE SOCIOS'!P221&lt;&gt;"SI",'LISTA DE SOCIOS'!Q221&lt;&gt;"SI",'LISTA DE SOCIOS'!P221&lt;&gt;"SI",'LISTA DE SOCIOS'!R221&lt;&gt;"SI"),(MONTOS!E12*MULTAS!J221),0)</f>
        <v>0</v>
      </c>
      <c r="O221" s="166">
        <f>IF(AND('LISTA DE SOCIOS'!H221="SI",'LISTA DE SOCIOS'!P221&lt;&gt;"SI"),(MONTOS!E14*MULTAS!K221),0)</f>
        <v>0</v>
      </c>
      <c r="P221" s="181">
        <f>IF('LISTA DE SOCIOS'!H221="SI",(IF('LISTA DE SOCIOS'!P221&lt;&gt; "SI",(IF(OR('LISTA DE SOCIOS'!Q221="SI",'LISTA DE SOCIOS'!R221="SI"),(MULTAS!M221),(MULTAS!M221+(MULTAS!L221*MONTOS!E18)))),0)),0)</f>
        <v>0</v>
      </c>
      <c r="Q221" s="166">
        <f>IF(AND('LISTA DE SOCIOS'!I221="SI",'LISTA DE SOCIOS'!P221&lt;&gt; "SI"),(RIEGO!G221),0)</f>
        <v>0</v>
      </c>
      <c r="R221" s="183">
        <f>SUM(G221:Q221)</f>
        <v>7</v>
      </c>
      <c r="S221" s="218" t="s">
        <v>7</v>
      </c>
      <c r="T221" s="166"/>
    </row>
    <row r="222" spans="1:20" s="80" customFormat="1" x14ac:dyDescent="0.25">
      <c r="A222" s="184">
        <v>221</v>
      </c>
      <c r="B222" s="184">
        <v>221</v>
      </c>
      <c r="C222" s="182"/>
      <c r="D222" s="182"/>
      <c r="E222" s="182"/>
      <c r="F222" s="183" t="s">
        <v>120</v>
      </c>
      <c r="G222" s="166"/>
      <c r="H222" s="181"/>
      <c r="I222" s="166"/>
      <c r="J222" s="181">
        <f>IF('LISTA DE SOCIOS'!H222="SI",(IF('LISTA DE SOCIOS'!P222&lt;&gt;"SI",('CSM AGUA'!H222),MONTOS!E7)),0)</f>
        <v>7</v>
      </c>
      <c r="K222" s="166">
        <f>IF(AND('LISTA DE SOCIOS'!H222="SI",'LISTA DE SOCIOS'!P222&lt;&gt;"SI",'LISTA DE SOCIOS'!Q222&lt;&gt;"SI",'LISTA DE SOCIOS'!P222&lt;&gt;"SI",'LISTA DE SOCIOS'!R222&lt;&gt;"SI"),(MONTOS!E9*MULTAS!G222), 0)</f>
        <v>0</v>
      </c>
      <c r="L222" s="181">
        <f>IF(AND('LISTA DE SOCIOS'!H222="SI",'LISTA DE SOCIOS'!P222&lt;&gt;"SI",'LISTA DE SOCIOS'!Q222&lt;&gt;"SI",'LISTA DE SOCIOS'!P222&lt;&gt;"SI",'LISTA DE SOCIOS'!R222&lt;&gt;"SI"),(MONTOS!E10*MULTAS!H222),0)</f>
        <v>0</v>
      </c>
      <c r="M222" s="166">
        <f>IF(AND('LISTA DE SOCIOS'!H222="SI",'LISTA DE SOCIOS'!P222&lt;&gt;"SI",'LISTA DE SOCIOS'!Q222&lt;&gt;"SI",'LISTA DE SOCIOS'!P222&lt;&gt;"SI",'LISTA DE SOCIOS'!R222&lt;&gt;"SI"),(MONTOS!E11*MULTAS!I222),0)</f>
        <v>0</v>
      </c>
      <c r="N222" s="181">
        <f>IF(AND('LISTA DE SOCIOS'!H222="SI",'LISTA DE SOCIOS'!P222&lt;&gt;"SI",'LISTA DE SOCIOS'!Q222&lt;&gt;"SI",'LISTA DE SOCIOS'!P222&lt;&gt;"SI",'LISTA DE SOCIOS'!R222&lt;&gt;"SI"),(MONTOS!E12*MULTAS!J222),0)</f>
        <v>0</v>
      </c>
      <c r="O222" s="166">
        <f>IF(AND('LISTA DE SOCIOS'!H222="SI",'LISTA DE SOCIOS'!P222&lt;&gt;"SI"),(MONTOS!E14*MULTAS!K222),0)</f>
        <v>0</v>
      </c>
      <c r="P222" s="181">
        <f>IF('LISTA DE SOCIOS'!H222="SI",(IF('LISTA DE SOCIOS'!P222&lt;&gt; "SI",(IF(OR('LISTA DE SOCIOS'!Q222="SI",'LISTA DE SOCIOS'!R222="SI"),(MULTAS!M222),(MULTAS!M222+(MULTAS!L222*MONTOS!E18)))),0)),0)</f>
        <v>0</v>
      </c>
      <c r="Q222" s="166">
        <f>IF(AND('LISTA DE SOCIOS'!I222="SI",'LISTA DE SOCIOS'!P222&lt;&gt; "SI"),(RIEGO!G222),0)</f>
        <v>0</v>
      </c>
      <c r="R222" s="183">
        <f>SUM(G222:Q222)</f>
        <v>7</v>
      </c>
      <c r="S222" s="218" t="s">
        <v>7</v>
      </c>
      <c r="T222" s="166"/>
    </row>
    <row r="223" spans="1:20" s="80" customFormat="1" x14ac:dyDescent="0.25">
      <c r="A223" s="184">
        <v>222</v>
      </c>
      <c r="B223" s="184">
        <v>222</v>
      </c>
      <c r="C223" s="182"/>
      <c r="D223" s="182"/>
      <c r="E223" s="182"/>
      <c r="F223" s="183" t="s">
        <v>120</v>
      </c>
      <c r="G223" s="166"/>
      <c r="H223" s="181"/>
      <c r="I223" s="166"/>
      <c r="J223" s="181">
        <f>IF('LISTA DE SOCIOS'!H223="SI",(IF('LISTA DE SOCIOS'!P223&lt;&gt;"SI",('CSM AGUA'!H223),MONTOS!E7)),0)</f>
        <v>7</v>
      </c>
      <c r="K223" s="166">
        <f>IF(AND('LISTA DE SOCIOS'!H223="SI",'LISTA DE SOCIOS'!P223&lt;&gt;"SI",'LISTA DE SOCIOS'!Q223&lt;&gt;"SI",'LISTA DE SOCIOS'!P223&lt;&gt;"SI",'LISTA DE SOCIOS'!R223&lt;&gt;"SI"),(MONTOS!E9*MULTAS!G223), 0)</f>
        <v>0</v>
      </c>
      <c r="L223" s="181">
        <f>IF(AND('LISTA DE SOCIOS'!H223="SI",'LISTA DE SOCIOS'!P223&lt;&gt;"SI",'LISTA DE SOCIOS'!Q223&lt;&gt;"SI",'LISTA DE SOCIOS'!P223&lt;&gt;"SI",'LISTA DE SOCIOS'!R223&lt;&gt;"SI"),(MONTOS!E10*MULTAS!H223),0)</f>
        <v>0</v>
      </c>
      <c r="M223" s="166">
        <f>IF(AND('LISTA DE SOCIOS'!H223="SI",'LISTA DE SOCIOS'!P223&lt;&gt;"SI",'LISTA DE SOCIOS'!Q223&lt;&gt;"SI",'LISTA DE SOCIOS'!P223&lt;&gt;"SI",'LISTA DE SOCIOS'!R223&lt;&gt;"SI"),(MONTOS!E11*MULTAS!I223),0)</f>
        <v>0</v>
      </c>
      <c r="N223" s="181">
        <f>IF(AND('LISTA DE SOCIOS'!H223="SI",'LISTA DE SOCIOS'!P223&lt;&gt;"SI",'LISTA DE SOCIOS'!Q223&lt;&gt;"SI",'LISTA DE SOCIOS'!P223&lt;&gt;"SI",'LISTA DE SOCIOS'!R223&lt;&gt;"SI"),(MONTOS!E12*MULTAS!J223),0)</f>
        <v>0</v>
      </c>
      <c r="O223" s="166">
        <f>IF(AND('LISTA DE SOCIOS'!H223="SI",'LISTA DE SOCIOS'!P223&lt;&gt;"SI"),(MONTOS!E14*MULTAS!K223),0)</f>
        <v>0</v>
      </c>
      <c r="P223" s="181">
        <f>IF('LISTA DE SOCIOS'!H223="SI",(IF('LISTA DE SOCIOS'!P223&lt;&gt; "SI",(IF(OR('LISTA DE SOCIOS'!Q223="SI",'LISTA DE SOCIOS'!R223="SI"),(MULTAS!M223),(MULTAS!M223+(MULTAS!L223*MONTOS!E18)))),0)),0)</f>
        <v>0</v>
      </c>
      <c r="Q223" s="166">
        <f>IF(AND('LISTA DE SOCIOS'!I223="SI",'LISTA DE SOCIOS'!P223&lt;&gt; "SI"),(RIEGO!G223),0)</f>
        <v>0</v>
      </c>
      <c r="R223" s="183">
        <f>SUM(G223:Q223)</f>
        <v>7</v>
      </c>
      <c r="S223" s="218" t="s">
        <v>7</v>
      </c>
      <c r="T223" s="166"/>
    </row>
    <row r="224" spans="1:20" s="80" customFormat="1" x14ac:dyDescent="0.25">
      <c r="A224" s="184">
        <v>223</v>
      </c>
      <c r="B224" s="184">
        <v>223</v>
      </c>
      <c r="C224" s="182"/>
      <c r="D224" s="182"/>
      <c r="E224" s="182"/>
      <c r="F224" s="183" t="s">
        <v>120</v>
      </c>
      <c r="G224" s="166"/>
      <c r="H224" s="181"/>
      <c r="I224" s="166"/>
      <c r="J224" s="181">
        <f>IF('LISTA DE SOCIOS'!H224="SI",(IF('LISTA DE SOCIOS'!P224&lt;&gt;"SI",('CSM AGUA'!H224),MONTOS!E7)),0)</f>
        <v>7</v>
      </c>
      <c r="K224" s="166">
        <f>IF(AND('LISTA DE SOCIOS'!H224="SI",'LISTA DE SOCIOS'!P224&lt;&gt;"SI",'LISTA DE SOCIOS'!Q224&lt;&gt;"SI",'LISTA DE SOCIOS'!P224&lt;&gt;"SI",'LISTA DE SOCIOS'!R224&lt;&gt;"SI"),(MONTOS!E9*MULTAS!G224), 0)</f>
        <v>0</v>
      </c>
      <c r="L224" s="181">
        <f>IF(AND('LISTA DE SOCIOS'!H224="SI",'LISTA DE SOCIOS'!P224&lt;&gt;"SI",'LISTA DE SOCIOS'!Q224&lt;&gt;"SI",'LISTA DE SOCIOS'!P224&lt;&gt;"SI",'LISTA DE SOCIOS'!R224&lt;&gt;"SI"),(MONTOS!E10*MULTAS!H224),0)</f>
        <v>0</v>
      </c>
      <c r="M224" s="166">
        <f>IF(AND('LISTA DE SOCIOS'!H224="SI",'LISTA DE SOCIOS'!P224&lt;&gt;"SI",'LISTA DE SOCIOS'!Q224&lt;&gt;"SI",'LISTA DE SOCIOS'!P224&lt;&gt;"SI",'LISTA DE SOCIOS'!R224&lt;&gt;"SI"),(MONTOS!E11*MULTAS!I224),0)</f>
        <v>0</v>
      </c>
      <c r="N224" s="181">
        <f>IF(AND('LISTA DE SOCIOS'!H224="SI",'LISTA DE SOCIOS'!P224&lt;&gt;"SI",'LISTA DE SOCIOS'!Q224&lt;&gt;"SI",'LISTA DE SOCIOS'!P224&lt;&gt;"SI",'LISTA DE SOCIOS'!R224&lt;&gt;"SI"),(MONTOS!E12*MULTAS!J224),0)</f>
        <v>0</v>
      </c>
      <c r="O224" s="166">
        <f>IF(AND('LISTA DE SOCIOS'!H224="SI",'LISTA DE SOCIOS'!P224&lt;&gt;"SI"),(MONTOS!E14*MULTAS!K224),0)</f>
        <v>0</v>
      </c>
      <c r="P224" s="181">
        <f>IF('LISTA DE SOCIOS'!H224="SI",(IF('LISTA DE SOCIOS'!P224&lt;&gt; "SI",(IF(OR('LISTA DE SOCIOS'!Q224="SI",'LISTA DE SOCIOS'!R224="SI"),(MULTAS!M224),(MULTAS!M224+(MULTAS!L224*MONTOS!E18)))),0)),0)</f>
        <v>0</v>
      </c>
      <c r="Q224" s="166">
        <f>IF(AND('LISTA DE SOCIOS'!I224="SI",'LISTA DE SOCIOS'!P224&lt;&gt; "SI"),(RIEGO!G224),0)</f>
        <v>0</v>
      </c>
      <c r="R224" s="183">
        <f>SUM(G224:Q224)</f>
        <v>7</v>
      </c>
      <c r="S224" s="218" t="s">
        <v>7</v>
      </c>
      <c r="T224" s="166"/>
    </row>
    <row r="225" spans="1:20" s="80" customFormat="1" x14ac:dyDescent="0.25">
      <c r="A225" s="184">
        <v>224</v>
      </c>
      <c r="B225" s="184">
        <v>224</v>
      </c>
      <c r="C225" s="182"/>
      <c r="D225" s="182"/>
      <c r="E225" s="182"/>
      <c r="F225" s="183" t="s">
        <v>120</v>
      </c>
      <c r="G225" s="166"/>
      <c r="H225" s="181"/>
      <c r="I225" s="166"/>
      <c r="J225" s="181">
        <f>IF('LISTA DE SOCIOS'!H225="SI",(IF('LISTA DE SOCIOS'!P225&lt;&gt;"SI",('CSM AGUA'!H225),MONTOS!E7)),0)</f>
        <v>7</v>
      </c>
      <c r="K225" s="166">
        <f>IF(AND('LISTA DE SOCIOS'!H225="SI",'LISTA DE SOCIOS'!P225&lt;&gt;"SI",'LISTA DE SOCIOS'!Q225&lt;&gt;"SI",'LISTA DE SOCIOS'!P225&lt;&gt;"SI",'LISTA DE SOCIOS'!R225&lt;&gt;"SI"),(MONTOS!E9*MULTAS!G225), 0)</f>
        <v>0</v>
      </c>
      <c r="L225" s="181">
        <f>IF(AND('LISTA DE SOCIOS'!H225="SI",'LISTA DE SOCIOS'!P225&lt;&gt;"SI",'LISTA DE SOCIOS'!Q225&lt;&gt;"SI",'LISTA DE SOCIOS'!P225&lt;&gt;"SI",'LISTA DE SOCIOS'!R225&lt;&gt;"SI"),(MONTOS!E10*MULTAS!H225),0)</f>
        <v>0</v>
      </c>
      <c r="M225" s="166">
        <f>IF(AND('LISTA DE SOCIOS'!H225="SI",'LISTA DE SOCIOS'!P225&lt;&gt;"SI",'LISTA DE SOCIOS'!Q225&lt;&gt;"SI",'LISTA DE SOCIOS'!P225&lt;&gt;"SI",'LISTA DE SOCIOS'!R225&lt;&gt;"SI"),(MONTOS!E11*MULTAS!I225),0)</f>
        <v>0</v>
      </c>
      <c r="N225" s="181">
        <f>IF(AND('LISTA DE SOCIOS'!H225="SI",'LISTA DE SOCIOS'!P225&lt;&gt;"SI",'LISTA DE SOCIOS'!Q225&lt;&gt;"SI",'LISTA DE SOCIOS'!P225&lt;&gt;"SI",'LISTA DE SOCIOS'!R225&lt;&gt;"SI"),(MONTOS!E12*MULTAS!J225),0)</f>
        <v>0</v>
      </c>
      <c r="O225" s="166">
        <f>IF(AND('LISTA DE SOCIOS'!H225="SI",'LISTA DE SOCIOS'!P225&lt;&gt;"SI"),(MONTOS!E14*MULTAS!K225),0)</f>
        <v>0</v>
      </c>
      <c r="P225" s="181">
        <f>IF('LISTA DE SOCIOS'!H225="SI",(IF('LISTA DE SOCIOS'!P225&lt;&gt; "SI",(IF(OR('LISTA DE SOCIOS'!Q225="SI",'LISTA DE SOCIOS'!R225="SI"),(MULTAS!M225),(MULTAS!M225+(MULTAS!L225*MONTOS!E18)))),0)),0)</f>
        <v>0</v>
      </c>
      <c r="Q225" s="166">
        <f>IF(AND('LISTA DE SOCIOS'!I225="SI",'LISTA DE SOCIOS'!P225&lt;&gt; "SI"),(RIEGO!G225),0)</f>
        <v>0</v>
      </c>
      <c r="R225" s="183">
        <f>SUM(G225:Q225)</f>
        <v>7</v>
      </c>
      <c r="S225" s="218" t="s">
        <v>7</v>
      </c>
      <c r="T225" s="166"/>
    </row>
    <row r="226" spans="1:20" s="80" customFormat="1" x14ac:dyDescent="0.25">
      <c r="A226" s="184">
        <v>225</v>
      </c>
      <c r="B226" s="184">
        <v>225</v>
      </c>
      <c r="C226" s="182"/>
      <c r="D226" s="182"/>
      <c r="E226" s="182"/>
      <c r="F226" s="183" t="s">
        <v>120</v>
      </c>
      <c r="G226" s="166"/>
      <c r="H226" s="181"/>
      <c r="I226" s="166"/>
      <c r="J226" s="181">
        <f>IF('LISTA DE SOCIOS'!H226="SI",(IF('LISTA DE SOCIOS'!P226&lt;&gt;"SI",('CSM AGUA'!H226),MONTOS!E7)),0)</f>
        <v>7</v>
      </c>
      <c r="K226" s="166">
        <f>IF(AND('LISTA DE SOCIOS'!H226="SI",'LISTA DE SOCIOS'!P226&lt;&gt;"SI",'LISTA DE SOCIOS'!Q226&lt;&gt;"SI",'LISTA DE SOCIOS'!P226&lt;&gt;"SI",'LISTA DE SOCIOS'!R226&lt;&gt;"SI"),(MONTOS!E9*MULTAS!G226), 0)</f>
        <v>0</v>
      </c>
      <c r="L226" s="181">
        <f>IF(AND('LISTA DE SOCIOS'!H226="SI",'LISTA DE SOCIOS'!P226&lt;&gt;"SI",'LISTA DE SOCIOS'!Q226&lt;&gt;"SI",'LISTA DE SOCIOS'!P226&lt;&gt;"SI",'LISTA DE SOCIOS'!R226&lt;&gt;"SI"),(MONTOS!E10*MULTAS!H226),0)</f>
        <v>0</v>
      </c>
      <c r="M226" s="166">
        <f>IF(AND('LISTA DE SOCIOS'!H226="SI",'LISTA DE SOCIOS'!P226&lt;&gt;"SI",'LISTA DE SOCIOS'!Q226&lt;&gt;"SI",'LISTA DE SOCIOS'!P226&lt;&gt;"SI",'LISTA DE SOCIOS'!R226&lt;&gt;"SI"),(MONTOS!E11*MULTAS!I226),0)</f>
        <v>0</v>
      </c>
      <c r="N226" s="181">
        <f>IF(AND('LISTA DE SOCIOS'!H226="SI",'LISTA DE SOCIOS'!P226&lt;&gt;"SI",'LISTA DE SOCIOS'!Q226&lt;&gt;"SI",'LISTA DE SOCIOS'!P226&lt;&gt;"SI",'LISTA DE SOCIOS'!R226&lt;&gt;"SI"),(MONTOS!E12*MULTAS!J226),0)</f>
        <v>0</v>
      </c>
      <c r="O226" s="166">
        <f>IF(AND('LISTA DE SOCIOS'!H226="SI",'LISTA DE SOCIOS'!P226&lt;&gt;"SI"),(MONTOS!E14*MULTAS!K226),0)</f>
        <v>0</v>
      </c>
      <c r="P226" s="181">
        <f>IF('LISTA DE SOCIOS'!H226="SI",(IF('LISTA DE SOCIOS'!P226&lt;&gt; "SI",(IF(OR('LISTA DE SOCIOS'!Q226="SI",'LISTA DE SOCIOS'!R226="SI"),(MULTAS!M226),(MULTAS!M226+(MULTAS!L226*MONTOS!E18)))),0)),0)</f>
        <v>0</v>
      </c>
      <c r="Q226" s="166">
        <f>IF(AND('LISTA DE SOCIOS'!I226="SI",'LISTA DE SOCIOS'!P226&lt;&gt; "SI"),(RIEGO!G226),0)</f>
        <v>0</v>
      </c>
      <c r="R226" s="183">
        <f>SUM(G226:Q226)</f>
        <v>7</v>
      </c>
      <c r="S226" s="218" t="s">
        <v>7</v>
      </c>
      <c r="T226" s="166"/>
    </row>
    <row r="227" spans="1:20" s="80" customFormat="1" x14ac:dyDescent="0.25">
      <c r="A227" s="184">
        <v>226</v>
      </c>
      <c r="B227" s="184">
        <v>226</v>
      </c>
      <c r="C227" s="182"/>
      <c r="D227" s="182"/>
      <c r="E227" s="182"/>
      <c r="F227" s="183" t="s">
        <v>120</v>
      </c>
      <c r="G227" s="166"/>
      <c r="H227" s="181"/>
      <c r="I227" s="166"/>
      <c r="J227" s="181">
        <f>IF('LISTA DE SOCIOS'!H227="SI",(IF('LISTA DE SOCIOS'!P227&lt;&gt;"SI",('CSM AGUA'!H227),MONTOS!E7)),0)</f>
        <v>7</v>
      </c>
      <c r="K227" s="166">
        <f>IF(AND('LISTA DE SOCIOS'!H227="SI",'LISTA DE SOCIOS'!P227&lt;&gt;"SI",'LISTA DE SOCIOS'!Q227&lt;&gt;"SI",'LISTA DE SOCIOS'!P227&lt;&gt;"SI",'LISTA DE SOCIOS'!R227&lt;&gt;"SI"),(MONTOS!E9*MULTAS!G227), 0)</f>
        <v>0</v>
      </c>
      <c r="L227" s="181">
        <f>IF(AND('LISTA DE SOCIOS'!H227="SI",'LISTA DE SOCIOS'!P227&lt;&gt;"SI",'LISTA DE SOCIOS'!Q227&lt;&gt;"SI",'LISTA DE SOCIOS'!P227&lt;&gt;"SI",'LISTA DE SOCIOS'!R227&lt;&gt;"SI"),(MONTOS!E10*MULTAS!H227),0)</f>
        <v>0</v>
      </c>
      <c r="M227" s="166">
        <f>IF(AND('LISTA DE SOCIOS'!H227="SI",'LISTA DE SOCIOS'!P227&lt;&gt;"SI",'LISTA DE SOCIOS'!Q227&lt;&gt;"SI",'LISTA DE SOCIOS'!P227&lt;&gt;"SI",'LISTA DE SOCIOS'!R227&lt;&gt;"SI"),(MONTOS!E11*MULTAS!I227),0)</f>
        <v>0</v>
      </c>
      <c r="N227" s="181">
        <f>IF(AND('LISTA DE SOCIOS'!H227="SI",'LISTA DE SOCIOS'!P227&lt;&gt;"SI",'LISTA DE SOCIOS'!Q227&lt;&gt;"SI",'LISTA DE SOCIOS'!P227&lt;&gt;"SI",'LISTA DE SOCIOS'!R227&lt;&gt;"SI"),(MONTOS!E12*MULTAS!J227),0)</f>
        <v>0</v>
      </c>
      <c r="O227" s="166">
        <f>IF(AND('LISTA DE SOCIOS'!H227="SI",'LISTA DE SOCIOS'!P227&lt;&gt;"SI"),(MONTOS!E14*MULTAS!K227),0)</f>
        <v>0</v>
      </c>
      <c r="P227" s="181">
        <f>IF('LISTA DE SOCIOS'!H227="SI",(IF('LISTA DE SOCIOS'!P227&lt;&gt; "SI",(IF(OR('LISTA DE SOCIOS'!Q227="SI",'LISTA DE SOCIOS'!R227="SI"),(MULTAS!M227),(MULTAS!M227+(MULTAS!L227*MONTOS!E18)))),0)),0)</f>
        <v>0</v>
      </c>
      <c r="Q227" s="166">
        <f>IF(AND('LISTA DE SOCIOS'!I227="SI",'LISTA DE SOCIOS'!P227&lt;&gt; "SI"),(RIEGO!G227),0)</f>
        <v>0</v>
      </c>
      <c r="R227" s="183">
        <f>SUM(G227:Q227)</f>
        <v>7</v>
      </c>
      <c r="S227" s="218" t="s">
        <v>7</v>
      </c>
      <c r="T227" s="166"/>
    </row>
    <row r="228" spans="1:20" s="80" customFormat="1" x14ac:dyDescent="0.25">
      <c r="A228" s="184">
        <v>227</v>
      </c>
      <c r="B228" s="184">
        <v>227</v>
      </c>
      <c r="C228" s="182"/>
      <c r="D228" s="182"/>
      <c r="E228" s="182"/>
      <c r="F228" s="183" t="s">
        <v>120</v>
      </c>
      <c r="G228" s="166"/>
      <c r="H228" s="181"/>
      <c r="I228" s="166"/>
      <c r="J228" s="181">
        <f>IF('LISTA DE SOCIOS'!H228="SI",(IF('LISTA DE SOCIOS'!P228&lt;&gt;"SI",('CSM AGUA'!H228),MONTOS!E7)),0)</f>
        <v>7</v>
      </c>
      <c r="K228" s="166">
        <f>IF(AND('LISTA DE SOCIOS'!H228="SI",'LISTA DE SOCIOS'!P228&lt;&gt;"SI",'LISTA DE SOCIOS'!Q228&lt;&gt;"SI",'LISTA DE SOCIOS'!P228&lt;&gt;"SI",'LISTA DE SOCIOS'!R228&lt;&gt;"SI"),(MONTOS!E9*MULTAS!G228), 0)</f>
        <v>0</v>
      </c>
      <c r="L228" s="181">
        <f>IF(AND('LISTA DE SOCIOS'!H228="SI",'LISTA DE SOCIOS'!P228&lt;&gt;"SI",'LISTA DE SOCIOS'!Q228&lt;&gt;"SI",'LISTA DE SOCIOS'!P228&lt;&gt;"SI",'LISTA DE SOCIOS'!R228&lt;&gt;"SI"),(MONTOS!E10*MULTAS!H228),0)</f>
        <v>0</v>
      </c>
      <c r="M228" s="166">
        <f>IF(AND('LISTA DE SOCIOS'!H228="SI",'LISTA DE SOCIOS'!P228&lt;&gt;"SI",'LISTA DE SOCIOS'!Q228&lt;&gt;"SI",'LISTA DE SOCIOS'!P228&lt;&gt;"SI",'LISTA DE SOCIOS'!R228&lt;&gt;"SI"),(MONTOS!E11*MULTAS!I228),0)</f>
        <v>0</v>
      </c>
      <c r="N228" s="181">
        <f>IF(AND('LISTA DE SOCIOS'!H228="SI",'LISTA DE SOCIOS'!P228&lt;&gt;"SI",'LISTA DE SOCIOS'!Q228&lt;&gt;"SI",'LISTA DE SOCIOS'!P228&lt;&gt;"SI",'LISTA DE SOCIOS'!R228&lt;&gt;"SI"),(MONTOS!E12*MULTAS!J228),0)</f>
        <v>0</v>
      </c>
      <c r="O228" s="166">
        <f>IF(AND('LISTA DE SOCIOS'!H228="SI",'LISTA DE SOCIOS'!P228&lt;&gt;"SI"),(MONTOS!E14*MULTAS!K228),0)</f>
        <v>0</v>
      </c>
      <c r="P228" s="181">
        <f>IF('LISTA DE SOCIOS'!H228="SI",(IF('LISTA DE SOCIOS'!P228&lt;&gt; "SI",(IF(OR('LISTA DE SOCIOS'!Q228="SI",'LISTA DE SOCIOS'!R228="SI"),(MULTAS!M228),(MULTAS!M228+(MULTAS!L228*MONTOS!E18)))),0)),0)</f>
        <v>0</v>
      </c>
      <c r="Q228" s="166">
        <f>IF(AND('LISTA DE SOCIOS'!I228="SI",'LISTA DE SOCIOS'!P228&lt;&gt; "SI"),(RIEGO!G228),0)</f>
        <v>0</v>
      </c>
      <c r="R228" s="183">
        <f>SUM(G228:Q228)</f>
        <v>7</v>
      </c>
      <c r="S228" s="218" t="s">
        <v>7</v>
      </c>
      <c r="T228" s="166"/>
    </row>
    <row r="229" spans="1:20" s="80" customFormat="1" x14ac:dyDescent="0.25">
      <c r="A229" s="184">
        <v>228</v>
      </c>
      <c r="B229" s="184">
        <v>228</v>
      </c>
      <c r="C229" s="182"/>
      <c r="D229" s="182"/>
      <c r="E229" s="182"/>
      <c r="F229" s="183" t="s">
        <v>120</v>
      </c>
      <c r="G229" s="166"/>
      <c r="H229" s="181"/>
      <c r="I229" s="166"/>
      <c r="J229" s="181">
        <f>IF('LISTA DE SOCIOS'!H229="SI",(IF('LISTA DE SOCIOS'!P229&lt;&gt;"SI",('CSM AGUA'!H229),MONTOS!E7)),0)</f>
        <v>7</v>
      </c>
      <c r="K229" s="166">
        <f>IF(AND('LISTA DE SOCIOS'!H229="SI",'LISTA DE SOCIOS'!P229&lt;&gt;"SI",'LISTA DE SOCIOS'!Q229&lt;&gt;"SI",'LISTA DE SOCIOS'!P229&lt;&gt;"SI",'LISTA DE SOCIOS'!R229&lt;&gt;"SI"),(MONTOS!E9*MULTAS!G229), 0)</f>
        <v>0</v>
      </c>
      <c r="L229" s="181">
        <f>IF(AND('LISTA DE SOCIOS'!H229="SI",'LISTA DE SOCIOS'!P229&lt;&gt;"SI",'LISTA DE SOCIOS'!Q229&lt;&gt;"SI",'LISTA DE SOCIOS'!P229&lt;&gt;"SI",'LISTA DE SOCIOS'!R229&lt;&gt;"SI"),(MONTOS!E10*MULTAS!H229),0)</f>
        <v>0</v>
      </c>
      <c r="M229" s="166">
        <f>IF(AND('LISTA DE SOCIOS'!H229="SI",'LISTA DE SOCIOS'!P229&lt;&gt;"SI",'LISTA DE SOCIOS'!Q229&lt;&gt;"SI",'LISTA DE SOCIOS'!P229&lt;&gt;"SI",'LISTA DE SOCIOS'!R229&lt;&gt;"SI"),(MONTOS!E11*MULTAS!I229),0)</f>
        <v>0</v>
      </c>
      <c r="N229" s="181">
        <f>IF(AND('LISTA DE SOCIOS'!H229="SI",'LISTA DE SOCIOS'!P229&lt;&gt;"SI",'LISTA DE SOCIOS'!Q229&lt;&gt;"SI",'LISTA DE SOCIOS'!P229&lt;&gt;"SI",'LISTA DE SOCIOS'!R229&lt;&gt;"SI"),(MONTOS!E12*MULTAS!J229),0)</f>
        <v>0</v>
      </c>
      <c r="O229" s="166">
        <f>IF(AND('LISTA DE SOCIOS'!H229="SI",'LISTA DE SOCIOS'!P229&lt;&gt;"SI"),(MONTOS!E14*MULTAS!K229),0)</f>
        <v>0</v>
      </c>
      <c r="P229" s="181">
        <f>IF('LISTA DE SOCIOS'!H229="SI",(IF('LISTA DE SOCIOS'!P229&lt;&gt; "SI",(IF(OR('LISTA DE SOCIOS'!Q229="SI",'LISTA DE SOCIOS'!R229="SI"),(MULTAS!M229),(MULTAS!M229+(MULTAS!L229*MONTOS!E18)))),0)),0)</f>
        <v>0</v>
      </c>
      <c r="Q229" s="166">
        <f>IF(AND('LISTA DE SOCIOS'!I229="SI",'LISTA DE SOCIOS'!P229&lt;&gt; "SI"),(RIEGO!G229),0)</f>
        <v>0</v>
      </c>
      <c r="R229" s="183">
        <f>SUM(G229:Q229)</f>
        <v>7</v>
      </c>
      <c r="S229" s="218" t="s">
        <v>7</v>
      </c>
      <c r="T229" s="166"/>
    </row>
    <row r="230" spans="1:20" s="80" customFormat="1" x14ac:dyDescent="0.25">
      <c r="A230" s="184">
        <v>229</v>
      </c>
      <c r="B230" s="184">
        <v>229</v>
      </c>
      <c r="C230" s="182"/>
      <c r="D230" s="182"/>
      <c r="E230" s="182"/>
      <c r="F230" s="183" t="s">
        <v>120</v>
      </c>
      <c r="G230" s="166"/>
      <c r="H230" s="181"/>
      <c r="I230" s="166"/>
      <c r="J230" s="181">
        <f>IF('LISTA DE SOCIOS'!H230="SI",(IF('LISTA DE SOCIOS'!P230&lt;&gt;"SI",('CSM AGUA'!H230),MONTOS!E7)),0)</f>
        <v>7</v>
      </c>
      <c r="K230" s="166">
        <f>IF(AND('LISTA DE SOCIOS'!H230="SI",'LISTA DE SOCIOS'!P230&lt;&gt;"SI",'LISTA DE SOCIOS'!Q230&lt;&gt;"SI",'LISTA DE SOCIOS'!P230&lt;&gt;"SI",'LISTA DE SOCIOS'!R230&lt;&gt;"SI"),(MONTOS!E9*MULTAS!G230), 0)</f>
        <v>0</v>
      </c>
      <c r="L230" s="181">
        <f>IF(AND('LISTA DE SOCIOS'!H230="SI",'LISTA DE SOCIOS'!P230&lt;&gt;"SI",'LISTA DE SOCIOS'!Q230&lt;&gt;"SI",'LISTA DE SOCIOS'!P230&lt;&gt;"SI",'LISTA DE SOCIOS'!R230&lt;&gt;"SI"),(MONTOS!E10*MULTAS!H230),0)</f>
        <v>0</v>
      </c>
      <c r="M230" s="166">
        <f>IF(AND('LISTA DE SOCIOS'!H230="SI",'LISTA DE SOCIOS'!P230&lt;&gt;"SI",'LISTA DE SOCIOS'!Q230&lt;&gt;"SI",'LISTA DE SOCIOS'!P230&lt;&gt;"SI",'LISTA DE SOCIOS'!R230&lt;&gt;"SI"),(MONTOS!E11*MULTAS!I230),0)</f>
        <v>0</v>
      </c>
      <c r="N230" s="181">
        <f>IF(AND('LISTA DE SOCIOS'!H230="SI",'LISTA DE SOCIOS'!P230&lt;&gt;"SI",'LISTA DE SOCIOS'!Q230&lt;&gt;"SI",'LISTA DE SOCIOS'!P230&lt;&gt;"SI",'LISTA DE SOCIOS'!R230&lt;&gt;"SI"),(MONTOS!E12*MULTAS!J230),0)</f>
        <v>0</v>
      </c>
      <c r="O230" s="166">
        <f>IF(AND('LISTA DE SOCIOS'!H230="SI",'LISTA DE SOCIOS'!P230&lt;&gt;"SI"),(MONTOS!E14*MULTAS!K230),0)</f>
        <v>0</v>
      </c>
      <c r="P230" s="181">
        <f>IF('LISTA DE SOCIOS'!H230="SI",(IF('LISTA DE SOCIOS'!P230&lt;&gt; "SI",(IF(OR('LISTA DE SOCIOS'!Q230="SI",'LISTA DE SOCIOS'!R230="SI"),(MULTAS!M230),(MULTAS!M230+(MULTAS!L230*MONTOS!E18)))),0)),0)</f>
        <v>0</v>
      </c>
      <c r="Q230" s="166">
        <f>IF(AND('LISTA DE SOCIOS'!I230="SI",'LISTA DE SOCIOS'!P230&lt;&gt; "SI"),(RIEGO!G230),0)</f>
        <v>0</v>
      </c>
      <c r="R230" s="183">
        <f>SUM(G230:Q230)</f>
        <v>7</v>
      </c>
      <c r="S230" s="218" t="s">
        <v>7</v>
      </c>
      <c r="T230" s="166"/>
    </row>
    <row r="231" spans="1:20" s="80" customFormat="1" x14ac:dyDescent="0.25">
      <c r="A231" s="184">
        <v>230</v>
      </c>
      <c r="B231" s="184">
        <v>230</v>
      </c>
      <c r="C231" s="182"/>
      <c r="D231" s="182"/>
      <c r="E231" s="182"/>
      <c r="F231" s="183" t="s">
        <v>120</v>
      </c>
      <c r="G231" s="166"/>
      <c r="H231" s="181"/>
      <c r="I231" s="166"/>
      <c r="J231" s="181">
        <f>IF('LISTA DE SOCIOS'!H231="SI",(IF('LISTA DE SOCIOS'!P231&lt;&gt;"SI",('CSM AGUA'!H231),MONTOS!E7)),0)</f>
        <v>7</v>
      </c>
      <c r="K231" s="166">
        <f>IF(AND('LISTA DE SOCIOS'!H231="SI",'LISTA DE SOCIOS'!P231&lt;&gt;"SI",'LISTA DE SOCIOS'!Q231&lt;&gt;"SI",'LISTA DE SOCIOS'!P231&lt;&gt;"SI",'LISTA DE SOCIOS'!R231&lt;&gt;"SI"),(MONTOS!E9*MULTAS!G231), 0)</f>
        <v>0</v>
      </c>
      <c r="L231" s="181">
        <f>IF(AND('LISTA DE SOCIOS'!H231="SI",'LISTA DE SOCIOS'!P231&lt;&gt;"SI",'LISTA DE SOCIOS'!Q231&lt;&gt;"SI",'LISTA DE SOCIOS'!P231&lt;&gt;"SI",'LISTA DE SOCIOS'!R231&lt;&gt;"SI"),(MONTOS!E10*MULTAS!H231),0)</f>
        <v>0</v>
      </c>
      <c r="M231" s="166">
        <f>IF(AND('LISTA DE SOCIOS'!H231="SI",'LISTA DE SOCIOS'!P231&lt;&gt;"SI",'LISTA DE SOCIOS'!Q231&lt;&gt;"SI",'LISTA DE SOCIOS'!P231&lt;&gt;"SI",'LISTA DE SOCIOS'!R231&lt;&gt;"SI"),(MONTOS!E11*MULTAS!I231),0)</f>
        <v>0</v>
      </c>
      <c r="N231" s="181">
        <f>IF(AND('LISTA DE SOCIOS'!H231="SI",'LISTA DE SOCIOS'!P231&lt;&gt;"SI",'LISTA DE SOCIOS'!Q231&lt;&gt;"SI",'LISTA DE SOCIOS'!P231&lt;&gt;"SI",'LISTA DE SOCIOS'!R231&lt;&gt;"SI"),(MONTOS!E12*MULTAS!J231),0)</f>
        <v>0</v>
      </c>
      <c r="O231" s="166">
        <f>IF(AND('LISTA DE SOCIOS'!H231="SI",'LISTA DE SOCIOS'!P231&lt;&gt;"SI"),(MONTOS!E14*MULTAS!K231),0)</f>
        <v>0</v>
      </c>
      <c r="P231" s="181">
        <f>IF('LISTA DE SOCIOS'!H231="SI",(IF('LISTA DE SOCIOS'!P231&lt;&gt; "SI",(IF(OR('LISTA DE SOCIOS'!Q231="SI",'LISTA DE SOCIOS'!R231="SI"),(MULTAS!M231),(MULTAS!M231+(MULTAS!L231*MONTOS!E18)))),0)),0)</f>
        <v>0</v>
      </c>
      <c r="Q231" s="166">
        <f>IF(AND('LISTA DE SOCIOS'!I231="SI",'LISTA DE SOCIOS'!P231&lt;&gt; "SI"),(RIEGO!G231),0)</f>
        <v>0</v>
      </c>
      <c r="R231" s="183">
        <f>SUM(G231:Q231)</f>
        <v>7</v>
      </c>
      <c r="S231" s="218" t="s">
        <v>7</v>
      </c>
      <c r="T231" s="166"/>
    </row>
    <row r="232" spans="1:20" s="80" customFormat="1" x14ac:dyDescent="0.25">
      <c r="A232" s="184">
        <v>231</v>
      </c>
      <c r="B232" s="184">
        <v>231</v>
      </c>
      <c r="C232" s="182"/>
      <c r="D232" s="182"/>
      <c r="E232" s="182"/>
      <c r="F232" s="183" t="s">
        <v>120</v>
      </c>
      <c r="G232" s="166"/>
      <c r="H232" s="181"/>
      <c r="I232" s="166"/>
      <c r="J232" s="181">
        <f>IF('LISTA DE SOCIOS'!H232="SI",(IF('LISTA DE SOCIOS'!P232&lt;&gt;"SI",('CSM AGUA'!H232),MONTOS!E7)),0)</f>
        <v>7</v>
      </c>
      <c r="K232" s="166">
        <f>IF(AND('LISTA DE SOCIOS'!H232="SI",'LISTA DE SOCIOS'!P232&lt;&gt;"SI",'LISTA DE SOCIOS'!Q232&lt;&gt;"SI",'LISTA DE SOCIOS'!P232&lt;&gt;"SI",'LISTA DE SOCIOS'!R232&lt;&gt;"SI"),(MONTOS!E9*MULTAS!G232), 0)</f>
        <v>0</v>
      </c>
      <c r="L232" s="181">
        <f>IF(AND('LISTA DE SOCIOS'!H232="SI",'LISTA DE SOCIOS'!P232&lt;&gt;"SI",'LISTA DE SOCIOS'!Q232&lt;&gt;"SI",'LISTA DE SOCIOS'!P232&lt;&gt;"SI",'LISTA DE SOCIOS'!R232&lt;&gt;"SI"),(MONTOS!E10*MULTAS!H232),0)</f>
        <v>0</v>
      </c>
      <c r="M232" s="166">
        <f>IF(AND('LISTA DE SOCIOS'!H232="SI",'LISTA DE SOCIOS'!P232&lt;&gt;"SI",'LISTA DE SOCIOS'!Q232&lt;&gt;"SI",'LISTA DE SOCIOS'!P232&lt;&gt;"SI",'LISTA DE SOCIOS'!R232&lt;&gt;"SI"),(MONTOS!E11*MULTAS!I232),0)</f>
        <v>0</v>
      </c>
      <c r="N232" s="181">
        <f>IF(AND('LISTA DE SOCIOS'!H232="SI",'LISTA DE SOCIOS'!P232&lt;&gt;"SI",'LISTA DE SOCIOS'!Q232&lt;&gt;"SI",'LISTA DE SOCIOS'!P232&lt;&gt;"SI",'LISTA DE SOCIOS'!R232&lt;&gt;"SI"),(MONTOS!E12*MULTAS!J232),0)</f>
        <v>0</v>
      </c>
      <c r="O232" s="166">
        <f>IF(AND('LISTA DE SOCIOS'!H232="SI",'LISTA DE SOCIOS'!P232&lt;&gt;"SI"),(MONTOS!E14*MULTAS!K232),0)</f>
        <v>0</v>
      </c>
      <c r="P232" s="181">
        <f>IF('LISTA DE SOCIOS'!H232="SI",(IF('LISTA DE SOCIOS'!P232&lt;&gt; "SI",(IF(OR('LISTA DE SOCIOS'!Q232="SI",'LISTA DE SOCIOS'!R232="SI"),(MULTAS!M232),(MULTAS!M232+(MULTAS!L232*MONTOS!E18)))),0)),0)</f>
        <v>0</v>
      </c>
      <c r="Q232" s="166">
        <f>IF(AND('LISTA DE SOCIOS'!I232="SI",'LISTA DE SOCIOS'!P232&lt;&gt; "SI"),(RIEGO!G232),0)</f>
        <v>0</v>
      </c>
      <c r="R232" s="183">
        <f>SUM(G232:Q232)</f>
        <v>7</v>
      </c>
      <c r="S232" s="218" t="s">
        <v>7</v>
      </c>
      <c r="T232" s="166"/>
    </row>
    <row r="233" spans="1:20" s="80" customFormat="1" x14ac:dyDescent="0.25">
      <c r="A233" s="184">
        <v>232</v>
      </c>
      <c r="B233" s="184">
        <v>232</v>
      </c>
      <c r="C233" s="182"/>
      <c r="D233" s="182"/>
      <c r="E233" s="182"/>
      <c r="F233" s="183" t="s">
        <v>120</v>
      </c>
      <c r="G233" s="166"/>
      <c r="H233" s="181"/>
      <c r="I233" s="166"/>
      <c r="J233" s="181">
        <f>IF('LISTA DE SOCIOS'!H233="SI",(IF('LISTA DE SOCIOS'!P233&lt;&gt;"SI",('CSM AGUA'!H233),MONTOS!E7)),0)</f>
        <v>7</v>
      </c>
      <c r="K233" s="166">
        <f>IF(AND('LISTA DE SOCIOS'!H233="SI",'LISTA DE SOCIOS'!P233&lt;&gt;"SI",'LISTA DE SOCIOS'!Q233&lt;&gt;"SI",'LISTA DE SOCIOS'!P233&lt;&gt;"SI",'LISTA DE SOCIOS'!R233&lt;&gt;"SI"),(MONTOS!E9*MULTAS!G233), 0)</f>
        <v>0</v>
      </c>
      <c r="L233" s="181">
        <f>IF(AND('LISTA DE SOCIOS'!H233="SI",'LISTA DE SOCIOS'!P233&lt;&gt;"SI",'LISTA DE SOCIOS'!Q233&lt;&gt;"SI",'LISTA DE SOCIOS'!P233&lt;&gt;"SI",'LISTA DE SOCIOS'!R233&lt;&gt;"SI"),(MONTOS!E10*MULTAS!H233),0)</f>
        <v>0</v>
      </c>
      <c r="M233" s="166">
        <f>IF(AND('LISTA DE SOCIOS'!H233="SI",'LISTA DE SOCIOS'!P233&lt;&gt;"SI",'LISTA DE SOCIOS'!Q233&lt;&gt;"SI",'LISTA DE SOCIOS'!P233&lt;&gt;"SI",'LISTA DE SOCIOS'!R233&lt;&gt;"SI"),(MONTOS!E11*MULTAS!I233),0)</f>
        <v>0</v>
      </c>
      <c r="N233" s="181">
        <f>IF(AND('LISTA DE SOCIOS'!H233="SI",'LISTA DE SOCIOS'!P233&lt;&gt;"SI",'LISTA DE SOCIOS'!Q233&lt;&gt;"SI",'LISTA DE SOCIOS'!P233&lt;&gt;"SI",'LISTA DE SOCIOS'!R233&lt;&gt;"SI"),(MONTOS!E12*MULTAS!J233),0)</f>
        <v>0</v>
      </c>
      <c r="O233" s="166">
        <f>IF(AND('LISTA DE SOCIOS'!H233="SI",'LISTA DE SOCIOS'!P233&lt;&gt;"SI"),(MONTOS!E14*MULTAS!K233),0)</f>
        <v>0</v>
      </c>
      <c r="P233" s="181">
        <f>IF('LISTA DE SOCIOS'!H233="SI",(IF('LISTA DE SOCIOS'!P233&lt;&gt; "SI",(IF(OR('LISTA DE SOCIOS'!Q233="SI",'LISTA DE SOCIOS'!R233="SI"),(MULTAS!M233),(MULTAS!M233+(MULTAS!L233*MONTOS!E18)))),0)),0)</f>
        <v>0</v>
      </c>
      <c r="Q233" s="166">
        <f>IF(AND('LISTA DE SOCIOS'!I233="SI",'LISTA DE SOCIOS'!P233&lt;&gt; "SI"),(RIEGO!G233),0)</f>
        <v>0</v>
      </c>
      <c r="R233" s="183">
        <f>SUM(G233:Q233)</f>
        <v>7</v>
      </c>
      <c r="S233" s="218" t="s">
        <v>7</v>
      </c>
      <c r="T233" s="166"/>
    </row>
    <row r="234" spans="1:20" s="80" customFormat="1" x14ac:dyDescent="0.25">
      <c r="A234" s="184">
        <v>233</v>
      </c>
      <c r="B234" s="184">
        <v>233</v>
      </c>
      <c r="C234" s="182"/>
      <c r="D234" s="182"/>
      <c r="E234" s="182"/>
      <c r="F234" s="183" t="s">
        <v>120</v>
      </c>
      <c r="G234" s="166"/>
      <c r="H234" s="181"/>
      <c r="I234" s="166"/>
      <c r="J234" s="181">
        <f>IF('LISTA DE SOCIOS'!H234="SI",(IF('LISTA DE SOCIOS'!P234&lt;&gt;"SI",('CSM AGUA'!H234),MONTOS!E7)),0)</f>
        <v>7</v>
      </c>
      <c r="K234" s="166">
        <f>IF(AND('LISTA DE SOCIOS'!H234="SI",'LISTA DE SOCIOS'!P234&lt;&gt;"SI",'LISTA DE SOCIOS'!Q234&lt;&gt;"SI",'LISTA DE SOCIOS'!P234&lt;&gt;"SI",'LISTA DE SOCIOS'!R234&lt;&gt;"SI"),(MONTOS!E9*MULTAS!G234), 0)</f>
        <v>0</v>
      </c>
      <c r="L234" s="181">
        <f>IF(AND('LISTA DE SOCIOS'!H234="SI",'LISTA DE SOCIOS'!P234&lt;&gt;"SI",'LISTA DE SOCIOS'!Q234&lt;&gt;"SI",'LISTA DE SOCIOS'!P234&lt;&gt;"SI",'LISTA DE SOCIOS'!R234&lt;&gt;"SI"),(MONTOS!E10*MULTAS!H234),0)</f>
        <v>0</v>
      </c>
      <c r="M234" s="166">
        <f>IF(AND('LISTA DE SOCIOS'!H234="SI",'LISTA DE SOCIOS'!P234&lt;&gt;"SI",'LISTA DE SOCIOS'!Q234&lt;&gt;"SI",'LISTA DE SOCIOS'!P234&lt;&gt;"SI",'LISTA DE SOCIOS'!R234&lt;&gt;"SI"),(MONTOS!E11*MULTAS!I234),0)</f>
        <v>0</v>
      </c>
      <c r="N234" s="181">
        <f>IF(AND('LISTA DE SOCIOS'!H234="SI",'LISTA DE SOCIOS'!P234&lt;&gt;"SI",'LISTA DE SOCIOS'!Q234&lt;&gt;"SI",'LISTA DE SOCIOS'!P234&lt;&gt;"SI",'LISTA DE SOCIOS'!R234&lt;&gt;"SI"),(MONTOS!E12*MULTAS!J234),0)</f>
        <v>0</v>
      </c>
      <c r="O234" s="166">
        <f>IF(AND('LISTA DE SOCIOS'!H234="SI",'LISTA DE SOCIOS'!P234&lt;&gt;"SI"),(MONTOS!E14*MULTAS!K234),0)</f>
        <v>0</v>
      </c>
      <c r="P234" s="181">
        <f>IF('LISTA DE SOCIOS'!H234="SI",(IF('LISTA DE SOCIOS'!P234&lt;&gt; "SI",(IF(OR('LISTA DE SOCIOS'!Q234="SI",'LISTA DE SOCIOS'!R234="SI"),(MULTAS!M234),(MULTAS!M234+(MULTAS!L234*MONTOS!E18)))),0)),0)</f>
        <v>0</v>
      </c>
      <c r="Q234" s="166">
        <f>IF(AND('LISTA DE SOCIOS'!I234="SI",'LISTA DE SOCIOS'!P234&lt;&gt; "SI"),(RIEGO!G234),0)</f>
        <v>0</v>
      </c>
      <c r="R234" s="183">
        <f>SUM(G234:Q234)</f>
        <v>7</v>
      </c>
      <c r="S234" s="218" t="s">
        <v>7</v>
      </c>
      <c r="T234" s="166"/>
    </row>
    <row r="235" spans="1:20" s="80" customFormat="1" x14ac:dyDescent="0.25">
      <c r="A235" s="184">
        <v>234</v>
      </c>
      <c r="B235" s="184">
        <v>234</v>
      </c>
      <c r="C235" s="182"/>
      <c r="D235" s="182"/>
      <c r="E235" s="182"/>
      <c r="F235" s="183" t="s">
        <v>120</v>
      </c>
      <c r="G235" s="166"/>
      <c r="H235" s="181"/>
      <c r="I235" s="166"/>
      <c r="J235" s="181">
        <f>IF('LISTA DE SOCIOS'!H235="SI",(IF('LISTA DE SOCIOS'!P235&lt;&gt;"SI",('CSM AGUA'!H235),MONTOS!E7)),0)</f>
        <v>7</v>
      </c>
      <c r="K235" s="166">
        <f>IF(AND('LISTA DE SOCIOS'!H235="SI",'LISTA DE SOCIOS'!P235&lt;&gt;"SI",'LISTA DE SOCIOS'!Q235&lt;&gt;"SI",'LISTA DE SOCIOS'!P235&lt;&gt;"SI",'LISTA DE SOCIOS'!R235&lt;&gt;"SI"),(MONTOS!E9*MULTAS!G235), 0)</f>
        <v>0</v>
      </c>
      <c r="L235" s="181">
        <f>IF(AND('LISTA DE SOCIOS'!H235="SI",'LISTA DE SOCIOS'!P235&lt;&gt;"SI",'LISTA DE SOCIOS'!Q235&lt;&gt;"SI",'LISTA DE SOCIOS'!P235&lt;&gt;"SI",'LISTA DE SOCIOS'!R235&lt;&gt;"SI"),(MONTOS!E10*MULTAS!H235),0)</f>
        <v>0</v>
      </c>
      <c r="M235" s="166">
        <f>IF(AND('LISTA DE SOCIOS'!H235="SI",'LISTA DE SOCIOS'!P235&lt;&gt;"SI",'LISTA DE SOCIOS'!Q235&lt;&gt;"SI",'LISTA DE SOCIOS'!P235&lt;&gt;"SI",'LISTA DE SOCIOS'!R235&lt;&gt;"SI"),(MONTOS!E11*MULTAS!I235),0)</f>
        <v>0</v>
      </c>
      <c r="N235" s="181">
        <f>IF(AND('LISTA DE SOCIOS'!H235="SI",'LISTA DE SOCIOS'!P235&lt;&gt;"SI",'LISTA DE SOCIOS'!Q235&lt;&gt;"SI",'LISTA DE SOCIOS'!P235&lt;&gt;"SI",'LISTA DE SOCIOS'!R235&lt;&gt;"SI"),(MONTOS!E12*MULTAS!J235),0)</f>
        <v>0</v>
      </c>
      <c r="O235" s="166">
        <f>IF(AND('LISTA DE SOCIOS'!H235="SI",'LISTA DE SOCIOS'!P235&lt;&gt;"SI"),(MONTOS!E14*MULTAS!K235),0)</f>
        <v>0</v>
      </c>
      <c r="P235" s="181">
        <f>IF('LISTA DE SOCIOS'!H235="SI",(IF('LISTA DE SOCIOS'!P235&lt;&gt; "SI",(IF(OR('LISTA DE SOCIOS'!Q235="SI",'LISTA DE SOCIOS'!R235="SI"),(MULTAS!M235),(MULTAS!M235+(MULTAS!L235*MONTOS!E18)))),0)),0)</f>
        <v>0</v>
      </c>
      <c r="Q235" s="166">
        <f>IF(AND('LISTA DE SOCIOS'!I235="SI",'LISTA DE SOCIOS'!P235&lt;&gt; "SI"),(RIEGO!G235),0)</f>
        <v>0</v>
      </c>
      <c r="R235" s="183">
        <f>SUM(G235:Q235)</f>
        <v>7</v>
      </c>
      <c r="S235" s="218" t="s">
        <v>7</v>
      </c>
      <c r="T235" s="166"/>
    </row>
    <row r="236" spans="1:20" s="80" customFormat="1" x14ac:dyDescent="0.25">
      <c r="A236" s="184">
        <v>235</v>
      </c>
      <c r="B236" s="184">
        <v>235</v>
      </c>
      <c r="C236" s="182"/>
      <c r="D236" s="182"/>
      <c r="E236" s="182"/>
      <c r="F236" s="183" t="s">
        <v>120</v>
      </c>
      <c r="G236" s="166"/>
      <c r="H236" s="181"/>
      <c r="I236" s="166"/>
      <c r="J236" s="181">
        <f>IF('LISTA DE SOCIOS'!H236="SI",(IF('LISTA DE SOCIOS'!P236&lt;&gt;"SI",('CSM AGUA'!H236),MONTOS!E7)),0)</f>
        <v>7</v>
      </c>
      <c r="K236" s="166">
        <f>IF(AND('LISTA DE SOCIOS'!H236="SI",'LISTA DE SOCIOS'!P236&lt;&gt;"SI",'LISTA DE SOCIOS'!Q236&lt;&gt;"SI",'LISTA DE SOCIOS'!P236&lt;&gt;"SI",'LISTA DE SOCIOS'!R236&lt;&gt;"SI"),(MONTOS!E9*MULTAS!G236), 0)</f>
        <v>0</v>
      </c>
      <c r="L236" s="181">
        <f>IF(AND('LISTA DE SOCIOS'!H236="SI",'LISTA DE SOCIOS'!P236&lt;&gt;"SI",'LISTA DE SOCIOS'!Q236&lt;&gt;"SI",'LISTA DE SOCIOS'!P236&lt;&gt;"SI",'LISTA DE SOCIOS'!R236&lt;&gt;"SI"),(MONTOS!E10*MULTAS!H236),0)</f>
        <v>0</v>
      </c>
      <c r="M236" s="166">
        <f>IF(AND('LISTA DE SOCIOS'!H236="SI",'LISTA DE SOCIOS'!P236&lt;&gt;"SI",'LISTA DE SOCIOS'!Q236&lt;&gt;"SI",'LISTA DE SOCIOS'!P236&lt;&gt;"SI",'LISTA DE SOCIOS'!R236&lt;&gt;"SI"),(MONTOS!E11*MULTAS!I236),0)</f>
        <v>0</v>
      </c>
      <c r="N236" s="181">
        <f>IF(AND('LISTA DE SOCIOS'!H236="SI",'LISTA DE SOCIOS'!P236&lt;&gt;"SI",'LISTA DE SOCIOS'!Q236&lt;&gt;"SI",'LISTA DE SOCIOS'!P236&lt;&gt;"SI",'LISTA DE SOCIOS'!R236&lt;&gt;"SI"),(MONTOS!E12*MULTAS!J236),0)</f>
        <v>0</v>
      </c>
      <c r="O236" s="166">
        <f>IF(AND('LISTA DE SOCIOS'!H236="SI",'LISTA DE SOCIOS'!P236&lt;&gt;"SI"),(MONTOS!E14*MULTAS!K236),0)</f>
        <v>0</v>
      </c>
      <c r="P236" s="181">
        <f>IF('LISTA DE SOCIOS'!H236="SI",(IF('LISTA DE SOCIOS'!P236&lt;&gt; "SI",(IF(OR('LISTA DE SOCIOS'!Q236="SI",'LISTA DE SOCIOS'!R236="SI"),(MULTAS!M236),(MULTAS!M236+(MULTAS!L236*MONTOS!E18)))),0)),0)</f>
        <v>0</v>
      </c>
      <c r="Q236" s="166">
        <f>IF(AND('LISTA DE SOCIOS'!I236="SI",'LISTA DE SOCIOS'!P236&lt;&gt; "SI"),(RIEGO!G236),0)</f>
        <v>0</v>
      </c>
      <c r="R236" s="183">
        <f>SUM(G236:Q236)</f>
        <v>7</v>
      </c>
      <c r="S236" s="218" t="s">
        <v>7</v>
      </c>
      <c r="T236" s="166"/>
    </row>
    <row r="237" spans="1:20" s="80" customFormat="1" x14ac:dyDescent="0.25">
      <c r="A237" s="184">
        <v>236</v>
      </c>
      <c r="B237" s="184">
        <v>236</v>
      </c>
      <c r="C237" s="182"/>
      <c r="D237" s="182"/>
      <c r="E237" s="182"/>
      <c r="F237" s="183" t="s">
        <v>120</v>
      </c>
      <c r="G237" s="166"/>
      <c r="H237" s="181"/>
      <c r="I237" s="166"/>
      <c r="J237" s="181">
        <f>IF('LISTA DE SOCIOS'!H237="SI",(IF('LISTA DE SOCIOS'!P237&lt;&gt;"SI",('CSM AGUA'!H237),MONTOS!E7)),0)</f>
        <v>7</v>
      </c>
      <c r="K237" s="166">
        <f>IF(AND('LISTA DE SOCIOS'!H237="SI",'LISTA DE SOCIOS'!P237&lt;&gt;"SI",'LISTA DE SOCIOS'!Q237&lt;&gt;"SI",'LISTA DE SOCIOS'!P237&lt;&gt;"SI",'LISTA DE SOCIOS'!R237&lt;&gt;"SI"),(MONTOS!E9*MULTAS!G237), 0)</f>
        <v>0</v>
      </c>
      <c r="L237" s="181">
        <f>IF(AND('LISTA DE SOCIOS'!H237="SI",'LISTA DE SOCIOS'!P237&lt;&gt;"SI",'LISTA DE SOCIOS'!Q237&lt;&gt;"SI",'LISTA DE SOCIOS'!P237&lt;&gt;"SI",'LISTA DE SOCIOS'!R237&lt;&gt;"SI"),(MONTOS!E10*MULTAS!H237),0)</f>
        <v>0</v>
      </c>
      <c r="M237" s="166">
        <f>IF(AND('LISTA DE SOCIOS'!H237="SI",'LISTA DE SOCIOS'!P237&lt;&gt;"SI",'LISTA DE SOCIOS'!Q237&lt;&gt;"SI",'LISTA DE SOCIOS'!P237&lt;&gt;"SI",'LISTA DE SOCIOS'!R237&lt;&gt;"SI"),(MONTOS!E11*MULTAS!I237),0)</f>
        <v>0</v>
      </c>
      <c r="N237" s="181">
        <f>IF(AND('LISTA DE SOCIOS'!H237="SI",'LISTA DE SOCIOS'!P237&lt;&gt;"SI",'LISTA DE SOCIOS'!Q237&lt;&gt;"SI",'LISTA DE SOCIOS'!P237&lt;&gt;"SI",'LISTA DE SOCIOS'!R237&lt;&gt;"SI"),(MONTOS!E12*MULTAS!J237),0)</f>
        <v>0</v>
      </c>
      <c r="O237" s="166">
        <f>IF(AND('LISTA DE SOCIOS'!H237="SI",'LISTA DE SOCIOS'!P237&lt;&gt;"SI"),(MONTOS!E14*MULTAS!K237),0)</f>
        <v>0</v>
      </c>
      <c r="P237" s="181">
        <f>IF('LISTA DE SOCIOS'!H237="SI",(IF('LISTA DE SOCIOS'!P237&lt;&gt; "SI",(IF(OR('LISTA DE SOCIOS'!Q237="SI",'LISTA DE SOCIOS'!R237="SI"),(MULTAS!M237),(MULTAS!M237+(MULTAS!L237*MONTOS!E18)))),0)),0)</f>
        <v>0</v>
      </c>
      <c r="Q237" s="166">
        <f>IF(AND('LISTA DE SOCIOS'!I237="SI",'LISTA DE SOCIOS'!P237&lt;&gt; "SI"),(RIEGO!G237),0)</f>
        <v>0</v>
      </c>
      <c r="R237" s="183">
        <f>SUM(G237:Q237)</f>
        <v>7</v>
      </c>
      <c r="S237" s="218" t="s">
        <v>7</v>
      </c>
      <c r="T237" s="166"/>
    </row>
    <row r="238" spans="1:20" s="80" customFormat="1" x14ac:dyDescent="0.25">
      <c r="A238" s="184">
        <v>237</v>
      </c>
      <c r="B238" s="184">
        <v>237</v>
      </c>
      <c r="C238" s="182"/>
      <c r="D238" s="182"/>
      <c r="E238" s="182"/>
      <c r="F238" s="183" t="s">
        <v>120</v>
      </c>
      <c r="G238" s="166"/>
      <c r="H238" s="181"/>
      <c r="I238" s="166"/>
      <c r="J238" s="181">
        <f>IF('LISTA DE SOCIOS'!H238="SI",(IF('LISTA DE SOCIOS'!P238&lt;&gt;"SI",('CSM AGUA'!H238),MONTOS!E7)),0)</f>
        <v>7</v>
      </c>
      <c r="K238" s="166">
        <f>IF(AND('LISTA DE SOCIOS'!H238="SI",'LISTA DE SOCIOS'!P238&lt;&gt;"SI",'LISTA DE SOCIOS'!Q238&lt;&gt;"SI",'LISTA DE SOCIOS'!P238&lt;&gt;"SI",'LISTA DE SOCIOS'!R238&lt;&gt;"SI"),(MONTOS!E9*MULTAS!G238), 0)</f>
        <v>0</v>
      </c>
      <c r="L238" s="181">
        <f>IF(AND('LISTA DE SOCIOS'!H238="SI",'LISTA DE SOCIOS'!P238&lt;&gt;"SI",'LISTA DE SOCIOS'!Q238&lt;&gt;"SI",'LISTA DE SOCIOS'!P238&lt;&gt;"SI",'LISTA DE SOCIOS'!R238&lt;&gt;"SI"),(MONTOS!E10*MULTAS!H238),0)</f>
        <v>0</v>
      </c>
      <c r="M238" s="166">
        <f>IF(AND('LISTA DE SOCIOS'!H238="SI",'LISTA DE SOCIOS'!P238&lt;&gt;"SI",'LISTA DE SOCIOS'!Q238&lt;&gt;"SI",'LISTA DE SOCIOS'!P238&lt;&gt;"SI",'LISTA DE SOCIOS'!R238&lt;&gt;"SI"),(MONTOS!E11*MULTAS!I238),0)</f>
        <v>0</v>
      </c>
      <c r="N238" s="181">
        <f>IF(AND('LISTA DE SOCIOS'!H238="SI",'LISTA DE SOCIOS'!P238&lt;&gt;"SI",'LISTA DE SOCIOS'!Q238&lt;&gt;"SI",'LISTA DE SOCIOS'!P238&lt;&gt;"SI",'LISTA DE SOCIOS'!R238&lt;&gt;"SI"),(MONTOS!E12*MULTAS!J238),0)</f>
        <v>0</v>
      </c>
      <c r="O238" s="166">
        <f>IF(AND('LISTA DE SOCIOS'!H238="SI",'LISTA DE SOCIOS'!P238&lt;&gt;"SI"),(MONTOS!E14*MULTAS!K238),0)</f>
        <v>0</v>
      </c>
      <c r="P238" s="181">
        <f>IF('LISTA DE SOCIOS'!H238="SI",(IF('LISTA DE SOCIOS'!P238&lt;&gt; "SI",(IF(OR('LISTA DE SOCIOS'!Q238="SI",'LISTA DE SOCIOS'!R238="SI"),(MULTAS!M238),(MULTAS!M238+(MULTAS!L238*MONTOS!E18)))),0)),0)</f>
        <v>0</v>
      </c>
      <c r="Q238" s="166">
        <f>IF(AND('LISTA DE SOCIOS'!I238="SI",'LISTA DE SOCIOS'!P238&lt;&gt; "SI"),(RIEGO!G238),0)</f>
        <v>0</v>
      </c>
      <c r="R238" s="183">
        <f>SUM(G238:Q238)</f>
        <v>7</v>
      </c>
      <c r="S238" s="218" t="s">
        <v>7</v>
      </c>
      <c r="T238" s="166"/>
    </row>
    <row r="239" spans="1:20" s="80" customFormat="1" x14ac:dyDescent="0.25">
      <c r="A239" s="184">
        <v>238</v>
      </c>
      <c r="B239" s="184">
        <v>238</v>
      </c>
      <c r="C239" s="182"/>
      <c r="D239" s="182"/>
      <c r="E239" s="182"/>
      <c r="F239" s="183" t="s">
        <v>120</v>
      </c>
      <c r="G239" s="166"/>
      <c r="H239" s="181"/>
      <c r="I239" s="166"/>
      <c r="J239" s="181">
        <f>IF('LISTA DE SOCIOS'!H239="SI",(IF('LISTA DE SOCIOS'!P239&lt;&gt;"SI",('CSM AGUA'!H239),MONTOS!E7)),0)</f>
        <v>7</v>
      </c>
      <c r="K239" s="166">
        <f>IF(AND('LISTA DE SOCIOS'!H239="SI",'LISTA DE SOCIOS'!P239&lt;&gt;"SI",'LISTA DE SOCIOS'!Q239&lt;&gt;"SI",'LISTA DE SOCIOS'!P239&lt;&gt;"SI",'LISTA DE SOCIOS'!R239&lt;&gt;"SI"),(MONTOS!E9*MULTAS!G239), 0)</f>
        <v>0</v>
      </c>
      <c r="L239" s="181">
        <f>IF(AND('LISTA DE SOCIOS'!H239="SI",'LISTA DE SOCIOS'!P239&lt;&gt;"SI",'LISTA DE SOCIOS'!Q239&lt;&gt;"SI",'LISTA DE SOCIOS'!P239&lt;&gt;"SI",'LISTA DE SOCIOS'!R239&lt;&gt;"SI"),(MONTOS!E10*MULTAS!H239),0)</f>
        <v>0</v>
      </c>
      <c r="M239" s="166">
        <f>IF(AND('LISTA DE SOCIOS'!H239="SI",'LISTA DE SOCIOS'!P239&lt;&gt;"SI",'LISTA DE SOCIOS'!Q239&lt;&gt;"SI",'LISTA DE SOCIOS'!P239&lt;&gt;"SI",'LISTA DE SOCIOS'!R239&lt;&gt;"SI"),(MONTOS!E11*MULTAS!I239),0)</f>
        <v>0</v>
      </c>
      <c r="N239" s="181">
        <f>IF(AND('LISTA DE SOCIOS'!H239="SI",'LISTA DE SOCIOS'!P239&lt;&gt;"SI",'LISTA DE SOCIOS'!Q239&lt;&gt;"SI",'LISTA DE SOCIOS'!P239&lt;&gt;"SI",'LISTA DE SOCIOS'!R239&lt;&gt;"SI"),(MONTOS!E12*MULTAS!J239),0)</f>
        <v>0</v>
      </c>
      <c r="O239" s="166">
        <f>IF(AND('LISTA DE SOCIOS'!H239="SI",'LISTA DE SOCIOS'!P239&lt;&gt;"SI"),(MONTOS!E14*MULTAS!K239),0)</f>
        <v>0</v>
      </c>
      <c r="P239" s="181">
        <f>IF('LISTA DE SOCIOS'!H239="SI",(IF('LISTA DE SOCIOS'!P239&lt;&gt; "SI",(IF(OR('LISTA DE SOCIOS'!Q239="SI",'LISTA DE SOCIOS'!R239="SI"),(MULTAS!M239),(MULTAS!M239+(MULTAS!L239*MONTOS!E18)))),0)),0)</f>
        <v>0</v>
      </c>
      <c r="Q239" s="166">
        <f>IF(AND('LISTA DE SOCIOS'!I239="SI",'LISTA DE SOCIOS'!P239&lt;&gt; "SI"),(RIEGO!G239),0)</f>
        <v>0</v>
      </c>
      <c r="R239" s="183">
        <f>SUM(G239:Q239)</f>
        <v>7</v>
      </c>
      <c r="S239" s="218" t="s">
        <v>7</v>
      </c>
      <c r="T239" s="166"/>
    </row>
    <row r="240" spans="1:20" s="80" customFormat="1" x14ac:dyDescent="0.25">
      <c r="A240" s="184">
        <v>239</v>
      </c>
      <c r="B240" s="184">
        <v>239</v>
      </c>
      <c r="C240" s="182"/>
      <c r="D240" s="182"/>
      <c r="E240" s="182"/>
      <c r="F240" s="183" t="s">
        <v>120</v>
      </c>
      <c r="G240" s="166"/>
      <c r="H240" s="181"/>
      <c r="I240" s="166"/>
      <c r="J240" s="181">
        <f>IF('LISTA DE SOCIOS'!H240="SI",(IF('LISTA DE SOCIOS'!P240&lt;&gt;"SI",('CSM AGUA'!H240),MONTOS!E7)),0)</f>
        <v>7</v>
      </c>
      <c r="K240" s="166">
        <f>IF(AND('LISTA DE SOCIOS'!H240="SI",'LISTA DE SOCIOS'!P240&lt;&gt;"SI",'LISTA DE SOCIOS'!Q240&lt;&gt;"SI",'LISTA DE SOCIOS'!P240&lt;&gt;"SI",'LISTA DE SOCIOS'!R240&lt;&gt;"SI"),(MONTOS!E9*MULTAS!G240), 0)</f>
        <v>0</v>
      </c>
      <c r="L240" s="181">
        <f>IF(AND('LISTA DE SOCIOS'!H240="SI",'LISTA DE SOCIOS'!P240&lt;&gt;"SI",'LISTA DE SOCIOS'!Q240&lt;&gt;"SI",'LISTA DE SOCIOS'!P240&lt;&gt;"SI",'LISTA DE SOCIOS'!R240&lt;&gt;"SI"),(MONTOS!E10*MULTAS!H240),0)</f>
        <v>0</v>
      </c>
      <c r="M240" s="166">
        <f>IF(AND('LISTA DE SOCIOS'!H240="SI",'LISTA DE SOCIOS'!P240&lt;&gt;"SI",'LISTA DE SOCIOS'!Q240&lt;&gt;"SI",'LISTA DE SOCIOS'!P240&lt;&gt;"SI",'LISTA DE SOCIOS'!R240&lt;&gt;"SI"),(MONTOS!E11*MULTAS!I240),0)</f>
        <v>0</v>
      </c>
      <c r="N240" s="181">
        <f>IF(AND('LISTA DE SOCIOS'!H240="SI",'LISTA DE SOCIOS'!P240&lt;&gt;"SI",'LISTA DE SOCIOS'!Q240&lt;&gt;"SI",'LISTA DE SOCIOS'!P240&lt;&gt;"SI",'LISTA DE SOCIOS'!R240&lt;&gt;"SI"),(MONTOS!E12*MULTAS!J240),0)</f>
        <v>0</v>
      </c>
      <c r="O240" s="166">
        <f>IF(AND('LISTA DE SOCIOS'!H240="SI",'LISTA DE SOCIOS'!P240&lt;&gt;"SI"),(MONTOS!E14*MULTAS!K240),0)</f>
        <v>0</v>
      </c>
      <c r="P240" s="181">
        <f>IF('LISTA DE SOCIOS'!H240="SI",(IF('LISTA DE SOCIOS'!P240&lt;&gt; "SI",(IF(OR('LISTA DE SOCIOS'!Q240="SI",'LISTA DE SOCIOS'!R240="SI"),(MULTAS!M240),(MULTAS!M240+(MULTAS!L240*MONTOS!E18)))),0)),0)</f>
        <v>0</v>
      </c>
      <c r="Q240" s="166">
        <f>IF(AND('LISTA DE SOCIOS'!I240="SI",'LISTA DE SOCIOS'!P240&lt;&gt; "SI"),(RIEGO!G240),0)</f>
        <v>0</v>
      </c>
      <c r="R240" s="183">
        <f>SUM(G240:Q240)</f>
        <v>7</v>
      </c>
      <c r="S240" s="218" t="s">
        <v>7</v>
      </c>
      <c r="T240" s="166"/>
    </row>
    <row r="241" spans="1:20" s="80" customFormat="1" x14ac:dyDescent="0.25">
      <c r="A241" s="184">
        <v>240</v>
      </c>
      <c r="B241" s="184">
        <v>240</v>
      </c>
      <c r="C241" s="182"/>
      <c r="D241" s="182"/>
      <c r="E241" s="182"/>
      <c r="F241" s="183" t="s">
        <v>120</v>
      </c>
      <c r="G241" s="166"/>
      <c r="H241" s="181"/>
      <c r="I241" s="166"/>
      <c r="J241" s="181">
        <f>IF('LISTA DE SOCIOS'!H241="SI",(IF('LISTA DE SOCIOS'!P241&lt;&gt;"SI",('CSM AGUA'!H241),MONTOS!E7)),0)</f>
        <v>7</v>
      </c>
      <c r="K241" s="166">
        <f>IF(AND('LISTA DE SOCIOS'!H241="SI",'LISTA DE SOCIOS'!P241&lt;&gt;"SI",'LISTA DE SOCIOS'!Q241&lt;&gt;"SI",'LISTA DE SOCIOS'!P241&lt;&gt;"SI",'LISTA DE SOCIOS'!R241&lt;&gt;"SI"),(MONTOS!E9*MULTAS!G241), 0)</f>
        <v>0</v>
      </c>
      <c r="L241" s="181">
        <f>IF(AND('LISTA DE SOCIOS'!H241="SI",'LISTA DE SOCIOS'!P241&lt;&gt;"SI",'LISTA DE SOCIOS'!Q241&lt;&gt;"SI",'LISTA DE SOCIOS'!P241&lt;&gt;"SI",'LISTA DE SOCIOS'!R241&lt;&gt;"SI"),(MONTOS!E10*MULTAS!H241),0)</f>
        <v>0</v>
      </c>
      <c r="M241" s="166">
        <f>IF(AND('LISTA DE SOCIOS'!H241="SI",'LISTA DE SOCIOS'!P241&lt;&gt;"SI",'LISTA DE SOCIOS'!Q241&lt;&gt;"SI",'LISTA DE SOCIOS'!P241&lt;&gt;"SI",'LISTA DE SOCIOS'!R241&lt;&gt;"SI"),(MONTOS!E11*MULTAS!I241),0)</f>
        <v>0</v>
      </c>
      <c r="N241" s="181">
        <f>IF(AND('LISTA DE SOCIOS'!H241="SI",'LISTA DE SOCIOS'!P241&lt;&gt;"SI",'LISTA DE SOCIOS'!Q241&lt;&gt;"SI",'LISTA DE SOCIOS'!P241&lt;&gt;"SI",'LISTA DE SOCIOS'!R241&lt;&gt;"SI"),(MONTOS!E12*MULTAS!J241),0)</f>
        <v>0</v>
      </c>
      <c r="O241" s="166">
        <f>IF(AND('LISTA DE SOCIOS'!H241="SI",'LISTA DE SOCIOS'!P241&lt;&gt;"SI"),(MONTOS!E14*MULTAS!K241),0)</f>
        <v>0</v>
      </c>
      <c r="P241" s="181">
        <f>IF('LISTA DE SOCIOS'!H241="SI",(IF('LISTA DE SOCIOS'!P241&lt;&gt; "SI",(IF(OR('LISTA DE SOCIOS'!Q241="SI",'LISTA DE SOCIOS'!R241="SI"),(MULTAS!M241),(MULTAS!M241+(MULTAS!L241*MONTOS!E18)))),0)),0)</f>
        <v>0</v>
      </c>
      <c r="Q241" s="166">
        <f>IF(AND('LISTA DE SOCIOS'!I241="SI",'LISTA DE SOCIOS'!P241&lt;&gt; "SI"),(RIEGO!G241),0)</f>
        <v>0</v>
      </c>
      <c r="R241" s="183">
        <f>SUM(G241:Q241)</f>
        <v>7</v>
      </c>
      <c r="S241" s="218" t="s">
        <v>7</v>
      </c>
      <c r="T241" s="166"/>
    </row>
    <row r="242" spans="1:20" s="80" customFormat="1" x14ac:dyDescent="0.25">
      <c r="A242" s="184">
        <v>241</v>
      </c>
      <c r="B242" s="184">
        <v>241</v>
      </c>
      <c r="C242" s="182"/>
      <c r="D242" s="182"/>
      <c r="E242" s="182"/>
      <c r="F242" s="183" t="s">
        <v>120</v>
      </c>
      <c r="G242" s="166"/>
      <c r="H242" s="181"/>
      <c r="I242" s="166"/>
      <c r="J242" s="181">
        <f>IF('LISTA DE SOCIOS'!H242="SI",(IF('LISTA DE SOCIOS'!P242&lt;&gt;"SI",('CSM AGUA'!H242),MONTOS!E7)),0)</f>
        <v>7</v>
      </c>
      <c r="K242" s="166">
        <f>IF(AND('LISTA DE SOCIOS'!H242="SI",'LISTA DE SOCIOS'!P242&lt;&gt;"SI",'LISTA DE SOCIOS'!Q242&lt;&gt;"SI",'LISTA DE SOCIOS'!P242&lt;&gt;"SI",'LISTA DE SOCIOS'!R242&lt;&gt;"SI"),(MONTOS!E9*MULTAS!G242), 0)</f>
        <v>0</v>
      </c>
      <c r="L242" s="181">
        <f>IF(AND('LISTA DE SOCIOS'!H242="SI",'LISTA DE SOCIOS'!P242&lt;&gt;"SI",'LISTA DE SOCIOS'!Q242&lt;&gt;"SI",'LISTA DE SOCIOS'!P242&lt;&gt;"SI",'LISTA DE SOCIOS'!R242&lt;&gt;"SI"),(MONTOS!E10*MULTAS!H242),0)</f>
        <v>0</v>
      </c>
      <c r="M242" s="166">
        <f>IF(AND('LISTA DE SOCIOS'!H242="SI",'LISTA DE SOCIOS'!P242&lt;&gt;"SI",'LISTA DE SOCIOS'!Q242&lt;&gt;"SI",'LISTA DE SOCIOS'!P242&lt;&gt;"SI",'LISTA DE SOCIOS'!R242&lt;&gt;"SI"),(MONTOS!E11*MULTAS!I242),0)</f>
        <v>0</v>
      </c>
      <c r="N242" s="181">
        <f>IF(AND('LISTA DE SOCIOS'!H242="SI",'LISTA DE SOCIOS'!P242&lt;&gt;"SI",'LISTA DE SOCIOS'!Q242&lt;&gt;"SI",'LISTA DE SOCIOS'!P242&lt;&gt;"SI",'LISTA DE SOCIOS'!R242&lt;&gt;"SI"),(MONTOS!E12*MULTAS!J242),0)</f>
        <v>0</v>
      </c>
      <c r="O242" s="166">
        <f>IF(AND('LISTA DE SOCIOS'!H242="SI",'LISTA DE SOCIOS'!P242&lt;&gt;"SI"),(MONTOS!E14*MULTAS!K242),0)</f>
        <v>0</v>
      </c>
      <c r="P242" s="181">
        <f>IF('LISTA DE SOCIOS'!H242="SI",(IF('LISTA DE SOCIOS'!P242&lt;&gt; "SI",(IF(OR('LISTA DE SOCIOS'!Q242="SI",'LISTA DE SOCIOS'!R242="SI"),(MULTAS!M242),(MULTAS!M242+(MULTAS!L242*MONTOS!E18)))),0)),0)</f>
        <v>0</v>
      </c>
      <c r="Q242" s="166">
        <f>IF(AND('LISTA DE SOCIOS'!I242="SI",'LISTA DE SOCIOS'!P242&lt;&gt; "SI"),(RIEGO!G242),0)</f>
        <v>0</v>
      </c>
      <c r="R242" s="183">
        <f>SUM(G242:Q242)</f>
        <v>7</v>
      </c>
      <c r="S242" s="218" t="s">
        <v>7</v>
      </c>
      <c r="T242" s="166"/>
    </row>
    <row r="243" spans="1:20" s="80" customFormat="1" x14ac:dyDescent="0.25">
      <c r="A243" s="184">
        <v>242</v>
      </c>
      <c r="B243" s="184">
        <v>242</v>
      </c>
      <c r="C243" s="182"/>
      <c r="D243" s="182"/>
      <c r="E243" s="182"/>
      <c r="F243" s="183" t="s">
        <v>120</v>
      </c>
      <c r="G243" s="166"/>
      <c r="H243" s="181"/>
      <c r="I243" s="166"/>
      <c r="J243" s="181">
        <f>IF('LISTA DE SOCIOS'!H243="SI",(IF('LISTA DE SOCIOS'!P243&lt;&gt;"SI",('CSM AGUA'!H243),MONTOS!E7)),0)</f>
        <v>7</v>
      </c>
      <c r="K243" s="166">
        <f>IF(AND('LISTA DE SOCIOS'!H243="SI",'LISTA DE SOCIOS'!P243&lt;&gt;"SI",'LISTA DE SOCIOS'!Q243&lt;&gt;"SI",'LISTA DE SOCIOS'!P243&lt;&gt;"SI",'LISTA DE SOCIOS'!R243&lt;&gt;"SI"),(MONTOS!E9*MULTAS!G243), 0)</f>
        <v>0</v>
      </c>
      <c r="L243" s="181">
        <f>IF(AND('LISTA DE SOCIOS'!H243="SI",'LISTA DE SOCIOS'!P243&lt;&gt;"SI",'LISTA DE SOCIOS'!Q243&lt;&gt;"SI",'LISTA DE SOCIOS'!P243&lt;&gt;"SI",'LISTA DE SOCIOS'!R243&lt;&gt;"SI"),(MONTOS!E10*MULTAS!H243),0)</f>
        <v>0</v>
      </c>
      <c r="M243" s="166">
        <f>IF(AND('LISTA DE SOCIOS'!H243="SI",'LISTA DE SOCIOS'!P243&lt;&gt;"SI",'LISTA DE SOCIOS'!Q243&lt;&gt;"SI",'LISTA DE SOCIOS'!P243&lt;&gt;"SI",'LISTA DE SOCIOS'!R243&lt;&gt;"SI"),(MONTOS!E11*MULTAS!I243),0)</f>
        <v>0</v>
      </c>
      <c r="N243" s="181">
        <f>IF(AND('LISTA DE SOCIOS'!H243="SI",'LISTA DE SOCIOS'!P243&lt;&gt;"SI",'LISTA DE SOCIOS'!Q243&lt;&gt;"SI",'LISTA DE SOCIOS'!P243&lt;&gt;"SI",'LISTA DE SOCIOS'!R243&lt;&gt;"SI"),(MONTOS!E12*MULTAS!J243),0)</f>
        <v>0</v>
      </c>
      <c r="O243" s="166">
        <f>IF(AND('LISTA DE SOCIOS'!H243="SI",'LISTA DE SOCIOS'!P243&lt;&gt;"SI"),(MONTOS!E14*MULTAS!K243),0)</f>
        <v>0</v>
      </c>
      <c r="P243" s="181">
        <f>IF('LISTA DE SOCIOS'!H243="SI",(IF('LISTA DE SOCIOS'!P243&lt;&gt; "SI",(IF(OR('LISTA DE SOCIOS'!Q243="SI",'LISTA DE SOCIOS'!R243="SI"),(MULTAS!M243),(MULTAS!M243+(MULTAS!L243*MONTOS!E18)))),0)),0)</f>
        <v>0</v>
      </c>
      <c r="Q243" s="166">
        <f>IF(AND('LISTA DE SOCIOS'!I243="SI",'LISTA DE SOCIOS'!P243&lt;&gt; "SI"),(RIEGO!G243),0)</f>
        <v>0</v>
      </c>
      <c r="R243" s="183">
        <f>SUM(G243:Q243)</f>
        <v>7</v>
      </c>
      <c r="S243" s="218" t="s">
        <v>7</v>
      </c>
      <c r="T243" s="166"/>
    </row>
    <row r="244" spans="1:20" s="80" customFormat="1" x14ac:dyDescent="0.25">
      <c r="A244" s="184">
        <v>243</v>
      </c>
      <c r="B244" s="184">
        <v>243</v>
      </c>
      <c r="C244" s="182"/>
      <c r="D244" s="182"/>
      <c r="E244" s="182"/>
      <c r="F244" s="183" t="s">
        <v>120</v>
      </c>
      <c r="G244" s="166"/>
      <c r="H244" s="181"/>
      <c r="I244" s="166"/>
      <c r="J244" s="181">
        <f>IF('LISTA DE SOCIOS'!H244="SI",(IF('LISTA DE SOCIOS'!P244&lt;&gt;"SI",('CSM AGUA'!H244),MONTOS!E7)),0)</f>
        <v>7</v>
      </c>
      <c r="K244" s="166">
        <f>IF(AND('LISTA DE SOCIOS'!H244="SI",'LISTA DE SOCIOS'!P244&lt;&gt;"SI",'LISTA DE SOCIOS'!Q244&lt;&gt;"SI",'LISTA DE SOCIOS'!P244&lt;&gt;"SI",'LISTA DE SOCIOS'!R244&lt;&gt;"SI"),(MONTOS!E9*MULTAS!G244), 0)</f>
        <v>0</v>
      </c>
      <c r="L244" s="181">
        <f>IF(AND('LISTA DE SOCIOS'!H244="SI",'LISTA DE SOCIOS'!P244&lt;&gt;"SI",'LISTA DE SOCIOS'!Q244&lt;&gt;"SI",'LISTA DE SOCIOS'!P244&lt;&gt;"SI",'LISTA DE SOCIOS'!R244&lt;&gt;"SI"),(MONTOS!E10*MULTAS!H244),0)</f>
        <v>0</v>
      </c>
      <c r="M244" s="166">
        <f>IF(AND('LISTA DE SOCIOS'!H244="SI",'LISTA DE SOCIOS'!P244&lt;&gt;"SI",'LISTA DE SOCIOS'!Q244&lt;&gt;"SI",'LISTA DE SOCIOS'!P244&lt;&gt;"SI",'LISTA DE SOCIOS'!R244&lt;&gt;"SI"),(MONTOS!E11*MULTAS!I244),0)</f>
        <v>0</v>
      </c>
      <c r="N244" s="181">
        <f>IF(AND('LISTA DE SOCIOS'!H244="SI",'LISTA DE SOCIOS'!P244&lt;&gt;"SI",'LISTA DE SOCIOS'!Q244&lt;&gt;"SI",'LISTA DE SOCIOS'!P244&lt;&gt;"SI",'LISTA DE SOCIOS'!R244&lt;&gt;"SI"),(MONTOS!E12*MULTAS!J244),0)</f>
        <v>0</v>
      </c>
      <c r="O244" s="166">
        <f>IF(AND('LISTA DE SOCIOS'!H244="SI",'LISTA DE SOCIOS'!P244&lt;&gt;"SI"),(MONTOS!E14*MULTAS!K244),0)</f>
        <v>0</v>
      </c>
      <c r="P244" s="181">
        <f>IF('LISTA DE SOCIOS'!H244="SI",(IF('LISTA DE SOCIOS'!P244&lt;&gt; "SI",(IF(OR('LISTA DE SOCIOS'!Q244="SI",'LISTA DE SOCIOS'!R244="SI"),(MULTAS!M244),(MULTAS!M244+(MULTAS!L244*MONTOS!E18)))),0)),0)</f>
        <v>0</v>
      </c>
      <c r="Q244" s="166">
        <f>IF(AND('LISTA DE SOCIOS'!I244="SI",'LISTA DE SOCIOS'!P244&lt;&gt; "SI"),(RIEGO!G244),0)</f>
        <v>0</v>
      </c>
      <c r="R244" s="183">
        <f>SUM(G244:Q244)</f>
        <v>7</v>
      </c>
      <c r="S244" s="218" t="s">
        <v>7</v>
      </c>
      <c r="T244" s="166"/>
    </row>
    <row r="245" spans="1:20" s="80" customFormat="1" x14ac:dyDescent="0.25">
      <c r="A245" s="184">
        <v>244</v>
      </c>
      <c r="B245" s="184">
        <v>244</v>
      </c>
      <c r="C245" s="182"/>
      <c r="D245" s="182"/>
      <c r="E245" s="182"/>
      <c r="F245" s="183" t="s">
        <v>120</v>
      </c>
      <c r="G245" s="166"/>
      <c r="H245" s="181"/>
      <c r="I245" s="166"/>
      <c r="J245" s="181">
        <f>IF('LISTA DE SOCIOS'!H245="SI",(IF('LISTA DE SOCIOS'!P245&lt;&gt;"SI",('CSM AGUA'!H245),MONTOS!E7)),0)</f>
        <v>7</v>
      </c>
      <c r="K245" s="166">
        <f>IF(AND('LISTA DE SOCIOS'!H245="SI",'LISTA DE SOCIOS'!P245&lt;&gt;"SI",'LISTA DE SOCIOS'!Q245&lt;&gt;"SI",'LISTA DE SOCIOS'!P245&lt;&gt;"SI",'LISTA DE SOCIOS'!R245&lt;&gt;"SI"),(MONTOS!E9*MULTAS!G245), 0)</f>
        <v>0</v>
      </c>
      <c r="L245" s="181">
        <f>IF(AND('LISTA DE SOCIOS'!H245="SI",'LISTA DE SOCIOS'!P245&lt;&gt;"SI",'LISTA DE SOCIOS'!Q245&lt;&gt;"SI",'LISTA DE SOCIOS'!P245&lt;&gt;"SI",'LISTA DE SOCIOS'!R245&lt;&gt;"SI"),(MONTOS!E10*MULTAS!H245),0)</f>
        <v>0</v>
      </c>
      <c r="M245" s="166">
        <f>IF(AND('LISTA DE SOCIOS'!H245="SI",'LISTA DE SOCIOS'!P245&lt;&gt;"SI",'LISTA DE SOCIOS'!Q245&lt;&gt;"SI",'LISTA DE SOCIOS'!P245&lt;&gt;"SI",'LISTA DE SOCIOS'!R245&lt;&gt;"SI"),(MONTOS!E11*MULTAS!I245),0)</f>
        <v>0</v>
      </c>
      <c r="N245" s="181">
        <f>IF(AND('LISTA DE SOCIOS'!H245="SI",'LISTA DE SOCIOS'!P245&lt;&gt;"SI",'LISTA DE SOCIOS'!Q245&lt;&gt;"SI",'LISTA DE SOCIOS'!P245&lt;&gt;"SI",'LISTA DE SOCIOS'!R245&lt;&gt;"SI"),(MONTOS!E12*MULTAS!J245),0)</f>
        <v>0</v>
      </c>
      <c r="O245" s="166">
        <f>IF(AND('LISTA DE SOCIOS'!H245="SI",'LISTA DE SOCIOS'!P245&lt;&gt;"SI"),(MONTOS!E14*MULTAS!K245),0)</f>
        <v>0</v>
      </c>
      <c r="P245" s="181">
        <f>IF('LISTA DE SOCIOS'!H245="SI",(IF('LISTA DE SOCIOS'!P245&lt;&gt; "SI",(IF(OR('LISTA DE SOCIOS'!Q245="SI",'LISTA DE SOCIOS'!R245="SI"),(MULTAS!M245),(MULTAS!M245+(MULTAS!L245*MONTOS!E18)))),0)),0)</f>
        <v>0</v>
      </c>
      <c r="Q245" s="166">
        <f>IF(AND('LISTA DE SOCIOS'!I245="SI",'LISTA DE SOCIOS'!P245&lt;&gt; "SI"),(RIEGO!G245),0)</f>
        <v>0</v>
      </c>
      <c r="R245" s="183">
        <f>SUM(G245:Q245)</f>
        <v>7</v>
      </c>
      <c r="S245" s="218" t="s">
        <v>7</v>
      </c>
      <c r="T245" s="166"/>
    </row>
    <row r="246" spans="1:20" s="80" customFormat="1" x14ac:dyDescent="0.25">
      <c r="A246" s="184">
        <v>245</v>
      </c>
      <c r="B246" s="184">
        <v>245</v>
      </c>
      <c r="C246" s="182"/>
      <c r="D246" s="182"/>
      <c r="E246" s="182"/>
      <c r="F246" s="183" t="s">
        <v>120</v>
      </c>
      <c r="G246" s="166"/>
      <c r="H246" s="181"/>
      <c r="I246" s="166"/>
      <c r="J246" s="181">
        <f>IF('LISTA DE SOCIOS'!H246="SI",(IF('LISTA DE SOCIOS'!P246&lt;&gt;"SI",('CSM AGUA'!H246),MONTOS!E7)),0)</f>
        <v>7</v>
      </c>
      <c r="K246" s="166">
        <f>IF(AND('LISTA DE SOCIOS'!H246="SI",'LISTA DE SOCIOS'!P246&lt;&gt;"SI",'LISTA DE SOCIOS'!Q246&lt;&gt;"SI",'LISTA DE SOCIOS'!P246&lt;&gt;"SI",'LISTA DE SOCIOS'!R246&lt;&gt;"SI"),(MONTOS!E9*MULTAS!G246), 0)</f>
        <v>0</v>
      </c>
      <c r="L246" s="181">
        <f>IF(AND('LISTA DE SOCIOS'!H246="SI",'LISTA DE SOCIOS'!P246&lt;&gt;"SI",'LISTA DE SOCIOS'!Q246&lt;&gt;"SI",'LISTA DE SOCIOS'!P246&lt;&gt;"SI",'LISTA DE SOCIOS'!R246&lt;&gt;"SI"),(MONTOS!E10*MULTAS!H246),0)</f>
        <v>0</v>
      </c>
      <c r="M246" s="166">
        <f>IF(AND('LISTA DE SOCIOS'!H246="SI",'LISTA DE SOCIOS'!P246&lt;&gt;"SI",'LISTA DE SOCIOS'!Q246&lt;&gt;"SI",'LISTA DE SOCIOS'!P246&lt;&gt;"SI",'LISTA DE SOCIOS'!R246&lt;&gt;"SI"),(MONTOS!E11*MULTAS!I246),0)</f>
        <v>0</v>
      </c>
      <c r="N246" s="181">
        <f>IF(AND('LISTA DE SOCIOS'!H246="SI",'LISTA DE SOCIOS'!P246&lt;&gt;"SI",'LISTA DE SOCIOS'!Q246&lt;&gt;"SI",'LISTA DE SOCIOS'!P246&lt;&gt;"SI",'LISTA DE SOCIOS'!R246&lt;&gt;"SI"),(MONTOS!E12*MULTAS!J246),0)</f>
        <v>0</v>
      </c>
      <c r="O246" s="166">
        <f>IF(AND('LISTA DE SOCIOS'!H246="SI",'LISTA DE SOCIOS'!P246&lt;&gt;"SI"),(MONTOS!E14*MULTAS!K246),0)</f>
        <v>0</v>
      </c>
      <c r="P246" s="181">
        <f>IF('LISTA DE SOCIOS'!H246="SI",(IF('LISTA DE SOCIOS'!P246&lt;&gt; "SI",(IF(OR('LISTA DE SOCIOS'!Q246="SI",'LISTA DE SOCIOS'!R246="SI"),(MULTAS!M246),(MULTAS!M246+(MULTAS!L246*MONTOS!E18)))),0)),0)</f>
        <v>0</v>
      </c>
      <c r="Q246" s="166">
        <f>IF(AND('LISTA DE SOCIOS'!I246="SI",'LISTA DE SOCIOS'!P246&lt;&gt; "SI"),(RIEGO!G246),0)</f>
        <v>0</v>
      </c>
      <c r="R246" s="183">
        <f>SUM(G246:Q246)</f>
        <v>7</v>
      </c>
      <c r="S246" s="218" t="s">
        <v>7</v>
      </c>
      <c r="T246" s="166"/>
    </row>
    <row r="247" spans="1:20" s="80" customFormat="1" x14ac:dyDescent="0.25">
      <c r="A247" s="184">
        <v>246</v>
      </c>
      <c r="B247" s="184">
        <v>246</v>
      </c>
      <c r="C247" s="182"/>
      <c r="D247" s="182"/>
      <c r="E247" s="182"/>
      <c r="F247" s="183" t="s">
        <v>120</v>
      </c>
      <c r="G247" s="166"/>
      <c r="H247" s="181"/>
      <c r="I247" s="166"/>
      <c r="J247" s="181">
        <f>IF('LISTA DE SOCIOS'!H247="SI",(IF('LISTA DE SOCIOS'!P247&lt;&gt;"SI",('CSM AGUA'!H247),MONTOS!E7)),0)</f>
        <v>7</v>
      </c>
      <c r="K247" s="166">
        <f>IF(AND('LISTA DE SOCIOS'!H247="SI",'LISTA DE SOCIOS'!P247&lt;&gt;"SI",'LISTA DE SOCIOS'!Q247&lt;&gt;"SI",'LISTA DE SOCIOS'!P247&lt;&gt;"SI",'LISTA DE SOCIOS'!R247&lt;&gt;"SI"),(MONTOS!E9*MULTAS!G247), 0)</f>
        <v>0</v>
      </c>
      <c r="L247" s="181">
        <f>IF(AND('LISTA DE SOCIOS'!H247="SI",'LISTA DE SOCIOS'!P247&lt;&gt;"SI",'LISTA DE SOCIOS'!Q247&lt;&gt;"SI",'LISTA DE SOCIOS'!P247&lt;&gt;"SI",'LISTA DE SOCIOS'!R247&lt;&gt;"SI"),(MONTOS!E10*MULTAS!H247),0)</f>
        <v>0</v>
      </c>
      <c r="M247" s="166">
        <f>IF(AND('LISTA DE SOCIOS'!H247="SI",'LISTA DE SOCIOS'!P247&lt;&gt;"SI",'LISTA DE SOCIOS'!Q247&lt;&gt;"SI",'LISTA DE SOCIOS'!P247&lt;&gt;"SI",'LISTA DE SOCIOS'!R247&lt;&gt;"SI"),(MONTOS!E11*MULTAS!I247),0)</f>
        <v>0</v>
      </c>
      <c r="N247" s="181">
        <f>IF(AND('LISTA DE SOCIOS'!H247="SI",'LISTA DE SOCIOS'!P247&lt;&gt;"SI",'LISTA DE SOCIOS'!Q247&lt;&gt;"SI",'LISTA DE SOCIOS'!P247&lt;&gt;"SI",'LISTA DE SOCIOS'!R247&lt;&gt;"SI"),(MONTOS!E12*MULTAS!J247),0)</f>
        <v>0</v>
      </c>
      <c r="O247" s="166">
        <f>IF(AND('LISTA DE SOCIOS'!H247="SI",'LISTA DE SOCIOS'!P247&lt;&gt;"SI"),(MONTOS!E14*MULTAS!K247),0)</f>
        <v>0</v>
      </c>
      <c r="P247" s="181">
        <f>IF('LISTA DE SOCIOS'!H247="SI",(IF('LISTA DE SOCIOS'!P247&lt;&gt; "SI",(IF(OR('LISTA DE SOCIOS'!Q247="SI",'LISTA DE SOCIOS'!R247="SI"),(MULTAS!M247),(MULTAS!M247+(MULTAS!L247*MONTOS!E18)))),0)),0)</f>
        <v>0</v>
      </c>
      <c r="Q247" s="166">
        <f>IF(AND('LISTA DE SOCIOS'!I247="SI",'LISTA DE SOCIOS'!P247&lt;&gt; "SI"),(RIEGO!G247),0)</f>
        <v>0</v>
      </c>
      <c r="R247" s="183">
        <f>SUM(G247:Q247)</f>
        <v>7</v>
      </c>
      <c r="S247" s="218" t="s">
        <v>7</v>
      </c>
      <c r="T247" s="166"/>
    </row>
    <row r="248" spans="1:20" s="80" customFormat="1" x14ac:dyDescent="0.25">
      <c r="A248" s="184">
        <v>247</v>
      </c>
      <c r="B248" s="184">
        <v>247</v>
      </c>
      <c r="C248" s="182"/>
      <c r="D248" s="182"/>
      <c r="E248" s="182"/>
      <c r="F248" s="183" t="s">
        <v>120</v>
      </c>
      <c r="G248" s="166"/>
      <c r="H248" s="181"/>
      <c r="I248" s="166"/>
      <c r="J248" s="181">
        <f>IF('LISTA DE SOCIOS'!H248="SI",(IF('LISTA DE SOCIOS'!P248&lt;&gt;"SI",('CSM AGUA'!H248),MONTOS!E7)),0)</f>
        <v>7</v>
      </c>
      <c r="K248" s="166">
        <f>IF(AND('LISTA DE SOCIOS'!H248="SI",'LISTA DE SOCIOS'!P248&lt;&gt;"SI",'LISTA DE SOCIOS'!Q248&lt;&gt;"SI",'LISTA DE SOCIOS'!P248&lt;&gt;"SI",'LISTA DE SOCIOS'!R248&lt;&gt;"SI"),(MONTOS!E9*MULTAS!G248), 0)</f>
        <v>0</v>
      </c>
      <c r="L248" s="181">
        <f>IF(AND('LISTA DE SOCIOS'!H248="SI",'LISTA DE SOCIOS'!P248&lt;&gt;"SI",'LISTA DE SOCIOS'!Q248&lt;&gt;"SI",'LISTA DE SOCIOS'!P248&lt;&gt;"SI",'LISTA DE SOCIOS'!R248&lt;&gt;"SI"),(MONTOS!E10*MULTAS!H248),0)</f>
        <v>0</v>
      </c>
      <c r="M248" s="166">
        <f>IF(AND('LISTA DE SOCIOS'!H248="SI",'LISTA DE SOCIOS'!P248&lt;&gt;"SI",'LISTA DE SOCIOS'!Q248&lt;&gt;"SI",'LISTA DE SOCIOS'!P248&lt;&gt;"SI",'LISTA DE SOCIOS'!R248&lt;&gt;"SI"),(MONTOS!E11*MULTAS!I248),0)</f>
        <v>0</v>
      </c>
      <c r="N248" s="181">
        <f>IF(AND('LISTA DE SOCIOS'!H248="SI",'LISTA DE SOCIOS'!P248&lt;&gt;"SI",'LISTA DE SOCIOS'!Q248&lt;&gt;"SI",'LISTA DE SOCIOS'!P248&lt;&gt;"SI",'LISTA DE SOCIOS'!R248&lt;&gt;"SI"),(MONTOS!E12*MULTAS!J248),0)</f>
        <v>0</v>
      </c>
      <c r="O248" s="166">
        <f>IF(AND('LISTA DE SOCIOS'!H248="SI",'LISTA DE SOCIOS'!P248&lt;&gt;"SI"),(MONTOS!E14*MULTAS!K248),0)</f>
        <v>0</v>
      </c>
      <c r="P248" s="181">
        <f>IF('LISTA DE SOCIOS'!H248="SI",(IF('LISTA DE SOCIOS'!P248&lt;&gt; "SI",(IF(OR('LISTA DE SOCIOS'!Q248="SI",'LISTA DE SOCIOS'!R248="SI"),(MULTAS!M248),(MULTAS!M248+(MULTAS!L248*MONTOS!E18)))),0)),0)</f>
        <v>0</v>
      </c>
      <c r="Q248" s="166">
        <f>IF(AND('LISTA DE SOCIOS'!I248="SI",'LISTA DE SOCIOS'!P248&lt;&gt; "SI"),(RIEGO!G248),0)</f>
        <v>0</v>
      </c>
      <c r="R248" s="183">
        <f>SUM(G248:Q248)</f>
        <v>7</v>
      </c>
      <c r="S248" s="218" t="s">
        <v>7</v>
      </c>
      <c r="T248" s="166"/>
    </row>
    <row r="249" spans="1:20" s="80" customFormat="1" x14ac:dyDescent="0.25">
      <c r="A249" s="184">
        <v>248</v>
      </c>
      <c r="B249" s="184">
        <v>248</v>
      </c>
      <c r="C249" s="182"/>
      <c r="D249" s="182"/>
      <c r="E249" s="182"/>
      <c r="F249" s="183" t="s">
        <v>120</v>
      </c>
      <c r="G249" s="166"/>
      <c r="H249" s="181"/>
      <c r="I249" s="166"/>
      <c r="J249" s="181">
        <f>IF('LISTA DE SOCIOS'!H249="SI",(IF('LISTA DE SOCIOS'!P249&lt;&gt;"SI",('CSM AGUA'!H249),MONTOS!E7)),0)</f>
        <v>7</v>
      </c>
      <c r="K249" s="166">
        <f>IF(AND('LISTA DE SOCIOS'!H249="SI",'LISTA DE SOCIOS'!P249&lt;&gt;"SI",'LISTA DE SOCIOS'!Q249&lt;&gt;"SI",'LISTA DE SOCIOS'!P249&lt;&gt;"SI",'LISTA DE SOCIOS'!R249&lt;&gt;"SI"),(MONTOS!E9*MULTAS!G249), 0)</f>
        <v>0</v>
      </c>
      <c r="L249" s="181">
        <f>IF(AND('LISTA DE SOCIOS'!H249="SI",'LISTA DE SOCIOS'!P249&lt;&gt;"SI",'LISTA DE SOCIOS'!Q249&lt;&gt;"SI",'LISTA DE SOCIOS'!P249&lt;&gt;"SI",'LISTA DE SOCIOS'!R249&lt;&gt;"SI"),(MONTOS!E10*MULTAS!H249),0)</f>
        <v>0</v>
      </c>
      <c r="M249" s="166">
        <f>IF(AND('LISTA DE SOCIOS'!H249="SI",'LISTA DE SOCIOS'!P249&lt;&gt;"SI",'LISTA DE SOCIOS'!Q249&lt;&gt;"SI",'LISTA DE SOCIOS'!P249&lt;&gt;"SI",'LISTA DE SOCIOS'!R249&lt;&gt;"SI"),(MONTOS!E11*MULTAS!I249),0)</f>
        <v>0</v>
      </c>
      <c r="N249" s="181">
        <f>IF(AND('LISTA DE SOCIOS'!H249="SI",'LISTA DE SOCIOS'!P249&lt;&gt;"SI",'LISTA DE SOCIOS'!Q249&lt;&gt;"SI",'LISTA DE SOCIOS'!P249&lt;&gt;"SI",'LISTA DE SOCIOS'!R249&lt;&gt;"SI"),(MONTOS!E12*MULTAS!J249),0)</f>
        <v>0</v>
      </c>
      <c r="O249" s="166">
        <f>IF(AND('LISTA DE SOCIOS'!H249="SI",'LISTA DE SOCIOS'!P249&lt;&gt;"SI"),(MONTOS!E14*MULTAS!K249),0)</f>
        <v>0</v>
      </c>
      <c r="P249" s="181">
        <f>IF('LISTA DE SOCIOS'!H249="SI",(IF('LISTA DE SOCIOS'!P249&lt;&gt; "SI",(IF(OR('LISTA DE SOCIOS'!Q249="SI",'LISTA DE SOCIOS'!R249="SI"),(MULTAS!M249),(MULTAS!M249+(MULTAS!L249*MONTOS!E18)))),0)),0)</f>
        <v>0</v>
      </c>
      <c r="Q249" s="166">
        <f>IF(AND('LISTA DE SOCIOS'!I249="SI",'LISTA DE SOCIOS'!P249&lt;&gt; "SI"),(RIEGO!G249),0)</f>
        <v>0</v>
      </c>
      <c r="R249" s="183">
        <f>SUM(G249:Q249)</f>
        <v>7</v>
      </c>
      <c r="S249" s="218" t="s">
        <v>7</v>
      </c>
      <c r="T249" s="166"/>
    </row>
    <row r="250" spans="1:20" s="80" customFormat="1" x14ac:dyDescent="0.25">
      <c r="A250" s="184">
        <v>249</v>
      </c>
      <c r="B250" s="184">
        <v>249</v>
      </c>
      <c r="C250" s="182"/>
      <c r="D250" s="182"/>
      <c r="E250" s="182"/>
      <c r="F250" s="183" t="s">
        <v>120</v>
      </c>
      <c r="G250" s="166"/>
      <c r="H250" s="181"/>
      <c r="I250" s="166"/>
      <c r="J250" s="181">
        <f>IF('LISTA DE SOCIOS'!H250="SI",(IF('LISTA DE SOCIOS'!P250&lt;&gt;"SI",('CSM AGUA'!H250),MONTOS!E7)),0)</f>
        <v>7</v>
      </c>
      <c r="K250" s="166">
        <f>IF(AND('LISTA DE SOCIOS'!H250="SI",'LISTA DE SOCIOS'!P250&lt;&gt;"SI",'LISTA DE SOCIOS'!Q250&lt;&gt;"SI",'LISTA DE SOCIOS'!P250&lt;&gt;"SI",'LISTA DE SOCIOS'!R250&lt;&gt;"SI"),(MONTOS!E9*MULTAS!G250), 0)</f>
        <v>0</v>
      </c>
      <c r="L250" s="181">
        <f>IF(AND('LISTA DE SOCIOS'!H250="SI",'LISTA DE SOCIOS'!P250&lt;&gt;"SI",'LISTA DE SOCIOS'!Q250&lt;&gt;"SI",'LISTA DE SOCIOS'!P250&lt;&gt;"SI",'LISTA DE SOCIOS'!R250&lt;&gt;"SI"),(MONTOS!E10*MULTAS!H250),0)</f>
        <v>0</v>
      </c>
      <c r="M250" s="166">
        <f>IF(AND('LISTA DE SOCIOS'!H250="SI",'LISTA DE SOCIOS'!P250&lt;&gt;"SI",'LISTA DE SOCIOS'!Q250&lt;&gt;"SI",'LISTA DE SOCIOS'!P250&lt;&gt;"SI",'LISTA DE SOCIOS'!R250&lt;&gt;"SI"),(MONTOS!E11*MULTAS!I250),0)</f>
        <v>0</v>
      </c>
      <c r="N250" s="181">
        <f>IF(AND('LISTA DE SOCIOS'!H250="SI",'LISTA DE SOCIOS'!P250&lt;&gt;"SI",'LISTA DE SOCIOS'!Q250&lt;&gt;"SI",'LISTA DE SOCIOS'!P250&lt;&gt;"SI",'LISTA DE SOCIOS'!R250&lt;&gt;"SI"),(MONTOS!E12*MULTAS!J250),0)</f>
        <v>0</v>
      </c>
      <c r="O250" s="166">
        <f>IF(AND('LISTA DE SOCIOS'!H250="SI",'LISTA DE SOCIOS'!P250&lt;&gt;"SI"),(MONTOS!E14*MULTAS!K250),0)</f>
        <v>0</v>
      </c>
      <c r="P250" s="181">
        <f>IF('LISTA DE SOCIOS'!H250="SI",(IF('LISTA DE SOCIOS'!P250&lt;&gt; "SI",(IF(OR('LISTA DE SOCIOS'!Q250="SI",'LISTA DE SOCIOS'!R250="SI"),(MULTAS!M250),(MULTAS!M250+(MULTAS!L250*MONTOS!E18)))),0)),0)</f>
        <v>0</v>
      </c>
      <c r="Q250" s="166">
        <f>IF(AND('LISTA DE SOCIOS'!I250="SI",'LISTA DE SOCIOS'!P250&lt;&gt; "SI"),(RIEGO!G250),0)</f>
        <v>0</v>
      </c>
      <c r="R250" s="183">
        <f>SUM(G250:Q250)</f>
        <v>7</v>
      </c>
      <c r="S250" s="218" t="s">
        <v>7</v>
      </c>
      <c r="T250" s="166"/>
    </row>
    <row r="251" spans="1:20" s="80" customFormat="1" x14ac:dyDescent="0.25">
      <c r="A251" s="184">
        <v>250</v>
      </c>
      <c r="B251" s="184">
        <v>250</v>
      </c>
      <c r="C251" s="182"/>
      <c r="D251" s="182"/>
      <c r="E251" s="182"/>
      <c r="F251" s="183" t="s">
        <v>120</v>
      </c>
      <c r="G251" s="166"/>
      <c r="H251" s="181"/>
      <c r="I251" s="166"/>
      <c r="J251" s="181">
        <f>IF('LISTA DE SOCIOS'!H251="SI",(IF('LISTA DE SOCIOS'!P251&lt;&gt;"SI",('CSM AGUA'!H251),MONTOS!E7)),0)</f>
        <v>7</v>
      </c>
      <c r="K251" s="166">
        <f>IF(AND('LISTA DE SOCIOS'!H251="SI",'LISTA DE SOCIOS'!P251&lt;&gt;"SI",'LISTA DE SOCIOS'!Q251&lt;&gt;"SI",'LISTA DE SOCIOS'!P251&lt;&gt;"SI",'LISTA DE SOCIOS'!R251&lt;&gt;"SI"),(MONTOS!E9*MULTAS!G251), 0)</f>
        <v>0</v>
      </c>
      <c r="L251" s="181">
        <f>IF(AND('LISTA DE SOCIOS'!H251="SI",'LISTA DE SOCIOS'!P251&lt;&gt;"SI",'LISTA DE SOCIOS'!Q251&lt;&gt;"SI",'LISTA DE SOCIOS'!P251&lt;&gt;"SI",'LISTA DE SOCIOS'!R251&lt;&gt;"SI"),(MONTOS!E10*MULTAS!H251),0)</f>
        <v>0</v>
      </c>
      <c r="M251" s="166">
        <f>IF(AND('LISTA DE SOCIOS'!H251="SI",'LISTA DE SOCIOS'!P251&lt;&gt;"SI",'LISTA DE SOCIOS'!Q251&lt;&gt;"SI",'LISTA DE SOCIOS'!P251&lt;&gt;"SI",'LISTA DE SOCIOS'!R251&lt;&gt;"SI"),(MONTOS!E11*MULTAS!I251),0)</f>
        <v>0</v>
      </c>
      <c r="N251" s="181">
        <f>IF(AND('LISTA DE SOCIOS'!H251="SI",'LISTA DE SOCIOS'!P251&lt;&gt;"SI",'LISTA DE SOCIOS'!Q251&lt;&gt;"SI",'LISTA DE SOCIOS'!P251&lt;&gt;"SI",'LISTA DE SOCIOS'!R251&lt;&gt;"SI"),(MONTOS!E12*MULTAS!J251),0)</f>
        <v>0</v>
      </c>
      <c r="O251" s="166">
        <f>IF(AND('LISTA DE SOCIOS'!H251="SI",'LISTA DE SOCIOS'!P251&lt;&gt;"SI"),(MONTOS!E14*MULTAS!K251),0)</f>
        <v>0</v>
      </c>
      <c r="P251" s="181">
        <f>IF('LISTA DE SOCIOS'!H251="SI",(IF('LISTA DE SOCIOS'!P251&lt;&gt; "SI",(IF(OR('LISTA DE SOCIOS'!Q251="SI",'LISTA DE SOCIOS'!R251="SI"),(MULTAS!M251),(MULTAS!M251+(MULTAS!L251*MONTOS!E18)))),0)),0)</f>
        <v>0</v>
      </c>
      <c r="Q251" s="166">
        <f>IF(AND('LISTA DE SOCIOS'!I251="SI",'LISTA DE SOCIOS'!P251&lt;&gt; "SI"),(RIEGO!G251),0)</f>
        <v>0</v>
      </c>
      <c r="R251" s="183">
        <f>SUM(G251:Q251)</f>
        <v>7</v>
      </c>
      <c r="S251" s="218" t="s">
        <v>7</v>
      </c>
      <c r="T251" s="166"/>
    </row>
    <row r="252" spans="1:20" s="80" customFormat="1" x14ac:dyDescent="0.25">
      <c r="A252" s="184">
        <v>251</v>
      </c>
      <c r="B252" s="184">
        <v>251</v>
      </c>
      <c r="C252" s="182"/>
      <c r="D252" s="182"/>
      <c r="E252" s="182"/>
      <c r="F252" s="183" t="s">
        <v>120</v>
      </c>
      <c r="G252" s="166"/>
      <c r="H252" s="181"/>
      <c r="I252" s="166"/>
      <c r="J252" s="181">
        <f>IF('LISTA DE SOCIOS'!H252="SI",(IF('LISTA DE SOCIOS'!P252&lt;&gt;"SI",('CSM AGUA'!H252),MONTOS!E7)),0)</f>
        <v>7</v>
      </c>
      <c r="K252" s="166">
        <f>IF(AND('LISTA DE SOCIOS'!H252="SI",'LISTA DE SOCIOS'!P252&lt;&gt;"SI",'LISTA DE SOCIOS'!Q252&lt;&gt;"SI",'LISTA DE SOCIOS'!P252&lt;&gt;"SI",'LISTA DE SOCIOS'!R252&lt;&gt;"SI"),(MONTOS!E9*MULTAS!G252), 0)</f>
        <v>0</v>
      </c>
      <c r="L252" s="181">
        <f>IF(AND('LISTA DE SOCIOS'!H252="SI",'LISTA DE SOCIOS'!P252&lt;&gt;"SI",'LISTA DE SOCIOS'!Q252&lt;&gt;"SI",'LISTA DE SOCIOS'!P252&lt;&gt;"SI",'LISTA DE SOCIOS'!R252&lt;&gt;"SI"),(MONTOS!E10*MULTAS!H252),0)</f>
        <v>0</v>
      </c>
      <c r="M252" s="166">
        <f>IF(AND('LISTA DE SOCIOS'!H252="SI",'LISTA DE SOCIOS'!P252&lt;&gt;"SI",'LISTA DE SOCIOS'!Q252&lt;&gt;"SI",'LISTA DE SOCIOS'!P252&lt;&gt;"SI",'LISTA DE SOCIOS'!R252&lt;&gt;"SI"),(MONTOS!E11*MULTAS!I252),0)</f>
        <v>0</v>
      </c>
      <c r="N252" s="181">
        <f>IF(AND('LISTA DE SOCIOS'!H252="SI",'LISTA DE SOCIOS'!P252&lt;&gt;"SI",'LISTA DE SOCIOS'!Q252&lt;&gt;"SI",'LISTA DE SOCIOS'!P252&lt;&gt;"SI",'LISTA DE SOCIOS'!R252&lt;&gt;"SI"),(MONTOS!E12*MULTAS!J252),0)</f>
        <v>0</v>
      </c>
      <c r="O252" s="166">
        <f>IF(AND('LISTA DE SOCIOS'!H252="SI",'LISTA DE SOCIOS'!P252&lt;&gt;"SI"),(MONTOS!E14*MULTAS!K252),0)</f>
        <v>0</v>
      </c>
      <c r="P252" s="181">
        <f>IF('LISTA DE SOCIOS'!H252="SI",(IF('LISTA DE SOCIOS'!P252&lt;&gt; "SI",(IF(OR('LISTA DE SOCIOS'!Q252="SI",'LISTA DE SOCIOS'!R252="SI"),(MULTAS!M252),(MULTAS!M252+(MULTAS!L252*MONTOS!E18)))),0)),0)</f>
        <v>0</v>
      </c>
      <c r="Q252" s="166">
        <f>IF(AND('LISTA DE SOCIOS'!I252="SI",'LISTA DE SOCIOS'!P252&lt;&gt; "SI"),(RIEGO!G252),0)</f>
        <v>0</v>
      </c>
      <c r="R252" s="183">
        <f>SUM(G252:Q252)</f>
        <v>7</v>
      </c>
      <c r="S252" s="218" t="s">
        <v>7</v>
      </c>
      <c r="T252" s="166"/>
    </row>
    <row r="253" spans="1:20" s="80" customFormat="1" x14ac:dyDescent="0.25">
      <c r="A253" s="184">
        <v>252</v>
      </c>
      <c r="B253" s="184">
        <v>252</v>
      </c>
      <c r="C253" s="182"/>
      <c r="D253" s="182"/>
      <c r="E253" s="182"/>
      <c r="F253" s="183" t="s">
        <v>120</v>
      </c>
      <c r="G253" s="166"/>
      <c r="H253" s="181"/>
      <c r="I253" s="166"/>
      <c r="J253" s="181">
        <f>IF('LISTA DE SOCIOS'!H253="SI",(IF('LISTA DE SOCIOS'!P253&lt;&gt;"SI",('CSM AGUA'!H253),MONTOS!E7)),0)</f>
        <v>7</v>
      </c>
      <c r="K253" s="166">
        <f>IF(AND('LISTA DE SOCIOS'!H253="SI",'LISTA DE SOCIOS'!P253&lt;&gt;"SI",'LISTA DE SOCIOS'!Q253&lt;&gt;"SI",'LISTA DE SOCIOS'!P253&lt;&gt;"SI",'LISTA DE SOCIOS'!R253&lt;&gt;"SI"),(MONTOS!E9*MULTAS!G253), 0)</f>
        <v>0</v>
      </c>
      <c r="L253" s="181">
        <f>IF(AND('LISTA DE SOCIOS'!H253="SI",'LISTA DE SOCIOS'!P253&lt;&gt;"SI",'LISTA DE SOCIOS'!Q253&lt;&gt;"SI",'LISTA DE SOCIOS'!P253&lt;&gt;"SI",'LISTA DE SOCIOS'!R253&lt;&gt;"SI"),(MONTOS!E10*MULTAS!H253),0)</f>
        <v>0</v>
      </c>
      <c r="M253" s="166">
        <f>IF(AND('LISTA DE SOCIOS'!H253="SI",'LISTA DE SOCIOS'!P253&lt;&gt;"SI",'LISTA DE SOCIOS'!Q253&lt;&gt;"SI",'LISTA DE SOCIOS'!P253&lt;&gt;"SI",'LISTA DE SOCIOS'!R253&lt;&gt;"SI"),(MONTOS!E11*MULTAS!I253),0)</f>
        <v>0</v>
      </c>
      <c r="N253" s="181">
        <f>IF(AND('LISTA DE SOCIOS'!H253="SI",'LISTA DE SOCIOS'!P253&lt;&gt;"SI",'LISTA DE SOCIOS'!Q253&lt;&gt;"SI",'LISTA DE SOCIOS'!P253&lt;&gt;"SI",'LISTA DE SOCIOS'!R253&lt;&gt;"SI"),(MONTOS!E12*MULTAS!J253),0)</f>
        <v>0</v>
      </c>
      <c r="O253" s="166">
        <f>IF(AND('LISTA DE SOCIOS'!H253="SI",'LISTA DE SOCIOS'!P253&lt;&gt;"SI"),(MONTOS!E14*MULTAS!K253),0)</f>
        <v>0</v>
      </c>
      <c r="P253" s="181">
        <f>IF('LISTA DE SOCIOS'!H253="SI",(IF('LISTA DE SOCIOS'!P253&lt;&gt; "SI",(IF(OR('LISTA DE SOCIOS'!Q253="SI",'LISTA DE SOCIOS'!R253="SI"),(MULTAS!M253),(MULTAS!M253+(MULTAS!L253*MONTOS!E18)))),0)),0)</f>
        <v>0</v>
      </c>
      <c r="Q253" s="166">
        <f>IF(AND('LISTA DE SOCIOS'!I253="SI",'LISTA DE SOCIOS'!P253&lt;&gt; "SI"),(RIEGO!G253),0)</f>
        <v>0</v>
      </c>
      <c r="R253" s="183">
        <f>SUM(G253:Q253)</f>
        <v>7</v>
      </c>
      <c r="S253" s="218" t="s">
        <v>7</v>
      </c>
      <c r="T253" s="166"/>
    </row>
    <row r="254" spans="1:20" s="80" customFormat="1" x14ac:dyDescent="0.25">
      <c r="A254" s="184">
        <v>253</v>
      </c>
      <c r="B254" s="184">
        <v>253</v>
      </c>
      <c r="C254" s="182"/>
      <c r="D254" s="182"/>
      <c r="E254" s="182"/>
      <c r="F254" s="183" t="s">
        <v>120</v>
      </c>
      <c r="G254" s="166"/>
      <c r="H254" s="181"/>
      <c r="I254" s="166"/>
      <c r="J254" s="181">
        <f>IF('LISTA DE SOCIOS'!H254="SI",(IF('LISTA DE SOCIOS'!P254&lt;&gt;"SI",('CSM AGUA'!H254),MONTOS!E7)),0)</f>
        <v>7</v>
      </c>
      <c r="K254" s="166">
        <f>IF(AND('LISTA DE SOCIOS'!H254="SI",'LISTA DE SOCIOS'!P254&lt;&gt;"SI",'LISTA DE SOCIOS'!Q254&lt;&gt;"SI",'LISTA DE SOCIOS'!P254&lt;&gt;"SI",'LISTA DE SOCIOS'!R254&lt;&gt;"SI"),(MONTOS!E9*MULTAS!G254), 0)</f>
        <v>0</v>
      </c>
      <c r="L254" s="181">
        <f>IF(AND('LISTA DE SOCIOS'!H254="SI",'LISTA DE SOCIOS'!P254&lt;&gt;"SI",'LISTA DE SOCIOS'!Q254&lt;&gt;"SI",'LISTA DE SOCIOS'!P254&lt;&gt;"SI",'LISTA DE SOCIOS'!R254&lt;&gt;"SI"),(MONTOS!E10*MULTAS!H254),0)</f>
        <v>0</v>
      </c>
      <c r="M254" s="166">
        <f>IF(AND('LISTA DE SOCIOS'!H254="SI",'LISTA DE SOCIOS'!P254&lt;&gt;"SI",'LISTA DE SOCIOS'!Q254&lt;&gt;"SI",'LISTA DE SOCIOS'!P254&lt;&gt;"SI",'LISTA DE SOCIOS'!R254&lt;&gt;"SI"),(MONTOS!E11*MULTAS!I254),0)</f>
        <v>0</v>
      </c>
      <c r="N254" s="181">
        <f>IF(AND('LISTA DE SOCIOS'!H254="SI",'LISTA DE SOCIOS'!P254&lt;&gt;"SI",'LISTA DE SOCIOS'!Q254&lt;&gt;"SI",'LISTA DE SOCIOS'!P254&lt;&gt;"SI",'LISTA DE SOCIOS'!R254&lt;&gt;"SI"),(MONTOS!E12*MULTAS!J254),0)</f>
        <v>0</v>
      </c>
      <c r="O254" s="166">
        <f>IF(AND('LISTA DE SOCIOS'!H254="SI",'LISTA DE SOCIOS'!P254&lt;&gt;"SI"),(MONTOS!E14*MULTAS!K254),0)</f>
        <v>0</v>
      </c>
      <c r="P254" s="181">
        <f>IF('LISTA DE SOCIOS'!H254="SI",(IF('LISTA DE SOCIOS'!P254&lt;&gt; "SI",(IF(OR('LISTA DE SOCIOS'!Q254="SI",'LISTA DE SOCIOS'!R254="SI"),(MULTAS!M254),(MULTAS!M254+(MULTAS!L254*MONTOS!E18)))),0)),0)</f>
        <v>0</v>
      </c>
      <c r="Q254" s="166">
        <f>IF(AND('LISTA DE SOCIOS'!I254="SI",'LISTA DE SOCIOS'!P254&lt;&gt; "SI"),(RIEGO!G254),0)</f>
        <v>0</v>
      </c>
      <c r="R254" s="183">
        <f>SUM(G254:Q254)</f>
        <v>7</v>
      </c>
      <c r="S254" s="218" t="s">
        <v>7</v>
      </c>
      <c r="T254" s="166"/>
    </row>
    <row r="255" spans="1:20" s="80" customFormat="1" x14ac:dyDescent="0.25">
      <c r="A255" s="184">
        <v>254</v>
      </c>
      <c r="B255" s="184">
        <v>254</v>
      </c>
      <c r="C255" s="182"/>
      <c r="D255" s="182"/>
      <c r="E255" s="182"/>
      <c r="F255" s="183" t="s">
        <v>120</v>
      </c>
      <c r="G255" s="166"/>
      <c r="H255" s="181"/>
      <c r="I255" s="166"/>
      <c r="J255" s="181">
        <f>IF('LISTA DE SOCIOS'!H255="SI",(IF('LISTA DE SOCIOS'!P255&lt;&gt;"SI",('CSM AGUA'!H255),MONTOS!E7)),0)</f>
        <v>7</v>
      </c>
      <c r="K255" s="166">
        <f>IF(AND('LISTA DE SOCIOS'!H255="SI",'LISTA DE SOCIOS'!P255&lt;&gt;"SI",'LISTA DE SOCIOS'!Q255&lt;&gt;"SI",'LISTA DE SOCIOS'!P255&lt;&gt;"SI",'LISTA DE SOCIOS'!R255&lt;&gt;"SI"),(MONTOS!E9*MULTAS!G255), 0)</f>
        <v>0</v>
      </c>
      <c r="L255" s="181">
        <f>IF(AND('LISTA DE SOCIOS'!H255="SI",'LISTA DE SOCIOS'!P255&lt;&gt;"SI",'LISTA DE SOCIOS'!Q255&lt;&gt;"SI",'LISTA DE SOCIOS'!P255&lt;&gt;"SI",'LISTA DE SOCIOS'!R255&lt;&gt;"SI"),(MONTOS!E10*MULTAS!H255),0)</f>
        <v>0</v>
      </c>
      <c r="M255" s="166">
        <f>IF(AND('LISTA DE SOCIOS'!H255="SI",'LISTA DE SOCIOS'!P255&lt;&gt;"SI",'LISTA DE SOCIOS'!Q255&lt;&gt;"SI",'LISTA DE SOCIOS'!P255&lt;&gt;"SI",'LISTA DE SOCIOS'!R255&lt;&gt;"SI"),(MONTOS!E11*MULTAS!I255),0)</f>
        <v>0</v>
      </c>
      <c r="N255" s="181">
        <f>IF(AND('LISTA DE SOCIOS'!H255="SI",'LISTA DE SOCIOS'!P255&lt;&gt;"SI",'LISTA DE SOCIOS'!Q255&lt;&gt;"SI",'LISTA DE SOCIOS'!P255&lt;&gt;"SI",'LISTA DE SOCIOS'!R255&lt;&gt;"SI"),(MONTOS!E12*MULTAS!J255),0)</f>
        <v>0</v>
      </c>
      <c r="O255" s="166">
        <f>IF(AND('LISTA DE SOCIOS'!H255="SI",'LISTA DE SOCIOS'!P255&lt;&gt;"SI"),(MONTOS!E14*MULTAS!K255),0)</f>
        <v>0</v>
      </c>
      <c r="P255" s="181">
        <f>IF('LISTA DE SOCIOS'!H255="SI",(IF('LISTA DE SOCIOS'!P255&lt;&gt; "SI",(IF(OR('LISTA DE SOCIOS'!Q255="SI",'LISTA DE SOCIOS'!R255="SI"),(MULTAS!M255),(MULTAS!M255+(MULTAS!L255*MONTOS!E18)))),0)),0)</f>
        <v>0</v>
      </c>
      <c r="Q255" s="166">
        <f>IF(AND('LISTA DE SOCIOS'!I255="SI",'LISTA DE SOCIOS'!P255&lt;&gt; "SI"),(RIEGO!G255),0)</f>
        <v>0</v>
      </c>
      <c r="R255" s="183">
        <f>SUM(G255:Q255)</f>
        <v>7</v>
      </c>
      <c r="S255" s="218" t="s">
        <v>7</v>
      </c>
      <c r="T255" s="166"/>
    </row>
    <row r="256" spans="1:20" s="80" customFormat="1" x14ac:dyDescent="0.25">
      <c r="A256" s="184">
        <v>255</v>
      </c>
      <c r="B256" s="184">
        <v>255</v>
      </c>
      <c r="C256" s="182"/>
      <c r="D256" s="182"/>
      <c r="E256" s="182"/>
      <c r="F256" s="183" t="s">
        <v>120</v>
      </c>
      <c r="G256" s="166"/>
      <c r="H256" s="181"/>
      <c r="I256" s="166"/>
      <c r="J256" s="181">
        <f>IF('LISTA DE SOCIOS'!H256="SI",(IF('LISTA DE SOCIOS'!P256&lt;&gt;"SI",('CSM AGUA'!H256),MONTOS!E7)),0)</f>
        <v>7</v>
      </c>
      <c r="K256" s="166">
        <f>IF(AND('LISTA DE SOCIOS'!H256="SI",'LISTA DE SOCIOS'!P256&lt;&gt;"SI",'LISTA DE SOCIOS'!Q256&lt;&gt;"SI",'LISTA DE SOCIOS'!P256&lt;&gt;"SI",'LISTA DE SOCIOS'!R256&lt;&gt;"SI"),(MONTOS!E9*MULTAS!G256), 0)</f>
        <v>0</v>
      </c>
      <c r="L256" s="181">
        <f>IF(AND('LISTA DE SOCIOS'!H256="SI",'LISTA DE SOCIOS'!P256&lt;&gt;"SI",'LISTA DE SOCIOS'!Q256&lt;&gt;"SI",'LISTA DE SOCIOS'!P256&lt;&gt;"SI",'LISTA DE SOCIOS'!R256&lt;&gt;"SI"),(MONTOS!E10*MULTAS!H256),0)</f>
        <v>0</v>
      </c>
      <c r="M256" s="166">
        <f>IF(AND('LISTA DE SOCIOS'!H256="SI",'LISTA DE SOCIOS'!P256&lt;&gt;"SI",'LISTA DE SOCIOS'!Q256&lt;&gt;"SI",'LISTA DE SOCIOS'!P256&lt;&gt;"SI",'LISTA DE SOCIOS'!R256&lt;&gt;"SI"),(MONTOS!E11*MULTAS!I256),0)</f>
        <v>0</v>
      </c>
      <c r="N256" s="181">
        <f>IF(AND('LISTA DE SOCIOS'!H256="SI",'LISTA DE SOCIOS'!P256&lt;&gt;"SI",'LISTA DE SOCIOS'!Q256&lt;&gt;"SI",'LISTA DE SOCIOS'!P256&lt;&gt;"SI",'LISTA DE SOCIOS'!R256&lt;&gt;"SI"),(MONTOS!E12*MULTAS!J256),0)</f>
        <v>0</v>
      </c>
      <c r="O256" s="166">
        <f>IF(AND('LISTA DE SOCIOS'!H256="SI",'LISTA DE SOCIOS'!P256&lt;&gt;"SI"),(MONTOS!E14*MULTAS!K256),0)</f>
        <v>0</v>
      </c>
      <c r="P256" s="181">
        <f>IF('LISTA DE SOCIOS'!H256="SI",(IF('LISTA DE SOCIOS'!P256&lt;&gt; "SI",(IF(OR('LISTA DE SOCIOS'!Q256="SI",'LISTA DE SOCIOS'!R256="SI"),(MULTAS!M256),(MULTAS!M256+(MULTAS!L256*MONTOS!E18)))),0)),0)</f>
        <v>0</v>
      </c>
      <c r="Q256" s="166">
        <f>IF(AND('LISTA DE SOCIOS'!I256="SI",'LISTA DE SOCIOS'!P256&lt;&gt; "SI"),(RIEGO!G256),0)</f>
        <v>0</v>
      </c>
      <c r="R256" s="183">
        <f>SUM(G256:Q256)</f>
        <v>7</v>
      </c>
      <c r="S256" s="218" t="s">
        <v>7</v>
      </c>
      <c r="T256" s="166"/>
    </row>
    <row r="257" spans="1:20" s="80" customFormat="1" x14ac:dyDescent="0.25">
      <c r="A257" s="184">
        <v>256</v>
      </c>
      <c r="B257" s="184">
        <v>256</v>
      </c>
      <c r="C257" s="182"/>
      <c r="D257" s="182"/>
      <c r="E257" s="182"/>
      <c r="F257" s="183" t="s">
        <v>120</v>
      </c>
      <c r="G257" s="166"/>
      <c r="H257" s="181"/>
      <c r="I257" s="166"/>
      <c r="J257" s="181">
        <f>IF('LISTA DE SOCIOS'!H257="SI",(IF('LISTA DE SOCIOS'!P257&lt;&gt;"SI",('CSM AGUA'!H257),MONTOS!E7)),0)</f>
        <v>7</v>
      </c>
      <c r="K257" s="166">
        <f>IF(AND('LISTA DE SOCIOS'!H257="SI",'LISTA DE SOCIOS'!P257&lt;&gt;"SI",'LISTA DE SOCIOS'!Q257&lt;&gt;"SI",'LISTA DE SOCIOS'!P257&lt;&gt;"SI",'LISTA DE SOCIOS'!R257&lt;&gt;"SI"),(MONTOS!E9*MULTAS!G257), 0)</f>
        <v>0</v>
      </c>
      <c r="L257" s="181">
        <f>IF(AND('LISTA DE SOCIOS'!H257="SI",'LISTA DE SOCIOS'!P257&lt;&gt;"SI",'LISTA DE SOCIOS'!Q257&lt;&gt;"SI",'LISTA DE SOCIOS'!P257&lt;&gt;"SI",'LISTA DE SOCIOS'!R257&lt;&gt;"SI"),(MONTOS!E10*MULTAS!H257),0)</f>
        <v>0</v>
      </c>
      <c r="M257" s="166">
        <f>IF(AND('LISTA DE SOCIOS'!H257="SI",'LISTA DE SOCIOS'!P257&lt;&gt;"SI",'LISTA DE SOCIOS'!Q257&lt;&gt;"SI",'LISTA DE SOCIOS'!P257&lt;&gt;"SI",'LISTA DE SOCIOS'!R257&lt;&gt;"SI"),(MONTOS!E11*MULTAS!I257),0)</f>
        <v>0</v>
      </c>
      <c r="N257" s="181">
        <f>IF(AND('LISTA DE SOCIOS'!H257="SI",'LISTA DE SOCIOS'!P257&lt;&gt;"SI",'LISTA DE SOCIOS'!Q257&lt;&gt;"SI",'LISTA DE SOCIOS'!P257&lt;&gt;"SI",'LISTA DE SOCIOS'!R257&lt;&gt;"SI"),(MONTOS!E12*MULTAS!J257),0)</f>
        <v>0</v>
      </c>
      <c r="O257" s="166">
        <f>IF(AND('LISTA DE SOCIOS'!H257="SI",'LISTA DE SOCIOS'!P257&lt;&gt;"SI"),(MONTOS!E14*MULTAS!K257),0)</f>
        <v>0</v>
      </c>
      <c r="P257" s="181">
        <f>IF('LISTA DE SOCIOS'!H257="SI",(IF('LISTA DE SOCIOS'!P257&lt;&gt; "SI",(IF(OR('LISTA DE SOCIOS'!Q257="SI",'LISTA DE SOCIOS'!R257="SI"),(MULTAS!M257),(MULTAS!M257+(MULTAS!L257*MONTOS!E18)))),0)),0)</f>
        <v>0</v>
      </c>
      <c r="Q257" s="166">
        <f>IF(AND('LISTA DE SOCIOS'!I257="SI",'LISTA DE SOCIOS'!P257&lt;&gt; "SI"),(RIEGO!G257),0)</f>
        <v>0</v>
      </c>
      <c r="R257" s="183">
        <f>SUM(G257:Q257)</f>
        <v>7</v>
      </c>
      <c r="S257" s="218" t="s">
        <v>7</v>
      </c>
      <c r="T257" s="166"/>
    </row>
    <row r="258" spans="1:20" s="80" customFormat="1" x14ac:dyDescent="0.25">
      <c r="A258" s="184">
        <v>257</v>
      </c>
      <c r="B258" s="184">
        <v>257</v>
      </c>
      <c r="C258" s="182"/>
      <c r="D258" s="182"/>
      <c r="E258" s="182"/>
      <c r="F258" s="183" t="s">
        <v>120</v>
      </c>
      <c r="G258" s="166"/>
      <c r="H258" s="181"/>
      <c r="I258" s="166"/>
      <c r="J258" s="181">
        <f>IF('LISTA DE SOCIOS'!H258="SI",(IF('LISTA DE SOCIOS'!P258&lt;&gt;"SI",('CSM AGUA'!H258),MONTOS!E7)),0)</f>
        <v>7</v>
      </c>
      <c r="K258" s="166">
        <f>IF(AND('LISTA DE SOCIOS'!H258="SI",'LISTA DE SOCIOS'!P258&lt;&gt;"SI",'LISTA DE SOCIOS'!Q258&lt;&gt;"SI",'LISTA DE SOCIOS'!P258&lt;&gt;"SI",'LISTA DE SOCIOS'!R258&lt;&gt;"SI"),(MONTOS!E9*MULTAS!G258), 0)</f>
        <v>0</v>
      </c>
      <c r="L258" s="181">
        <f>IF(AND('LISTA DE SOCIOS'!H258="SI",'LISTA DE SOCIOS'!P258&lt;&gt;"SI",'LISTA DE SOCIOS'!Q258&lt;&gt;"SI",'LISTA DE SOCIOS'!P258&lt;&gt;"SI",'LISTA DE SOCIOS'!R258&lt;&gt;"SI"),(MONTOS!E10*MULTAS!H258),0)</f>
        <v>0</v>
      </c>
      <c r="M258" s="166">
        <f>IF(AND('LISTA DE SOCIOS'!H258="SI",'LISTA DE SOCIOS'!P258&lt;&gt;"SI",'LISTA DE SOCIOS'!Q258&lt;&gt;"SI",'LISTA DE SOCIOS'!P258&lt;&gt;"SI",'LISTA DE SOCIOS'!R258&lt;&gt;"SI"),(MONTOS!E11*MULTAS!I258),0)</f>
        <v>0</v>
      </c>
      <c r="N258" s="181">
        <f>IF(AND('LISTA DE SOCIOS'!H258="SI",'LISTA DE SOCIOS'!P258&lt;&gt;"SI",'LISTA DE SOCIOS'!Q258&lt;&gt;"SI",'LISTA DE SOCIOS'!P258&lt;&gt;"SI",'LISTA DE SOCIOS'!R258&lt;&gt;"SI"),(MONTOS!E12*MULTAS!J258),0)</f>
        <v>0</v>
      </c>
      <c r="O258" s="166">
        <f>IF(AND('LISTA DE SOCIOS'!H258="SI",'LISTA DE SOCIOS'!P258&lt;&gt;"SI"),(MONTOS!E14*MULTAS!K258),0)</f>
        <v>0</v>
      </c>
      <c r="P258" s="181">
        <f>IF('LISTA DE SOCIOS'!H258="SI",(IF('LISTA DE SOCIOS'!P258&lt;&gt; "SI",(IF(OR('LISTA DE SOCIOS'!Q258="SI",'LISTA DE SOCIOS'!R258="SI"),(MULTAS!M258),(MULTAS!M258+(MULTAS!L258*MONTOS!E18)))),0)),0)</f>
        <v>0</v>
      </c>
      <c r="Q258" s="166">
        <f>IF(AND('LISTA DE SOCIOS'!I258="SI",'LISTA DE SOCIOS'!P258&lt;&gt; "SI"),(RIEGO!G258),0)</f>
        <v>0</v>
      </c>
      <c r="R258" s="183">
        <f>SUM(G258:Q258)</f>
        <v>7</v>
      </c>
      <c r="S258" s="218" t="s">
        <v>7</v>
      </c>
      <c r="T258" s="166"/>
    </row>
    <row r="259" spans="1:20" s="80" customFormat="1" x14ac:dyDescent="0.25">
      <c r="A259" s="184">
        <v>258</v>
      </c>
      <c r="B259" s="184">
        <v>258</v>
      </c>
      <c r="C259" s="182"/>
      <c r="D259" s="182"/>
      <c r="E259" s="182"/>
      <c r="F259" s="183" t="s">
        <v>120</v>
      </c>
      <c r="G259" s="166"/>
      <c r="H259" s="181"/>
      <c r="I259" s="166"/>
      <c r="J259" s="181">
        <f>IF('LISTA DE SOCIOS'!H259="SI",(IF('LISTA DE SOCIOS'!P259&lt;&gt;"SI",('CSM AGUA'!H259),MONTOS!E7)),0)</f>
        <v>7</v>
      </c>
      <c r="K259" s="166">
        <f>IF(AND('LISTA DE SOCIOS'!H259="SI",'LISTA DE SOCIOS'!P259&lt;&gt;"SI",'LISTA DE SOCIOS'!Q259&lt;&gt;"SI",'LISTA DE SOCIOS'!P259&lt;&gt;"SI",'LISTA DE SOCIOS'!R259&lt;&gt;"SI"),(MONTOS!E9*MULTAS!G259), 0)</f>
        <v>0</v>
      </c>
      <c r="L259" s="181">
        <f>IF(AND('LISTA DE SOCIOS'!H259="SI",'LISTA DE SOCIOS'!P259&lt;&gt;"SI",'LISTA DE SOCIOS'!Q259&lt;&gt;"SI",'LISTA DE SOCIOS'!P259&lt;&gt;"SI",'LISTA DE SOCIOS'!R259&lt;&gt;"SI"),(MONTOS!E10*MULTAS!H259),0)</f>
        <v>0</v>
      </c>
      <c r="M259" s="166">
        <f>IF(AND('LISTA DE SOCIOS'!H259="SI",'LISTA DE SOCIOS'!P259&lt;&gt;"SI",'LISTA DE SOCIOS'!Q259&lt;&gt;"SI",'LISTA DE SOCIOS'!P259&lt;&gt;"SI",'LISTA DE SOCIOS'!R259&lt;&gt;"SI"),(MONTOS!E11*MULTAS!I259),0)</f>
        <v>0</v>
      </c>
      <c r="N259" s="181">
        <f>IF(AND('LISTA DE SOCIOS'!H259="SI",'LISTA DE SOCIOS'!P259&lt;&gt;"SI",'LISTA DE SOCIOS'!Q259&lt;&gt;"SI",'LISTA DE SOCIOS'!P259&lt;&gt;"SI",'LISTA DE SOCIOS'!R259&lt;&gt;"SI"),(MONTOS!E12*MULTAS!J259),0)</f>
        <v>0</v>
      </c>
      <c r="O259" s="166">
        <f>IF(AND('LISTA DE SOCIOS'!H259="SI",'LISTA DE SOCIOS'!P259&lt;&gt;"SI"),(MONTOS!E14*MULTAS!K259),0)</f>
        <v>0</v>
      </c>
      <c r="P259" s="181">
        <f>IF('LISTA DE SOCIOS'!H259="SI",(IF('LISTA DE SOCIOS'!P259&lt;&gt; "SI",(IF(OR('LISTA DE SOCIOS'!Q259="SI",'LISTA DE SOCIOS'!R259="SI"),(MULTAS!M259),(MULTAS!M259+(MULTAS!L259*MONTOS!E18)))),0)),0)</f>
        <v>0</v>
      </c>
      <c r="Q259" s="166">
        <f>IF(AND('LISTA DE SOCIOS'!I259="SI",'LISTA DE SOCIOS'!P259&lt;&gt; "SI"),(RIEGO!G259),0)</f>
        <v>0</v>
      </c>
      <c r="R259" s="183">
        <f>SUM(G259:Q259)</f>
        <v>7</v>
      </c>
      <c r="S259" s="218" t="s">
        <v>7</v>
      </c>
      <c r="T259" s="166"/>
    </row>
    <row r="260" spans="1:20" s="80" customFormat="1" x14ac:dyDescent="0.25">
      <c r="A260" s="184">
        <v>259</v>
      </c>
      <c r="B260" s="184">
        <v>259</v>
      </c>
      <c r="C260" s="182"/>
      <c r="D260" s="182"/>
      <c r="E260" s="182"/>
      <c r="F260" s="183" t="s">
        <v>120</v>
      </c>
      <c r="G260" s="166"/>
      <c r="H260" s="181"/>
      <c r="I260" s="166"/>
      <c r="J260" s="181">
        <f>IF('LISTA DE SOCIOS'!H260="SI",(IF('LISTA DE SOCIOS'!P260&lt;&gt;"SI",('CSM AGUA'!H260),MONTOS!E7)),0)</f>
        <v>7</v>
      </c>
      <c r="K260" s="166">
        <f>IF(AND('LISTA DE SOCIOS'!H260="SI",'LISTA DE SOCIOS'!P260&lt;&gt;"SI",'LISTA DE SOCIOS'!Q260&lt;&gt;"SI",'LISTA DE SOCIOS'!P260&lt;&gt;"SI",'LISTA DE SOCIOS'!R260&lt;&gt;"SI"),(MONTOS!E9*MULTAS!G260), 0)</f>
        <v>0</v>
      </c>
      <c r="L260" s="181">
        <f>IF(AND('LISTA DE SOCIOS'!H260="SI",'LISTA DE SOCIOS'!P260&lt;&gt;"SI",'LISTA DE SOCIOS'!Q260&lt;&gt;"SI",'LISTA DE SOCIOS'!P260&lt;&gt;"SI",'LISTA DE SOCIOS'!R260&lt;&gt;"SI"),(MONTOS!E10*MULTAS!H260),0)</f>
        <v>0</v>
      </c>
      <c r="M260" s="166">
        <f>IF(AND('LISTA DE SOCIOS'!H260="SI",'LISTA DE SOCIOS'!P260&lt;&gt;"SI",'LISTA DE SOCIOS'!Q260&lt;&gt;"SI",'LISTA DE SOCIOS'!P260&lt;&gt;"SI",'LISTA DE SOCIOS'!R260&lt;&gt;"SI"),(MONTOS!E11*MULTAS!I260),0)</f>
        <v>0</v>
      </c>
      <c r="N260" s="181">
        <f>IF(AND('LISTA DE SOCIOS'!H260="SI",'LISTA DE SOCIOS'!P260&lt;&gt;"SI",'LISTA DE SOCIOS'!Q260&lt;&gt;"SI",'LISTA DE SOCIOS'!P260&lt;&gt;"SI",'LISTA DE SOCIOS'!R260&lt;&gt;"SI"),(MONTOS!E12*MULTAS!J260),0)</f>
        <v>0</v>
      </c>
      <c r="O260" s="166">
        <f>IF(AND('LISTA DE SOCIOS'!H260="SI",'LISTA DE SOCIOS'!P260&lt;&gt;"SI"),(MONTOS!E14*MULTAS!K260),0)</f>
        <v>0</v>
      </c>
      <c r="P260" s="181">
        <f>IF('LISTA DE SOCIOS'!H260="SI",(IF('LISTA DE SOCIOS'!P260&lt;&gt; "SI",(IF(OR('LISTA DE SOCIOS'!Q260="SI",'LISTA DE SOCIOS'!R260="SI"),(MULTAS!M260),(MULTAS!M260+(MULTAS!L260*MONTOS!E18)))),0)),0)</f>
        <v>0</v>
      </c>
      <c r="Q260" s="166">
        <f>IF(AND('LISTA DE SOCIOS'!I260="SI",'LISTA DE SOCIOS'!P260&lt;&gt; "SI"),(RIEGO!G260),0)</f>
        <v>0</v>
      </c>
      <c r="R260" s="183">
        <f>SUM(G260:Q260)</f>
        <v>7</v>
      </c>
      <c r="S260" s="218" t="s">
        <v>7</v>
      </c>
      <c r="T260" s="166"/>
    </row>
    <row r="261" spans="1:20" s="80" customFormat="1" x14ac:dyDescent="0.25">
      <c r="A261" s="184">
        <v>260</v>
      </c>
      <c r="B261" s="184">
        <v>260</v>
      </c>
      <c r="C261" s="182"/>
      <c r="D261" s="182"/>
      <c r="E261" s="182"/>
      <c r="F261" s="183" t="s">
        <v>120</v>
      </c>
      <c r="G261" s="166"/>
      <c r="H261" s="181"/>
      <c r="I261" s="166"/>
      <c r="J261" s="181">
        <f>IF('LISTA DE SOCIOS'!H261="SI",(IF('LISTA DE SOCIOS'!P261&lt;&gt;"SI",('CSM AGUA'!H261),MONTOS!E7)),0)</f>
        <v>7</v>
      </c>
      <c r="K261" s="166">
        <f>IF(AND('LISTA DE SOCIOS'!H261="SI",'LISTA DE SOCIOS'!P261&lt;&gt;"SI",'LISTA DE SOCIOS'!Q261&lt;&gt;"SI",'LISTA DE SOCIOS'!P261&lt;&gt;"SI",'LISTA DE SOCIOS'!R261&lt;&gt;"SI"),(MONTOS!E9*MULTAS!G261), 0)</f>
        <v>0</v>
      </c>
      <c r="L261" s="181">
        <f>IF(AND('LISTA DE SOCIOS'!H261="SI",'LISTA DE SOCIOS'!P261&lt;&gt;"SI",'LISTA DE SOCIOS'!Q261&lt;&gt;"SI",'LISTA DE SOCIOS'!P261&lt;&gt;"SI",'LISTA DE SOCIOS'!R261&lt;&gt;"SI"),(MONTOS!E10*MULTAS!H261),0)</f>
        <v>0</v>
      </c>
      <c r="M261" s="166">
        <f>IF(AND('LISTA DE SOCIOS'!H261="SI",'LISTA DE SOCIOS'!P261&lt;&gt;"SI",'LISTA DE SOCIOS'!Q261&lt;&gt;"SI",'LISTA DE SOCIOS'!P261&lt;&gt;"SI",'LISTA DE SOCIOS'!R261&lt;&gt;"SI"),(MONTOS!E11*MULTAS!I261),0)</f>
        <v>0</v>
      </c>
      <c r="N261" s="181">
        <f>IF(AND('LISTA DE SOCIOS'!H261="SI",'LISTA DE SOCIOS'!P261&lt;&gt;"SI",'LISTA DE SOCIOS'!Q261&lt;&gt;"SI",'LISTA DE SOCIOS'!P261&lt;&gt;"SI",'LISTA DE SOCIOS'!R261&lt;&gt;"SI"),(MONTOS!E12*MULTAS!J261),0)</f>
        <v>0</v>
      </c>
      <c r="O261" s="166">
        <f>IF(AND('LISTA DE SOCIOS'!H261="SI",'LISTA DE SOCIOS'!P261&lt;&gt;"SI"),(MONTOS!E14*MULTAS!K261),0)</f>
        <v>0</v>
      </c>
      <c r="P261" s="181">
        <f>IF('LISTA DE SOCIOS'!H261="SI",(IF('LISTA DE SOCIOS'!P261&lt;&gt; "SI",(IF(OR('LISTA DE SOCIOS'!Q261="SI",'LISTA DE SOCIOS'!R261="SI"),(MULTAS!M261),(MULTAS!M261+(MULTAS!L261*MONTOS!E18)))),0)),0)</f>
        <v>0</v>
      </c>
      <c r="Q261" s="166">
        <f>IF(AND('LISTA DE SOCIOS'!I261="SI",'LISTA DE SOCIOS'!P261&lt;&gt; "SI"),(RIEGO!G261),0)</f>
        <v>0</v>
      </c>
      <c r="R261" s="183">
        <f>SUM(G261:Q261)</f>
        <v>7</v>
      </c>
      <c r="S261" s="218" t="s">
        <v>7</v>
      </c>
      <c r="T261" s="166"/>
    </row>
    <row r="262" spans="1:20" s="80" customFormat="1" x14ac:dyDescent="0.25">
      <c r="A262" s="184">
        <v>261</v>
      </c>
      <c r="B262" s="184">
        <v>261</v>
      </c>
      <c r="C262" s="182"/>
      <c r="D262" s="182"/>
      <c r="E262" s="182"/>
      <c r="F262" s="183" t="s">
        <v>120</v>
      </c>
      <c r="G262" s="166"/>
      <c r="H262" s="181"/>
      <c r="I262" s="166"/>
      <c r="J262" s="181">
        <f>IF('LISTA DE SOCIOS'!H262="SI",(IF('LISTA DE SOCIOS'!P262&lt;&gt;"SI",('CSM AGUA'!H262),MONTOS!E7)),0)</f>
        <v>7</v>
      </c>
      <c r="K262" s="166">
        <f>IF(AND('LISTA DE SOCIOS'!H262="SI",'LISTA DE SOCIOS'!P262&lt;&gt;"SI",'LISTA DE SOCIOS'!Q262&lt;&gt;"SI",'LISTA DE SOCIOS'!P262&lt;&gt;"SI",'LISTA DE SOCIOS'!R262&lt;&gt;"SI"),(MONTOS!E9*MULTAS!G262), 0)</f>
        <v>0</v>
      </c>
      <c r="L262" s="181">
        <f>IF(AND('LISTA DE SOCIOS'!H262="SI",'LISTA DE SOCIOS'!P262&lt;&gt;"SI",'LISTA DE SOCIOS'!Q262&lt;&gt;"SI",'LISTA DE SOCIOS'!P262&lt;&gt;"SI",'LISTA DE SOCIOS'!R262&lt;&gt;"SI"),(MONTOS!E10*MULTAS!H262),0)</f>
        <v>0</v>
      </c>
      <c r="M262" s="166">
        <f>IF(AND('LISTA DE SOCIOS'!H262="SI",'LISTA DE SOCIOS'!P262&lt;&gt;"SI",'LISTA DE SOCIOS'!Q262&lt;&gt;"SI",'LISTA DE SOCIOS'!P262&lt;&gt;"SI",'LISTA DE SOCIOS'!R262&lt;&gt;"SI"),(MONTOS!E11*MULTAS!I262),0)</f>
        <v>0</v>
      </c>
      <c r="N262" s="181">
        <f>IF(AND('LISTA DE SOCIOS'!H262="SI",'LISTA DE SOCIOS'!P262&lt;&gt;"SI",'LISTA DE SOCIOS'!Q262&lt;&gt;"SI",'LISTA DE SOCIOS'!P262&lt;&gt;"SI",'LISTA DE SOCIOS'!R262&lt;&gt;"SI"),(MONTOS!E12*MULTAS!J262),0)</f>
        <v>0</v>
      </c>
      <c r="O262" s="166">
        <f>IF(AND('LISTA DE SOCIOS'!H262="SI",'LISTA DE SOCIOS'!P262&lt;&gt;"SI"),(MONTOS!E14*MULTAS!K262),0)</f>
        <v>0</v>
      </c>
      <c r="P262" s="181">
        <f>IF('LISTA DE SOCIOS'!H262="SI",(IF('LISTA DE SOCIOS'!P262&lt;&gt; "SI",(IF(OR('LISTA DE SOCIOS'!Q262="SI",'LISTA DE SOCIOS'!R262="SI"),(MULTAS!M262),(MULTAS!M262+(MULTAS!L262*MONTOS!E18)))),0)),0)</f>
        <v>0</v>
      </c>
      <c r="Q262" s="166">
        <f>IF(AND('LISTA DE SOCIOS'!I262="SI",'LISTA DE SOCIOS'!P262&lt;&gt; "SI"),(RIEGO!G262),0)</f>
        <v>0</v>
      </c>
      <c r="R262" s="183">
        <f>SUM(G262:Q262)</f>
        <v>7</v>
      </c>
      <c r="S262" s="218" t="s">
        <v>7</v>
      </c>
      <c r="T262" s="166"/>
    </row>
    <row r="263" spans="1:20" s="80" customFormat="1" x14ac:dyDescent="0.25">
      <c r="A263" s="184">
        <v>262</v>
      </c>
      <c r="B263" s="184">
        <v>262</v>
      </c>
      <c r="C263" s="182"/>
      <c r="D263" s="182"/>
      <c r="E263" s="182"/>
      <c r="F263" s="183" t="s">
        <v>120</v>
      </c>
      <c r="G263" s="166"/>
      <c r="H263" s="181"/>
      <c r="I263" s="166"/>
      <c r="J263" s="181">
        <f>IF('LISTA DE SOCIOS'!H263="SI",(IF('LISTA DE SOCIOS'!P263&lt;&gt;"SI",('CSM AGUA'!H263),MONTOS!E7)),0)</f>
        <v>7</v>
      </c>
      <c r="K263" s="166">
        <f>IF(AND('LISTA DE SOCIOS'!H263="SI",'LISTA DE SOCIOS'!P263&lt;&gt;"SI",'LISTA DE SOCIOS'!Q263&lt;&gt;"SI",'LISTA DE SOCIOS'!P263&lt;&gt;"SI",'LISTA DE SOCIOS'!R263&lt;&gt;"SI"),(MONTOS!E9*MULTAS!G263), 0)</f>
        <v>0</v>
      </c>
      <c r="L263" s="181">
        <f>IF(AND('LISTA DE SOCIOS'!H263="SI",'LISTA DE SOCIOS'!P263&lt;&gt;"SI",'LISTA DE SOCIOS'!Q263&lt;&gt;"SI",'LISTA DE SOCIOS'!P263&lt;&gt;"SI",'LISTA DE SOCIOS'!R263&lt;&gt;"SI"),(MONTOS!E10*MULTAS!H263),0)</f>
        <v>0</v>
      </c>
      <c r="M263" s="166">
        <f>IF(AND('LISTA DE SOCIOS'!H263="SI",'LISTA DE SOCIOS'!P263&lt;&gt;"SI",'LISTA DE SOCIOS'!Q263&lt;&gt;"SI",'LISTA DE SOCIOS'!P263&lt;&gt;"SI",'LISTA DE SOCIOS'!R263&lt;&gt;"SI"),(MONTOS!E11*MULTAS!I263),0)</f>
        <v>0</v>
      </c>
      <c r="N263" s="181">
        <f>IF(AND('LISTA DE SOCIOS'!H263="SI",'LISTA DE SOCIOS'!P263&lt;&gt;"SI",'LISTA DE SOCIOS'!Q263&lt;&gt;"SI",'LISTA DE SOCIOS'!P263&lt;&gt;"SI",'LISTA DE SOCIOS'!R263&lt;&gt;"SI"),(MONTOS!E12*MULTAS!J263),0)</f>
        <v>0</v>
      </c>
      <c r="O263" s="166">
        <f>IF(AND('LISTA DE SOCIOS'!H263="SI",'LISTA DE SOCIOS'!P263&lt;&gt;"SI"),(MONTOS!E14*MULTAS!K263),0)</f>
        <v>0</v>
      </c>
      <c r="P263" s="181">
        <f>IF('LISTA DE SOCIOS'!H263="SI",(IF('LISTA DE SOCIOS'!P263&lt;&gt; "SI",(IF(OR('LISTA DE SOCIOS'!Q263="SI",'LISTA DE SOCIOS'!R263="SI"),(MULTAS!M263),(MULTAS!M263+(MULTAS!L263*MONTOS!E18)))),0)),0)</f>
        <v>0</v>
      </c>
      <c r="Q263" s="166">
        <f>IF(AND('LISTA DE SOCIOS'!I263="SI",'LISTA DE SOCIOS'!P263&lt;&gt; "SI"),(RIEGO!G263),0)</f>
        <v>0</v>
      </c>
      <c r="R263" s="183">
        <f>SUM(G263:Q263)</f>
        <v>7</v>
      </c>
      <c r="S263" s="218" t="s">
        <v>7</v>
      </c>
      <c r="T263" s="166"/>
    </row>
    <row r="264" spans="1:20" s="80" customFormat="1" x14ac:dyDescent="0.25">
      <c r="A264" s="184">
        <v>263</v>
      </c>
      <c r="B264" s="184">
        <v>263</v>
      </c>
      <c r="C264" s="182"/>
      <c r="D264" s="182"/>
      <c r="E264" s="182"/>
      <c r="F264" s="183" t="s">
        <v>120</v>
      </c>
      <c r="G264" s="166"/>
      <c r="H264" s="181"/>
      <c r="I264" s="166"/>
      <c r="J264" s="181">
        <f>IF('LISTA DE SOCIOS'!H264="SI",(IF('LISTA DE SOCIOS'!P264&lt;&gt;"SI",('CSM AGUA'!H264),MONTOS!E7)),0)</f>
        <v>7</v>
      </c>
      <c r="K264" s="166">
        <f>IF(AND('LISTA DE SOCIOS'!H264="SI",'LISTA DE SOCIOS'!P264&lt;&gt;"SI",'LISTA DE SOCIOS'!Q264&lt;&gt;"SI",'LISTA DE SOCIOS'!P264&lt;&gt;"SI",'LISTA DE SOCIOS'!R264&lt;&gt;"SI"),(MONTOS!E9*MULTAS!G264), 0)</f>
        <v>0</v>
      </c>
      <c r="L264" s="181">
        <f>IF(AND('LISTA DE SOCIOS'!H264="SI",'LISTA DE SOCIOS'!P264&lt;&gt;"SI",'LISTA DE SOCIOS'!Q264&lt;&gt;"SI",'LISTA DE SOCIOS'!P264&lt;&gt;"SI",'LISTA DE SOCIOS'!R264&lt;&gt;"SI"),(MONTOS!E10*MULTAS!H264),0)</f>
        <v>0</v>
      </c>
      <c r="M264" s="166">
        <f>IF(AND('LISTA DE SOCIOS'!H264="SI",'LISTA DE SOCIOS'!P264&lt;&gt;"SI",'LISTA DE SOCIOS'!Q264&lt;&gt;"SI",'LISTA DE SOCIOS'!P264&lt;&gt;"SI",'LISTA DE SOCIOS'!R264&lt;&gt;"SI"),(MONTOS!E11*MULTAS!I264),0)</f>
        <v>0</v>
      </c>
      <c r="N264" s="181">
        <f>IF(AND('LISTA DE SOCIOS'!H264="SI",'LISTA DE SOCIOS'!P264&lt;&gt;"SI",'LISTA DE SOCIOS'!Q264&lt;&gt;"SI",'LISTA DE SOCIOS'!P264&lt;&gt;"SI",'LISTA DE SOCIOS'!R264&lt;&gt;"SI"),(MONTOS!E12*MULTAS!J264),0)</f>
        <v>0</v>
      </c>
      <c r="O264" s="166">
        <f>IF(AND('LISTA DE SOCIOS'!H264="SI",'LISTA DE SOCIOS'!P264&lt;&gt;"SI"),(MONTOS!E14*MULTAS!K264),0)</f>
        <v>0</v>
      </c>
      <c r="P264" s="181">
        <f>IF('LISTA DE SOCIOS'!H264="SI",(IF('LISTA DE SOCIOS'!P264&lt;&gt; "SI",(IF(OR('LISTA DE SOCIOS'!Q264="SI",'LISTA DE SOCIOS'!R264="SI"),(MULTAS!M264),(MULTAS!M264+(MULTAS!L264*MONTOS!E18)))),0)),0)</f>
        <v>0</v>
      </c>
      <c r="Q264" s="166">
        <f>IF(AND('LISTA DE SOCIOS'!I264="SI",'LISTA DE SOCIOS'!P264&lt;&gt; "SI"),(RIEGO!G264),0)</f>
        <v>0</v>
      </c>
      <c r="R264" s="183">
        <f>SUM(G264:Q264)</f>
        <v>7</v>
      </c>
      <c r="S264" s="218" t="s">
        <v>7</v>
      </c>
      <c r="T264" s="166"/>
    </row>
    <row r="265" spans="1:20" s="80" customFormat="1" x14ac:dyDescent="0.25">
      <c r="A265" s="184">
        <v>264</v>
      </c>
      <c r="B265" s="184">
        <v>264</v>
      </c>
      <c r="C265" s="182"/>
      <c r="D265" s="182"/>
      <c r="E265" s="182"/>
      <c r="F265" s="183" t="s">
        <v>120</v>
      </c>
      <c r="G265" s="166"/>
      <c r="H265" s="181"/>
      <c r="I265" s="166"/>
      <c r="J265" s="181">
        <f>IF('LISTA DE SOCIOS'!H265="SI",(IF('LISTA DE SOCIOS'!P265&lt;&gt;"SI",('CSM AGUA'!H265),MONTOS!E7)),0)</f>
        <v>7</v>
      </c>
      <c r="K265" s="166">
        <f>IF(AND('LISTA DE SOCIOS'!H265="SI",'LISTA DE SOCIOS'!P265&lt;&gt;"SI",'LISTA DE SOCIOS'!Q265&lt;&gt;"SI",'LISTA DE SOCIOS'!P265&lt;&gt;"SI",'LISTA DE SOCIOS'!R265&lt;&gt;"SI"),(MONTOS!E9*MULTAS!G265), 0)</f>
        <v>0</v>
      </c>
      <c r="L265" s="181">
        <f>IF(AND('LISTA DE SOCIOS'!H265="SI",'LISTA DE SOCIOS'!P265&lt;&gt;"SI",'LISTA DE SOCIOS'!Q265&lt;&gt;"SI",'LISTA DE SOCIOS'!P265&lt;&gt;"SI",'LISTA DE SOCIOS'!R265&lt;&gt;"SI"),(MONTOS!E10*MULTAS!H265),0)</f>
        <v>0</v>
      </c>
      <c r="M265" s="166">
        <f>IF(AND('LISTA DE SOCIOS'!H265="SI",'LISTA DE SOCIOS'!P265&lt;&gt;"SI",'LISTA DE SOCIOS'!Q265&lt;&gt;"SI",'LISTA DE SOCIOS'!P265&lt;&gt;"SI",'LISTA DE SOCIOS'!R265&lt;&gt;"SI"),(MONTOS!E11*MULTAS!I265),0)</f>
        <v>0</v>
      </c>
      <c r="N265" s="181">
        <f>IF(AND('LISTA DE SOCIOS'!H265="SI",'LISTA DE SOCIOS'!P265&lt;&gt;"SI",'LISTA DE SOCIOS'!Q265&lt;&gt;"SI",'LISTA DE SOCIOS'!P265&lt;&gt;"SI",'LISTA DE SOCIOS'!R265&lt;&gt;"SI"),(MONTOS!E12*MULTAS!J265),0)</f>
        <v>0</v>
      </c>
      <c r="O265" s="166">
        <f>IF(AND('LISTA DE SOCIOS'!H265="SI",'LISTA DE SOCIOS'!P265&lt;&gt;"SI"),(MONTOS!E14*MULTAS!K265),0)</f>
        <v>0</v>
      </c>
      <c r="P265" s="181">
        <f>IF('LISTA DE SOCIOS'!H265="SI",(IF('LISTA DE SOCIOS'!P265&lt;&gt; "SI",(IF(OR('LISTA DE SOCIOS'!Q265="SI",'LISTA DE SOCIOS'!R265="SI"),(MULTAS!M265),(MULTAS!M265+(MULTAS!L265*MONTOS!E18)))),0)),0)</f>
        <v>0</v>
      </c>
      <c r="Q265" s="166">
        <f>IF(AND('LISTA DE SOCIOS'!I265="SI",'LISTA DE SOCIOS'!P265&lt;&gt; "SI"),(RIEGO!G265),0)</f>
        <v>0</v>
      </c>
      <c r="R265" s="183">
        <f>SUM(G265:Q265)</f>
        <v>7</v>
      </c>
      <c r="S265" s="218" t="s">
        <v>7</v>
      </c>
      <c r="T265" s="166"/>
    </row>
    <row r="266" spans="1:20" s="80" customFormat="1" x14ac:dyDescent="0.25">
      <c r="A266" s="184">
        <v>265</v>
      </c>
      <c r="B266" s="184">
        <v>265</v>
      </c>
      <c r="C266" s="182"/>
      <c r="D266" s="182"/>
      <c r="E266" s="182"/>
      <c r="F266" s="183" t="s">
        <v>120</v>
      </c>
      <c r="G266" s="166"/>
      <c r="H266" s="181"/>
      <c r="I266" s="166"/>
      <c r="J266" s="181">
        <f>IF('LISTA DE SOCIOS'!H266="SI",(IF('LISTA DE SOCIOS'!P266&lt;&gt;"SI",('CSM AGUA'!H266),MONTOS!E7)),0)</f>
        <v>7</v>
      </c>
      <c r="K266" s="166">
        <f>IF(AND('LISTA DE SOCIOS'!H266="SI",'LISTA DE SOCIOS'!P266&lt;&gt;"SI",'LISTA DE SOCIOS'!Q266&lt;&gt;"SI",'LISTA DE SOCIOS'!P266&lt;&gt;"SI",'LISTA DE SOCIOS'!R266&lt;&gt;"SI"),(MONTOS!E9*MULTAS!G266), 0)</f>
        <v>0</v>
      </c>
      <c r="L266" s="181">
        <f>IF(AND('LISTA DE SOCIOS'!H266="SI",'LISTA DE SOCIOS'!P266&lt;&gt;"SI",'LISTA DE SOCIOS'!Q266&lt;&gt;"SI",'LISTA DE SOCIOS'!P266&lt;&gt;"SI",'LISTA DE SOCIOS'!R266&lt;&gt;"SI"),(MONTOS!E10*MULTAS!H266),0)</f>
        <v>0</v>
      </c>
      <c r="M266" s="166">
        <f>IF(AND('LISTA DE SOCIOS'!H266="SI",'LISTA DE SOCIOS'!P266&lt;&gt;"SI",'LISTA DE SOCIOS'!Q266&lt;&gt;"SI",'LISTA DE SOCIOS'!P266&lt;&gt;"SI",'LISTA DE SOCIOS'!R266&lt;&gt;"SI"),(MONTOS!E11*MULTAS!I266),0)</f>
        <v>0</v>
      </c>
      <c r="N266" s="181">
        <f>IF(AND('LISTA DE SOCIOS'!H266="SI",'LISTA DE SOCIOS'!P266&lt;&gt;"SI",'LISTA DE SOCIOS'!Q266&lt;&gt;"SI",'LISTA DE SOCIOS'!P266&lt;&gt;"SI",'LISTA DE SOCIOS'!R266&lt;&gt;"SI"),(MONTOS!E12*MULTAS!J266),0)</f>
        <v>0</v>
      </c>
      <c r="O266" s="166">
        <f>IF(AND('LISTA DE SOCIOS'!H266="SI",'LISTA DE SOCIOS'!P266&lt;&gt;"SI"),(MONTOS!E14*MULTAS!K266),0)</f>
        <v>0</v>
      </c>
      <c r="P266" s="181">
        <f>IF('LISTA DE SOCIOS'!H266="SI",(IF('LISTA DE SOCIOS'!P266&lt;&gt; "SI",(IF(OR('LISTA DE SOCIOS'!Q266="SI",'LISTA DE SOCIOS'!R266="SI"),(MULTAS!M266),(MULTAS!M266+(MULTAS!L266*MONTOS!E18)))),0)),0)</f>
        <v>0</v>
      </c>
      <c r="Q266" s="166">
        <f>IF(AND('LISTA DE SOCIOS'!I266="SI",'LISTA DE SOCIOS'!P266&lt;&gt; "SI"),(RIEGO!G266),0)</f>
        <v>0</v>
      </c>
      <c r="R266" s="183">
        <f>SUM(G266:Q266)</f>
        <v>7</v>
      </c>
      <c r="S266" s="218" t="s">
        <v>7</v>
      </c>
      <c r="T266" s="166"/>
    </row>
    <row r="267" spans="1:20" s="80" customFormat="1" x14ac:dyDescent="0.25">
      <c r="A267" s="184">
        <v>266</v>
      </c>
      <c r="B267" s="184">
        <v>266</v>
      </c>
      <c r="C267" s="182"/>
      <c r="D267" s="182"/>
      <c r="E267" s="182"/>
      <c r="F267" s="183" t="s">
        <v>120</v>
      </c>
      <c r="G267" s="166"/>
      <c r="H267" s="181"/>
      <c r="I267" s="166"/>
      <c r="J267" s="181">
        <f>IF('LISTA DE SOCIOS'!H267="SI",(IF('LISTA DE SOCIOS'!P267&lt;&gt;"SI",('CSM AGUA'!H267),MONTOS!E7)),0)</f>
        <v>7</v>
      </c>
      <c r="K267" s="166">
        <f>IF(AND('LISTA DE SOCIOS'!H267="SI",'LISTA DE SOCIOS'!P267&lt;&gt;"SI",'LISTA DE SOCIOS'!Q267&lt;&gt;"SI",'LISTA DE SOCIOS'!P267&lt;&gt;"SI",'LISTA DE SOCIOS'!R267&lt;&gt;"SI"),(MONTOS!E9*MULTAS!G267), 0)</f>
        <v>0</v>
      </c>
      <c r="L267" s="181">
        <f>IF(AND('LISTA DE SOCIOS'!H267="SI",'LISTA DE SOCIOS'!P267&lt;&gt;"SI",'LISTA DE SOCIOS'!Q267&lt;&gt;"SI",'LISTA DE SOCIOS'!P267&lt;&gt;"SI",'LISTA DE SOCIOS'!R267&lt;&gt;"SI"),(MONTOS!E10*MULTAS!H267),0)</f>
        <v>0</v>
      </c>
      <c r="M267" s="166">
        <f>IF(AND('LISTA DE SOCIOS'!H267="SI",'LISTA DE SOCIOS'!P267&lt;&gt;"SI",'LISTA DE SOCIOS'!Q267&lt;&gt;"SI",'LISTA DE SOCIOS'!P267&lt;&gt;"SI",'LISTA DE SOCIOS'!R267&lt;&gt;"SI"),(MONTOS!E11*MULTAS!I267),0)</f>
        <v>0</v>
      </c>
      <c r="N267" s="181">
        <f>IF(AND('LISTA DE SOCIOS'!H267="SI",'LISTA DE SOCIOS'!P267&lt;&gt;"SI",'LISTA DE SOCIOS'!Q267&lt;&gt;"SI",'LISTA DE SOCIOS'!P267&lt;&gt;"SI",'LISTA DE SOCIOS'!R267&lt;&gt;"SI"),(MONTOS!E12*MULTAS!J267),0)</f>
        <v>0</v>
      </c>
      <c r="O267" s="166">
        <f>IF(AND('LISTA DE SOCIOS'!H267="SI",'LISTA DE SOCIOS'!P267&lt;&gt;"SI"),(MONTOS!E14*MULTAS!K267),0)</f>
        <v>0</v>
      </c>
      <c r="P267" s="181">
        <f>IF('LISTA DE SOCIOS'!H267="SI",(IF('LISTA DE SOCIOS'!P267&lt;&gt; "SI",(IF(OR('LISTA DE SOCIOS'!Q267="SI",'LISTA DE SOCIOS'!R267="SI"),(MULTAS!M267),(MULTAS!M267+(MULTAS!L267*MONTOS!E18)))),0)),0)</f>
        <v>0</v>
      </c>
      <c r="Q267" s="166">
        <f>IF(AND('LISTA DE SOCIOS'!I267="SI",'LISTA DE SOCIOS'!P267&lt;&gt; "SI"),(RIEGO!G267),0)</f>
        <v>0</v>
      </c>
      <c r="R267" s="183">
        <f>SUM(G267:Q267)</f>
        <v>7</v>
      </c>
      <c r="S267" s="218" t="s">
        <v>7</v>
      </c>
      <c r="T267" s="166"/>
    </row>
    <row r="268" spans="1:20" s="80" customFormat="1" x14ac:dyDescent="0.25">
      <c r="A268" s="184">
        <v>267</v>
      </c>
      <c r="B268" s="184">
        <v>267</v>
      </c>
      <c r="C268" s="182"/>
      <c r="D268" s="182"/>
      <c r="E268" s="182"/>
      <c r="F268" s="183" t="s">
        <v>120</v>
      </c>
      <c r="G268" s="166"/>
      <c r="H268" s="181"/>
      <c r="I268" s="166"/>
      <c r="J268" s="181">
        <f>IF('LISTA DE SOCIOS'!H268="SI",(IF('LISTA DE SOCIOS'!P268&lt;&gt;"SI",('CSM AGUA'!H268),MONTOS!E7)),0)</f>
        <v>7</v>
      </c>
      <c r="K268" s="166">
        <f>IF(AND('LISTA DE SOCIOS'!H268="SI",'LISTA DE SOCIOS'!P268&lt;&gt;"SI",'LISTA DE SOCIOS'!Q268&lt;&gt;"SI",'LISTA DE SOCIOS'!P268&lt;&gt;"SI",'LISTA DE SOCIOS'!R268&lt;&gt;"SI"),(MONTOS!E9*MULTAS!G268), 0)</f>
        <v>0</v>
      </c>
      <c r="L268" s="181">
        <f>IF(AND('LISTA DE SOCIOS'!H268="SI",'LISTA DE SOCIOS'!P268&lt;&gt;"SI",'LISTA DE SOCIOS'!Q268&lt;&gt;"SI",'LISTA DE SOCIOS'!P268&lt;&gt;"SI",'LISTA DE SOCIOS'!R268&lt;&gt;"SI"),(MONTOS!E10*MULTAS!H268),0)</f>
        <v>0</v>
      </c>
      <c r="M268" s="166">
        <f>IF(AND('LISTA DE SOCIOS'!H268="SI",'LISTA DE SOCIOS'!P268&lt;&gt;"SI",'LISTA DE SOCIOS'!Q268&lt;&gt;"SI",'LISTA DE SOCIOS'!P268&lt;&gt;"SI",'LISTA DE SOCIOS'!R268&lt;&gt;"SI"),(MONTOS!E11*MULTAS!I268),0)</f>
        <v>0</v>
      </c>
      <c r="N268" s="181">
        <f>IF(AND('LISTA DE SOCIOS'!H268="SI",'LISTA DE SOCIOS'!P268&lt;&gt;"SI",'LISTA DE SOCIOS'!Q268&lt;&gt;"SI",'LISTA DE SOCIOS'!P268&lt;&gt;"SI",'LISTA DE SOCIOS'!R268&lt;&gt;"SI"),(MONTOS!E12*MULTAS!J268),0)</f>
        <v>0</v>
      </c>
      <c r="O268" s="166">
        <f>IF(AND('LISTA DE SOCIOS'!H268="SI",'LISTA DE SOCIOS'!P268&lt;&gt;"SI"),(MONTOS!E14*MULTAS!K268),0)</f>
        <v>0</v>
      </c>
      <c r="P268" s="181">
        <f>IF('LISTA DE SOCIOS'!H268="SI",(IF('LISTA DE SOCIOS'!P268&lt;&gt; "SI",(IF(OR('LISTA DE SOCIOS'!Q268="SI",'LISTA DE SOCIOS'!R268="SI"),(MULTAS!M268),(MULTAS!M268+(MULTAS!L268*MONTOS!E18)))),0)),0)</f>
        <v>0</v>
      </c>
      <c r="Q268" s="166">
        <f>IF(AND('LISTA DE SOCIOS'!I268="SI",'LISTA DE SOCIOS'!P268&lt;&gt; "SI"),(RIEGO!G268),0)</f>
        <v>0</v>
      </c>
      <c r="R268" s="183">
        <f>SUM(G268:Q268)</f>
        <v>7</v>
      </c>
      <c r="S268" s="218" t="s">
        <v>7</v>
      </c>
      <c r="T268" s="166"/>
    </row>
    <row r="269" spans="1:20" s="80" customFormat="1" x14ac:dyDescent="0.25">
      <c r="A269" s="184">
        <v>268</v>
      </c>
      <c r="B269" s="184">
        <v>268</v>
      </c>
      <c r="C269" s="182"/>
      <c r="D269" s="182"/>
      <c r="E269" s="182"/>
      <c r="F269" s="183" t="s">
        <v>120</v>
      </c>
      <c r="G269" s="166"/>
      <c r="H269" s="181"/>
      <c r="I269" s="166"/>
      <c r="J269" s="181">
        <f>IF('LISTA DE SOCIOS'!H269="SI",(IF('LISTA DE SOCIOS'!P269&lt;&gt;"SI",('CSM AGUA'!H269),MONTOS!E7)),0)</f>
        <v>7</v>
      </c>
      <c r="K269" s="166">
        <f>IF(AND('LISTA DE SOCIOS'!H269="SI",'LISTA DE SOCIOS'!P269&lt;&gt;"SI",'LISTA DE SOCIOS'!Q269&lt;&gt;"SI",'LISTA DE SOCIOS'!P269&lt;&gt;"SI",'LISTA DE SOCIOS'!R269&lt;&gt;"SI"),(MONTOS!E9*MULTAS!G269), 0)</f>
        <v>0</v>
      </c>
      <c r="L269" s="181">
        <f>IF(AND('LISTA DE SOCIOS'!H269="SI",'LISTA DE SOCIOS'!P269&lt;&gt;"SI",'LISTA DE SOCIOS'!Q269&lt;&gt;"SI",'LISTA DE SOCIOS'!P269&lt;&gt;"SI",'LISTA DE SOCIOS'!R269&lt;&gt;"SI"),(MONTOS!E10*MULTAS!H269),0)</f>
        <v>0</v>
      </c>
      <c r="M269" s="166">
        <f>IF(AND('LISTA DE SOCIOS'!H269="SI",'LISTA DE SOCIOS'!P269&lt;&gt;"SI",'LISTA DE SOCIOS'!Q269&lt;&gt;"SI",'LISTA DE SOCIOS'!P269&lt;&gt;"SI",'LISTA DE SOCIOS'!R269&lt;&gt;"SI"),(MONTOS!E11*MULTAS!I269),0)</f>
        <v>0</v>
      </c>
      <c r="N269" s="181">
        <f>IF(AND('LISTA DE SOCIOS'!H269="SI",'LISTA DE SOCIOS'!P269&lt;&gt;"SI",'LISTA DE SOCIOS'!Q269&lt;&gt;"SI",'LISTA DE SOCIOS'!P269&lt;&gt;"SI",'LISTA DE SOCIOS'!R269&lt;&gt;"SI"),(MONTOS!E12*MULTAS!J269),0)</f>
        <v>0</v>
      </c>
      <c r="O269" s="166">
        <f>IF(AND('LISTA DE SOCIOS'!H269="SI",'LISTA DE SOCIOS'!P269&lt;&gt;"SI"),(MONTOS!E14*MULTAS!K269),0)</f>
        <v>0</v>
      </c>
      <c r="P269" s="181">
        <f>IF('LISTA DE SOCIOS'!H269="SI",(IF('LISTA DE SOCIOS'!P269&lt;&gt; "SI",(IF(OR('LISTA DE SOCIOS'!Q269="SI",'LISTA DE SOCIOS'!R269="SI"),(MULTAS!M269),(MULTAS!M269+(MULTAS!L269*MONTOS!E18)))),0)),0)</f>
        <v>0</v>
      </c>
      <c r="Q269" s="166">
        <f>IF(AND('LISTA DE SOCIOS'!I269="SI",'LISTA DE SOCIOS'!P269&lt;&gt; "SI"),(RIEGO!G269),0)</f>
        <v>0</v>
      </c>
      <c r="R269" s="183">
        <f>SUM(G269:Q269)</f>
        <v>7</v>
      </c>
      <c r="S269" s="218" t="s">
        <v>7</v>
      </c>
      <c r="T269" s="166"/>
    </row>
    <row r="270" spans="1:20" s="80" customFormat="1" x14ac:dyDescent="0.25">
      <c r="A270" s="184">
        <v>269</v>
      </c>
      <c r="B270" s="184">
        <v>269</v>
      </c>
      <c r="C270" s="182"/>
      <c r="D270" s="182"/>
      <c r="E270" s="182"/>
      <c r="F270" s="183" t="s">
        <v>120</v>
      </c>
      <c r="G270" s="166"/>
      <c r="H270" s="181"/>
      <c r="I270" s="166"/>
      <c r="J270" s="181">
        <f>IF('LISTA DE SOCIOS'!H270="SI",(IF('LISTA DE SOCIOS'!P270&lt;&gt;"SI",('CSM AGUA'!H270),MONTOS!E7)),0)</f>
        <v>7</v>
      </c>
      <c r="K270" s="166">
        <f>IF(AND('LISTA DE SOCIOS'!H270="SI",'LISTA DE SOCIOS'!P270&lt;&gt;"SI",'LISTA DE SOCIOS'!Q270&lt;&gt;"SI",'LISTA DE SOCIOS'!P270&lt;&gt;"SI",'LISTA DE SOCIOS'!R270&lt;&gt;"SI"),(MONTOS!E9*MULTAS!G270), 0)</f>
        <v>0</v>
      </c>
      <c r="L270" s="181">
        <f>IF(AND('LISTA DE SOCIOS'!H270="SI",'LISTA DE SOCIOS'!P270&lt;&gt;"SI",'LISTA DE SOCIOS'!Q270&lt;&gt;"SI",'LISTA DE SOCIOS'!P270&lt;&gt;"SI",'LISTA DE SOCIOS'!R270&lt;&gt;"SI"),(MONTOS!E10*MULTAS!H270),0)</f>
        <v>0</v>
      </c>
      <c r="M270" s="166">
        <f>IF(AND('LISTA DE SOCIOS'!H270="SI",'LISTA DE SOCIOS'!P270&lt;&gt;"SI",'LISTA DE SOCIOS'!Q270&lt;&gt;"SI",'LISTA DE SOCIOS'!P270&lt;&gt;"SI",'LISTA DE SOCIOS'!R270&lt;&gt;"SI"),(MONTOS!E11*MULTAS!I270),0)</f>
        <v>0</v>
      </c>
      <c r="N270" s="181">
        <f>IF(AND('LISTA DE SOCIOS'!H270="SI",'LISTA DE SOCIOS'!P270&lt;&gt;"SI",'LISTA DE SOCIOS'!Q270&lt;&gt;"SI",'LISTA DE SOCIOS'!P270&lt;&gt;"SI",'LISTA DE SOCIOS'!R270&lt;&gt;"SI"),(MONTOS!E12*MULTAS!J270),0)</f>
        <v>0</v>
      </c>
      <c r="O270" s="166">
        <f>IF(AND('LISTA DE SOCIOS'!H270="SI",'LISTA DE SOCIOS'!P270&lt;&gt;"SI"),(MONTOS!E14*MULTAS!K270),0)</f>
        <v>0</v>
      </c>
      <c r="P270" s="181">
        <f>IF('LISTA DE SOCIOS'!H270="SI",(IF('LISTA DE SOCIOS'!P270&lt;&gt; "SI",(IF(OR('LISTA DE SOCIOS'!Q270="SI",'LISTA DE SOCIOS'!R270="SI"),(MULTAS!M270),(MULTAS!M270+(MULTAS!L270*MONTOS!E18)))),0)),0)</f>
        <v>0</v>
      </c>
      <c r="Q270" s="166">
        <f>IF(AND('LISTA DE SOCIOS'!I270="SI",'LISTA DE SOCIOS'!P270&lt;&gt; "SI"),(RIEGO!G270),0)</f>
        <v>0</v>
      </c>
      <c r="R270" s="183">
        <f>SUM(G270:Q270)</f>
        <v>7</v>
      </c>
      <c r="S270" s="218" t="s">
        <v>7</v>
      </c>
      <c r="T270" s="166"/>
    </row>
    <row r="271" spans="1:20" s="80" customFormat="1" x14ac:dyDescent="0.25">
      <c r="A271" s="184">
        <v>270</v>
      </c>
      <c r="B271" s="184">
        <v>270</v>
      </c>
      <c r="C271" s="182"/>
      <c r="D271" s="182"/>
      <c r="E271" s="182"/>
      <c r="F271" s="183" t="s">
        <v>120</v>
      </c>
      <c r="G271" s="166"/>
      <c r="H271" s="181"/>
      <c r="I271" s="166"/>
      <c r="J271" s="181">
        <f>IF('LISTA DE SOCIOS'!H271="SI",(IF('LISTA DE SOCIOS'!P271&lt;&gt;"SI",('CSM AGUA'!H271),MONTOS!E7)),0)</f>
        <v>7</v>
      </c>
      <c r="K271" s="166">
        <f>IF(AND('LISTA DE SOCIOS'!H271="SI",'LISTA DE SOCIOS'!P271&lt;&gt;"SI",'LISTA DE SOCIOS'!Q271&lt;&gt;"SI",'LISTA DE SOCIOS'!P271&lt;&gt;"SI",'LISTA DE SOCIOS'!R271&lt;&gt;"SI"),(MONTOS!E9*MULTAS!G271), 0)</f>
        <v>0</v>
      </c>
      <c r="L271" s="181">
        <f>IF(AND('LISTA DE SOCIOS'!H271="SI",'LISTA DE SOCIOS'!P271&lt;&gt;"SI",'LISTA DE SOCIOS'!Q271&lt;&gt;"SI",'LISTA DE SOCIOS'!P271&lt;&gt;"SI",'LISTA DE SOCIOS'!R271&lt;&gt;"SI"),(MONTOS!E10*MULTAS!H271),0)</f>
        <v>0</v>
      </c>
      <c r="M271" s="166">
        <f>IF(AND('LISTA DE SOCIOS'!H271="SI",'LISTA DE SOCIOS'!P271&lt;&gt;"SI",'LISTA DE SOCIOS'!Q271&lt;&gt;"SI",'LISTA DE SOCIOS'!P271&lt;&gt;"SI",'LISTA DE SOCIOS'!R271&lt;&gt;"SI"),(MONTOS!E11*MULTAS!I271),0)</f>
        <v>0</v>
      </c>
      <c r="N271" s="181">
        <f>IF(AND('LISTA DE SOCIOS'!H271="SI",'LISTA DE SOCIOS'!P271&lt;&gt;"SI",'LISTA DE SOCIOS'!Q271&lt;&gt;"SI",'LISTA DE SOCIOS'!P271&lt;&gt;"SI",'LISTA DE SOCIOS'!R271&lt;&gt;"SI"),(MONTOS!E12*MULTAS!J271),0)</f>
        <v>0</v>
      </c>
      <c r="O271" s="166">
        <f>IF(AND('LISTA DE SOCIOS'!H271="SI",'LISTA DE SOCIOS'!P271&lt;&gt;"SI"),(MONTOS!E14*MULTAS!K271),0)</f>
        <v>0</v>
      </c>
      <c r="P271" s="181">
        <f>IF('LISTA DE SOCIOS'!H271="SI",(IF('LISTA DE SOCIOS'!P271&lt;&gt; "SI",(IF(OR('LISTA DE SOCIOS'!Q271="SI",'LISTA DE SOCIOS'!R271="SI"),(MULTAS!M271),(MULTAS!M271+(MULTAS!L271*MONTOS!E18)))),0)),0)</f>
        <v>0</v>
      </c>
      <c r="Q271" s="166">
        <f>IF(AND('LISTA DE SOCIOS'!I271="SI",'LISTA DE SOCIOS'!P271&lt;&gt; "SI"),(RIEGO!G271),0)</f>
        <v>0</v>
      </c>
      <c r="R271" s="183">
        <f>SUM(G271:Q271)</f>
        <v>7</v>
      </c>
      <c r="S271" s="218" t="s">
        <v>7</v>
      </c>
      <c r="T271" s="166"/>
    </row>
    <row r="272" spans="1:20" s="80" customFormat="1" x14ac:dyDescent="0.25">
      <c r="A272" s="184">
        <v>271</v>
      </c>
      <c r="B272" s="184">
        <v>271</v>
      </c>
      <c r="C272" s="182"/>
      <c r="D272" s="182"/>
      <c r="E272" s="182"/>
      <c r="F272" s="183" t="s">
        <v>120</v>
      </c>
      <c r="G272" s="166"/>
      <c r="H272" s="181"/>
      <c r="I272" s="166"/>
      <c r="J272" s="181">
        <f>IF('LISTA DE SOCIOS'!H272="SI",(IF('LISTA DE SOCIOS'!P272&lt;&gt;"SI",('CSM AGUA'!H272),MONTOS!E7)),0)</f>
        <v>7</v>
      </c>
      <c r="K272" s="166">
        <f>IF(AND('LISTA DE SOCIOS'!H272="SI",'LISTA DE SOCIOS'!P272&lt;&gt;"SI",'LISTA DE SOCIOS'!Q272&lt;&gt;"SI",'LISTA DE SOCIOS'!P272&lt;&gt;"SI",'LISTA DE SOCIOS'!R272&lt;&gt;"SI"),(MONTOS!E9*MULTAS!G272), 0)</f>
        <v>0</v>
      </c>
      <c r="L272" s="181">
        <f>IF(AND('LISTA DE SOCIOS'!H272="SI",'LISTA DE SOCIOS'!P272&lt;&gt;"SI",'LISTA DE SOCIOS'!Q272&lt;&gt;"SI",'LISTA DE SOCIOS'!P272&lt;&gt;"SI",'LISTA DE SOCIOS'!R272&lt;&gt;"SI"),(MONTOS!E10*MULTAS!H272),0)</f>
        <v>0</v>
      </c>
      <c r="M272" s="166">
        <f>IF(AND('LISTA DE SOCIOS'!H272="SI",'LISTA DE SOCIOS'!P272&lt;&gt;"SI",'LISTA DE SOCIOS'!Q272&lt;&gt;"SI",'LISTA DE SOCIOS'!P272&lt;&gt;"SI",'LISTA DE SOCIOS'!R272&lt;&gt;"SI"),(MONTOS!E11*MULTAS!I272),0)</f>
        <v>0</v>
      </c>
      <c r="N272" s="181">
        <f>IF(AND('LISTA DE SOCIOS'!H272="SI",'LISTA DE SOCIOS'!P272&lt;&gt;"SI",'LISTA DE SOCIOS'!Q272&lt;&gt;"SI",'LISTA DE SOCIOS'!P272&lt;&gt;"SI",'LISTA DE SOCIOS'!R272&lt;&gt;"SI"),(MONTOS!E12*MULTAS!J272),0)</f>
        <v>0</v>
      </c>
      <c r="O272" s="166">
        <f>IF(AND('LISTA DE SOCIOS'!H272="SI",'LISTA DE SOCIOS'!P272&lt;&gt;"SI"),(MONTOS!E14*MULTAS!K272),0)</f>
        <v>0</v>
      </c>
      <c r="P272" s="181">
        <f>IF('LISTA DE SOCIOS'!H272="SI",(IF('LISTA DE SOCIOS'!P272&lt;&gt; "SI",(IF(OR('LISTA DE SOCIOS'!Q272="SI",'LISTA DE SOCIOS'!R272="SI"),(MULTAS!M272),(MULTAS!M272+(MULTAS!L272*MONTOS!E18)))),0)),0)</f>
        <v>0</v>
      </c>
      <c r="Q272" s="166">
        <f>IF(AND('LISTA DE SOCIOS'!I272="SI",'LISTA DE SOCIOS'!P272&lt;&gt; "SI"),(RIEGO!G272),0)</f>
        <v>0</v>
      </c>
      <c r="R272" s="183">
        <f>SUM(G272:Q272)</f>
        <v>7</v>
      </c>
      <c r="S272" s="218" t="s">
        <v>7</v>
      </c>
      <c r="T272" s="166"/>
    </row>
    <row r="273" spans="1:20" s="80" customFormat="1" x14ac:dyDescent="0.25">
      <c r="A273" s="184">
        <v>272</v>
      </c>
      <c r="B273" s="184">
        <v>272</v>
      </c>
      <c r="C273" s="182"/>
      <c r="D273" s="182"/>
      <c r="E273" s="182"/>
      <c r="F273" s="183" t="s">
        <v>120</v>
      </c>
      <c r="G273" s="166"/>
      <c r="H273" s="181"/>
      <c r="I273" s="166"/>
      <c r="J273" s="181">
        <f>IF('LISTA DE SOCIOS'!H273="SI",(IF('LISTA DE SOCIOS'!P273&lt;&gt;"SI",('CSM AGUA'!H273),MONTOS!E7)),0)</f>
        <v>7</v>
      </c>
      <c r="K273" s="166">
        <f>IF(AND('LISTA DE SOCIOS'!H273="SI",'LISTA DE SOCIOS'!P273&lt;&gt;"SI",'LISTA DE SOCIOS'!Q273&lt;&gt;"SI",'LISTA DE SOCIOS'!P273&lt;&gt;"SI",'LISTA DE SOCIOS'!R273&lt;&gt;"SI"),(MONTOS!E9*MULTAS!G273), 0)</f>
        <v>0</v>
      </c>
      <c r="L273" s="181">
        <f>IF(AND('LISTA DE SOCIOS'!H273="SI",'LISTA DE SOCIOS'!P273&lt;&gt;"SI",'LISTA DE SOCIOS'!Q273&lt;&gt;"SI",'LISTA DE SOCIOS'!P273&lt;&gt;"SI",'LISTA DE SOCIOS'!R273&lt;&gt;"SI"),(MONTOS!E10*MULTAS!H273),0)</f>
        <v>0</v>
      </c>
      <c r="M273" s="166">
        <f>IF(AND('LISTA DE SOCIOS'!H273="SI",'LISTA DE SOCIOS'!P273&lt;&gt;"SI",'LISTA DE SOCIOS'!Q273&lt;&gt;"SI",'LISTA DE SOCIOS'!P273&lt;&gt;"SI",'LISTA DE SOCIOS'!R273&lt;&gt;"SI"),(MONTOS!E11*MULTAS!I273),0)</f>
        <v>0</v>
      </c>
      <c r="N273" s="181">
        <f>IF(AND('LISTA DE SOCIOS'!H273="SI",'LISTA DE SOCIOS'!P273&lt;&gt;"SI",'LISTA DE SOCIOS'!Q273&lt;&gt;"SI",'LISTA DE SOCIOS'!P273&lt;&gt;"SI",'LISTA DE SOCIOS'!R273&lt;&gt;"SI"),(MONTOS!E12*MULTAS!J273),0)</f>
        <v>0</v>
      </c>
      <c r="O273" s="166">
        <f>IF(AND('LISTA DE SOCIOS'!H273="SI",'LISTA DE SOCIOS'!P273&lt;&gt;"SI"),(MONTOS!E14*MULTAS!K273),0)</f>
        <v>0</v>
      </c>
      <c r="P273" s="181">
        <f>IF('LISTA DE SOCIOS'!H273="SI",(IF('LISTA DE SOCIOS'!P273&lt;&gt; "SI",(IF(OR('LISTA DE SOCIOS'!Q273="SI",'LISTA DE SOCIOS'!R273="SI"),(MULTAS!M273),(MULTAS!M273+(MULTAS!L273*MONTOS!E18)))),0)),0)</f>
        <v>0</v>
      </c>
      <c r="Q273" s="166">
        <f>IF(AND('LISTA DE SOCIOS'!I273="SI",'LISTA DE SOCIOS'!P273&lt;&gt; "SI"),(RIEGO!G273),0)</f>
        <v>0</v>
      </c>
      <c r="R273" s="183">
        <f>SUM(G273:Q273)</f>
        <v>7</v>
      </c>
      <c r="S273" s="218" t="s">
        <v>7</v>
      </c>
      <c r="T273" s="166"/>
    </row>
    <row r="274" spans="1:20" s="80" customFormat="1" x14ac:dyDescent="0.25">
      <c r="A274" s="184">
        <v>273</v>
      </c>
      <c r="B274" s="184">
        <v>273</v>
      </c>
      <c r="C274" s="182"/>
      <c r="D274" s="182"/>
      <c r="E274" s="182"/>
      <c r="F274" s="183" t="s">
        <v>120</v>
      </c>
      <c r="G274" s="166"/>
      <c r="H274" s="181"/>
      <c r="I274" s="166"/>
      <c r="J274" s="181">
        <f>IF('LISTA DE SOCIOS'!H274="SI",(IF('LISTA DE SOCIOS'!P274&lt;&gt;"SI",('CSM AGUA'!H274),MONTOS!E7)),0)</f>
        <v>7</v>
      </c>
      <c r="K274" s="166">
        <f>IF(AND('LISTA DE SOCIOS'!H274="SI",'LISTA DE SOCIOS'!P274&lt;&gt;"SI",'LISTA DE SOCIOS'!Q274&lt;&gt;"SI",'LISTA DE SOCIOS'!P274&lt;&gt;"SI",'LISTA DE SOCIOS'!R274&lt;&gt;"SI"),(MONTOS!E9*MULTAS!G274), 0)</f>
        <v>0</v>
      </c>
      <c r="L274" s="181">
        <f>IF(AND('LISTA DE SOCIOS'!H274="SI",'LISTA DE SOCIOS'!P274&lt;&gt;"SI",'LISTA DE SOCIOS'!Q274&lt;&gt;"SI",'LISTA DE SOCIOS'!P274&lt;&gt;"SI",'LISTA DE SOCIOS'!R274&lt;&gt;"SI"),(MONTOS!E10*MULTAS!H274),0)</f>
        <v>0</v>
      </c>
      <c r="M274" s="166">
        <f>IF(AND('LISTA DE SOCIOS'!H274="SI",'LISTA DE SOCIOS'!P274&lt;&gt;"SI",'LISTA DE SOCIOS'!Q274&lt;&gt;"SI",'LISTA DE SOCIOS'!P274&lt;&gt;"SI",'LISTA DE SOCIOS'!R274&lt;&gt;"SI"),(MONTOS!E11*MULTAS!I274),0)</f>
        <v>0</v>
      </c>
      <c r="N274" s="181">
        <f>IF(AND('LISTA DE SOCIOS'!H274="SI",'LISTA DE SOCIOS'!P274&lt;&gt;"SI",'LISTA DE SOCIOS'!Q274&lt;&gt;"SI",'LISTA DE SOCIOS'!P274&lt;&gt;"SI",'LISTA DE SOCIOS'!R274&lt;&gt;"SI"),(MONTOS!E12*MULTAS!J274),0)</f>
        <v>0</v>
      </c>
      <c r="O274" s="166">
        <f>IF(AND('LISTA DE SOCIOS'!H274="SI",'LISTA DE SOCIOS'!P274&lt;&gt;"SI"),(MONTOS!E14*MULTAS!K274),0)</f>
        <v>0</v>
      </c>
      <c r="P274" s="181">
        <f>IF('LISTA DE SOCIOS'!H274="SI",(IF('LISTA DE SOCIOS'!P274&lt;&gt; "SI",(IF(OR('LISTA DE SOCIOS'!Q274="SI",'LISTA DE SOCIOS'!R274="SI"),(MULTAS!M274),(MULTAS!M274+(MULTAS!L274*MONTOS!E18)))),0)),0)</f>
        <v>0</v>
      </c>
      <c r="Q274" s="166">
        <f>IF(AND('LISTA DE SOCIOS'!I274="SI",'LISTA DE SOCIOS'!P274&lt;&gt; "SI"),(RIEGO!G274),0)</f>
        <v>0</v>
      </c>
      <c r="R274" s="183">
        <f>SUM(G274:Q274)</f>
        <v>7</v>
      </c>
      <c r="S274" s="218" t="s">
        <v>7</v>
      </c>
      <c r="T274" s="166"/>
    </row>
    <row r="275" spans="1:20" s="80" customFormat="1" x14ac:dyDescent="0.25">
      <c r="A275" s="184">
        <v>274</v>
      </c>
      <c r="B275" s="184">
        <v>274</v>
      </c>
      <c r="C275" s="182"/>
      <c r="D275" s="182"/>
      <c r="E275" s="182"/>
      <c r="F275" s="183" t="s">
        <v>120</v>
      </c>
      <c r="G275" s="166"/>
      <c r="H275" s="181"/>
      <c r="I275" s="166"/>
      <c r="J275" s="181">
        <f>IF('LISTA DE SOCIOS'!H275="SI",(IF('LISTA DE SOCIOS'!P275&lt;&gt;"SI",('CSM AGUA'!H275),MONTOS!E7)),0)</f>
        <v>7</v>
      </c>
      <c r="K275" s="166">
        <f>IF(AND('LISTA DE SOCIOS'!H275="SI",'LISTA DE SOCIOS'!P275&lt;&gt;"SI",'LISTA DE SOCIOS'!Q275&lt;&gt;"SI",'LISTA DE SOCIOS'!P275&lt;&gt;"SI",'LISTA DE SOCIOS'!R275&lt;&gt;"SI"),(MONTOS!E9*MULTAS!G275), 0)</f>
        <v>0</v>
      </c>
      <c r="L275" s="181">
        <f>IF(AND('LISTA DE SOCIOS'!H275="SI",'LISTA DE SOCIOS'!P275&lt;&gt;"SI",'LISTA DE SOCIOS'!Q275&lt;&gt;"SI",'LISTA DE SOCIOS'!P275&lt;&gt;"SI",'LISTA DE SOCIOS'!R275&lt;&gt;"SI"),(MONTOS!E10*MULTAS!H275),0)</f>
        <v>0</v>
      </c>
      <c r="M275" s="166">
        <f>IF(AND('LISTA DE SOCIOS'!H275="SI",'LISTA DE SOCIOS'!P275&lt;&gt;"SI",'LISTA DE SOCIOS'!Q275&lt;&gt;"SI",'LISTA DE SOCIOS'!P275&lt;&gt;"SI",'LISTA DE SOCIOS'!R275&lt;&gt;"SI"),(MONTOS!E11*MULTAS!I275),0)</f>
        <v>0</v>
      </c>
      <c r="N275" s="181">
        <f>IF(AND('LISTA DE SOCIOS'!H275="SI",'LISTA DE SOCIOS'!P275&lt;&gt;"SI",'LISTA DE SOCIOS'!Q275&lt;&gt;"SI",'LISTA DE SOCIOS'!P275&lt;&gt;"SI",'LISTA DE SOCIOS'!R275&lt;&gt;"SI"),(MONTOS!E12*MULTAS!J275),0)</f>
        <v>0</v>
      </c>
      <c r="O275" s="166">
        <f>IF(AND('LISTA DE SOCIOS'!H275="SI",'LISTA DE SOCIOS'!P275&lt;&gt;"SI"),(MONTOS!E14*MULTAS!K275),0)</f>
        <v>0</v>
      </c>
      <c r="P275" s="181">
        <f>IF('LISTA DE SOCIOS'!H275="SI",(IF('LISTA DE SOCIOS'!P275&lt;&gt; "SI",(IF(OR('LISTA DE SOCIOS'!Q275="SI",'LISTA DE SOCIOS'!R275="SI"),(MULTAS!M275),(MULTAS!M275+(MULTAS!L275*MONTOS!E18)))),0)),0)</f>
        <v>0</v>
      </c>
      <c r="Q275" s="166">
        <f>IF(AND('LISTA DE SOCIOS'!I275="SI",'LISTA DE SOCIOS'!P275&lt;&gt; "SI"),(RIEGO!G275),0)</f>
        <v>0</v>
      </c>
      <c r="R275" s="183">
        <f>SUM(G275:Q275)</f>
        <v>7</v>
      </c>
      <c r="S275" s="218" t="s">
        <v>7</v>
      </c>
      <c r="T275" s="166"/>
    </row>
    <row r="276" spans="1:20" s="80" customFormat="1" x14ac:dyDescent="0.25">
      <c r="A276" s="184">
        <v>275</v>
      </c>
      <c r="B276" s="184">
        <v>275</v>
      </c>
      <c r="C276" s="182"/>
      <c r="D276" s="182"/>
      <c r="E276" s="182"/>
      <c r="F276" s="183" t="s">
        <v>120</v>
      </c>
      <c r="G276" s="166"/>
      <c r="H276" s="181"/>
      <c r="I276" s="166"/>
      <c r="J276" s="181">
        <f>IF('LISTA DE SOCIOS'!H276="SI",(IF('LISTA DE SOCIOS'!P276&lt;&gt;"SI",('CSM AGUA'!H276),MONTOS!E7)),0)</f>
        <v>7</v>
      </c>
      <c r="K276" s="166">
        <f>IF(AND('LISTA DE SOCIOS'!H276="SI",'LISTA DE SOCIOS'!P276&lt;&gt;"SI",'LISTA DE SOCIOS'!Q276&lt;&gt;"SI",'LISTA DE SOCIOS'!P276&lt;&gt;"SI",'LISTA DE SOCIOS'!R276&lt;&gt;"SI"),(MONTOS!E9*MULTAS!G276), 0)</f>
        <v>0</v>
      </c>
      <c r="L276" s="181">
        <f>IF(AND('LISTA DE SOCIOS'!H276="SI",'LISTA DE SOCIOS'!P276&lt;&gt;"SI",'LISTA DE SOCIOS'!Q276&lt;&gt;"SI",'LISTA DE SOCIOS'!P276&lt;&gt;"SI",'LISTA DE SOCIOS'!R276&lt;&gt;"SI"),(MONTOS!E10*MULTAS!H276),0)</f>
        <v>0</v>
      </c>
      <c r="M276" s="166">
        <f>IF(AND('LISTA DE SOCIOS'!H276="SI",'LISTA DE SOCIOS'!P276&lt;&gt;"SI",'LISTA DE SOCIOS'!Q276&lt;&gt;"SI",'LISTA DE SOCIOS'!P276&lt;&gt;"SI",'LISTA DE SOCIOS'!R276&lt;&gt;"SI"),(MONTOS!E11*MULTAS!I276),0)</f>
        <v>0</v>
      </c>
      <c r="N276" s="181">
        <f>IF(AND('LISTA DE SOCIOS'!H276="SI",'LISTA DE SOCIOS'!P276&lt;&gt;"SI",'LISTA DE SOCIOS'!Q276&lt;&gt;"SI",'LISTA DE SOCIOS'!P276&lt;&gt;"SI",'LISTA DE SOCIOS'!R276&lt;&gt;"SI"),(MONTOS!E12*MULTAS!J276),0)</f>
        <v>0</v>
      </c>
      <c r="O276" s="166">
        <f>IF(AND('LISTA DE SOCIOS'!H276="SI",'LISTA DE SOCIOS'!P276&lt;&gt;"SI"),(MONTOS!E14*MULTAS!K276),0)</f>
        <v>0</v>
      </c>
      <c r="P276" s="181">
        <f>IF('LISTA DE SOCIOS'!H276="SI",(IF('LISTA DE SOCIOS'!P276&lt;&gt; "SI",(IF(OR('LISTA DE SOCIOS'!Q276="SI",'LISTA DE SOCIOS'!R276="SI"),(MULTAS!M276),(MULTAS!M276+(MULTAS!L276*MONTOS!E18)))),0)),0)</f>
        <v>0</v>
      </c>
      <c r="Q276" s="166">
        <f>IF(AND('LISTA DE SOCIOS'!I276="SI",'LISTA DE SOCIOS'!P276&lt;&gt; "SI"),(RIEGO!G276),0)</f>
        <v>0</v>
      </c>
      <c r="R276" s="183">
        <f>SUM(G276:Q276)</f>
        <v>7</v>
      </c>
      <c r="S276" s="218" t="s">
        <v>7</v>
      </c>
      <c r="T276" s="166"/>
    </row>
    <row r="277" spans="1:20" s="80" customFormat="1" x14ac:dyDescent="0.25">
      <c r="A277" s="184">
        <v>276</v>
      </c>
      <c r="B277" s="184">
        <v>276</v>
      </c>
      <c r="C277" s="182"/>
      <c r="D277" s="182"/>
      <c r="E277" s="182"/>
      <c r="F277" s="183" t="s">
        <v>120</v>
      </c>
      <c r="G277" s="166"/>
      <c r="H277" s="181"/>
      <c r="I277" s="166"/>
      <c r="J277" s="181">
        <f>IF('LISTA DE SOCIOS'!H277="SI",(IF('LISTA DE SOCIOS'!P277&lt;&gt;"SI",('CSM AGUA'!H277),MONTOS!E7)),0)</f>
        <v>7</v>
      </c>
      <c r="K277" s="166">
        <f>IF(AND('LISTA DE SOCIOS'!H277="SI",'LISTA DE SOCIOS'!P277&lt;&gt;"SI",'LISTA DE SOCIOS'!Q277&lt;&gt;"SI",'LISTA DE SOCIOS'!P277&lt;&gt;"SI",'LISTA DE SOCIOS'!R277&lt;&gt;"SI"),(MONTOS!E9*MULTAS!G277), 0)</f>
        <v>0</v>
      </c>
      <c r="L277" s="181">
        <f>IF(AND('LISTA DE SOCIOS'!H277="SI",'LISTA DE SOCIOS'!P277&lt;&gt;"SI",'LISTA DE SOCIOS'!Q277&lt;&gt;"SI",'LISTA DE SOCIOS'!P277&lt;&gt;"SI",'LISTA DE SOCIOS'!R277&lt;&gt;"SI"),(MONTOS!E10*MULTAS!H277),0)</f>
        <v>0</v>
      </c>
      <c r="M277" s="166">
        <f>IF(AND('LISTA DE SOCIOS'!H277="SI",'LISTA DE SOCIOS'!P277&lt;&gt;"SI",'LISTA DE SOCIOS'!Q277&lt;&gt;"SI",'LISTA DE SOCIOS'!P277&lt;&gt;"SI",'LISTA DE SOCIOS'!R277&lt;&gt;"SI"),(MONTOS!E11*MULTAS!I277),0)</f>
        <v>0</v>
      </c>
      <c r="N277" s="181">
        <f>IF(AND('LISTA DE SOCIOS'!H277="SI",'LISTA DE SOCIOS'!P277&lt;&gt;"SI",'LISTA DE SOCIOS'!Q277&lt;&gt;"SI",'LISTA DE SOCIOS'!P277&lt;&gt;"SI",'LISTA DE SOCIOS'!R277&lt;&gt;"SI"),(MONTOS!E12*MULTAS!J277),0)</f>
        <v>0</v>
      </c>
      <c r="O277" s="166">
        <f>IF(AND('LISTA DE SOCIOS'!H277="SI",'LISTA DE SOCIOS'!P277&lt;&gt;"SI"),(MONTOS!E14*MULTAS!K277),0)</f>
        <v>0</v>
      </c>
      <c r="P277" s="181">
        <f>IF('LISTA DE SOCIOS'!H277="SI",(IF('LISTA DE SOCIOS'!P277&lt;&gt; "SI",(IF(OR('LISTA DE SOCIOS'!Q277="SI",'LISTA DE SOCIOS'!R277="SI"),(MULTAS!M277),(MULTAS!M277+(MULTAS!L277*MONTOS!E18)))),0)),0)</f>
        <v>0</v>
      </c>
      <c r="Q277" s="166">
        <f>IF(AND('LISTA DE SOCIOS'!I277="SI",'LISTA DE SOCIOS'!P277&lt;&gt; "SI"),(RIEGO!G277),0)</f>
        <v>0</v>
      </c>
      <c r="R277" s="183">
        <f>SUM(G277:Q277)</f>
        <v>7</v>
      </c>
      <c r="S277" s="218" t="s">
        <v>7</v>
      </c>
      <c r="T277" s="166"/>
    </row>
    <row r="278" spans="1:20" s="80" customFormat="1" x14ac:dyDescent="0.25">
      <c r="A278" s="184">
        <v>277</v>
      </c>
      <c r="B278" s="184">
        <v>277</v>
      </c>
      <c r="C278" s="182"/>
      <c r="D278" s="182"/>
      <c r="E278" s="182"/>
      <c r="F278" s="183" t="s">
        <v>120</v>
      </c>
      <c r="G278" s="166"/>
      <c r="H278" s="181"/>
      <c r="I278" s="166"/>
      <c r="J278" s="181">
        <f>IF('LISTA DE SOCIOS'!H278="SI",(IF('LISTA DE SOCIOS'!P278&lt;&gt;"SI",('CSM AGUA'!H278),MONTOS!E7)),0)</f>
        <v>7</v>
      </c>
      <c r="K278" s="166">
        <f>IF(AND('LISTA DE SOCIOS'!H278="SI",'LISTA DE SOCIOS'!P278&lt;&gt;"SI",'LISTA DE SOCIOS'!Q278&lt;&gt;"SI",'LISTA DE SOCIOS'!P278&lt;&gt;"SI",'LISTA DE SOCIOS'!R278&lt;&gt;"SI"),(MONTOS!E9*MULTAS!G278), 0)</f>
        <v>0</v>
      </c>
      <c r="L278" s="181">
        <f>IF(AND('LISTA DE SOCIOS'!H278="SI",'LISTA DE SOCIOS'!P278&lt;&gt;"SI",'LISTA DE SOCIOS'!Q278&lt;&gt;"SI",'LISTA DE SOCIOS'!P278&lt;&gt;"SI",'LISTA DE SOCIOS'!R278&lt;&gt;"SI"),(MONTOS!E10*MULTAS!H278),0)</f>
        <v>0</v>
      </c>
      <c r="M278" s="166">
        <f>IF(AND('LISTA DE SOCIOS'!H278="SI",'LISTA DE SOCIOS'!P278&lt;&gt;"SI",'LISTA DE SOCIOS'!Q278&lt;&gt;"SI",'LISTA DE SOCIOS'!P278&lt;&gt;"SI",'LISTA DE SOCIOS'!R278&lt;&gt;"SI"),(MONTOS!E11*MULTAS!I278),0)</f>
        <v>0</v>
      </c>
      <c r="N278" s="181">
        <f>IF(AND('LISTA DE SOCIOS'!H278="SI",'LISTA DE SOCIOS'!P278&lt;&gt;"SI",'LISTA DE SOCIOS'!Q278&lt;&gt;"SI",'LISTA DE SOCIOS'!P278&lt;&gt;"SI",'LISTA DE SOCIOS'!R278&lt;&gt;"SI"),(MONTOS!E12*MULTAS!J278),0)</f>
        <v>0</v>
      </c>
      <c r="O278" s="166">
        <f>IF(AND('LISTA DE SOCIOS'!H278="SI",'LISTA DE SOCIOS'!P278&lt;&gt;"SI"),(MONTOS!E14*MULTAS!K278),0)</f>
        <v>0</v>
      </c>
      <c r="P278" s="181">
        <f>IF('LISTA DE SOCIOS'!H278="SI",(IF('LISTA DE SOCIOS'!P278&lt;&gt; "SI",(IF(OR('LISTA DE SOCIOS'!Q278="SI",'LISTA DE SOCIOS'!R278="SI"),(MULTAS!M278),(MULTAS!M278+(MULTAS!L278*MONTOS!E18)))),0)),0)</f>
        <v>0</v>
      </c>
      <c r="Q278" s="166">
        <f>IF(AND('LISTA DE SOCIOS'!I278="SI",'LISTA DE SOCIOS'!P278&lt;&gt; "SI"),(RIEGO!G278),0)</f>
        <v>0</v>
      </c>
      <c r="R278" s="183">
        <f>SUM(G278:Q278)</f>
        <v>7</v>
      </c>
      <c r="S278" s="218" t="s">
        <v>7</v>
      </c>
      <c r="T278" s="166"/>
    </row>
    <row r="279" spans="1:20" s="80" customFormat="1" x14ac:dyDescent="0.25">
      <c r="A279" s="184">
        <v>278</v>
      </c>
      <c r="B279" s="184">
        <v>278</v>
      </c>
      <c r="C279" s="182"/>
      <c r="D279" s="182"/>
      <c r="E279" s="182"/>
      <c r="F279" s="183" t="s">
        <v>120</v>
      </c>
      <c r="G279" s="166"/>
      <c r="H279" s="181"/>
      <c r="I279" s="166"/>
      <c r="J279" s="181">
        <f>IF('LISTA DE SOCIOS'!H279="SI",(IF('LISTA DE SOCIOS'!P279&lt;&gt;"SI",('CSM AGUA'!H279),MONTOS!E7)),0)</f>
        <v>7</v>
      </c>
      <c r="K279" s="166">
        <f>IF(AND('LISTA DE SOCIOS'!H279="SI",'LISTA DE SOCIOS'!P279&lt;&gt;"SI",'LISTA DE SOCIOS'!Q279&lt;&gt;"SI",'LISTA DE SOCIOS'!P279&lt;&gt;"SI",'LISTA DE SOCIOS'!R279&lt;&gt;"SI"),(MONTOS!E9*MULTAS!G279), 0)</f>
        <v>0</v>
      </c>
      <c r="L279" s="181">
        <f>IF(AND('LISTA DE SOCIOS'!H279="SI",'LISTA DE SOCIOS'!P279&lt;&gt;"SI",'LISTA DE SOCIOS'!Q279&lt;&gt;"SI",'LISTA DE SOCIOS'!P279&lt;&gt;"SI",'LISTA DE SOCIOS'!R279&lt;&gt;"SI"),(MONTOS!E10*MULTAS!H279),0)</f>
        <v>0</v>
      </c>
      <c r="M279" s="166">
        <f>IF(AND('LISTA DE SOCIOS'!H279="SI",'LISTA DE SOCIOS'!P279&lt;&gt;"SI",'LISTA DE SOCIOS'!Q279&lt;&gt;"SI",'LISTA DE SOCIOS'!P279&lt;&gt;"SI",'LISTA DE SOCIOS'!R279&lt;&gt;"SI"),(MONTOS!E11*MULTAS!I279),0)</f>
        <v>0</v>
      </c>
      <c r="N279" s="181">
        <f>IF(AND('LISTA DE SOCIOS'!H279="SI",'LISTA DE SOCIOS'!P279&lt;&gt;"SI",'LISTA DE SOCIOS'!Q279&lt;&gt;"SI",'LISTA DE SOCIOS'!P279&lt;&gt;"SI",'LISTA DE SOCIOS'!R279&lt;&gt;"SI"),(MONTOS!E12*MULTAS!J279),0)</f>
        <v>0</v>
      </c>
      <c r="O279" s="166">
        <f>IF(AND('LISTA DE SOCIOS'!H279="SI",'LISTA DE SOCIOS'!P279&lt;&gt;"SI"),(MONTOS!E14*MULTAS!K279),0)</f>
        <v>0</v>
      </c>
      <c r="P279" s="181">
        <f>IF('LISTA DE SOCIOS'!H279="SI",(IF('LISTA DE SOCIOS'!P279&lt;&gt; "SI",(IF(OR('LISTA DE SOCIOS'!Q279="SI",'LISTA DE SOCIOS'!R279="SI"),(MULTAS!M279),(MULTAS!M279+(MULTAS!L279*MONTOS!E18)))),0)),0)</f>
        <v>0</v>
      </c>
      <c r="Q279" s="166">
        <f>IF(AND('LISTA DE SOCIOS'!I279="SI",'LISTA DE SOCIOS'!P279&lt;&gt; "SI"),(RIEGO!G279),0)</f>
        <v>0</v>
      </c>
      <c r="R279" s="183">
        <f>SUM(G279:Q279)</f>
        <v>7</v>
      </c>
      <c r="S279" s="218" t="s">
        <v>7</v>
      </c>
      <c r="T279" s="166"/>
    </row>
    <row r="280" spans="1:20" s="80" customFormat="1" x14ac:dyDescent="0.25">
      <c r="A280" s="184">
        <v>279</v>
      </c>
      <c r="B280" s="184">
        <v>279</v>
      </c>
      <c r="C280" s="182"/>
      <c r="D280" s="182"/>
      <c r="E280" s="182"/>
      <c r="F280" s="183" t="s">
        <v>120</v>
      </c>
      <c r="G280" s="166"/>
      <c r="H280" s="181"/>
      <c r="I280" s="166"/>
      <c r="J280" s="181">
        <f>IF('LISTA DE SOCIOS'!H280="SI",(IF('LISTA DE SOCIOS'!P280&lt;&gt;"SI",('CSM AGUA'!H280),MONTOS!E7)),0)</f>
        <v>7</v>
      </c>
      <c r="K280" s="166">
        <f>IF(AND('LISTA DE SOCIOS'!H280="SI",'LISTA DE SOCIOS'!P280&lt;&gt;"SI",'LISTA DE SOCIOS'!Q280&lt;&gt;"SI",'LISTA DE SOCIOS'!P280&lt;&gt;"SI",'LISTA DE SOCIOS'!R280&lt;&gt;"SI"),(MONTOS!E9*MULTAS!G280), 0)</f>
        <v>0</v>
      </c>
      <c r="L280" s="181">
        <f>IF(AND('LISTA DE SOCIOS'!H280="SI",'LISTA DE SOCIOS'!P280&lt;&gt;"SI",'LISTA DE SOCIOS'!Q280&lt;&gt;"SI",'LISTA DE SOCIOS'!P280&lt;&gt;"SI",'LISTA DE SOCIOS'!R280&lt;&gt;"SI"),(MONTOS!E10*MULTAS!H280),0)</f>
        <v>0</v>
      </c>
      <c r="M280" s="166">
        <f>IF(AND('LISTA DE SOCIOS'!H280="SI",'LISTA DE SOCIOS'!P280&lt;&gt;"SI",'LISTA DE SOCIOS'!Q280&lt;&gt;"SI",'LISTA DE SOCIOS'!P280&lt;&gt;"SI",'LISTA DE SOCIOS'!R280&lt;&gt;"SI"),(MONTOS!E11*MULTAS!I280),0)</f>
        <v>0</v>
      </c>
      <c r="N280" s="181">
        <f>IF(AND('LISTA DE SOCIOS'!H280="SI",'LISTA DE SOCIOS'!P280&lt;&gt;"SI",'LISTA DE SOCIOS'!Q280&lt;&gt;"SI",'LISTA DE SOCIOS'!P280&lt;&gt;"SI",'LISTA DE SOCIOS'!R280&lt;&gt;"SI"),(MONTOS!E12*MULTAS!J280),0)</f>
        <v>0</v>
      </c>
      <c r="O280" s="166">
        <f>IF(AND('LISTA DE SOCIOS'!H280="SI",'LISTA DE SOCIOS'!P280&lt;&gt;"SI"),(MONTOS!E14*MULTAS!K280),0)</f>
        <v>0</v>
      </c>
      <c r="P280" s="181">
        <f>IF('LISTA DE SOCIOS'!H280="SI",(IF('LISTA DE SOCIOS'!P280&lt;&gt; "SI",(IF(OR('LISTA DE SOCIOS'!Q280="SI",'LISTA DE SOCIOS'!R280="SI"),(MULTAS!M280),(MULTAS!M280+(MULTAS!L280*MONTOS!E18)))),0)),0)</f>
        <v>0</v>
      </c>
      <c r="Q280" s="166">
        <f>IF(AND('LISTA DE SOCIOS'!I280="SI",'LISTA DE SOCIOS'!P280&lt;&gt; "SI"),(RIEGO!G280),0)</f>
        <v>0</v>
      </c>
      <c r="R280" s="183">
        <f>SUM(G280:Q280)</f>
        <v>7</v>
      </c>
      <c r="S280" s="218" t="s">
        <v>7</v>
      </c>
      <c r="T280" s="166"/>
    </row>
    <row r="281" spans="1:20" s="80" customFormat="1" x14ac:dyDescent="0.25">
      <c r="A281" s="184">
        <v>280</v>
      </c>
      <c r="B281" s="184">
        <v>280</v>
      </c>
      <c r="C281" s="182"/>
      <c r="D281" s="182"/>
      <c r="E281" s="182"/>
      <c r="F281" s="183" t="s">
        <v>120</v>
      </c>
      <c r="G281" s="166"/>
      <c r="H281" s="181"/>
      <c r="I281" s="166"/>
      <c r="J281" s="181">
        <f>IF('LISTA DE SOCIOS'!H281="SI",(IF('LISTA DE SOCIOS'!P281&lt;&gt;"SI",('CSM AGUA'!H281),MONTOS!E7)),0)</f>
        <v>7</v>
      </c>
      <c r="K281" s="166">
        <f>IF(AND('LISTA DE SOCIOS'!H281="SI",'LISTA DE SOCIOS'!P281&lt;&gt;"SI",'LISTA DE SOCIOS'!Q281&lt;&gt;"SI",'LISTA DE SOCIOS'!P281&lt;&gt;"SI",'LISTA DE SOCIOS'!R281&lt;&gt;"SI"),(MONTOS!E9*MULTAS!G281), 0)</f>
        <v>0</v>
      </c>
      <c r="L281" s="181">
        <f>IF(AND('LISTA DE SOCIOS'!H281="SI",'LISTA DE SOCIOS'!P281&lt;&gt;"SI",'LISTA DE SOCIOS'!Q281&lt;&gt;"SI",'LISTA DE SOCIOS'!P281&lt;&gt;"SI",'LISTA DE SOCIOS'!R281&lt;&gt;"SI"),(MONTOS!E10*MULTAS!H281),0)</f>
        <v>0</v>
      </c>
      <c r="M281" s="166">
        <f>IF(AND('LISTA DE SOCIOS'!H281="SI",'LISTA DE SOCIOS'!P281&lt;&gt;"SI",'LISTA DE SOCIOS'!Q281&lt;&gt;"SI",'LISTA DE SOCIOS'!P281&lt;&gt;"SI",'LISTA DE SOCIOS'!R281&lt;&gt;"SI"),(MONTOS!E11*MULTAS!I281),0)</f>
        <v>0</v>
      </c>
      <c r="N281" s="181">
        <f>IF(AND('LISTA DE SOCIOS'!H281="SI",'LISTA DE SOCIOS'!P281&lt;&gt;"SI",'LISTA DE SOCIOS'!Q281&lt;&gt;"SI",'LISTA DE SOCIOS'!P281&lt;&gt;"SI",'LISTA DE SOCIOS'!R281&lt;&gt;"SI"),(MONTOS!E12*MULTAS!J281),0)</f>
        <v>0</v>
      </c>
      <c r="O281" s="166">
        <f>IF(AND('LISTA DE SOCIOS'!H281="SI",'LISTA DE SOCIOS'!P281&lt;&gt;"SI"),(MONTOS!E14*MULTAS!K281),0)</f>
        <v>0</v>
      </c>
      <c r="P281" s="181">
        <f>IF('LISTA DE SOCIOS'!H281="SI",(IF('LISTA DE SOCIOS'!P281&lt;&gt; "SI",(IF(OR('LISTA DE SOCIOS'!Q281="SI",'LISTA DE SOCIOS'!R281="SI"),(MULTAS!M281),(MULTAS!M281+(MULTAS!L281*MONTOS!E18)))),0)),0)</f>
        <v>0</v>
      </c>
      <c r="Q281" s="166">
        <f>IF(AND('LISTA DE SOCIOS'!I281="SI",'LISTA DE SOCIOS'!P281&lt;&gt; "SI"),(RIEGO!G281),0)</f>
        <v>0</v>
      </c>
      <c r="R281" s="183">
        <f>SUM(G281:Q281)</f>
        <v>7</v>
      </c>
      <c r="S281" s="218" t="s">
        <v>7</v>
      </c>
      <c r="T281" s="166"/>
    </row>
    <row r="282" spans="1:20" s="80" customFormat="1" x14ac:dyDescent="0.25">
      <c r="A282" s="184">
        <v>281</v>
      </c>
      <c r="B282" s="184">
        <v>281</v>
      </c>
      <c r="C282" s="182"/>
      <c r="D282" s="182"/>
      <c r="E282" s="182"/>
      <c r="F282" s="183" t="s">
        <v>120</v>
      </c>
      <c r="G282" s="166"/>
      <c r="H282" s="181"/>
      <c r="I282" s="166"/>
      <c r="J282" s="181">
        <f>IF('LISTA DE SOCIOS'!H282="SI",(IF('LISTA DE SOCIOS'!P282&lt;&gt;"SI",('CSM AGUA'!H282),MONTOS!E7)),0)</f>
        <v>7</v>
      </c>
      <c r="K282" s="166">
        <f>IF(AND('LISTA DE SOCIOS'!H282="SI",'LISTA DE SOCIOS'!P282&lt;&gt;"SI",'LISTA DE SOCIOS'!Q282&lt;&gt;"SI",'LISTA DE SOCIOS'!P282&lt;&gt;"SI",'LISTA DE SOCIOS'!R282&lt;&gt;"SI"),(MONTOS!E9*MULTAS!G282), 0)</f>
        <v>0</v>
      </c>
      <c r="L282" s="181">
        <f>IF(AND('LISTA DE SOCIOS'!H282="SI",'LISTA DE SOCIOS'!P282&lt;&gt;"SI",'LISTA DE SOCIOS'!Q282&lt;&gt;"SI",'LISTA DE SOCIOS'!P282&lt;&gt;"SI",'LISTA DE SOCIOS'!R282&lt;&gt;"SI"),(MONTOS!E10*MULTAS!H282),0)</f>
        <v>0</v>
      </c>
      <c r="M282" s="166">
        <f>IF(AND('LISTA DE SOCIOS'!H282="SI",'LISTA DE SOCIOS'!P282&lt;&gt;"SI",'LISTA DE SOCIOS'!Q282&lt;&gt;"SI",'LISTA DE SOCIOS'!P282&lt;&gt;"SI",'LISTA DE SOCIOS'!R282&lt;&gt;"SI"),(MONTOS!E11*MULTAS!I282),0)</f>
        <v>0</v>
      </c>
      <c r="N282" s="181">
        <f>IF(AND('LISTA DE SOCIOS'!H282="SI",'LISTA DE SOCIOS'!P282&lt;&gt;"SI",'LISTA DE SOCIOS'!Q282&lt;&gt;"SI",'LISTA DE SOCIOS'!P282&lt;&gt;"SI",'LISTA DE SOCIOS'!R282&lt;&gt;"SI"),(MONTOS!E12*MULTAS!J282),0)</f>
        <v>0</v>
      </c>
      <c r="O282" s="166">
        <f>IF(AND('LISTA DE SOCIOS'!H282="SI",'LISTA DE SOCIOS'!P282&lt;&gt;"SI"),(MONTOS!E14*MULTAS!K282),0)</f>
        <v>0</v>
      </c>
      <c r="P282" s="181">
        <f>IF('LISTA DE SOCIOS'!H282="SI",(IF('LISTA DE SOCIOS'!P282&lt;&gt; "SI",(IF(OR('LISTA DE SOCIOS'!Q282="SI",'LISTA DE SOCIOS'!R282="SI"),(MULTAS!M282),(MULTAS!M282+(MULTAS!L282*MONTOS!E18)))),0)),0)</f>
        <v>0</v>
      </c>
      <c r="Q282" s="166">
        <f>IF(AND('LISTA DE SOCIOS'!I282="SI",'LISTA DE SOCIOS'!P282&lt;&gt; "SI"),(RIEGO!G282),0)</f>
        <v>0</v>
      </c>
      <c r="R282" s="183">
        <f>SUM(G282:Q282)</f>
        <v>7</v>
      </c>
      <c r="S282" s="218" t="s">
        <v>7</v>
      </c>
      <c r="T282" s="166"/>
    </row>
    <row r="283" spans="1:20" s="80" customFormat="1" x14ac:dyDescent="0.25">
      <c r="A283" s="184">
        <v>282</v>
      </c>
      <c r="B283" s="184">
        <v>282</v>
      </c>
      <c r="C283" s="182"/>
      <c r="D283" s="182"/>
      <c r="E283" s="182"/>
      <c r="F283" s="183" t="s">
        <v>120</v>
      </c>
      <c r="G283" s="166"/>
      <c r="H283" s="181"/>
      <c r="I283" s="166"/>
      <c r="J283" s="181">
        <f>IF('LISTA DE SOCIOS'!H283="SI",(IF('LISTA DE SOCIOS'!P283&lt;&gt;"SI",('CSM AGUA'!H283),MONTOS!E7)),0)</f>
        <v>7</v>
      </c>
      <c r="K283" s="166">
        <f>IF(AND('LISTA DE SOCIOS'!H283="SI",'LISTA DE SOCIOS'!P283&lt;&gt;"SI",'LISTA DE SOCIOS'!Q283&lt;&gt;"SI",'LISTA DE SOCIOS'!P283&lt;&gt;"SI",'LISTA DE SOCIOS'!R283&lt;&gt;"SI"),(MONTOS!E9*MULTAS!G283), 0)</f>
        <v>0</v>
      </c>
      <c r="L283" s="181">
        <f>IF(AND('LISTA DE SOCIOS'!H283="SI",'LISTA DE SOCIOS'!P283&lt;&gt;"SI",'LISTA DE SOCIOS'!Q283&lt;&gt;"SI",'LISTA DE SOCIOS'!P283&lt;&gt;"SI",'LISTA DE SOCIOS'!R283&lt;&gt;"SI"),(MONTOS!E10*MULTAS!H283),0)</f>
        <v>0</v>
      </c>
      <c r="M283" s="166">
        <f>IF(AND('LISTA DE SOCIOS'!H283="SI",'LISTA DE SOCIOS'!P283&lt;&gt;"SI",'LISTA DE SOCIOS'!Q283&lt;&gt;"SI",'LISTA DE SOCIOS'!P283&lt;&gt;"SI",'LISTA DE SOCIOS'!R283&lt;&gt;"SI"),(MONTOS!E11*MULTAS!I283),0)</f>
        <v>0</v>
      </c>
      <c r="N283" s="181">
        <f>IF(AND('LISTA DE SOCIOS'!H283="SI",'LISTA DE SOCIOS'!P283&lt;&gt;"SI",'LISTA DE SOCIOS'!Q283&lt;&gt;"SI",'LISTA DE SOCIOS'!P283&lt;&gt;"SI",'LISTA DE SOCIOS'!R283&lt;&gt;"SI"),(MONTOS!E12*MULTAS!J283),0)</f>
        <v>0</v>
      </c>
      <c r="O283" s="166">
        <f>IF(AND('LISTA DE SOCIOS'!H283="SI",'LISTA DE SOCIOS'!P283&lt;&gt;"SI"),(MONTOS!E14*MULTAS!K283),0)</f>
        <v>0</v>
      </c>
      <c r="P283" s="181">
        <f>IF('LISTA DE SOCIOS'!H283="SI",(IF('LISTA DE SOCIOS'!P283&lt;&gt; "SI",(IF(OR('LISTA DE SOCIOS'!Q283="SI",'LISTA DE SOCIOS'!R283="SI"),(MULTAS!M283),(MULTAS!M283+(MULTAS!L283*MONTOS!E18)))),0)),0)</f>
        <v>0</v>
      </c>
      <c r="Q283" s="166">
        <f>IF(AND('LISTA DE SOCIOS'!I283="SI",'LISTA DE SOCIOS'!P283&lt;&gt; "SI"),(RIEGO!G283),0)</f>
        <v>0</v>
      </c>
      <c r="R283" s="183">
        <f>SUM(G283:Q283)</f>
        <v>7</v>
      </c>
      <c r="S283" s="218" t="s">
        <v>7</v>
      </c>
      <c r="T283" s="166"/>
    </row>
    <row r="284" spans="1:20" s="80" customFormat="1" x14ac:dyDescent="0.25">
      <c r="A284" s="184">
        <v>283</v>
      </c>
      <c r="B284" s="184">
        <v>283</v>
      </c>
      <c r="C284" s="182"/>
      <c r="D284" s="182"/>
      <c r="E284" s="182"/>
      <c r="F284" s="183" t="s">
        <v>120</v>
      </c>
      <c r="G284" s="166"/>
      <c r="H284" s="181"/>
      <c r="I284" s="166"/>
      <c r="J284" s="181">
        <f>IF('LISTA DE SOCIOS'!H284="SI",(IF('LISTA DE SOCIOS'!P284&lt;&gt;"SI",('CSM AGUA'!H284),MONTOS!E7)),0)</f>
        <v>7</v>
      </c>
      <c r="K284" s="166">
        <f>IF(AND('LISTA DE SOCIOS'!H284="SI",'LISTA DE SOCIOS'!P284&lt;&gt;"SI",'LISTA DE SOCIOS'!Q284&lt;&gt;"SI",'LISTA DE SOCIOS'!P284&lt;&gt;"SI",'LISTA DE SOCIOS'!R284&lt;&gt;"SI"),(MONTOS!E9*MULTAS!G284), 0)</f>
        <v>0</v>
      </c>
      <c r="L284" s="181">
        <f>IF(AND('LISTA DE SOCIOS'!H284="SI",'LISTA DE SOCIOS'!P284&lt;&gt;"SI",'LISTA DE SOCIOS'!Q284&lt;&gt;"SI",'LISTA DE SOCIOS'!P284&lt;&gt;"SI",'LISTA DE SOCIOS'!R284&lt;&gt;"SI"),(MONTOS!E10*MULTAS!H284),0)</f>
        <v>0</v>
      </c>
      <c r="M284" s="166">
        <f>IF(AND('LISTA DE SOCIOS'!H284="SI",'LISTA DE SOCIOS'!P284&lt;&gt;"SI",'LISTA DE SOCIOS'!Q284&lt;&gt;"SI",'LISTA DE SOCIOS'!P284&lt;&gt;"SI",'LISTA DE SOCIOS'!R284&lt;&gt;"SI"),(MONTOS!E11*MULTAS!I284),0)</f>
        <v>0</v>
      </c>
      <c r="N284" s="181">
        <f>IF(AND('LISTA DE SOCIOS'!H284="SI",'LISTA DE SOCIOS'!P284&lt;&gt;"SI",'LISTA DE SOCIOS'!Q284&lt;&gt;"SI",'LISTA DE SOCIOS'!P284&lt;&gt;"SI",'LISTA DE SOCIOS'!R284&lt;&gt;"SI"),(MONTOS!E12*MULTAS!J284),0)</f>
        <v>0</v>
      </c>
      <c r="O284" s="166">
        <f>IF(AND('LISTA DE SOCIOS'!H284="SI",'LISTA DE SOCIOS'!P284&lt;&gt;"SI"),(MONTOS!E14*MULTAS!K284),0)</f>
        <v>0</v>
      </c>
      <c r="P284" s="181">
        <f>IF('LISTA DE SOCIOS'!H284="SI",(IF('LISTA DE SOCIOS'!P284&lt;&gt; "SI",(IF(OR('LISTA DE SOCIOS'!Q284="SI",'LISTA DE SOCIOS'!R284="SI"),(MULTAS!M284),(MULTAS!M284+(MULTAS!L284*MONTOS!E18)))),0)),0)</f>
        <v>0</v>
      </c>
      <c r="Q284" s="166">
        <f>IF(AND('LISTA DE SOCIOS'!I284="SI",'LISTA DE SOCIOS'!P284&lt;&gt; "SI"),(RIEGO!G284),0)</f>
        <v>0</v>
      </c>
      <c r="R284" s="183">
        <f>SUM(G284:Q284)</f>
        <v>7</v>
      </c>
      <c r="S284" s="218" t="s">
        <v>7</v>
      </c>
      <c r="T284" s="166"/>
    </row>
    <row r="285" spans="1:20" s="80" customFormat="1" x14ac:dyDescent="0.25">
      <c r="A285" s="184">
        <v>284</v>
      </c>
      <c r="B285" s="184">
        <v>284</v>
      </c>
      <c r="C285" s="182"/>
      <c r="D285" s="182"/>
      <c r="E285" s="182"/>
      <c r="F285" s="183" t="s">
        <v>120</v>
      </c>
      <c r="G285" s="166"/>
      <c r="H285" s="181"/>
      <c r="I285" s="166"/>
      <c r="J285" s="181">
        <f>IF('LISTA DE SOCIOS'!H285="SI",(IF('LISTA DE SOCIOS'!P285&lt;&gt;"SI",('CSM AGUA'!H285),MONTOS!E7)),0)</f>
        <v>7</v>
      </c>
      <c r="K285" s="166">
        <f>IF(AND('LISTA DE SOCIOS'!H285="SI",'LISTA DE SOCIOS'!P285&lt;&gt;"SI",'LISTA DE SOCIOS'!Q285&lt;&gt;"SI",'LISTA DE SOCIOS'!P285&lt;&gt;"SI",'LISTA DE SOCIOS'!R285&lt;&gt;"SI"),(MONTOS!E9*MULTAS!G285), 0)</f>
        <v>0</v>
      </c>
      <c r="L285" s="181">
        <f>IF(AND('LISTA DE SOCIOS'!H285="SI",'LISTA DE SOCIOS'!P285&lt;&gt;"SI",'LISTA DE SOCIOS'!Q285&lt;&gt;"SI",'LISTA DE SOCIOS'!P285&lt;&gt;"SI",'LISTA DE SOCIOS'!R285&lt;&gt;"SI"),(MONTOS!E10*MULTAS!H285),0)</f>
        <v>0</v>
      </c>
      <c r="M285" s="166">
        <f>IF(AND('LISTA DE SOCIOS'!H285="SI",'LISTA DE SOCIOS'!P285&lt;&gt;"SI",'LISTA DE SOCIOS'!Q285&lt;&gt;"SI",'LISTA DE SOCIOS'!P285&lt;&gt;"SI",'LISTA DE SOCIOS'!R285&lt;&gt;"SI"),(MONTOS!E11*MULTAS!I285),0)</f>
        <v>0</v>
      </c>
      <c r="N285" s="181">
        <f>IF(AND('LISTA DE SOCIOS'!H285="SI",'LISTA DE SOCIOS'!P285&lt;&gt;"SI",'LISTA DE SOCIOS'!Q285&lt;&gt;"SI",'LISTA DE SOCIOS'!P285&lt;&gt;"SI",'LISTA DE SOCIOS'!R285&lt;&gt;"SI"),(MONTOS!E12*MULTAS!J285),0)</f>
        <v>0</v>
      </c>
      <c r="O285" s="166">
        <f>IF(AND('LISTA DE SOCIOS'!H285="SI",'LISTA DE SOCIOS'!P285&lt;&gt;"SI"),(MONTOS!E14*MULTAS!K285),0)</f>
        <v>0</v>
      </c>
      <c r="P285" s="181">
        <f>IF('LISTA DE SOCIOS'!H285="SI",(IF('LISTA DE SOCIOS'!P285&lt;&gt; "SI",(IF(OR('LISTA DE SOCIOS'!Q285="SI",'LISTA DE SOCIOS'!R285="SI"),(MULTAS!M285),(MULTAS!M285+(MULTAS!L285*MONTOS!E18)))),0)),0)</f>
        <v>0</v>
      </c>
      <c r="Q285" s="166">
        <f>IF(AND('LISTA DE SOCIOS'!I285="SI",'LISTA DE SOCIOS'!P285&lt;&gt; "SI"),(RIEGO!G285),0)</f>
        <v>0</v>
      </c>
      <c r="R285" s="183">
        <f>SUM(G285:Q285)</f>
        <v>7</v>
      </c>
      <c r="S285" s="218" t="s">
        <v>7</v>
      </c>
      <c r="T285" s="166"/>
    </row>
    <row r="286" spans="1:20" s="80" customFormat="1" x14ac:dyDescent="0.25">
      <c r="A286" s="184">
        <v>285</v>
      </c>
      <c r="B286" s="184">
        <v>285</v>
      </c>
      <c r="C286" s="182"/>
      <c r="D286" s="182"/>
      <c r="E286" s="182"/>
      <c r="F286" s="183" t="s">
        <v>120</v>
      </c>
      <c r="G286" s="166"/>
      <c r="H286" s="181"/>
      <c r="I286" s="166"/>
      <c r="J286" s="181">
        <f>IF('LISTA DE SOCIOS'!H286="SI",(IF('LISTA DE SOCIOS'!P286&lt;&gt;"SI",('CSM AGUA'!H286),MONTOS!E7)),0)</f>
        <v>7</v>
      </c>
      <c r="K286" s="166">
        <f>IF(AND('LISTA DE SOCIOS'!H286="SI",'LISTA DE SOCIOS'!P286&lt;&gt;"SI",'LISTA DE SOCIOS'!Q286&lt;&gt;"SI",'LISTA DE SOCIOS'!P286&lt;&gt;"SI",'LISTA DE SOCIOS'!R286&lt;&gt;"SI"),(MONTOS!E9*MULTAS!G286), 0)</f>
        <v>0</v>
      </c>
      <c r="L286" s="181">
        <f>IF(AND('LISTA DE SOCIOS'!H286="SI",'LISTA DE SOCIOS'!P286&lt;&gt;"SI",'LISTA DE SOCIOS'!Q286&lt;&gt;"SI",'LISTA DE SOCIOS'!P286&lt;&gt;"SI",'LISTA DE SOCIOS'!R286&lt;&gt;"SI"),(MONTOS!E10*MULTAS!H286),0)</f>
        <v>0</v>
      </c>
      <c r="M286" s="166">
        <f>IF(AND('LISTA DE SOCIOS'!H286="SI",'LISTA DE SOCIOS'!P286&lt;&gt;"SI",'LISTA DE SOCIOS'!Q286&lt;&gt;"SI",'LISTA DE SOCIOS'!P286&lt;&gt;"SI",'LISTA DE SOCIOS'!R286&lt;&gt;"SI"),(MONTOS!E11*MULTAS!I286),0)</f>
        <v>0</v>
      </c>
      <c r="N286" s="181">
        <f>IF(AND('LISTA DE SOCIOS'!H286="SI",'LISTA DE SOCIOS'!P286&lt;&gt;"SI",'LISTA DE SOCIOS'!Q286&lt;&gt;"SI",'LISTA DE SOCIOS'!P286&lt;&gt;"SI",'LISTA DE SOCIOS'!R286&lt;&gt;"SI"),(MONTOS!E12*MULTAS!J286),0)</f>
        <v>0</v>
      </c>
      <c r="O286" s="166">
        <f>IF(AND('LISTA DE SOCIOS'!H286="SI",'LISTA DE SOCIOS'!P286&lt;&gt;"SI"),(MONTOS!E14*MULTAS!K286),0)</f>
        <v>0</v>
      </c>
      <c r="P286" s="181">
        <f>IF('LISTA DE SOCIOS'!H286="SI",(IF('LISTA DE SOCIOS'!P286&lt;&gt; "SI",(IF(OR('LISTA DE SOCIOS'!Q286="SI",'LISTA DE SOCIOS'!R286="SI"),(MULTAS!M286),(MULTAS!M286+(MULTAS!L286*MONTOS!E18)))),0)),0)</f>
        <v>0</v>
      </c>
      <c r="Q286" s="166">
        <f>IF(AND('LISTA DE SOCIOS'!I286="SI",'LISTA DE SOCIOS'!P286&lt;&gt; "SI"),(RIEGO!G286),0)</f>
        <v>0</v>
      </c>
      <c r="R286" s="183">
        <f>SUM(G286:Q286)</f>
        <v>7</v>
      </c>
      <c r="S286" s="218" t="s">
        <v>7</v>
      </c>
      <c r="T286" s="166"/>
    </row>
    <row r="287" spans="1:20" s="80" customFormat="1" x14ac:dyDescent="0.25">
      <c r="A287" s="184">
        <v>286</v>
      </c>
      <c r="B287" s="184">
        <v>286</v>
      </c>
      <c r="C287" s="182"/>
      <c r="D287" s="182"/>
      <c r="E287" s="182"/>
      <c r="F287" s="183" t="s">
        <v>120</v>
      </c>
      <c r="G287" s="166"/>
      <c r="H287" s="181"/>
      <c r="I287" s="166"/>
      <c r="J287" s="181">
        <f>IF('LISTA DE SOCIOS'!H287="SI",(IF('LISTA DE SOCIOS'!P287&lt;&gt;"SI",('CSM AGUA'!H287),MONTOS!E7)),0)</f>
        <v>7</v>
      </c>
      <c r="K287" s="166">
        <f>IF(AND('LISTA DE SOCIOS'!H287="SI",'LISTA DE SOCIOS'!P287&lt;&gt;"SI",'LISTA DE SOCIOS'!Q287&lt;&gt;"SI",'LISTA DE SOCIOS'!P287&lt;&gt;"SI",'LISTA DE SOCIOS'!R287&lt;&gt;"SI"),(MONTOS!E9*MULTAS!G287), 0)</f>
        <v>0</v>
      </c>
      <c r="L287" s="181">
        <f>IF(AND('LISTA DE SOCIOS'!H287="SI",'LISTA DE SOCIOS'!P287&lt;&gt;"SI",'LISTA DE SOCIOS'!Q287&lt;&gt;"SI",'LISTA DE SOCIOS'!P287&lt;&gt;"SI",'LISTA DE SOCIOS'!R287&lt;&gt;"SI"),(MONTOS!E10*MULTAS!H287),0)</f>
        <v>0</v>
      </c>
      <c r="M287" s="166">
        <f>IF(AND('LISTA DE SOCIOS'!H287="SI",'LISTA DE SOCIOS'!P287&lt;&gt;"SI",'LISTA DE SOCIOS'!Q287&lt;&gt;"SI",'LISTA DE SOCIOS'!P287&lt;&gt;"SI",'LISTA DE SOCIOS'!R287&lt;&gt;"SI"),(MONTOS!E11*MULTAS!I287),0)</f>
        <v>0</v>
      </c>
      <c r="N287" s="181">
        <f>IF(AND('LISTA DE SOCIOS'!H287="SI",'LISTA DE SOCIOS'!P287&lt;&gt;"SI",'LISTA DE SOCIOS'!Q287&lt;&gt;"SI",'LISTA DE SOCIOS'!P287&lt;&gt;"SI",'LISTA DE SOCIOS'!R287&lt;&gt;"SI"),(MONTOS!E12*MULTAS!J287),0)</f>
        <v>0</v>
      </c>
      <c r="O287" s="166">
        <f>IF(AND('LISTA DE SOCIOS'!H287="SI",'LISTA DE SOCIOS'!P287&lt;&gt;"SI"),(MONTOS!E14*MULTAS!K287),0)</f>
        <v>0</v>
      </c>
      <c r="P287" s="181">
        <f>IF('LISTA DE SOCIOS'!H287="SI",(IF('LISTA DE SOCIOS'!P287&lt;&gt; "SI",(IF(OR('LISTA DE SOCIOS'!Q287="SI",'LISTA DE SOCIOS'!R287="SI"),(MULTAS!M287),(MULTAS!M287+(MULTAS!L287*MONTOS!E18)))),0)),0)</f>
        <v>0</v>
      </c>
      <c r="Q287" s="166">
        <f>IF(AND('LISTA DE SOCIOS'!I287="SI",'LISTA DE SOCIOS'!P287&lt;&gt; "SI"),(RIEGO!G287),0)</f>
        <v>0</v>
      </c>
      <c r="R287" s="183">
        <f>SUM(G287:Q287)</f>
        <v>7</v>
      </c>
      <c r="S287" s="218" t="s">
        <v>7</v>
      </c>
      <c r="T287" s="166"/>
    </row>
    <row r="288" spans="1:20" s="80" customFormat="1" x14ac:dyDescent="0.25">
      <c r="A288" s="184">
        <v>287</v>
      </c>
      <c r="B288" s="184">
        <v>287</v>
      </c>
      <c r="C288" s="182"/>
      <c r="D288" s="182"/>
      <c r="E288" s="182"/>
      <c r="F288" s="183" t="s">
        <v>120</v>
      </c>
      <c r="G288" s="166"/>
      <c r="H288" s="181"/>
      <c r="I288" s="166"/>
      <c r="J288" s="181">
        <f>IF('LISTA DE SOCIOS'!H288="SI",(IF('LISTA DE SOCIOS'!P288&lt;&gt;"SI",('CSM AGUA'!H288),MONTOS!E7)),0)</f>
        <v>7</v>
      </c>
      <c r="K288" s="166">
        <f>IF(AND('LISTA DE SOCIOS'!H288="SI",'LISTA DE SOCIOS'!P288&lt;&gt;"SI",'LISTA DE SOCIOS'!Q288&lt;&gt;"SI",'LISTA DE SOCIOS'!P288&lt;&gt;"SI",'LISTA DE SOCIOS'!R288&lt;&gt;"SI"),(MONTOS!E9*MULTAS!G288), 0)</f>
        <v>0</v>
      </c>
      <c r="L288" s="181">
        <f>IF(AND('LISTA DE SOCIOS'!H288="SI",'LISTA DE SOCIOS'!P288&lt;&gt;"SI",'LISTA DE SOCIOS'!Q288&lt;&gt;"SI",'LISTA DE SOCIOS'!P288&lt;&gt;"SI",'LISTA DE SOCIOS'!R288&lt;&gt;"SI"),(MONTOS!E10*MULTAS!H288),0)</f>
        <v>0</v>
      </c>
      <c r="M288" s="166">
        <f>IF(AND('LISTA DE SOCIOS'!H288="SI",'LISTA DE SOCIOS'!P288&lt;&gt;"SI",'LISTA DE SOCIOS'!Q288&lt;&gt;"SI",'LISTA DE SOCIOS'!P288&lt;&gt;"SI",'LISTA DE SOCIOS'!R288&lt;&gt;"SI"),(MONTOS!E11*MULTAS!I288),0)</f>
        <v>0</v>
      </c>
      <c r="N288" s="181">
        <f>IF(AND('LISTA DE SOCIOS'!H288="SI",'LISTA DE SOCIOS'!P288&lt;&gt;"SI",'LISTA DE SOCIOS'!Q288&lt;&gt;"SI",'LISTA DE SOCIOS'!P288&lt;&gt;"SI",'LISTA DE SOCIOS'!R288&lt;&gt;"SI"),(MONTOS!E12*MULTAS!J288),0)</f>
        <v>0</v>
      </c>
      <c r="O288" s="166">
        <f>IF(AND('LISTA DE SOCIOS'!H288="SI",'LISTA DE SOCIOS'!P288&lt;&gt;"SI"),(MONTOS!E14*MULTAS!K288),0)</f>
        <v>0</v>
      </c>
      <c r="P288" s="181">
        <f>IF('LISTA DE SOCIOS'!H288="SI",(IF('LISTA DE SOCIOS'!P288&lt;&gt; "SI",(IF(OR('LISTA DE SOCIOS'!Q288="SI",'LISTA DE SOCIOS'!R288="SI"),(MULTAS!M288),(MULTAS!M288+(MULTAS!L288*MONTOS!E18)))),0)),0)</f>
        <v>0</v>
      </c>
      <c r="Q288" s="166">
        <f>IF(AND('LISTA DE SOCIOS'!I288="SI",'LISTA DE SOCIOS'!P288&lt;&gt; "SI"),(RIEGO!G288),0)</f>
        <v>0</v>
      </c>
      <c r="R288" s="183">
        <f>SUM(G288:Q288)</f>
        <v>7</v>
      </c>
      <c r="S288" s="218" t="s">
        <v>7</v>
      </c>
      <c r="T288" s="166"/>
    </row>
    <row r="289" spans="1:20" s="80" customFormat="1" x14ac:dyDescent="0.25">
      <c r="A289" s="184">
        <v>288</v>
      </c>
      <c r="B289" s="184">
        <v>288</v>
      </c>
      <c r="C289" s="182"/>
      <c r="D289" s="182"/>
      <c r="E289" s="182"/>
      <c r="F289" s="183" t="s">
        <v>120</v>
      </c>
      <c r="G289" s="166"/>
      <c r="H289" s="181"/>
      <c r="I289" s="166"/>
      <c r="J289" s="181">
        <f>IF('LISTA DE SOCIOS'!H289="SI",(IF('LISTA DE SOCIOS'!P289&lt;&gt;"SI",('CSM AGUA'!H289),MONTOS!E7)),0)</f>
        <v>7</v>
      </c>
      <c r="K289" s="166">
        <f>IF(AND('LISTA DE SOCIOS'!H289="SI",'LISTA DE SOCIOS'!P289&lt;&gt;"SI",'LISTA DE SOCIOS'!Q289&lt;&gt;"SI",'LISTA DE SOCIOS'!P289&lt;&gt;"SI",'LISTA DE SOCIOS'!R289&lt;&gt;"SI"),(MONTOS!E9*MULTAS!G289), 0)</f>
        <v>0</v>
      </c>
      <c r="L289" s="181">
        <f>IF(AND('LISTA DE SOCIOS'!H289="SI",'LISTA DE SOCIOS'!P289&lt;&gt;"SI",'LISTA DE SOCIOS'!Q289&lt;&gt;"SI",'LISTA DE SOCIOS'!P289&lt;&gt;"SI",'LISTA DE SOCIOS'!R289&lt;&gt;"SI"),(MONTOS!E10*MULTAS!H289),0)</f>
        <v>0</v>
      </c>
      <c r="M289" s="166">
        <f>IF(AND('LISTA DE SOCIOS'!H289="SI",'LISTA DE SOCIOS'!P289&lt;&gt;"SI",'LISTA DE SOCIOS'!Q289&lt;&gt;"SI",'LISTA DE SOCIOS'!P289&lt;&gt;"SI",'LISTA DE SOCIOS'!R289&lt;&gt;"SI"),(MONTOS!E11*MULTAS!I289),0)</f>
        <v>0</v>
      </c>
      <c r="N289" s="181">
        <f>IF(AND('LISTA DE SOCIOS'!H289="SI",'LISTA DE SOCIOS'!P289&lt;&gt;"SI",'LISTA DE SOCIOS'!Q289&lt;&gt;"SI",'LISTA DE SOCIOS'!P289&lt;&gt;"SI",'LISTA DE SOCIOS'!R289&lt;&gt;"SI"),(MONTOS!E12*MULTAS!J289),0)</f>
        <v>0</v>
      </c>
      <c r="O289" s="166">
        <f>IF(AND('LISTA DE SOCIOS'!H289="SI",'LISTA DE SOCIOS'!P289&lt;&gt;"SI"),(MONTOS!E14*MULTAS!K289),0)</f>
        <v>0</v>
      </c>
      <c r="P289" s="181">
        <f>IF('LISTA DE SOCIOS'!H289="SI",(IF('LISTA DE SOCIOS'!P289&lt;&gt; "SI",(IF(OR('LISTA DE SOCIOS'!Q289="SI",'LISTA DE SOCIOS'!R289="SI"),(MULTAS!M289),(MULTAS!M289+(MULTAS!L289*MONTOS!E18)))),0)),0)</f>
        <v>0</v>
      </c>
      <c r="Q289" s="166">
        <f>IF(AND('LISTA DE SOCIOS'!I289="SI",'LISTA DE SOCIOS'!P289&lt;&gt; "SI"),(RIEGO!G289),0)</f>
        <v>0</v>
      </c>
      <c r="R289" s="183">
        <f>SUM(G289:Q289)</f>
        <v>7</v>
      </c>
      <c r="S289" s="218" t="s">
        <v>7</v>
      </c>
      <c r="T289" s="166"/>
    </row>
    <row r="290" spans="1:20" s="80" customFormat="1" x14ac:dyDescent="0.25">
      <c r="A290" s="184">
        <v>289</v>
      </c>
      <c r="B290" s="184">
        <v>289</v>
      </c>
      <c r="C290" s="182"/>
      <c r="D290" s="182"/>
      <c r="E290" s="182"/>
      <c r="F290" s="183" t="s">
        <v>120</v>
      </c>
      <c r="G290" s="166"/>
      <c r="H290" s="181"/>
      <c r="I290" s="166"/>
      <c r="J290" s="181">
        <f>IF('LISTA DE SOCIOS'!H290="SI",(IF('LISTA DE SOCIOS'!P290&lt;&gt;"SI",('CSM AGUA'!H290),MONTOS!E7)),0)</f>
        <v>7</v>
      </c>
      <c r="K290" s="166">
        <f>IF(AND('LISTA DE SOCIOS'!H290="SI",'LISTA DE SOCIOS'!P290&lt;&gt;"SI",'LISTA DE SOCIOS'!Q290&lt;&gt;"SI",'LISTA DE SOCIOS'!P290&lt;&gt;"SI",'LISTA DE SOCIOS'!R290&lt;&gt;"SI"),(MONTOS!E9*MULTAS!G290), 0)</f>
        <v>0</v>
      </c>
      <c r="L290" s="181">
        <f>IF(AND('LISTA DE SOCIOS'!H290="SI",'LISTA DE SOCIOS'!P290&lt;&gt;"SI",'LISTA DE SOCIOS'!Q290&lt;&gt;"SI",'LISTA DE SOCIOS'!P290&lt;&gt;"SI",'LISTA DE SOCIOS'!R290&lt;&gt;"SI"),(MONTOS!E10*MULTAS!H290),0)</f>
        <v>0</v>
      </c>
      <c r="M290" s="166">
        <f>IF(AND('LISTA DE SOCIOS'!H290="SI",'LISTA DE SOCIOS'!P290&lt;&gt;"SI",'LISTA DE SOCIOS'!Q290&lt;&gt;"SI",'LISTA DE SOCIOS'!P290&lt;&gt;"SI",'LISTA DE SOCIOS'!R290&lt;&gt;"SI"),(MONTOS!E11*MULTAS!I290),0)</f>
        <v>0</v>
      </c>
      <c r="N290" s="181">
        <f>IF(AND('LISTA DE SOCIOS'!H290="SI",'LISTA DE SOCIOS'!P290&lt;&gt;"SI",'LISTA DE SOCIOS'!Q290&lt;&gt;"SI",'LISTA DE SOCIOS'!P290&lt;&gt;"SI",'LISTA DE SOCIOS'!R290&lt;&gt;"SI"),(MONTOS!E12*MULTAS!J290),0)</f>
        <v>0</v>
      </c>
      <c r="O290" s="166">
        <f>IF(AND('LISTA DE SOCIOS'!H290="SI",'LISTA DE SOCIOS'!P290&lt;&gt;"SI"),(MONTOS!E14*MULTAS!K290),0)</f>
        <v>0</v>
      </c>
      <c r="P290" s="181">
        <f>IF('LISTA DE SOCIOS'!H290="SI",(IF('LISTA DE SOCIOS'!P290&lt;&gt; "SI",(IF(OR('LISTA DE SOCIOS'!Q290="SI",'LISTA DE SOCIOS'!R290="SI"),(MULTAS!M290),(MULTAS!M290+(MULTAS!L290*MONTOS!E18)))),0)),0)</f>
        <v>0</v>
      </c>
      <c r="Q290" s="166">
        <f>IF(AND('LISTA DE SOCIOS'!I290="SI",'LISTA DE SOCIOS'!P290&lt;&gt; "SI"),(RIEGO!G290),0)</f>
        <v>0</v>
      </c>
      <c r="R290" s="183">
        <f>SUM(G290:Q290)</f>
        <v>7</v>
      </c>
      <c r="S290" s="218" t="s">
        <v>7</v>
      </c>
      <c r="T290" s="166"/>
    </row>
    <row r="291" spans="1:20" s="80" customFormat="1" x14ac:dyDescent="0.25">
      <c r="A291" s="184">
        <v>290</v>
      </c>
      <c r="B291" s="184">
        <v>290</v>
      </c>
      <c r="C291" s="182"/>
      <c r="D291" s="182"/>
      <c r="E291" s="182"/>
      <c r="F291" s="183" t="s">
        <v>120</v>
      </c>
      <c r="G291" s="166"/>
      <c r="H291" s="181"/>
      <c r="I291" s="166"/>
      <c r="J291" s="181">
        <f>IF('LISTA DE SOCIOS'!H291="SI",(IF('LISTA DE SOCIOS'!P291&lt;&gt;"SI",('CSM AGUA'!H291),MONTOS!E7)),0)</f>
        <v>7</v>
      </c>
      <c r="K291" s="166">
        <f>IF(AND('LISTA DE SOCIOS'!H291="SI",'LISTA DE SOCIOS'!P291&lt;&gt;"SI",'LISTA DE SOCIOS'!Q291&lt;&gt;"SI",'LISTA DE SOCIOS'!P291&lt;&gt;"SI",'LISTA DE SOCIOS'!R291&lt;&gt;"SI"),(MONTOS!E9*MULTAS!G291), 0)</f>
        <v>0</v>
      </c>
      <c r="L291" s="181">
        <f>IF(AND('LISTA DE SOCIOS'!H291="SI",'LISTA DE SOCIOS'!P291&lt;&gt;"SI",'LISTA DE SOCIOS'!Q291&lt;&gt;"SI",'LISTA DE SOCIOS'!P291&lt;&gt;"SI",'LISTA DE SOCIOS'!R291&lt;&gt;"SI"),(MONTOS!E10*MULTAS!H291),0)</f>
        <v>0</v>
      </c>
      <c r="M291" s="166">
        <f>IF(AND('LISTA DE SOCIOS'!H291="SI",'LISTA DE SOCIOS'!P291&lt;&gt;"SI",'LISTA DE SOCIOS'!Q291&lt;&gt;"SI",'LISTA DE SOCIOS'!P291&lt;&gt;"SI",'LISTA DE SOCIOS'!R291&lt;&gt;"SI"),(MONTOS!E11*MULTAS!I291),0)</f>
        <v>0</v>
      </c>
      <c r="N291" s="181">
        <f>IF(AND('LISTA DE SOCIOS'!H291="SI",'LISTA DE SOCIOS'!P291&lt;&gt;"SI",'LISTA DE SOCIOS'!Q291&lt;&gt;"SI",'LISTA DE SOCIOS'!P291&lt;&gt;"SI",'LISTA DE SOCIOS'!R291&lt;&gt;"SI"),(MONTOS!E12*MULTAS!J291),0)</f>
        <v>0</v>
      </c>
      <c r="O291" s="166">
        <f>IF(AND('LISTA DE SOCIOS'!H291="SI",'LISTA DE SOCIOS'!P291&lt;&gt;"SI"),(MONTOS!E14*MULTAS!K291),0)</f>
        <v>0</v>
      </c>
      <c r="P291" s="181">
        <f>IF('LISTA DE SOCIOS'!H291="SI",(IF('LISTA DE SOCIOS'!P291&lt;&gt; "SI",(IF(OR('LISTA DE SOCIOS'!Q291="SI",'LISTA DE SOCIOS'!R291="SI"),(MULTAS!M291),(MULTAS!M291+(MULTAS!L291*MONTOS!E18)))),0)),0)</f>
        <v>0</v>
      </c>
      <c r="Q291" s="166">
        <f>IF(AND('LISTA DE SOCIOS'!I291="SI",'LISTA DE SOCIOS'!P291&lt;&gt; "SI"),(RIEGO!G291),0)</f>
        <v>0</v>
      </c>
      <c r="R291" s="183">
        <f>SUM(G291:Q291)</f>
        <v>7</v>
      </c>
      <c r="S291" s="218" t="s">
        <v>7</v>
      </c>
      <c r="T291" s="166"/>
    </row>
    <row r="292" spans="1:20" s="80" customFormat="1" x14ac:dyDescent="0.25">
      <c r="A292" s="184">
        <v>291</v>
      </c>
      <c r="B292" s="184">
        <v>291</v>
      </c>
      <c r="C292" s="182"/>
      <c r="D292" s="182"/>
      <c r="E292" s="182"/>
      <c r="F292" s="183" t="s">
        <v>120</v>
      </c>
      <c r="G292" s="166"/>
      <c r="H292" s="181"/>
      <c r="I292" s="166"/>
      <c r="J292" s="181">
        <f>IF('LISTA DE SOCIOS'!H292="SI",(IF('LISTA DE SOCIOS'!P292&lt;&gt;"SI",('CSM AGUA'!H292),MONTOS!E7)),0)</f>
        <v>7</v>
      </c>
      <c r="K292" s="166">
        <f>IF(AND('LISTA DE SOCIOS'!H292="SI",'LISTA DE SOCIOS'!P292&lt;&gt;"SI",'LISTA DE SOCIOS'!Q292&lt;&gt;"SI",'LISTA DE SOCIOS'!P292&lt;&gt;"SI",'LISTA DE SOCIOS'!R292&lt;&gt;"SI"),(MONTOS!E9*MULTAS!G292), 0)</f>
        <v>0</v>
      </c>
      <c r="L292" s="181">
        <f>IF(AND('LISTA DE SOCIOS'!H292="SI",'LISTA DE SOCIOS'!P292&lt;&gt;"SI",'LISTA DE SOCIOS'!Q292&lt;&gt;"SI",'LISTA DE SOCIOS'!P292&lt;&gt;"SI",'LISTA DE SOCIOS'!R292&lt;&gt;"SI"),(MONTOS!E10*MULTAS!H292),0)</f>
        <v>0</v>
      </c>
      <c r="M292" s="166">
        <f>IF(AND('LISTA DE SOCIOS'!H292="SI",'LISTA DE SOCIOS'!P292&lt;&gt;"SI",'LISTA DE SOCIOS'!Q292&lt;&gt;"SI",'LISTA DE SOCIOS'!P292&lt;&gt;"SI",'LISTA DE SOCIOS'!R292&lt;&gt;"SI"),(MONTOS!E11*MULTAS!I292),0)</f>
        <v>0</v>
      </c>
      <c r="N292" s="181">
        <f>IF(AND('LISTA DE SOCIOS'!H292="SI",'LISTA DE SOCIOS'!P292&lt;&gt;"SI",'LISTA DE SOCIOS'!Q292&lt;&gt;"SI",'LISTA DE SOCIOS'!P292&lt;&gt;"SI",'LISTA DE SOCIOS'!R292&lt;&gt;"SI"),(MONTOS!E12*MULTAS!J292),0)</f>
        <v>0</v>
      </c>
      <c r="O292" s="166">
        <f>IF(AND('LISTA DE SOCIOS'!H292="SI",'LISTA DE SOCIOS'!P292&lt;&gt;"SI"),(MONTOS!E14*MULTAS!K292),0)</f>
        <v>0</v>
      </c>
      <c r="P292" s="181">
        <f>IF('LISTA DE SOCIOS'!H292="SI",(IF('LISTA DE SOCIOS'!P292&lt;&gt; "SI",(IF(OR('LISTA DE SOCIOS'!Q292="SI",'LISTA DE SOCIOS'!R292="SI"),(MULTAS!M292),(MULTAS!M292+(MULTAS!L292*MONTOS!E18)))),0)),0)</f>
        <v>0</v>
      </c>
      <c r="Q292" s="166">
        <f>IF(AND('LISTA DE SOCIOS'!I292="SI",'LISTA DE SOCIOS'!P292&lt;&gt; "SI"),(RIEGO!G292),0)</f>
        <v>0</v>
      </c>
      <c r="R292" s="183">
        <f>SUM(G292:Q292)</f>
        <v>7</v>
      </c>
      <c r="S292" s="218" t="s">
        <v>7</v>
      </c>
      <c r="T292" s="166"/>
    </row>
    <row r="293" spans="1:20" s="80" customFormat="1" x14ac:dyDescent="0.25">
      <c r="A293" s="184">
        <v>292</v>
      </c>
      <c r="B293" s="184">
        <v>292</v>
      </c>
      <c r="C293" s="182"/>
      <c r="D293" s="182"/>
      <c r="E293" s="182"/>
      <c r="F293" s="183" t="s">
        <v>120</v>
      </c>
      <c r="G293" s="166"/>
      <c r="H293" s="181"/>
      <c r="I293" s="166"/>
      <c r="J293" s="181">
        <f>IF('LISTA DE SOCIOS'!H293="SI",(IF('LISTA DE SOCIOS'!P293&lt;&gt;"SI",('CSM AGUA'!H293),MONTOS!E7)),0)</f>
        <v>7</v>
      </c>
      <c r="K293" s="166">
        <f>IF(AND('LISTA DE SOCIOS'!H293="SI",'LISTA DE SOCIOS'!P293&lt;&gt;"SI",'LISTA DE SOCIOS'!Q293&lt;&gt;"SI",'LISTA DE SOCIOS'!P293&lt;&gt;"SI",'LISTA DE SOCIOS'!R293&lt;&gt;"SI"),(MONTOS!E9*MULTAS!G293), 0)</f>
        <v>0</v>
      </c>
      <c r="L293" s="181">
        <f>IF(AND('LISTA DE SOCIOS'!H293="SI",'LISTA DE SOCIOS'!P293&lt;&gt;"SI",'LISTA DE SOCIOS'!Q293&lt;&gt;"SI",'LISTA DE SOCIOS'!P293&lt;&gt;"SI",'LISTA DE SOCIOS'!R293&lt;&gt;"SI"),(MONTOS!E10*MULTAS!H293),0)</f>
        <v>0</v>
      </c>
      <c r="M293" s="166">
        <f>IF(AND('LISTA DE SOCIOS'!H293="SI",'LISTA DE SOCIOS'!P293&lt;&gt;"SI",'LISTA DE SOCIOS'!Q293&lt;&gt;"SI",'LISTA DE SOCIOS'!P293&lt;&gt;"SI",'LISTA DE SOCIOS'!R293&lt;&gt;"SI"),(MONTOS!E11*MULTAS!I293),0)</f>
        <v>0</v>
      </c>
      <c r="N293" s="181">
        <f>IF(AND('LISTA DE SOCIOS'!H293="SI",'LISTA DE SOCIOS'!P293&lt;&gt;"SI",'LISTA DE SOCIOS'!Q293&lt;&gt;"SI",'LISTA DE SOCIOS'!P293&lt;&gt;"SI",'LISTA DE SOCIOS'!R293&lt;&gt;"SI"),(MONTOS!E12*MULTAS!J293),0)</f>
        <v>0</v>
      </c>
      <c r="O293" s="166">
        <f>IF(AND('LISTA DE SOCIOS'!H293="SI",'LISTA DE SOCIOS'!P293&lt;&gt;"SI"),(MONTOS!E14*MULTAS!K293),0)</f>
        <v>0</v>
      </c>
      <c r="P293" s="181">
        <f>IF('LISTA DE SOCIOS'!H293="SI",(IF('LISTA DE SOCIOS'!P293&lt;&gt; "SI",(IF(OR('LISTA DE SOCIOS'!Q293="SI",'LISTA DE SOCIOS'!R293="SI"),(MULTAS!M293),(MULTAS!M293+(MULTAS!L293*MONTOS!E18)))),0)),0)</f>
        <v>0</v>
      </c>
      <c r="Q293" s="166">
        <f>IF(AND('LISTA DE SOCIOS'!I293="SI",'LISTA DE SOCIOS'!P293&lt;&gt; "SI"),(RIEGO!G293),0)</f>
        <v>0</v>
      </c>
      <c r="R293" s="183">
        <f>SUM(G293:Q293)</f>
        <v>7</v>
      </c>
      <c r="S293" s="218" t="s">
        <v>7</v>
      </c>
      <c r="T293" s="166"/>
    </row>
    <row r="294" spans="1:20" s="80" customFormat="1" x14ac:dyDescent="0.25">
      <c r="A294" s="184">
        <v>293</v>
      </c>
      <c r="B294" s="184">
        <v>293</v>
      </c>
      <c r="C294" s="182"/>
      <c r="D294" s="182"/>
      <c r="E294" s="182"/>
      <c r="F294" s="183" t="s">
        <v>120</v>
      </c>
      <c r="G294" s="166"/>
      <c r="H294" s="181"/>
      <c r="I294" s="166"/>
      <c r="J294" s="181">
        <f>IF('LISTA DE SOCIOS'!H294="SI",(IF('LISTA DE SOCIOS'!P294&lt;&gt;"SI",('CSM AGUA'!H294),MONTOS!E7)),0)</f>
        <v>7</v>
      </c>
      <c r="K294" s="166">
        <f>IF(AND('LISTA DE SOCIOS'!H294="SI",'LISTA DE SOCIOS'!P294&lt;&gt;"SI",'LISTA DE SOCIOS'!Q294&lt;&gt;"SI",'LISTA DE SOCIOS'!P294&lt;&gt;"SI",'LISTA DE SOCIOS'!R294&lt;&gt;"SI"),(MONTOS!E9*MULTAS!G294), 0)</f>
        <v>0</v>
      </c>
      <c r="L294" s="181">
        <f>IF(AND('LISTA DE SOCIOS'!H294="SI",'LISTA DE SOCIOS'!P294&lt;&gt;"SI",'LISTA DE SOCIOS'!Q294&lt;&gt;"SI",'LISTA DE SOCIOS'!P294&lt;&gt;"SI",'LISTA DE SOCIOS'!R294&lt;&gt;"SI"),(MONTOS!E10*MULTAS!H294),0)</f>
        <v>0</v>
      </c>
      <c r="M294" s="166">
        <f>IF(AND('LISTA DE SOCIOS'!H294="SI",'LISTA DE SOCIOS'!P294&lt;&gt;"SI",'LISTA DE SOCIOS'!Q294&lt;&gt;"SI",'LISTA DE SOCIOS'!P294&lt;&gt;"SI",'LISTA DE SOCIOS'!R294&lt;&gt;"SI"),(MONTOS!E11*MULTAS!I294),0)</f>
        <v>0</v>
      </c>
      <c r="N294" s="181">
        <f>IF(AND('LISTA DE SOCIOS'!H294="SI",'LISTA DE SOCIOS'!P294&lt;&gt;"SI",'LISTA DE SOCIOS'!Q294&lt;&gt;"SI",'LISTA DE SOCIOS'!P294&lt;&gt;"SI",'LISTA DE SOCIOS'!R294&lt;&gt;"SI"),(MONTOS!E12*MULTAS!J294),0)</f>
        <v>0</v>
      </c>
      <c r="O294" s="166">
        <f>IF(AND('LISTA DE SOCIOS'!H294="SI",'LISTA DE SOCIOS'!P294&lt;&gt;"SI"),(MONTOS!E14*MULTAS!K294),0)</f>
        <v>0</v>
      </c>
      <c r="P294" s="181">
        <f>IF('LISTA DE SOCIOS'!H294="SI",(IF('LISTA DE SOCIOS'!P294&lt;&gt; "SI",(IF(OR('LISTA DE SOCIOS'!Q294="SI",'LISTA DE SOCIOS'!R294="SI"),(MULTAS!M294),(MULTAS!M294+(MULTAS!L294*MONTOS!E18)))),0)),0)</f>
        <v>0</v>
      </c>
      <c r="Q294" s="166">
        <f>IF(AND('LISTA DE SOCIOS'!I294="SI",'LISTA DE SOCIOS'!P294&lt;&gt; "SI"),(RIEGO!G294),0)</f>
        <v>0</v>
      </c>
      <c r="R294" s="183">
        <f>SUM(G294:Q294)</f>
        <v>7</v>
      </c>
      <c r="S294" s="218" t="s">
        <v>7</v>
      </c>
      <c r="T294" s="166"/>
    </row>
    <row r="295" spans="1:20" s="80" customFormat="1" x14ac:dyDescent="0.25">
      <c r="A295" s="184">
        <v>294</v>
      </c>
      <c r="B295" s="184">
        <v>294</v>
      </c>
      <c r="C295" s="182"/>
      <c r="D295" s="182"/>
      <c r="E295" s="182"/>
      <c r="F295" s="183" t="s">
        <v>120</v>
      </c>
      <c r="G295" s="166"/>
      <c r="H295" s="181"/>
      <c r="I295" s="166"/>
      <c r="J295" s="181">
        <f>IF('LISTA DE SOCIOS'!H295="SI",(IF('LISTA DE SOCIOS'!P295&lt;&gt;"SI",('CSM AGUA'!H295),MONTOS!E7)),0)</f>
        <v>7</v>
      </c>
      <c r="K295" s="166">
        <f>IF(AND('LISTA DE SOCIOS'!H295="SI",'LISTA DE SOCIOS'!P295&lt;&gt;"SI",'LISTA DE SOCIOS'!Q295&lt;&gt;"SI",'LISTA DE SOCIOS'!P295&lt;&gt;"SI",'LISTA DE SOCIOS'!R295&lt;&gt;"SI"),(MONTOS!E9*MULTAS!G295), 0)</f>
        <v>0</v>
      </c>
      <c r="L295" s="181">
        <f>IF(AND('LISTA DE SOCIOS'!H295="SI",'LISTA DE SOCIOS'!P295&lt;&gt;"SI",'LISTA DE SOCIOS'!Q295&lt;&gt;"SI",'LISTA DE SOCIOS'!P295&lt;&gt;"SI",'LISTA DE SOCIOS'!R295&lt;&gt;"SI"),(MONTOS!E10*MULTAS!H295),0)</f>
        <v>0</v>
      </c>
      <c r="M295" s="166">
        <f>IF(AND('LISTA DE SOCIOS'!H295="SI",'LISTA DE SOCIOS'!P295&lt;&gt;"SI",'LISTA DE SOCIOS'!Q295&lt;&gt;"SI",'LISTA DE SOCIOS'!P295&lt;&gt;"SI",'LISTA DE SOCIOS'!R295&lt;&gt;"SI"),(MONTOS!E11*MULTAS!I295),0)</f>
        <v>0</v>
      </c>
      <c r="N295" s="181">
        <f>IF(AND('LISTA DE SOCIOS'!H295="SI",'LISTA DE SOCIOS'!P295&lt;&gt;"SI",'LISTA DE SOCIOS'!Q295&lt;&gt;"SI",'LISTA DE SOCIOS'!P295&lt;&gt;"SI",'LISTA DE SOCIOS'!R295&lt;&gt;"SI"),(MONTOS!E12*MULTAS!J295),0)</f>
        <v>0</v>
      </c>
      <c r="O295" s="166">
        <f>IF(AND('LISTA DE SOCIOS'!H295="SI",'LISTA DE SOCIOS'!P295&lt;&gt;"SI"),(MONTOS!E14*MULTAS!K295),0)</f>
        <v>0</v>
      </c>
      <c r="P295" s="181">
        <f>IF('LISTA DE SOCIOS'!H295="SI",(IF('LISTA DE SOCIOS'!P295&lt;&gt; "SI",(IF(OR('LISTA DE SOCIOS'!Q295="SI",'LISTA DE SOCIOS'!R295="SI"),(MULTAS!M295),(MULTAS!M295+(MULTAS!L295*MONTOS!E18)))),0)),0)</f>
        <v>0</v>
      </c>
      <c r="Q295" s="166">
        <f>IF(AND('LISTA DE SOCIOS'!I295="SI",'LISTA DE SOCIOS'!P295&lt;&gt; "SI"),(RIEGO!G295),0)</f>
        <v>0</v>
      </c>
      <c r="R295" s="183">
        <f>SUM(G295:Q295)</f>
        <v>7</v>
      </c>
      <c r="S295" s="218" t="s">
        <v>7</v>
      </c>
      <c r="T295" s="166"/>
    </row>
    <row r="296" spans="1:20" s="80" customFormat="1" x14ac:dyDescent="0.25">
      <c r="A296" s="184">
        <v>295</v>
      </c>
      <c r="B296" s="184">
        <v>295</v>
      </c>
      <c r="C296" s="182"/>
      <c r="D296" s="182"/>
      <c r="E296" s="182"/>
      <c r="F296" s="183" t="s">
        <v>120</v>
      </c>
      <c r="G296" s="166"/>
      <c r="H296" s="181"/>
      <c r="I296" s="166"/>
      <c r="J296" s="181">
        <f>IF('LISTA DE SOCIOS'!H296="SI",(IF('LISTA DE SOCIOS'!P296&lt;&gt;"SI",('CSM AGUA'!H296),MONTOS!E7)),0)</f>
        <v>7</v>
      </c>
      <c r="K296" s="166">
        <f>IF(AND('LISTA DE SOCIOS'!H296="SI",'LISTA DE SOCIOS'!P296&lt;&gt;"SI",'LISTA DE SOCIOS'!Q296&lt;&gt;"SI",'LISTA DE SOCIOS'!P296&lt;&gt;"SI",'LISTA DE SOCIOS'!R296&lt;&gt;"SI"),(MONTOS!E9*MULTAS!G296), 0)</f>
        <v>0</v>
      </c>
      <c r="L296" s="181">
        <f>IF(AND('LISTA DE SOCIOS'!H296="SI",'LISTA DE SOCIOS'!P296&lt;&gt;"SI",'LISTA DE SOCIOS'!Q296&lt;&gt;"SI",'LISTA DE SOCIOS'!P296&lt;&gt;"SI",'LISTA DE SOCIOS'!R296&lt;&gt;"SI"),(MONTOS!E10*MULTAS!H296),0)</f>
        <v>0</v>
      </c>
      <c r="M296" s="166">
        <f>IF(AND('LISTA DE SOCIOS'!H296="SI",'LISTA DE SOCIOS'!P296&lt;&gt;"SI",'LISTA DE SOCIOS'!Q296&lt;&gt;"SI",'LISTA DE SOCIOS'!P296&lt;&gt;"SI",'LISTA DE SOCIOS'!R296&lt;&gt;"SI"),(MONTOS!E11*MULTAS!I296),0)</f>
        <v>0</v>
      </c>
      <c r="N296" s="181">
        <f>IF(AND('LISTA DE SOCIOS'!H296="SI",'LISTA DE SOCIOS'!P296&lt;&gt;"SI",'LISTA DE SOCIOS'!Q296&lt;&gt;"SI",'LISTA DE SOCIOS'!P296&lt;&gt;"SI",'LISTA DE SOCIOS'!R296&lt;&gt;"SI"),(MONTOS!E12*MULTAS!J296),0)</f>
        <v>0</v>
      </c>
      <c r="O296" s="166">
        <f>IF(AND('LISTA DE SOCIOS'!H296="SI",'LISTA DE SOCIOS'!P296&lt;&gt;"SI"),(MONTOS!E14*MULTAS!K296),0)</f>
        <v>0</v>
      </c>
      <c r="P296" s="181">
        <f>IF('LISTA DE SOCIOS'!H296="SI",(IF('LISTA DE SOCIOS'!P296&lt;&gt; "SI",(IF(OR('LISTA DE SOCIOS'!Q296="SI",'LISTA DE SOCIOS'!R296="SI"),(MULTAS!M296),(MULTAS!M296+(MULTAS!L296*MONTOS!E18)))),0)),0)</f>
        <v>0</v>
      </c>
      <c r="Q296" s="166">
        <f>IF(AND('LISTA DE SOCIOS'!I296="SI",'LISTA DE SOCIOS'!P296&lt;&gt; "SI"),(RIEGO!G296),0)</f>
        <v>0</v>
      </c>
      <c r="R296" s="183">
        <f>SUM(G296:Q296)</f>
        <v>7</v>
      </c>
      <c r="S296" s="218" t="s">
        <v>7</v>
      </c>
      <c r="T296" s="166"/>
    </row>
    <row r="297" spans="1:20" s="80" customFormat="1" x14ac:dyDescent="0.25">
      <c r="A297" s="184">
        <v>296</v>
      </c>
      <c r="B297" s="184">
        <v>296</v>
      </c>
      <c r="C297" s="182"/>
      <c r="D297" s="182"/>
      <c r="E297" s="182"/>
      <c r="F297" s="183" t="s">
        <v>120</v>
      </c>
      <c r="G297" s="166"/>
      <c r="H297" s="181"/>
      <c r="I297" s="166"/>
      <c r="J297" s="181">
        <f>IF('LISTA DE SOCIOS'!H297="SI",(IF('LISTA DE SOCIOS'!P297&lt;&gt;"SI",('CSM AGUA'!H297),MONTOS!E7)),0)</f>
        <v>7</v>
      </c>
      <c r="K297" s="166">
        <f>IF(AND('LISTA DE SOCIOS'!H297="SI",'LISTA DE SOCIOS'!P297&lt;&gt;"SI",'LISTA DE SOCIOS'!Q297&lt;&gt;"SI",'LISTA DE SOCIOS'!P297&lt;&gt;"SI",'LISTA DE SOCIOS'!R297&lt;&gt;"SI"),(MONTOS!E9*MULTAS!G297), 0)</f>
        <v>0</v>
      </c>
      <c r="L297" s="181">
        <f>IF(AND('LISTA DE SOCIOS'!H297="SI",'LISTA DE SOCIOS'!P297&lt;&gt;"SI",'LISTA DE SOCIOS'!Q297&lt;&gt;"SI",'LISTA DE SOCIOS'!P297&lt;&gt;"SI",'LISTA DE SOCIOS'!R297&lt;&gt;"SI"),(MONTOS!E10*MULTAS!H297),0)</f>
        <v>0</v>
      </c>
      <c r="M297" s="166">
        <f>IF(AND('LISTA DE SOCIOS'!H297="SI",'LISTA DE SOCIOS'!P297&lt;&gt;"SI",'LISTA DE SOCIOS'!Q297&lt;&gt;"SI",'LISTA DE SOCIOS'!P297&lt;&gt;"SI",'LISTA DE SOCIOS'!R297&lt;&gt;"SI"),(MONTOS!E11*MULTAS!I297),0)</f>
        <v>0</v>
      </c>
      <c r="N297" s="181">
        <f>IF(AND('LISTA DE SOCIOS'!H297="SI",'LISTA DE SOCIOS'!P297&lt;&gt;"SI",'LISTA DE SOCIOS'!Q297&lt;&gt;"SI",'LISTA DE SOCIOS'!P297&lt;&gt;"SI",'LISTA DE SOCIOS'!R297&lt;&gt;"SI"),(MONTOS!E12*MULTAS!J297),0)</f>
        <v>0</v>
      </c>
      <c r="O297" s="166">
        <f>IF(AND('LISTA DE SOCIOS'!H297="SI",'LISTA DE SOCIOS'!P297&lt;&gt;"SI"),(MONTOS!E14*MULTAS!K297),0)</f>
        <v>0</v>
      </c>
      <c r="P297" s="181">
        <f>IF('LISTA DE SOCIOS'!H297="SI",(IF('LISTA DE SOCIOS'!P297&lt;&gt; "SI",(IF(OR('LISTA DE SOCIOS'!Q297="SI",'LISTA DE SOCIOS'!R297="SI"),(MULTAS!M297),(MULTAS!M297+(MULTAS!L297*MONTOS!E18)))),0)),0)</f>
        <v>0</v>
      </c>
      <c r="Q297" s="166">
        <f>IF(AND('LISTA DE SOCIOS'!I297="SI",'LISTA DE SOCIOS'!P297&lt;&gt; "SI"),(RIEGO!G297),0)</f>
        <v>0</v>
      </c>
      <c r="R297" s="183">
        <f>SUM(G297:Q297)</f>
        <v>7</v>
      </c>
      <c r="S297" s="218" t="s">
        <v>7</v>
      </c>
      <c r="T297" s="166"/>
    </row>
    <row r="298" spans="1:20" s="80" customFormat="1" x14ac:dyDescent="0.25">
      <c r="A298" s="184">
        <v>297</v>
      </c>
      <c r="B298" s="184">
        <v>297</v>
      </c>
      <c r="C298" s="182"/>
      <c r="D298" s="182"/>
      <c r="E298" s="182"/>
      <c r="F298" s="183" t="s">
        <v>120</v>
      </c>
      <c r="G298" s="166"/>
      <c r="H298" s="181"/>
      <c r="I298" s="166"/>
      <c r="J298" s="181">
        <f>IF('LISTA DE SOCIOS'!H298="SI",(IF('LISTA DE SOCIOS'!P298&lt;&gt;"SI",('CSM AGUA'!H298),MONTOS!E7)),0)</f>
        <v>7</v>
      </c>
      <c r="K298" s="166">
        <f>IF(AND('LISTA DE SOCIOS'!H298="SI",'LISTA DE SOCIOS'!P298&lt;&gt;"SI",'LISTA DE SOCIOS'!Q298&lt;&gt;"SI",'LISTA DE SOCIOS'!P298&lt;&gt;"SI",'LISTA DE SOCIOS'!R298&lt;&gt;"SI"),(MONTOS!E9*MULTAS!G298), 0)</f>
        <v>0</v>
      </c>
      <c r="L298" s="181">
        <f>IF(AND('LISTA DE SOCIOS'!H298="SI",'LISTA DE SOCIOS'!P298&lt;&gt;"SI",'LISTA DE SOCIOS'!Q298&lt;&gt;"SI",'LISTA DE SOCIOS'!P298&lt;&gt;"SI",'LISTA DE SOCIOS'!R298&lt;&gt;"SI"),(MONTOS!E10*MULTAS!H298),0)</f>
        <v>0</v>
      </c>
      <c r="M298" s="166">
        <f>IF(AND('LISTA DE SOCIOS'!H298="SI",'LISTA DE SOCIOS'!P298&lt;&gt;"SI",'LISTA DE SOCIOS'!Q298&lt;&gt;"SI",'LISTA DE SOCIOS'!P298&lt;&gt;"SI",'LISTA DE SOCIOS'!R298&lt;&gt;"SI"),(MONTOS!E11*MULTAS!I298),0)</f>
        <v>0</v>
      </c>
      <c r="N298" s="181">
        <f>IF(AND('LISTA DE SOCIOS'!H298="SI",'LISTA DE SOCIOS'!P298&lt;&gt;"SI",'LISTA DE SOCIOS'!Q298&lt;&gt;"SI",'LISTA DE SOCIOS'!P298&lt;&gt;"SI",'LISTA DE SOCIOS'!R298&lt;&gt;"SI"),(MONTOS!E12*MULTAS!J298),0)</f>
        <v>0</v>
      </c>
      <c r="O298" s="166">
        <f>IF(AND('LISTA DE SOCIOS'!H298="SI",'LISTA DE SOCIOS'!P298&lt;&gt;"SI"),(MONTOS!E14*MULTAS!K298),0)</f>
        <v>0</v>
      </c>
      <c r="P298" s="181">
        <f>IF('LISTA DE SOCIOS'!H298="SI",(IF('LISTA DE SOCIOS'!P298&lt;&gt; "SI",(IF(OR('LISTA DE SOCIOS'!Q298="SI",'LISTA DE SOCIOS'!R298="SI"),(MULTAS!M298),(MULTAS!M298+(MULTAS!L298*MONTOS!E18)))),0)),0)</f>
        <v>0</v>
      </c>
      <c r="Q298" s="166">
        <f>IF(AND('LISTA DE SOCIOS'!I298="SI",'LISTA DE SOCIOS'!P298&lt;&gt; "SI"),(RIEGO!G298),0)</f>
        <v>0</v>
      </c>
      <c r="R298" s="183">
        <f>SUM(G298:Q298)</f>
        <v>7</v>
      </c>
      <c r="S298" s="218" t="s">
        <v>7</v>
      </c>
      <c r="T298" s="166"/>
    </row>
    <row r="299" spans="1:20" s="80" customFormat="1" x14ac:dyDescent="0.25">
      <c r="A299" s="184">
        <v>298</v>
      </c>
      <c r="B299" s="184">
        <v>298</v>
      </c>
      <c r="C299" s="182"/>
      <c r="D299" s="182"/>
      <c r="E299" s="182"/>
      <c r="F299" s="183" t="s">
        <v>120</v>
      </c>
      <c r="G299" s="166"/>
      <c r="H299" s="181"/>
      <c r="I299" s="166"/>
      <c r="J299" s="181">
        <f>IF('LISTA DE SOCIOS'!H299="SI",(IF('LISTA DE SOCIOS'!P299&lt;&gt;"SI",('CSM AGUA'!H299),MONTOS!E7)),0)</f>
        <v>7</v>
      </c>
      <c r="K299" s="166">
        <f>IF(AND('LISTA DE SOCIOS'!H299="SI",'LISTA DE SOCIOS'!P299&lt;&gt;"SI",'LISTA DE SOCIOS'!Q299&lt;&gt;"SI",'LISTA DE SOCIOS'!P299&lt;&gt;"SI",'LISTA DE SOCIOS'!R299&lt;&gt;"SI"),(MONTOS!E9*MULTAS!G299), 0)</f>
        <v>0</v>
      </c>
      <c r="L299" s="181">
        <f>IF(AND('LISTA DE SOCIOS'!H299="SI",'LISTA DE SOCIOS'!P299&lt;&gt;"SI",'LISTA DE SOCIOS'!Q299&lt;&gt;"SI",'LISTA DE SOCIOS'!P299&lt;&gt;"SI",'LISTA DE SOCIOS'!R299&lt;&gt;"SI"),(MONTOS!E10*MULTAS!H299),0)</f>
        <v>0</v>
      </c>
      <c r="M299" s="166">
        <f>IF(AND('LISTA DE SOCIOS'!H299="SI",'LISTA DE SOCIOS'!P299&lt;&gt;"SI",'LISTA DE SOCIOS'!Q299&lt;&gt;"SI",'LISTA DE SOCIOS'!P299&lt;&gt;"SI",'LISTA DE SOCIOS'!R299&lt;&gt;"SI"),(MONTOS!E11*MULTAS!I299),0)</f>
        <v>0</v>
      </c>
      <c r="N299" s="181">
        <f>IF(AND('LISTA DE SOCIOS'!H299="SI",'LISTA DE SOCIOS'!P299&lt;&gt;"SI",'LISTA DE SOCIOS'!Q299&lt;&gt;"SI",'LISTA DE SOCIOS'!P299&lt;&gt;"SI",'LISTA DE SOCIOS'!R299&lt;&gt;"SI"),(MONTOS!E12*MULTAS!J299),0)</f>
        <v>0</v>
      </c>
      <c r="O299" s="166">
        <f>IF(AND('LISTA DE SOCIOS'!H299="SI",'LISTA DE SOCIOS'!P299&lt;&gt;"SI"),(MONTOS!E14*MULTAS!K299),0)</f>
        <v>0</v>
      </c>
      <c r="P299" s="181">
        <f>IF('LISTA DE SOCIOS'!H299="SI",(IF('LISTA DE SOCIOS'!P299&lt;&gt; "SI",(IF(OR('LISTA DE SOCIOS'!Q299="SI",'LISTA DE SOCIOS'!R299="SI"),(MULTAS!M299),(MULTAS!M299+(MULTAS!L299*MONTOS!E18)))),0)),0)</f>
        <v>0</v>
      </c>
      <c r="Q299" s="166">
        <f>IF(AND('LISTA DE SOCIOS'!I299="SI",'LISTA DE SOCIOS'!P299&lt;&gt; "SI"),(RIEGO!G299),0)</f>
        <v>0</v>
      </c>
      <c r="R299" s="183">
        <f>SUM(G299:Q299)</f>
        <v>7</v>
      </c>
      <c r="S299" s="218" t="s">
        <v>7</v>
      </c>
      <c r="T299" s="166"/>
    </row>
    <row r="300" spans="1:20" s="80" customFormat="1" x14ac:dyDescent="0.25">
      <c r="A300" s="184">
        <v>299</v>
      </c>
      <c r="B300" s="184">
        <v>299</v>
      </c>
      <c r="C300" s="182"/>
      <c r="D300" s="182"/>
      <c r="E300" s="182"/>
      <c r="F300" s="183" t="s">
        <v>120</v>
      </c>
      <c r="G300" s="166"/>
      <c r="H300" s="181"/>
      <c r="I300" s="166"/>
      <c r="J300" s="181">
        <f>IF('LISTA DE SOCIOS'!H300="SI",(IF('LISTA DE SOCIOS'!P300&lt;&gt;"SI",('CSM AGUA'!H300),MONTOS!E7)),0)</f>
        <v>7</v>
      </c>
      <c r="K300" s="166">
        <f>IF(AND('LISTA DE SOCIOS'!H300="SI",'LISTA DE SOCIOS'!P300&lt;&gt;"SI",'LISTA DE SOCIOS'!Q300&lt;&gt;"SI",'LISTA DE SOCIOS'!P300&lt;&gt;"SI",'LISTA DE SOCIOS'!R300&lt;&gt;"SI"),(MONTOS!E9*MULTAS!G300), 0)</f>
        <v>0</v>
      </c>
      <c r="L300" s="181">
        <f>IF(AND('LISTA DE SOCIOS'!H300="SI",'LISTA DE SOCIOS'!P300&lt;&gt;"SI",'LISTA DE SOCIOS'!Q300&lt;&gt;"SI",'LISTA DE SOCIOS'!P300&lt;&gt;"SI",'LISTA DE SOCIOS'!R300&lt;&gt;"SI"),(MONTOS!E10*MULTAS!H300),0)</f>
        <v>0</v>
      </c>
      <c r="M300" s="166">
        <f>IF(AND('LISTA DE SOCIOS'!H300="SI",'LISTA DE SOCIOS'!P300&lt;&gt;"SI",'LISTA DE SOCIOS'!Q300&lt;&gt;"SI",'LISTA DE SOCIOS'!P300&lt;&gt;"SI",'LISTA DE SOCIOS'!R300&lt;&gt;"SI"),(MONTOS!E11*MULTAS!I300),0)</f>
        <v>0</v>
      </c>
      <c r="N300" s="181">
        <f>IF(AND('LISTA DE SOCIOS'!H300="SI",'LISTA DE SOCIOS'!P300&lt;&gt;"SI",'LISTA DE SOCIOS'!Q300&lt;&gt;"SI",'LISTA DE SOCIOS'!P300&lt;&gt;"SI",'LISTA DE SOCIOS'!R300&lt;&gt;"SI"),(MONTOS!E12*MULTAS!J300),0)</f>
        <v>0</v>
      </c>
      <c r="O300" s="166">
        <f>IF(AND('LISTA DE SOCIOS'!H300="SI",'LISTA DE SOCIOS'!P300&lt;&gt;"SI"),(MONTOS!E14*MULTAS!K300),0)</f>
        <v>0</v>
      </c>
      <c r="P300" s="181">
        <f>IF('LISTA DE SOCIOS'!H300="SI",(IF('LISTA DE SOCIOS'!P300&lt;&gt; "SI",(IF(OR('LISTA DE SOCIOS'!Q300="SI",'LISTA DE SOCIOS'!R300="SI"),(MULTAS!M300),(MULTAS!M300+(MULTAS!L300*MONTOS!E18)))),0)),0)</f>
        <v>0</v>
      </c>
      <c r="Q300" s="166">
        <f>IF(AND('LISTA DE SOCIOS'!I300="SI",'LISTA DE SOCIOS'!P300&lt;&gt; "SI"),(RIEGO!G300),0)</f>
        <v>0</v>
      </c>
      <c r="R300" s="183">
        <f>SUM(G300:Q300)</f>
        <v>7</v>
      </c>
      <c r="S300" s="218" t="s">
        <v>7</v>
      </c>
      <c r="T300" s="166"/>
    </row>
    <row r="301" spans="1:20" s="80" customFormat="1" x14ac:dyDescent="0.25">
      <c r="A301" s="184">
        <v>300</v>
      </c>
      <c r="B301" s="184">
        <v>300</v>
      </c>
      <c r="C301" s="182"/>
      <c r="D301" s="182"/>
      <c r="E301" s="182"/>
      <c r="F301" s="183" t="s">
        <v>120</v>
      </c>
      <c r="G301" s="166"/>
      <c r="H301" s="181"/>
      <c r="I301" s="166"/>
      <c r="J301" s="181">
        <f>IF('LISTA DE SOCIOS'!H301="SI",(IF('LISTA DE SOCIOS'!P301&lt;&gt;"SI",('CSM AGUA'!H301),MONTOS!E7)),0)</f>
        <v>7</v>
      </c>
      <c r="K301" s="166">
        <f>IF(AND('LISTA DE SOCIOS'!H301="SI",'LISTA DE SOCIOS'!P301&lt;&gt;"SI",'LISTA DE SOCIOS'!Q301&lt;&gt;"SI",'LISTA DE SOCIOS'!P301&lt;&gt;"SI",'LISTA DE SOCIOS'!R301&lt;&gt;"SI"),(MONTOS!E9*MULTAS!G301), 0)</f>
        <v>0</v>
      </c>
      <c r="L301" s="181">
        <f>IF(AND('LISTA DE SOCIOS'!H301="SI",'LISTA DE SOCIOS'!P301&lt;&gt;"SI",'LISTA DE SOCIOS'!Q301&lt;&gt;"SI",'LISTA DE SOCIOS'!P301&lt;&gt;"SI",'LISTA DE SOCIOS'!R301&lt;&gt;"SI"),(MONTOS!E10*MULTAS!H301),0)</f>
        <v>0</v>
      </c>
      <c r="M301" s="166">
        <f>IF(AND('LISTA DE SOCIOS'!H301="SI",'LISTA DE SOCIOS'!P301&lt;&gt;"SI",'LISTA DE SOCIOS'!Q301&lt;&gt;"SI",'LISTA DE SOCIOS'!P301&lt;&gt;"SI",'LISTA DE SOCIOS'!R301&lt;&gt;"SI"),(MONTOS!E11*MULTAS!I301),0)</f>
        <v>0</v>
      </c>
      <c r="N301" s="181">
        <f>IF(AND('LISTA DE SOCIOS'!H301="SI",'LISTA DE SOCIOS'!P301&lt;&gt;"SI",'LISTA DE SOCIOS'!Q301&lt;&gt;"SI",'LISTA DE SOCIOS'!P301&lt;&gt;"SI",'LISTA DE SOCIOS'!R301&lt;&gt;"SI"),(MONTOS!E12*MULTAS!J301),0)</f>
        <v>0</v>
      </c>
      <c r="O301" s="166">
        <f>IF(AND('LISTA DE SOCIOS'!H301="SI",'LISTA DE SOCIOS'!P301&lt;&gt;"SI"),(MONTOS!E14*MULTAS!K301),0)</f>
        <v>0</v>
      </c>
      <c r="P301" s="181">
        <f>IF('LISTA DE SOCIOS'!H301="SI",(IF('LISTA DE SOCIOS'!P301&lt;&gt; "SI",(IF(OR('LISTA DE SOCIOS'!Q301="SI",'LISTA DE SOCIOS'!R301="SI"),(MULTAS!M301),(MULTAS!M301+(MULTAS!L301*MONTOS!E18)))),0)),0)</f>
        <v>0</v>
      </c>
      <c r="Q301" s="166">
        <f>IF(AND('LISTA DE SOCIOS'!I301="SI",'LISTA DE SOCIOS'!P301&lt;&gt; "SI"),(RIEGO!G301),0)</f>
        <v>0</v>
      </c>
      <c r="R301" s="183">
        <f>SUM(G301:Q301)</f>
        <v>7</v>
      </c>
      <c r="S301" s="218" t="s">
        <v>7</v>
      </c>
      <c r="T301" s="166"/>
    </row>
    <row r="302" spans="1:20" s="80" customFormat="1" x14ac:dyDescent="0.25">
      <c r="A302" s="184">
        <v>301</v>
      </c>
      <c r="B302" s="184">
        <v>301</v>
      </c>
      <c r="C302" s="182"/>
      <c r="D302" s="182"/>
      <c r="E302" s="182"/>
      <c r="F302" s="183" t="s">
        <v>120</v>
      </c>
      <c r="G302" s="166"/>
      <c r="H302" s="181"/>
      <c r="I302" s="166"/>
      <c r="J302" s="181">
        <f>IF('LISTA DE SOCIOS'!H302="SI",(IF('LISTA DE SOCIOS'!P302&lt;&gt;"SI",('CSM AGUA'!H302),MONTOS!E7)),0)</f>
        <v>7</v>
      </c>
      <c r="K302" s="166">
        <f>IF(AND('LISTA DE SOCIOS'!H302="SI",'LISTA DE SOCIOS'!P302&lt;&gt;"SI",'LISTA DE SOCIOS'!Q302&lt;&gt;"SI",'LISTA DE SOCIOS'!P302&lt;&gt;"SI",'LISTA DE SOCIOS'!R302&lt;&gt;"SI"),(MONTOS!E9*MULTAS!G302), 0)</f>
        <v>0</v>
      </c>
      <c r="L302" s="181">
        <f>IF(AND('LISTA DE SOCIOS'!H302="SI",'LISTA DE SOCIOS'!P302&lt;&gt;"SI",'LISTA DE SOCIOS'!Q302&lt;&gt;"SI",'LISTA DE SOCIOS'!P302&lt;&gt;"SI",'LISTA DE SOCIOS'!R302&lt;&gt;"SI"),(MONTOS!E10*MULTAS!H302),0)</f>
        <v>0</v>
      </c>
      <c r="M302" s="166">
        <f>IF(AND('LISTA DE SOCIOS'!H302="SI",'LISTA DE SOCIOS'!P302&lt;&gt;"SI",'LISTA DE SOCIOS'!Q302&lt;&gt;"SI",'LISTA DE SOCIOS'!P302&lt;&gt;"SI",'LISTA DE SOCIOS'!R302&lt;&gt;"SI"),(MONTOS!E11*MULTAS!I302),0)</f>
        <v>0</v>
      </c>
      <c r="N302" s="181">
        <f>IF(AND('LISTA DE SOCIOS'!H302="SI",'LISTA DE SOCIOS'!P302&lt;&gt;"SI",'LISTA DE SOCIOS'!Q302&lt;&gt;"SI",'LISTA DE SOCIOS'!P302&lt;&gt;"SI",'LISTA DE SOCIOS'!R302&lt;&gt;"SI"),(MONTOS!E12*MULTAS!J302),0)</f>
        <v>0</v>
      </c>
      <c r="O302" s="166">
        <f>IF(AND('LISTA DE SOCIOS'!H302="SI",'LISTA DE SOCIOS'!P302&lt;&gt;"SI"),(MONTOS!E14*MULTAS!K302),0)</f>
        <v>0</v>
      </c>
      <c r="P302" s="181">
        <f>IF('LISTA DE SOCIOS'!H302="SI",(IF('LISTA DE SOCIOS'!P302&lt;&gt; "SI",(IF(OR('LISTA DE SOCIOS'!Q302="SI",'LISTA DE SOCIOS'!R302="SI"),(MULTAS!M302),(MULTAS!M302+(MULTAS!L302*MONTOS!E18)))),0)),0)</f>
        <v>0</v>
      </c>
      <c r="Q302" s="166">
        <f>IF(AND('LISTA DE SOCIOS'!I302="SI",'LISTA DE SOCIOS'!P302&lt;&gt; "SI"),(RIEGO!G302),0)</f>
        <v>0</v>
      </c>
      <c r="R302" s="183">
        <f>SUM(G302:Q302)</f>
        <v>7</v>
      </c>
      <c r="S302" s="218" t="s">
        <v>7</v>
      </c>
      <c r="T302" s="166"/>
    </row>
    <row r="303" spans="1:20" s="80" customFormat="1" x14ac:dyDescent="0.25">
      <c r="A303" s="184">
        <v>302</v>
      </c>
      <c r="B303" s="184">
        <v>302</v>
      </c>
      <c r="C303" s="182"/>
      <c r="D303" s="182"/>
      <c r="E303" s="182"/>
      <c r="F303" s="183" t="s">
        <v>120</v>
      </c>
      <c r="G303" s="166"/>
      <c r="H303" s="181"/>
      <c r="I303" s="166"/>
      <c r="J303" s="181">
        <f>IF('LISTA DE SOCIOS'!H303="SI",(IF('LISTA DE SOCIOS'!P303&lt;&gt;"SI",('CSM AGUA'!H303),MONTOS!E7)),0)</f>
        <v>7</v>
      </c>
      <c r="K303" s="166">
        <f>IF(AND('LISTA DE SOCIOS'!H303="SI",'LISTA DE SOCIOS'!P303&lt;&gt;"SI",'LISTA DE SOCIOS'!Q303&lt;&gt;"SI",'LISTA DE SOCIOS'!P303&lt;&gt;"SI",'LISTA DE SOCIOS'!R303&lt;&gt;"SI"),(MONTOS!E9*MULTAS!G303), 0)</f>
        <v>0</v>
      </c>
      <c r="L303" s="181">
        <f>IF(AND('LISTA DE SOCIOS'!H303="SI",'LISTA DE SOCIOS'!P303&lt;&gt;"SI",'LISTA DE SOCIOS'!Q303&lt;&gt;"SI",'LISTA DE SOCIOS'!P303&lt;&gt;"SI",'LISTA DE SOCIOS'!R303&lt;&gt;"SI"),(MONTOS!E10*MULTAS!H303),0)</f>
        <v>0</v>
      </c>
      <c r="M303" s="166">
        <f>IF(AND('LISTA DE SOCIOS'!H303="SI",'LISTA DE SOCIOS'!P303&lt;&gt;"SI",'LISTA DE SOCIOS'!Q303&lt;&gt;"SI",'LISTA DE SOCIOS'!P303&lt;&gt;"SI",'LISTA DE SOCIOS'!R303&lt;&gt;"SI"),(MONTOS!E11*MULTAS!I303),0)</f>
        <v>0</v>
      </c>
      <c r="N303" s="181">
        <f>IF(AND('LISTA DE SOCIOS'!H303="SI",'LISTA DE SOCIOS'!P303&lt;&gt;"SI",'LISTA DE SOCIOS'!Q303&lt;&gt;"SI",'LISTA DE SOCIOS'!P303&lt;&gt;"SI",'LISTA DE SOCIOS'!R303&lt;&gt;"SI"),(MONTOS!E12*MULTAS!J303),0)</f>
        <v>0</v>
      </c>
      <c r="O303" s="166">
        <f>IF(AND('LISTA DE SOCIOS'!H303="SI",'LISTA DE SOCIOS'!P303&lt;&gt;"SI"),(MONTOS!E14*MULTAS!K303),0)</f>
        <v>0</v>
      </c>
      <c r="P303" s="181">
        <f>IF('LISTA DE SOCIOS'!H303="SI",(IF('LISTA DE SOCIOS'!P303&lt;&gt; "SI",(IF(OR('LISTA DE SOCIOS'!Q303="SI",'LISTA DE SOCIOS'!R303="SI"),(MULTAS!M303),(MULTAS!M303+(MULTAS!L303*MONTOS!E18)))),0)),0)</f>
        <v>0</v>
      </c>
      <c r="Q303" s="166">
        <f>IF(AND('LISTA DE SOCIOS'!I303="SI",'LISTA DE SOCIOS'!P303&lt;&gt; "SI"),(RIEGO!G303),0)</f>
        <v>0</v>
      </c>
      <c r="R303" s="183">
        <f>SUM(G303:Q303)</f>
        <v>7</v>
      </c>
      <c r="S303" s="218" t="s">
        <v>7</v>
      </c>
      <c r="T303" s="166"/>
    </row>
    <row r="304" spans="1:20" s="80" customFormat="1" x14ac:dyDescent="0.25">
      <c r="A304" s="184">
        <v>303</v>
      </c>
      <c r="B304" s="184">
        <v>303</v>
      </c>
      <c r="C304" s="182"/>
      <c r="D304" s="182"/>
      <c r="E304" s="182"/>
      <c r="F304" s="183" t="s">
        <v>120</v>
      </c>
      <c r="G304" s="166"/>
      <c r="H304" s="181"/>
      <c r="I304" s="166"/>
      <c r="J304" s="181">
        <f>IF('LISTA DE SOCIOS'!H304="SI",(IF('LISTA DE SOCIOS'!P304&lt;&gt;"SI",('CSM AGUA'!H304),MONTOS!E7)),0)</f>
        <v>7</v>
      </c>
      <c r="K304" s="166">
        <f>IF(AND('LISTA DE SOCIOS'!H304="SI",'LISTA DE SOCIOS'!P304&lt;&gt;"SI",'LISTA DE SOCIOS'!Q304&lt;&gt;"SI",'LISTA DE SOCIOS'!P304&lt;&gt;"SI",'LISTA DE SOCIOS'!R304&lt;&gt;"SI"),(MONTOS!E9*MULTAS!G304), 0)</f>
        <v>0</v>
      </c>
      <c r="L304" s="181">
        <f>IF(AND('LISTA DE SOCIOS'!H304="SI",'LISTA DE SOCIOS'!P304&lt;&gt;"SI",'LISTA DE SOCIOS'!Q304&lt;&gt;"SI",'LISTA DE SOCIOS'!P304&lt;&gt;"SI",'LISTA DE SOCIOS'!R304&lt;&gt;"SI"),(MONTOS!E10*MULTAS!H304),0)</f>
        <v>0</v>
      </c>
      <c r="M304" s="166">
        <f>IF(AND('LISTA DE SOCIOS'!H304="SI",'LISTA DE SOCIOS'!P304&lt;&gt;"SI",'LISTA DE SOCIOS'!Q304&lt;&gt;"SI",'LISTA DE SOCIOS'!P304&lt;&gt;"SI",'LISTA DE SOCIOS'!R304&lt;&gt;"SI"),(MONTOS!E11*MULTAS!I304),0)</f>
        <v>0</v>
      </c>
      <c r="N304" s="181">
        <f>IF(AND('LISTA DE SOCIOS'!H304="SI",'LISTA DE SOCIOS'!P304&lt;&gt;"SI",'LISTA DE SOCIOS'!Q304&lt;&gt;"SI",'LISTA DE SOCIOS'!P304&lt;&gt;"SI",'LISTA DE SOCIOS'!R304&lt;&gt;"SI"),(MONTOS!E12*MULTAS!J304),0)</f>
        <v>0</v>
      </c>
      <c r="O304" s="166">
        <f>IF(AND('LISTA DE SOCIOS'!H304="SI",'LISTA DE SOCIOS'!P304&lt;&gt;"SI"),(MONTOS!E14*MULTAS!K304),0)</f>
        <v>0</v>
      </c>
      <c r="P304" s="181">
        <f>IF('LISTA DE SOCIOS'!H304="SI",(IF('LISTA DE SOCIOS'!P304&lt;&gt; "SI",(IF(OR('LISTA DE SOCIOS'!Q304="SI",'LISTA DE SOCIOS'!R304="SI"),(MULTAS!M304),(MULTAS!M304+(MULTAS!L304*MONTOS!E18)))),0)),0)</f>
        <v>0</v>
      </c>
      <c r="Q304" s="166">
        <f>IF(AND('LISTA DE SOCIOS'!I304="SI",'LISTA DE SOCIOS'!P304&lt;&gt; "SI"),(RIEGO!G304),0)</f>
        <v>0</v>
      </c>
      <c r="R304" s="183">
        <f>SUM(G304:Q304)</f>
        <v>7</v>
      </c>
      <c r="S304" s="218" t="s">
        <v>7</v>
      </c>
      <c r="T304" s="166"/>
    </row>
    <row r="305" spans="1:20" s="80" customFormat="1" x14ac:dyDescent="0.25">
      <c r="A305" s="184">
        <v>304</v>
      </c>
      <c r="B305" s="184">
        <v>304</v>
      </c>
      <c r="C305" s="182"/>
      <c r="D305" s="182"/>
      <c r="E305" s="182"/>
      <c r="F305" s="183" t="s">
        <v>120</v>
      </c>
      <c r="G305" s="166"/>
      <c r="H305" s="181"/>
      <c r="I305" s="166"/>
      <c r="J305" s="181">
        <f>IF('LISTA DE SOCIOS'!H305="SI",(IF('LISTA DE SOCIOS'!P305&lt;&gt;"SI",('CSM AGUA'!H305),MONTOS!E7)),0)</f>
        <v>7</v>
      </c>
      <c r="K305" s="166">
        <f>IF(AND('LISTA DE SOCIOS'!H305="SI",'LISTA DE SOCIOS'!P305&lt;&gt;"SI",'LISTA DE SOCIOS'!Q305&lt;&gt;"SI",'LISTA DE SOCIOS'!P305&lt;&gt;"SI",'LISTA DE SOCIOS'!R305&lt;&gt;"SI"),(MONTOS!E9*MULTAS!G305), 0)</f>
        <v>0</v>
      </c>
      <c r="L305" s="181">
        <f>IF(AND('LISTA DE SOCIOS'!H305="SI",'LISTA DE SOCIOS'!P305&lt;&gt;"SI",'LISTA DE SOCIOS'!Q305&lt;&gt;"SI",'LISTA DE SOCIOS'!P305&lt;&gt;"SI",'LISTA DE SOCIOS'!R305&lt;&gt;"SI"),(MONTOS!E10*MULTAS!H305),0)</f>
        <v>0</v>
      </c>
      <c r="M305" s="166">
        <f>IF(AND('LISTA DE SOCIOS'!H305="SI",'LISTA DE SOCIOS'!P305&lt;&gt;"SI",'LISTA DE SOCIOS'!Q305&lt;&gt;"SI",'LISTA DE SOCIOS'!P305&lt;&gt;"SI",'LISTA DE SOCIOS'!R305&lt;&gt;"SI"),(MONTOS!E11*MULTAS!I305),0)</f>
        <v>0</v>
      </c>
      <c r="N305" s="181">
        <f>IF(AND('LISTA DE SOCIOS'!H305="SI",'LISTA DE SOCIOS'!P305&lt;&gt;"SI",'LISTA DE SOCIOS'!Q305&lt;&gt;"SI",'LISTA DE SOCIOS'!P305&lt;&gt;"SI",'LISTA DE SOCIOS'!R305&lt;&gt;"SI"),(MONTOS!E12*MULTAS!J305),0)</f>
        <v>0</v>
      </c>
      <c r="O305" s="166">
        <f>IF(AND('LISTA DE SOCIOS'!H305="SI",'LISTA DE SOCIOS'!P305&lt;&gt;"SI"),(MONTOS!E14*MULTAS!K305),0)</f>
        <v>0</v>
      </c>
      <c r="P305" s="181">
        <f>IF('LISTA DE SOCIOS'!H305="SI",(IF('LISTA DE SOCIOS'!P305&lt;&gt; "SI",(IF(OR('LISTA DE SOCIOS'!Q305="SI",'LISTA DE SOCIOS'!R305="SI"),(MULTAS!M305),(MULTAS!M305+(MULTAS!L305*MONTOS!E18)))),0)),0)</f>
        <v>0</v>
      </c>
      <c r="Q305" s="166">
        <f>IF(AND('LISTA DE SOCIOS'!I305="SI",'LISTA DE SOCIOS'!P305&lt;&gt; "SI"),(RIEGO!G305),0)</f>
        <v>0</v>
      </c>
      <c r="R305" s="183">
        <f>SUM(G305:Q305)</f>
        <v>7</v>
      </c>
      <c r="S305" s="218" t="s">
        <v>7</v>
      </c>
      <c r="T305" s="166"/>
    </row>
    <row r="306" spans="1:20" s="80" customFormat="1" x14ac:dyDescent="0.25">
      <c r="A306" s="184">
        <v>305</v>
      </c>
      <c r="B306" s="184">
        <v>305</v>
      </c>
      <c r="C306" s="182"/>
      <c r="D306" s="182"/>
      <c r="E306" s="182"/>
      <c r="F306" s="183" t="s">
        <v>120</v>
      </c>
      <c r="G306" s="166"/>
      <c r="H306" s="181"/>
      <c r="I306" s="166"/>
      <c r="J306" s="181">
        <f>IF('LISTA DE SOCIOS'!H306="SI",(IF('LISTA DE SOCIOS'!P306&lt;&gt;"SI",('CSM AGUA'!H306),MONTOS!E7)),0)</f>
        <v>7</v>
      </c>
      <c r="K306" s="166">
        <f>IF(AND('LISTA DE SOCIOS'!H306="SI",'LISTA DE SOCIOS'!P306&lt;&gt;"SI",'LISTA DE SOCIOS'!Q306&lt;&gt;"SI",'LISTA DE SOCIOS'!P306&lt;&gt;"SI",'LISTA DE SOCIOS'!R306&lt;&gt;"SI"),(MONTOS!E9*MULTAS!G306), 0)</f>
        <v>0</v>
      </c>
      <c r="L306" s="181">
        <f>IF(AND('LISTA DE SOCIOS'!H306="SI",'LISTA DE SOCIOS'!P306&lt;&gt;"SI",'LISTA DE SOCIOS'!Q306&lt;&gt;"SI",'LISTA DE SOCIOS'!P306&lt;&gt;"SI",'LISTA DE SOCIOS'!R306&lt;&gt;"SI"),(MONTOS!E10*MULTAS!H306),0)</f>
        <v>0</v>
      </c>
      <c r="M306" s="166">
        <f>IF(AND('LISTA DE SOCIOS'!H306="SI",'LISTA DE SOCIOS'!P306&lt;&gt;"SI",'LISTA DE SOCIOS'!Q306&lt;&gt;"SI",'LISTA DE SOCIOS'!P306&lt;&gt;"SI",'LISTA DE SOCIOS'!R306&lt;&gt;"SI"),(MONTOS!E11*MULTAS!I306),0)</f>
        <v>0</v>
      </c>
      <c r="N306" s="181">
        <f>IF(AND('LISTA DE SOCIOS'!H306="SI",'LISTA DE SOCIOS'!P306&lt;&gt;"SI",'LISTA DE SOCIOS'!Q306&lt;&gt;"SI",'LISTA DE SOCIOS'!P306&lt;&gt;"SI",'LISTA DE SOCIOS'!R306&lt;&gt;"SI"),(MONTOS!E12*MULTAS!J306),0)</f>
        <v>0</v>
      </c>
      <c r="O306" s="166">
        <f>IF(AND('LISTA DE SOCIOS'!H306="SI",'LISTA DE SOCIOS'!P306&lt;&gt;"SI"),(MONTOS!E14*MULTAS!K306),0)</f>
        <v>0</v>
      </c>
      <c r="P306" s="181">
        <f>IF('LISTA DE SOCIOS'!H306="SI",(IF('LISTA DE SOCIOS'!P306&lt;&gt; "SI",(IF(OR('LISTA DE SOCIOS'!Q306="SI",'LISTA DE SOCIOS'!R306="SI"),(MULTAS!M306),(MULTAS!M306+(MULTAS!L306*MONTOS!E18)))),0)),0)</f>
        <v>0</v>
      </c>
      <c r="Q306" s="166">
        <f>IF(AND('LISTA DE SOCIOS'!I306="SI",'LISTA DE SOCIOS'!P306&lt;&gt; "SI"),(RIEGO!G306),0)</f>
        <v>0</v>
      </c>
      <c r="R306" s="183">
        <f>SUM(G306:Q306)</f>
        <v>7</v>
      </c>
      <c r="S306" s="218" t="s">
        <v>7</v>
      </c>
      <c r="T306" s="166"/>
    </row>
    <row r="307" spans="1:20" s="80" customFormat="1" x14ac:dyDescent="0.25">
      <c r="A307" s="184">
        <v>306</v>
      </c>
      <c r="B307" s="184">
        <v>306</v>
      </c>
      <c r="C307" s="182"/>
      <c r="D307" s="182"/>
      <c r="E307" s="182"/>
      <c r="F307" s="183" t="s">
        <v>120</v>
      </c>
      <c r="G307" s="166"/>
      <c r="H307" s="181"/>
      <c r="I307" s="166"/>
      <c r="J307" s="181">
        <f>IF('LISTA DE SOCIOS'!H307="SI",(IF('LISTA DE SOCIOS'!P307&lt;&gt;"SI",('CSM AGUA'!H307),MONTOS!E7)),0)</f>
        <v>7</v>
      </c>
      <c r="K307" s="166">
        <f>IF(AND('LISTA DE SOCIOS'!H307="SI",'LISTA DE SOCIOS'!P307&lt;&gt;"SI",'LISTA DE SOCIOS'!Q307&lt;&gt;"SI",'LISTA DE SOCIOS'!P307&lt;&gt;"SI",'LISTA DE SOCIOS'!R307&lt;&gt;"SI"),(MONTOS!E9*MULTAS!G307), 0)</f>
        <v>0</v>
      </c>
      <c r="L307" s="181">
        <f>IF(AND('LISTA DE SOCIOS'!H307="SI",'LISTA DE SOCIOS'!P307&lt;&gt;"SI",'LISTA DE SOCIOS'!Q307&lt;&gt;"SI",'LISTA DE SOCIOS'!P307&lt;&gt;"SI",'LISTA DE SOCIOS'!R307&lt;&gt;"SI"),(MONTOS!E10*MULTAS!H307),0)</f>
        <v>0</v>
      </c>
      <c r="M307" s="166">
        <f>IF(AND('LISTA DE SOCIOS'!H307="SI",'LISTA DE SOCIOS'!P307&lt;&gt;"SI",'LISTA DE SOCIOS'!Q307&lt;&gt;"SI",'LISTA DE SOCIOS'!P307&lt;&gt;"SI",'LISTA DE SOCIOS'!R307&lt;&gt;"SI"),(MONTOS!E11*MULTAS!I307),0)</f>
        <v>0</v>
      </c>
      <c r="N307" s="181">
        <f>IF(AND('LISTA DE SOCIOS'!H307="SI",'LISTA DE SOCIOS'!P307&lt;&gt;"SI",'LISTA DE SOCIOS'!Q307&lt;&gt;"SI",'LISTA DE SOCIOS'!P307&lt;&gt;"SI",'LISTA DE SOCIOS'!R307&lt;&gt;"SI"),(MONTOS!E12*MULTAS!J307),0)</f>
        <v>0</v>
      </c>
      <c r="O307" s="166">
        <f>IF(AND('LISTA DE SOCIOS'!H307="SI",'LISTA DE SOCIOS'!P307&lt;&gt;"SI"),(MONTOS!E14*MULTAS!K307),0)</f>
        <v>0</v>
      </c>
      <c r="P307" s="181">
        <f>IF('LISTA DE SOCIOS'!H307="SI",(IF('LISTA DE SOCIOS'!P307&lt;&gt; "SI",(IF(OR('LISTA DE SOCIOS'!Q307="SI",'LISTA DE SOCIOS'!R307="SI"),(MULTAS!M307),(MULTAS!M307+(MULTAS!L307*MONTOS!E18)))),0)),0)</f>
        <v>0</v>
      </c>
      <c r="Q307" s="166">
        <f>IF(AND('LISTA DE SOCIOS'!I307="SI",'LISTA DE SOCIOS'!P307&lt;&gt; "SI"),(RIEGO!G307),0)</f>
        <v>0</v>
      </c>
      <c r="R307" s="183">
        <f>SUM(G307:Q307)</f>
        <v>7</v>
      </c>
      <c r="S307" s="218" t="s">
        <v>7</v>
      </c>
      <c r="T307" s="166"/>
    </row>
    <row r="308" spans="1:20" s="80" customFormat="1" x14ac:dyDescent="0.25">
      <c r="A308" s="184">
        <v>307</v>
      </c>
      <c r="B308" s="184">
        <v>307</v>
      </c>
      <c r="C308" s="182"/>
      <c r="D308" s="182"/>
      <c r="E308" s="182"/>
      <c r="F308" s="183" t="s">
        <v>120</v>
      </c>
      <c r="G308" s="166"/>
      <c r="H308" s="181"/>
      <c r="I308" s="166"/>
      <c r="J308" s="181">
        <f>IF('LISTA DE SOCIOS'!H308="SI",(IF('LISTA DE SOCIOS'!P308&lt;&gt;"SI",('CSM AGUA'!H308),MONTOS!E7)),0)</f>
        <v>7</v>
      </c>
      <c r="K308" s="166">
        <f>IF(AND('LISTA DE SOCIOS'!H308="SI",'LISTA DE SOCIOS'!P308&lt;&gt;"SI",'LISTA DE SOCIOS'!Q308&lt;&gt;"SI",'LISTA DE SOCIOS'!P308&lt;&gt;"SI",'LISTA DE SOCIOS'!R308&lt;&gt;"SI"),(MONTOS!E9*MULTAS!G308), 0)</f>
        <v>0</v>
      </c>
      <c r="L308" s="181">
        <f>IF(AND('LISTA DE SOCIOS'!H308="SI",'LISTA DE SOCIOS'!P308&lt;&gt;"SI",'LISTA DE SOCIOS'!Q308&lt;&gt;"SI",'LISTA DE SOCIOS'!P308&lt;&gt;"SI",'LISTA DE SOCIOS'!R308&lt;&gt;"SI"),(MONTOS!E10*MULTAS!H308),0)</f>
        <v>0</v>
      </c>
      <c r="M308" s="166">
        <f>IF(AND('LISTA DE SOCIOS'!H308="SI",'LISTA DE SOCIOS'!P308&lt;&gt;"SI",'LISTA DE SOCIOS'!Q308&lt;&gt;"SI",'LISTA DE SOCIOS'!P308&lt;&gt;"SI",'LISTA DE SOCIOS'!R308&lt;&gt;"SI"),(MONTOS!E11*MULTAS!I308),0)</f>
        <v>0</v>
      </c>
      <c r="N308" s="181">
        <f>IF(AND('LISTA DE SOCIOS'!H308="SI",'LISTA DE SOCIOS'!P308&lt;&gt;"SI",'LISTA DE SOCIOS'!Q308&lt;&gt;"SI",'LISTA DE SOCIOS'!P308&lt;&gt;"SI",'LISTA DE SOCIOS'!R308&lt;&gt;"SI"),(MONTOS!E12*MULTAS!J308),0)</f>
        <v>0</v>
      </c>
      <c r="O308" s="166">
        <f>IF(AND('LISTA DE SOCIOS'!H308="SI",'LISTA DE SOCIOS'!P308&lt;&gt;"SI"),(MONTOS!E14*MULTAS!K308),0)</f>
        <v>0</v>
      </c>
      <c r="P308" s="181">
        <f>IF('LISTA DE SOCIOS'!H308="SI",(IF('LISTA DE SOCIOS'!P308&lt;&gt; "SI",(IF(OR('LISTA DE SOCIOS'!Q308="SI",'LISTA DE SOCIOS'!R308="SI"),(MULTAS!M308),(MULTAS!M308+(MULTAS!L308*MONTOS!E18)))),0)),0)</f>
        <v>0</v>
      </c>
      <c r="Q308" s="166">
        <f>IF(AND('LISTA DE SOCIOS'!I308="SI",'LISTA DE SOCIOS'!P308&lt;&gt; "SI"),(RIEGO!G308),0)</f>
        <v>0</v>
      </c>
      <c r="R308" s="183">
        <f>SUM(G308:Q308)</f>
        <v>7</v>
      </c>
      <c r="S308" s="218" t="s">
        <v>7</v>
      </c>
      <c r="T308" s="166"/>
    </row>
    <row r="309" spans="1:20" s="80" customFormat="1" x14ac:dyDescent="0.25">
      <c r="A309" s="184">
        <v>308</v>
      </c>
      <c r="B309" s="184">
        <v>308</v>
      </c>
      <c r="C309" s="182"/>
      <c r="D309" s="182"/>
      <c r="E309" s="182"/>
      <c r="F309" s="183" t="s">
        <v>120</v>
      </c>
      <c r="G309" s="166"/>
      <c r="H309" s="181"/>
      <c r="I309" s="166"/>
      <c r="J309" s="181">
        <f>IF('LISTA DE SOCIOS'!H309="SI",(IF('LISTA DE SOCIOS'!P309&lt;&gt;"SI",('CSM AGUA'!H309),MONTOS!E7)),0)</f>
        <v>7</v>
      </c>
      <c r="K309" s="166">
        <f>IF(AND('LISTA DE SOCIOS'!H309="SI",'LISTA DE SOCIOS'!P309&lt;&gt;"SI",'LISTA DE SOCIOS'!Q309&lt;&gt;"SI",'LISTA DE SOCIOS'!P309&lt;&gt;"SI",'LISTA DE SOCIOS'!R309&lt;&gt;"SI"),(MONTOS!E9*MULTAS!G309), 0)</f>
        <v>0</v>
      </c>
      <c r="L309" s="181">
        <f>IF(AND('LISTA DE SOCIOS'!H309="SI",'LISTA DE SOCIOS'!P309&lt;&gt;"SI",'LISTA DE SOCIOS'!Q309&lt;&gt;"SI",'LISTA DE SOCIOS'!P309&lt;&gt;"SI",'LISTA DE SOCIOS'!R309&lt;&gt;"SI"),(MONTOS!E10*MULTAS!H309),0)</f>
        <v>0</v>
      </c>
      <c r="M309" s="166">
        <f>IF(AND('LISTA DE SOCIOS'!H309="SI",'LISTA DE SOCIOS'!P309&lt;&gt;"SI",'LISTA DE SOCIOS'!Q309&lt;&gt;"SI",'LISTA DE SOCIOS'!P309&lt;&gt;"SI",'LISTA DE SOCIOS'!R309&lt;&gt;"SI"),(MONTOS!E11*MULTAS!I309),0)</f>
        <v>0</v>
      </c>
      <c r="N309" s="181">
        <f>IF(AND('LISTA DE SOCIOS'!H309="SI",'LISTA DE SOCIOS'!P309&lt;&gt;"SI",'LISTA DE SOCIOS'!Q309&lt;&gt;"SI",'LISTA DE SOCIOS'!P309&lt;&gt;"SI",'LISTA DE SOCIOS'!R309&lt;&gt;"SI"),(MONTOS!E12*MULTAS!J309),0)</f>
        <v>0</v>
      </c>
      <c r="O309" s="166">
        <f>IF(AND('LISTA DE SOCIOS'!H309="SI",'LISTA DE SOCIOS'!P309&lt;&gt;"SI"),(MONTOS!E14*MULTAS!K309),0)</f>
        <v>0</v>
      </c>
      <c r="P309" s="181">
        <f>IF('LISTA DE SOCIOS'!H309="SI",(IF('LISTA DE SOCIOS'!P309&lt;&gt; "SI",(IF(OR('LISTA DE SOCIOS'!Q309="SI",'LISTA DE SOCIOS'!R309="SI"),(MULTAS!M309),(MULTAS!M309+(MULTAS!L309*MONTOS!E18)))),0)),0)</f>
        <v>0</v>
      </c>
      <c r="Q309" s="166">
        <f>IF(AND('LISTA DE SOCIOS'!I309="SI",'LISTA DE SOCIOS'!P309&lt;&gt; "SI"),(RIEGO!G309),0)</f>
        <v>0</v>
      </c>
      <c r="R309" s="183">
        <f>SUM(G309:Q309)</f>
        <v>7</v>
      </c>
      <c r="S309" s="218" t="s">
        <v>7</v>
      </c>
      <c r="T309" s="166"/>
    </row>
    <row r="310" spans="1:20" s="80" customFormat="1" x14ac:dyDescent="0.25">
      <c r="A310" s="184">
        <v>309</v>
      </c>
      <c r="B310" s="184">
        <v>309</v>
      </c>
      <c r="C310" s="182"/>
      <c r="D310" s="182"/>
      <c r="E310" s="182"/>
      <c r="F310" s="183" t="s">
        <v>120</v>
      </c>
      <c r="G310" s="166"/>
      <c r="H310" s="181"/>
      <c r="I310" s="166"/>
      <c r="J310" s="181">
        <f>IF('LISTA DE SOCIOS'!H310="SI",(IF('LISTA DE SOCIOS'!P310&lt;&gt;"SI",('CSM AGUA'!H310),MONTOS!E7)),0)</f>
        <v>7</v>
      </c>
      <c r="K310" s="166">
        <f>IF(AND('LISTA DE SOCIOS'!H310="SI",'LISTA DE SOCIOS'!P310&lt;&gt;"SI",'LISTA DE SOCIOS'!Q310&lt;&gt;"SI",'LISTA DE SOCIOS'!P310&lt;&gt;"SI",'LISTA DE SOCIOS'!R310&lt;&gt;"SI"),(MONTOS!E9*MULTAS!G310), 0)</f>
        <v>0</v>
      </c>
      <c r="L310" s="181">
        <f>IF(AND('LISTA DE SOCIOS'!H310="SI",'LISTA DE SOCIOS'!P310&lt;&gt;"SI",'LISTA DE SOCIOS'!Q310&lt;&gt;"SI",'LISTA DE SOCIOS'!P310&lt;&gt;"SI",'LISTA DE SOCIOS'!R310&lt;&gt;"SI"),(MONTOS!E10*MULTAS!H310),0)</f>
        <v>0</v>
      </c>
      <c r="M310" s="166">
        <f>IF(AND('LISTA DE SOCIOS'!H310="SI",'LISTA DE SOCIOS'!P310&lt;&gt;"SI",'LISTA DE SOCIOS'!Q310&lt;&gt;"SI",'LISTA DE SOCIOS'!P310&lt;&gt;"SI",'LISTA DE SOCIOS'!R310&lt;&gt;"SI"),(MONTOS!E11*MULTAS!I310),0)</f>
        <v>0</v>
      </c>
      <c r="N310" s="181">
        <f>IF(AND('LISTA DE SOCIOS'!H310="SI",'LISTA DE SOCIOS'!P310&lt;&gt;"SI",'LISTA DE SOCIOS'!Q310&lt;&gt;"SI",'LISTA DE SOCIOS'!P310&lt;&gt;"SI",'LISTA DE SOCIOS'!R310&lt;&gt;"SI"),(MONTOS!E12*MULTAS!J310),0)</f>
        <v>0</v>
      </c>
      <c r="O310" s="166">
        <f>IF(AND('LISTA DE SOCIOS'!H310="SI",'LISTA DE SOCIOS'!P310&lt;&gt;"SI"),(MONTOS!E14*MULTAS!K310),0)</f>
        <v>0</v>
      </c>
      <c r="P310" s="181">
        <f>IF('LISTA DE SOCIOS'!H310="SI",(IF('LISTA DE SOCIOS'!P310&lt;&gt; "SI",(IF(OR('LISTA DE SOCIOS'!Q310="SI",'LISTA DE SOCIOS'!R310="SI"),(MULTAS!M310),(MULTAS!M310+(MULTAS!L310*MONTOS!E18)))),0)),0)</f>
        <v>0</v>
      </c>
      <c r="Q310" s="166">
        <f>IF(AND('LISTA DE SOCIOS'!I310="SI",'LISTA DE SOCIOS'!P310&lt;&gt; "SI"),(RIEGO!G310),0)</f>
        <v>0</v>
      </c>
      <c r="R310" s="183">
        <f>SUM(G310:Q310)</f>
        <v>7</v>
      </c>
      <c r="S310" s="218" t="s">
        <v>7</v>
      </c>
      <c r="T310" s="166"/>
    </row>
    <row r="311" spans="1:20" s="80" customFormat="1" x14ac:dyDescent="0.25">
      <c r="A311" s="184">
        <v>310</v>
      </c>
      <c r="B311" s="184">
        <v>310</v>
      </c>
      <c r="C311" s="182"/>
      <c r="D311" s="182"/>
      <c r="E311" s="182"/>
      <c r="F311" s="183" t="s">
        <v>120</v>
      </c>
      <c r="G311" s="166"/>
      <c r="H311" s="181"/>
      <c r="I311" s="166"/>
      <c r="J311" s="181">
        <f>IF('LISTA DE SOCIOS'!H311="SI",(IF('LISTA DE SOCIOS'!P311&lt;&gt;"SI",('CSM AGUA'!H311),MONTOS!E7)),0)</f>
        <v>7</v>
      </c>
      <c r="K311" s="166">
        <f>IF(AND('LISTA DE SOCIOS'!H311="SI",'LISTA DE SOCIOS'!P311&lt;&gt;"SI",'LISTA DE SOCIOS'!Q311&lt;&gt;"SI",'LISTA DE SOCIOS'!P311&lt;&gt;"SI",'LISTA DE SOCIOS'!R311&lt;&gt;"SI"),(MONTOS!E9*MULTAS!G311), 0)</f>
        <v>0</v>
      </c>
      <c r="L311" s="181">
        <f>IF(AND('LISTA DE SOCIOS'!H311="SI",'LISTA DE SOCIOS'!P311&lt;&gt;"SI",'LISTA DE SOCIOS'!Q311&lt;&gt;"SI",'LISTA DE SOCIOS'!P311&lt;&gt;"SI",'LISTA DE SOCIOS'!R311&lt;&gt;"SI"),(MONTOS!E10*MULTAS!H311),0)</f>
        <v>0</v>
      </c>
      <c r="M311" s="166">
        <f>IF(AND('LISTA DE SOCIOS'!H311="SI",'LISTA DE SOCIOS'!P311&lt;&gt;"SI",'LISTA DE SOCIOS'!Q311&lt;&gt;"SI",'LISTA DE SOCIOS'!P311&lt;&gt;"SI",'LISTA DE SOCIOS'!R311&lt;&gt;"SI"),(MONTOS!E11*MULTAS!I311),0)</f>
        <v>0</v>
      </c>
      <c r="N311" s="181">
        <f>IF(AND('LISTA DE SOCIOS'!H311="SI",'LISTA DE SOCIOS'!P311&lt;&gt;"SI",'LISTA DE SOCIOS'!Q311&lt;&gt;"SI",'LISTA DE SOCIOS'!P311&lt;&gt;"SI",'LISTA DE SOCIOS'!R311&lt;&gt;"SI"),(MONTOS!E12*MULTAS!J311),0)</f>
        <v>0</v>
      </c>
      <c r="O311" s="166">
        <f>IF(AND('LISTA DE SOCIOS'!H311="SI",'LISTA DE SOCIOS'!P311&lt;&gt;"SI"),(MONTOS!E14*MULTAS!K311),0)</f>
        <v>0</v>
      </c>
      <c r="P311" s="181">
        <f>IF('LISTA DE SOCIOS'!H311="SI",(IF('LISTA DE SOCIOS'!P311&lt;&gt; "SI",(IF(OR('LISTA DE SOCIOS'!Q311="SI",'LISTA DE SOCIOS'!R311="SI"),(MULTAS!M311),(MULTAS!M311+(MULTAS!L311*MONTOS!E18)))),0)),0)</f>
        <v>0</v>
      </c>
      <c r="Q311" s="166">
        <f>IF(AND('LISTA DE SOCIOS'!I311="SI",'LISTA DE SOCIOS'!P311&lt;&gt; "SI"),(RIEGO!G311),0)</f>
        <v>0</v>
      </c>
      <c r="R311" s="183">
        <f>SUM(G311:Q311)</f>
        <v>7</v>
      </c>
      <c r="S311" s="218" t="s">
        <v>7</v>
      </c>
      <c r="T311" s="166"/>
    </row>
    <row r="312" spans="1:20" s="80" customFormat="1" x14ac:dyDescent="0.25">
      <c r="A312" s="184">
        <v>311</v>
      </c>
      <c r="B312" s="184">
        <v>311</v>
      </c>
      <c r="C312" s="182"/>
      <c r="D312" s="182"/>
      <c r="E312" s="182"/>
      <c r="F312" s="183" t="s">
        <v>120</v>
      </c>
      <c r="G312" s="166"/>
      <c r="H312" s="181"/>
      <c r="I312" s="166"/>
      <c r="J312" s="181">
        <f>IF('LISTA DE SOCIOS'!H312="SI",(IF('LISTA DE SOCIOS'!P312&lt;&gt;"SI",('CSM AGUA'!H312),MONTOS!E7)),0)</f>
        <v>7</v>
      </c>
      <c r="K312" s="166">
        <f>IF(AND('LISTA DE SOCIOS'!H312="SI",'LISTA DE SOCIOS'!P312&lt;&gt;"SI",'LISTA DE SOCIOS'!Q312&lt;&gt;"SI",'LISTA DE SOCIOS'!P312&lt;&gt;"SI",'LISTA DE SOCIOS'!R312&lt;&gt;"SI"),(MONTOS!E9*MULTAS!G312), 0)</f>
        <v>0</v>
      </c>
      <c r="L312" s="181">
        <f>IF(AND('LISTA DE SOCIOS'!H312="SI",'LISTA DE SOCIOS'!P312&lt;&gt;"SI",'LISTA DE SOCIOS'!Q312&lt;&gt;"SI",'LISTA DE SOCIOS'!P312&lt;&gt;"SI",'LISTA DE SOCIOS'!R312&lt;&gt;"SI"),(MONTOS!E10*MULTAS!H312),0)</f>
        <v>0</v>
      </c>
      <c r="M312" s="166">
        <f>IF(AND('LISTA DE SOCIOS'!H312="SI",'LISTA DE SOCIOS'!P312&lt;&gt;"SI",'LISTA DE SOCIOS'!Q312&lt;&gt;"SI",'LISTA DE SOCIOS'!P312&lt;&gt;"SI",'LISTA DE SOCIOS'!R312&lt;&gt;"SI"),(MONTOS!E11*MULTAS!I312),0)</f>
        <v>0</v>
      </c>
      <c r="N312" s="181">
        <f>IF(AND('LISTA DE SOCIOS'!H312="SI",'LISTA DE SOCIOS'!P312&lt;&gt;"SI",'LISTA DE SOCIOS'!Q312&lt;&gt;"SI",'LISTA DE SOCIOS'!P312&lt;&gt;"SI",'LISTA DE SOCIOS'!R312&lt;&gt;"SI"),(MONTOS!E12*MULTAS!J312),0)</f>
        <v>0</v>
      </c>
      <c r="O312" s="166">
        <f>IF(AND('LISTA DE SOCIOS'!H312="SI",'LISTA DE SOCIOS'!P312&lt;&gt;"SI"),(MONTOS!E14*MULTAS!K312),0)</f>
        <v>0</v>
      </c>
      <c r="P312" s="181">
        <f>IF('LISTA DE SOCIOS'!H312="SI",(IF('LISTA DE SOCIOS'!P312&lt;&gt; "SI",(IF(OR('LISTA DE SOCIOS'!Q312="SI",'LISTA DE SOCIOS'!R312="SI"),(MULTAS!M312),(MULTAS!M312+(MULTAS!L312*MONTOS!E18)))),0)),0)</f>
        <v>0</v>
      </c>
      <c r="Q312" s="166">
        <f>IF(AND('LISTA DE SOCIOS'!I312="SI",'LISTA DE SOCIOS'!P312&lt;&gt; "SI"),(RIEGO!G312),0)</f>
        <v>0</v>
      </c>
      <c r="R312" s="183">
        <f>SUM(G312:Q312)</f>
        <v>7</v>
      </c>
      <c r="S312" s="218" t="s">
        <v>7</v>
      </c>
      <c r="T312" s="166"/>
    </row>
    <row r="313" spans="1:20" s="80" customFormat="1" x14ac:dyDescent="0.25">
      <c r="A313" s="184">
        <v>312</v>
      </c>
      <c r="B313" s="184">
        <v>312</v>
      </c>
      <c r="C313" s="182"/>
      <c r="D313" s="182"/>
      <c r="E313" s="182"/>
      <c r="F313" s="183" t="s">
        <v>120</v>
      </c>
      <c r="G313" s="166"/>
      <c r="H313" s="181"/>
      <c r="I313" s="166"/>
      <c r="J313" s="181">
        <f>IF('LISTA DE SOCIOS'!H313="SI",(IF('LISTA DE SOCIOS'!P313&lt;&gt;"SI",('CSM AGUA'!H313),MONTOS!E7)),0)</f>
        <v>7</v>
      </c>
      <c r="K313" s="166">
        <f>IF(AND('LISTA DE SOCIOS'!H313="SI",'LISTA DE SOCIOS'!P313&lt;&gt;"SI",'LISTA DE SOCIOS'!Q313&lt;&gt;"SI",'LISTA DE SOCIOS'!P313&lt;&gt;"SI",'LISTA DE SOCIOS'!R313&lt;&gt;"SI"),(MONTOS!E9*MULTAS!G313), 0)</f>
        <v>0</v>
      </c>
      <c r="L313" s="181">
        <f>IF(AND('LISTA DE SOCIOS'!H313="SI",'LISTA DE SOCIOS'!P313&lt;&gt;"SI",'LISTA DE SOCIOS'!Q313&lt;&gt;"SI",'LISTA DE SOCIOS'!P313&lt;&gt;"SI",'LISTA DE SOCIOS'!R313&lt;&gt;"SI"),(MONTOS!E10*MULTAS!H313),0)</f>
        <v>0</v>
      </c>
      <c r="M313" s="166">
        <f>IF(AND('LISTA DE SOCIOS'!H313="SI",'LISTA DE SOCIOS'!P313&lt;&gt;"SI",'LISTA DE SOCIOS'!Q313&lt;&gt;"SI",'LISTA DE SOCIOS'!P313&lt;&gt;"SI",'LISTA DE SOCIOS'!R313&lt;&gt;"SI"),(MONTOS!E11*MULTAS!I313),0)</f>
        <v>0</v>
      </c>
      <c r="N313" s="181">
        <f>IF(AND('LISTA DE SOCIOS'!H313="SI",'LISTA DE SOCIOS'!P313&lt;&gt;"SI",'LISTA DE SOCIOS'!Q313&lt;&gt;"SI",'LISTA DE SOCIOS'!P313&lt;&gt;"SI",'LISTA DE SOCIOS'!R313&lt;&gt;"SI"),(MONTOS!E12*MULTAS!J313),0)</f>
        <v>0</v>
      </c>
      <c r="O313" s="166">
        <f>IF(AND('LISTA DE SOCIOS'!H313="SI",'LISTA DE SOCIOS'!P313&lt;&gt;"SI"),(MONTOS!E14*MULTAS!K313),0)</f>
        <v>0</v>
      </c>
      <c r="P313" s="181">
        <f>IF('LISTA DE SOCIOS'!H313="SI",(IF('LISTA DE SOCIOS'!P313&lt;&gt; "SI",(IF(OR('LISTA DE SOCIOS'!Q313="SI",'LISTA DE SOCIOS'!R313="SI"),(MULTAS!M313),(MULTAS!M313+(MULTAS!L313*MONTOS!E18)))),0)),0)</f>
        <v>0</v>
      </c>
      <c r="Q313" s="166">
        <f>IF(AND('LISTA DE SOCIOS'!I313="SI",'LISTA DE SOCIOS'!P313&lt;&gt; "SI"),(RIEGO!G313),0)</f>
        <v>0</v>
      </c>
      <c r="R313" s="183">
        <f>SUM(G313:Q313)</f>
        <v>7</v>
      </c>
      <c r="S313" s="218" t="s">
        <v>7</v>
      </c>
      <c r="T313" s="166"/>
    </row>
    <row r="314" spans="1:20" s="80" customFormat="1" x14ac:dyDescent="0.25">
      <c r="A314" s="184">
        <v>313</v>
      </c>
      <c r="B314" s="184">
        <v>313</v>
      </c>
      <c r="C314" s="182"/>
      <c r="D314" s="182"/>
      <c r="E314" s="182"/>
      <c r="F314" s="183" t="s">
        <v>120</v>
      </c>
      <c r="G314" s="166"/>
      <c r="H314" s="181"/>
      <c r="I314" s="166"/>
      <c r="J314" s="181">
        <f>IF('LISTA DE SOCIOS'!H314="SI",(IF('LISTA DE SOCIOS'!P314&lt;&gt;"SI",('CSM AGUA'!H314),MONTOS!E7)),0)</f>
        <v>7</v>
      </c>
      <c r="K314" s="166">
        <f>IF(AND('LISTA DE SOCIOS'!H314="SI",'LISTA DE SOCIOS'!P314&lt;&gt;"SI",'LISTA DE SOCIOS'!Q314&lt;&gt;"SI",'LISTA DE SOCIOS'!P314&lt;&gt;"SI",'LISTA DE SOCIOS'!R314&lt;&gt;"SI"),(MONTOS!E9*MULTAS!G314), 0)</f>
        <v>0</v>
      </c>
      <c r="L314" s="181">
        <f>IF(AND('LISTA DE SOCIOS'!H314="SI",'LISTA DE SOCIOS'!P314&lt;&gt;"SI",'LISTA DE SOCIOS'!Q314&lt;&gt;"SI",'LISTA DE SOCIOS'!P314&lt;&gt;"SI",'LISTA DE SOCIOS'!R314&lt;&gt;"SI"),(MONTOS!E10*MULTAS!H314),0)</f>
        <v>0</v>
      </c>
      <c r="M314" s="166">
        <f>IF(AND('LISTA DE SOCIOS'!H314="SI",'LISTA DE SOCIOS'!P314&lt;&gt;"SI",'LISTA DE SOCIOS'!Q314&lt;&gt;"SI",'LISTA DE SOCIOS'!P314&lt;&gt;"SI",'LISTA DE SOCIOS'!R314&lt;&gt;"SI"),(MONTOS!E11*MULTAS!I314),0)</f>
        <v>0</v>
      </c>
      <c r="N314" s="181">
        <f>IF(AND('LISTA DE SOCIOS'!H314="SI",'LISTA DE SOCIOS'!P314&lt;&gt;"SI",'LISTA DE SOCIOS'!Q314&lt;&gt;"SI",'LISTA DE SOCIOS'!P314&lt;&gt;"SI",'LISTA DE SOCIOS'!R314&lt;&gt;"SI"),(MONTOS!E12*MULTAS!J314),0)</f>
        <v>0</v>
      </c>
      <c r="O314" s="166">
        <f>IF(AND('LISTA DE SOCIOS'!H314="SI",'LISTA DE SOCIOS'!P314&lt;&gt;"SI"),(MONTOS!E14*MULTAS!K314),0)</f>
        <v>0</v>
      </c>
      <c r="P314" s="181">
        <f>IF('LISTA DE SOCIOS'!H314="SI",(IF('LISTA DE SOCIOS'!P314&lt;&gt; "SI",(IF(OR('LISTA DE SOCIOS'!Q314="SI",'LISTA DE SOCIOS'!R314="SI"),(MULTAS!M314),(MULTAS!M314+(MULTAS!L314*MONTOS!E18)))),0)),0)</f>
        <v>0</v>
      </c>
      <c r="Q314" s="166">
        <f>IF(AND('LISTA DE SOCIOS'!I314="SI",'LISTA DE SOCIOS'!P314&lt;&gt; "SI"),(RIEGO!G314),0)</f>
        <v>0</v>
      </c>
      <c r="R314" s="183">
        <f>SUM(G314:Q314)</f>
        <v>7</v>
      </c>
      <c r="S314" s="218" t="s">
        <v>7</v>
      </c>
      <c r="T314" s="166"/>
    </row>
    <row r="315" spans="1:20" s="80" customFormat="1" x14ac:dyDescent="0.25">
      <c r="A315" s="184">
        <v>314</v>
      </c>
      <c r="B315" s="184">
        <v>314</v>
      </c>
      <c r="C315" s="182"/>
      <c r="D315" s="182"/>
      <c r="E315" s="182"/>
      <c r="F315" s="183" t="s">
        <v>120</v>
      </c>
      <c r="G315" s="166"/>
      <c r="H315" s="181"/>
      <c r="I315" s="166"/>
      <c r="J315" s="181">
        <f>IF('LISTA DE SOCIOS'!H315="SI",(IF('LISTA DE SOCIOS'!P315&lt;&gt;"SI",('CSM AGUA'!H315),MONTOS!E7)),0)</f>
        <v>7</v>
      </c>
      <c r="K315" s="166">
        <f>IF(AND('LISTA DE SOCIOS'!H315="SI",'LISTA DE SOCIOS'!P315&lt;&gt;"SI",'LISTA DE SOCIOS'!Q315&lt;&gt;"SI",'LISTA DE SOCIOS'!P315&lt;&gt;"SI",'LISTA DE SOCIOS'!R315&lt;&gt;"SI"),(MONTOS!E9*MULTAS!G315), 0)</f>
        <v>0</v>
      </c>
      <c r="L315" s="181">
        <f>IF(AND('LISTA DE SOCIOS'!H315="SI",'LISTA DE SOCIOS'!P315&lt;&gt;"SI",'LISTA DE SOCIOS'!Q315&lt;&gt;"SI",'LISTA DE SOCIOS'!P315&lt;&gt;"SI",'LISTA DE SOCIOS'!R315&lt;&gt;"SI"),(MONTOS!E10*MULTAS!H315),0)</f>
        <v>0</v>
      </c>
      <c r="M315" s="166">
        <f>IF(AND('LISTA DE SOCIOS'!H315="SI",'LISTA DE SOCIOS'!P315&lt;&gt;"SI",'LISTA DE SOCIOS'!Q315&lt;&gt;"SI",'LISTA DE SOCIOS'!P315&lt;&gt;"SI",'LISTA DE SOCIOS'!R315&lt;&gt;"SI"),(MONTOS!E11*MULTAS!I315),0)</f>
        <v>0</v>
      </c>
      <c r="N315" s="181">
        <f>IF(AND('LISTA DE SOCIOS'!H315="SI",'LISTA DE SOCIOS'!P315&lt;&gt;"SI",'LISTA DE SOCIOS'!Q315&lt;&gt;"SI",'LISTA DE SOCIOS'!P315&lt;&gt;"SI",'LISTA DE SOCIOS'!R315&lt;&gt;"SI"),(MONTOS!E12*MULTAS!J315),0)</f>
        <v>0</v>
      </c>
      <c r="O315" s="166">
        <f>IF(AND('LISTA DE SOCIOS'!H315="SI",'LISTA DE SOCIOS'!P315&lt;&gt;"SI"),(MONTOS!E14*MULTAS!K315),0)</f>
        <v>0</v>
      </c>
      <c r="P315" s="181">
        <f>IF('LISTA DE SOCIOS'!H315="SI",(IF('LISTA DE SOCIOS'!P315&lt;&gt; "SI",(IF(OR('LISTA DE SOCIOS'!Q315="SI",'LISTA DE SOCIOS'!R315="SI"),(MULTAS!M315),(MULTAS!M315+(MULTAS!L315*MONTOS!E18)))),0)),0)</f>
        <v>0</v>
      </c>
      <c r="Q315" s="166">
        <f>IF(AND('LISTA DE SOCIOS'!I315="SI",'LISTA DE SOCIOS'!P315&lt;&gt; "SI"),(RIEGO!G315),0)</f>
        <v>0</v>
      </c>
      <c r="R315" s="183">
        <f>SUM(G315:Q315)</f>
        <v>7</v>
      </c>
      <c r="S315" s="218" t="s">
        <v>7</v>
      </c>
      <c r="T315" s="166"/>
    </row>
    <row r="316" spans="1:20" s="80" customFormat="1" x14ac:dyDescent="0.25">
      <c r="A316" s="184">
        <v>315</v>
      </c>
      <c r="B316" s="184">
        <v>315</v>
      </c>
      <c r="C316" s="182"/>
      <c r="D316" s="182"/>
      <c r="E316" s="182"/>
      <c r="F316" s="183" t="s">
        <v>120</v>
      </c>
      <c r="G316" s="166"/>
      <c r="H316" s="181"/>
      <c r="I316" s="166"/>
      <c r="J316" s="181">
        <f>IF('LISTA DE SOCIOS'!H316="SI",(IF('LISTA DE SOCIOS'!P316&lt;&gt;"SI",('CSM AGUA'!H316),MONTOS!E7)),0)</f>
        <v>7</v>
      </c>
      <c r="K316" s="166">
        <f>IF(AND('LISTA DE SOCIOS'!H316="SI",'LISTA DE SOCIOS'!P316&lt;&gt;"SI",'LISTA DE SOCIOS'!Q316&lt;&gt;"SI",'LISTA DE SOCIOS'!P316&lt;&gt;"SI",'LISTA DE SOCIOS'!R316&lt;&gt;"SI"),(MONTOS!E9*MULTAS!G316), 0)</f>
        <v>0</v>
      </c>
      <c r="L316" s="181">
        <f>IF(AND('LISTA DE SOCIOS'!H316="SI",'LISTA DE SOCIOS'!P316&lt;&gt;"SI",'LISTA DE SOCIOS'!Q316&lt;&gt;"SI",'LISTA DE SOCIOS'!P316&lt;&gt;"SI",'LISTA DE SOCIOS'!R316&lt;&gt;"SI"),(MONTOS!E10*MULTAS!H316),0)</f>
        <v>0</v>
      </c>
      <c r="M316" s="166">
        <f>IF(AND('LISTA DE SOCIOS'!H316="SI",'LISTA DE SOCIOS'!P316&lt;&gt;"SI",'LISTA DE SOCIOS'!Q316&lt;&gt;"SI",'LISTA DE SOCIOS'!P316&lt;&gt;"SI",'LISTA DE SOCIOS'!R316&lt;&gt;"SI"),(MONTOS!E11*MULTAS!I316),0)</f>
        <v>0</v>
      </c>
      <c r="N316" s="181">
        <f>IF(AND('LISTA DE SOCIOS'!H316="SI",'LISTA DE SOCIOS'!P316&lt;&gt;"SI",'LISTA DE SOCIOS'!Q316&lt;&gt;"SI",'LISTA DE SOCIOS'!P316&lt;&gt;"SI",'LISTA DE SOCIOS'!R316&lt;&gt;"SI"),(MONTOS!E12*MULTAS!J316),0)</f>
        <v>0</v>
      </c>
      <c r="O316" s="166">
        <f>IF(AND('LISTA DE SOCIOS'!H316="SI",'LISTA DE SOCIOS'!P316&lt;&gt;"SI"),(MONTOS!E14*MULTAS!K316),0)</f>
        <v>0</v>
      </c>
      <c r="P316" s="181">
        <f>IF('LISTA DE SOCIOS'!H316="SI",(IF('LISTA DE SOCIOS'!P316&lt;&gt; "SI",(IF(OR('LISTA DE SOCIOS'!Q316="SI",'LISTA DE SOCIOS'!R316="SI"),(MULTAS!M316),(MULTAS!M316+(MULTAS!L316*MONTOS!E18)))),0)),0)</f>
        <v>0</v>
      </c>
      <c r="Q316" s="166">
        <f>IF(AND('LISTA DE SOCIOS'!I316="SI",'LISTA DE SOCIOS'!P316&lt;&gt; "SI"),(RIEGO!G316),0)</f>
        <v>0</v>
      </c>
      <c r="R316" s="183">
        <f>SUM(G316:Q316)</f>
        <v>7</v>
      </c>
      <c r="S316" s="218" t="s">
        <v>7</v>
      </c>
      <c r="T316" s="166"/>
    </row>
    <row r="317" spans="1:20" s="80" customFormat="1" x14ac:dyDescent="0.25">
      <c r="A317" s="184">
        <v>316</v>
      </c>
      <c r="B317" s="184">
        <v>316</v>
      </c>
      <c r="C317" s="182"/>
      <c r="D317" s="182"/>
      <c r="E317" s="182"/>
      <c r="F317" s="183" t="s">
        <v>120</v>
      </c>
      <c r="G317" s="166"/>
      <c r="H317" s="181"/>
      <c r="I317" s="166"/>
      <c r="J317" s="181">
        <f>IF('LISTA DE SOCIOS'!H317="SI",(IF('LISTA DE SOCIOS'!P317&lt;&gt;"SI",('CSM AGUA'!H317),MONTOS!E7)),0)</f>
        <v>7</v>
      </c>
      <c r="K317" s="166">
        <f>IF(AND('LISTA DE SOCIOS'!H317="SI",'LISTA DE SOCIOS'!P317&lt;&gt;"SI",'LISTA DE SOCIOS'!Q317&lt;&gt;"SI",'LISTA DE SOCIOS'!P317&lt;&gt;"SI",'LISTA DE SOCIOS'!R317&lt;&gt;"SI"),(MONTOS!E9*MULTAS!G317), 0)</f>
        <v>0</v>
      </c>
      <c r="L317" s="181">
        <f>IF(AND('LISTA DE SOCIOS'!H317="SI",'LISTA DE SOCIOS'!P317&lt;&gt;"SI",'LISTA DE SOCIOS'!Q317&lt;&gt;"SI",'LISTA DE SOCIOS'!P317&lt;&gt;"SI",'LISTA DE SOCIOS'!R317&lt;&gt;"SI"),(MONTOS!E10*MULTAS!H317),0)</f>
        <v>0</v>
      </c>
      <c r="M317" s="166">
        <f>IF(AND('LISTA DE SOCIOS'!H317="SI",'LISTA DE SOCIOS'!P317&lt;&gt;"SI",'LISTA DE SOCIOS'!Q317&lt;&gt;"SI",'LISTA DE SOCIOS'!P317&lt;&gt;"SI",'LISTA DE SOCIOS'!R317&lt;&gt;"SI"),(MONTOS!E11*MULTAS!I317),0)</f>
        <v>0</v>
      </c>
      <c r="N317" s="181">
        <f>IF(AND('LISTA DE SOCIOS'!H317="SI",'LISTA DE SOCIOS'!P317&lt;&gt;"SI",'LISTA DE SOCIOS'!Q317&lt;&gt;"SI",'LISTA DE SOCIOS'!P317&lt;&gt;"SI",'LISTA DE SOCIOS'!R317&lt;&gt;"SI"),(MONTOS!E12*MULTAS!J317),0)</f>
        <v>0</v>
      </c>
      <c r="O317" s="166">
        <f>IF(AND('LISTA DE SOCIOS'!H317="SI",'LISTA DE SOCIOS'!P317&lt;&gt;"SI"),(MONTOS!E14*MULTAS!K317),0)</f>
        <v>0</v>
      </c>
      <c r="P317" s="181">
        <f>IF('LISTA DE SOCIOS'!H317="SI",(IF('LISTA DE SOCIOS'!P317&lt;&gt; "SI",(IF(OR('LISTA DE SOCIOS'!Q317="SI",'LISTA DE SOCIOS'!R317="SI"),(MULTAS!M317),(MULTAS!M317+(MULTAS!L317*MONTOS!E18)))),0)),0)</f>
        <v>0</v>
      </c>
      <c r="Q317" s="166">
        <f>IF(AND('LISTA DE SOCIOS'!I317="SI",'LISTA DE SOCIOS'!P317&lt;&gt; "SI"),(RIEGO!G317),0)</f>
        <v>0</v>
      </c>
      <c r="R317" s="183">
        <f>SUM(G317:Q317)</f>
        <v>7</v>
      </c>
      <c r="S317" s="218" t="s">
        <v>7</v>
      </c>
      <c r="T317" s="166"/>
    </row>
    <row r="318" spans="1:20" s="80" customFormat="1" x14ac:dyDescent="0.25">
      <c r="A318" s="184">
        <v>317</v>
      </c>
      <c r="B318" s="184">
        <v>317</v>
      </c>
      <c r="C318" s="182"/>
      <c r="D318" s="182"/>
      <c r="E318" s="182"/>
      <c r="F318" s="183" t="s">
        <v>120</v>
      </c>
      <c r="G318" s="166"/>
      <c r="H318" s="181"/>
      <c r="I318" s="166"/>
      <c r="J318" s="181">
        <f>IF('LISTA DE SOCIOS'!H318="SI",(IF('LISTA DE SOCIOS'!P318&lt;&gt;"SI",('CSM AGUA'!H318),MONTOS!E7)),0)</f>
        <v>7</v>
      </c>
      <c r="K318" s="166">
        <f>IF(AND('LISTA DE SOCIOS'!H318="SI",'LISTA DE SOCIOS'!P318&lt;&gt;"SI",'LISTA DE SOCIOS'!Q318&lt;&gt;"SI",'LISTA DE SOCIOS'!P318&lt;&gt;"SI",'LISTA DE SOCIOS'!R318&lt;&gt;"SI"),(MONTOS!E9*MULTAS!G318), 0)</f>
        <v>0</v>
      </c>
      <c r="L318" s="181">
        <f>IF(AND('LISTA DE SOCIOS'!H318="SI",'LISTA DE SOCIOS'!P318&lt;&gt;"SI",'LISTA DE SOCIOS'!Q318&lt;&gt;"SI",'LISTA DE SOCIOS'!P318&lt;&gt;"SI",'LISTA DE SOCIOS'!R318&lt;&gt;"SI"),(MONTOS!E10*MULTAS!H318),0)</f>
        <v>0</v>
      </c>
      <c r="M318" s="166">
        <f>IF(AND('LISTA DE SOCIOS'!H318="SI",'LISTA DE SOCIOS'!P318&lt;&gt;"SI",'LISTA DE SOCIOS'!Q318&lt;&gt;"SI",'LISTA DE SOCIOS'!P318&lt;&gt;"SI",'LISTA DE SOCIOS'!R318&lt;&gt;"SI"),(MONTOS!E11*MULTAS!I318),0)</f>
        <v>0</v>
      </c>
      <c r="N318" s="181">
        <f>IF(AND('LISTA DE SOCIOS'!H318="SI",'LISTA DE SOCIOS'!P318&lt;&gt;"SI",'LISTA DE SOCIOS'!Q318&lt;&gt;"SI",'LISTA DE SOCIOS'!P318&lt;&gt;"SI",'LISTA DE SOCIOS'!R318&lt;&gt;"SI"),(MONTOS!E12*MULTAS!J318),0)</f>
        <v>0</v>
      </c>
      <c r="O318" s="166">
        <f>IF(AND('LISTA DE SOCIOS'!H318="SI",'LISTA DE SOCIOS'!P318&lt;&gt;"SI"),(MONTOS!E14*MULTAS!K318),0)</f>
        <v>0</v>
      </c>
      <c r="P318" s="181">
        <f>IF('LISTA DE SOCIOS'!H318="SI",(IF('LISTA DE SOCIOS'!P318&lt;&gt; "SI",(IF(OR('LISTA DE SOCIOS'!Q318="SI",'LISTA DE SOCIOS'!R318="SI"),(MULTAS!M318),(MULTAS!M318+(MULTAS!L318*MONTOS!E18)))),0)),0)</f>
        <v>0</v>
      </c>
      <c r="Q318" s="166">
        <f>IF(AND('LISTA DE SOCIOS'!I318="SI",'LISTA DE SOCIOS'!P318&lt;&gt; "SI"),(RIEGO!G318),0)</f>
        <v>0</v>
      </c>
      <c r="R318" s="183">
        <f>SUM(G318:Q318)</f>
        <v>7</v>
      </c>
      <c r="S318" s="218" t="s">
        <v>7</v>
      </c>
      <c r="T318" s="166"/>
    </row>
    <row r="319" spans="1:20" s="80" customFormat="1" x14ac:dyDescent="0.25">
      <c r="A319" s="184">
        <v>318</v>
      </c>
      <c r="B319" s="184">
        <v>318</v>
      </c>
      <c r="C319" s="182"/>
      <c r="D319" s="182"/>
      <c r="E319" s="182"/>
      <c r="F319" s="183" t="s">
        <v>120</v>
      </c>
      <c r="G319" s="166"/>
      <c r="H319" s="181"/>
      <c r="I319" s="166"/>
      <c r="J319" s="181">
        <f>IF('LISTA DE SOCIOS'!H319="SI",(IF('LISTA DE SOCIOS'!P319&lt;&gt;"SI",('CSM AGUA'!H319),MONTOS!E7)),0)</f>
        <v>7</v>
      </c>
      <c r="K319" s="166">
        <f>IF(AND('LISTA DE SOCIOS'!H319="SI",'LISTA DE SOCIOS'!P319&lt;&gt;"SI",'LISTA DE SOCIOS'!Q319&lt;&gt;"SI",'LISTA DE SOCIOS'!P319&lt;&gt;"SI",'LISTA DE SOCIOS'!R319&lt;&gt;"SI"),(MONTOS!E9*MULTAS!G319), 0)</f>
        <v>0</v>
      </c>
      <c r="L319" s="181">
        <f>IF(AND('LISTA DE SOCIOS'!H319="SI",'LISTA DE SOCIOS'!P319&lt;&gt;"SI",'LISTA DE SOCIOS'!Q319&lt;&gt;"SI",'LISTA DE SOCIOS'!P319&lt;&gt;"SI",'LISTA DE SOCIOS'!R319&lt;&gt;"SI"),(MONTOS!E10*MULTAS!H319),0)</f>
        <v>0</v>
      </c>
      <c r="M319" s="166">
        <f>IF(AND('LISTA DE SOCIOS'!H319="SI",'LISTA DE SOCIOS'!P319&lt;&gt;"SI",'LISTA DE SOCIOS'!Q319&lt;&gt;"SI",'LISTA DE SOCIOS'!P319&lt;&gt;"SI",'LISTA DE SOCIOS'!R319&lt;&gt;"SI"),(MONTOS!E11*MULTAS!I319),0)</f>
        <v>0</v>
      </c>
      <c r="N319" s="181">
        <f>IF(AND('LISTA DE SOCIOS'!H319="SI",'LISTA DE SOCIOS'!P319&lt;&gt;"SI",'LISTA DE SOCIOS'!Q319&lt;&gt;"SI",'LISTA DE SOCIOS'!P319&lt;&gt;"SI",'LISTA DE SOCIOS'!R319&lt;&gt;"SI"),(MONTOS!E12*MULTAS!J319),0)</f>
        <v>0</v>
      </c>
      <c r="O319" s="166">
        <f>IF(AND('LISTA DE SOCIOS'!H319="SI",'LISTA DE SOCIOS'!P319&lt;&gt;"SI"),(MONTOS!E14*MULTAS!K319),0)</f>
        <v>0</v>
      </c>
      <c r="P319" s="181">
        <f>IF('LISTA DE SOCIOS'!H319="SI",(IF('LISTA DE SOCIOS'!P319&lt;&gt; "SI",(IF(OR('LISTA DE SOCIOS'!Q319="SI",'LISTA DE SOCIOS'!R319="SI"),(MULTAS!M319),(MULTAS!M319+(MULTAS!L319*MONTOS!E18)))),0)),0)</f>
        <v>0</v>
      </c>
      <c r="Q319" s="166">
        <f>IF(AND('LISTA DE SOCIOS'!I319="SI",'LISTA DE SOCIOS'!P319&lt;&gt; "SI"),(RIEGO!G319),0)</f>
        <v>0</v>
      </c>
      <c r="R319" s="183">
        <f>SUM(G319:Q319)</f>
        <v>7</v>
      </c>
      <c r="S319" s="218" t="s">
        <v>7</v>
      </c>
      <c r="T319" s="166"/>
    </row>
    <row r="320" spans="1:20" s="80" customFormat="1" x14ac:dyDescent="0.25">
      <c r="A320" s="184">
        <v>319</v>
      </c>
      <c r="B320" s="184">
        <v>319</v>
      </c>
      <c r="C320" s="182"/>
      <c r="D320" s="182"/>
      <c r="E320" s="182"/>
      <c r="F320" s="183" t="s">
        <v>120</v>
      </c>
      <c r="G320" s="166"/>
      <c r="H320" s="181"/>
      <c r="I320" s="166"/>
      <c r="J320" s="181">
        <f>IF('LISTA DE SOCIOS'!H320="SI",(IF('LISTA DE SOCIOS'!P320&lt;&gt;"SI",('CSM AGUA'!H320),MONTOS!E7)),0)</f>
        <v>7</v>
      </c>
      <c r="K320" s="166">
        <f>IF(AND('LISTA DE SOCIOS'!H320="SI",'LISTA DE SOCIOS'!P320&lt;&gt;"SI",'LISTA DE SOCIOS'!Q320&lt;&gt;"SI",'LISTA DE SOCIOS'!P320&lt;&gt;"SI",'LISTA DE SOCIOS'!R320&lt;&gt;"SI"),(MONTOS!E9*MULTAS!G320), 0)</f>
        <v>0</v>
      </c>
      <c r="L320" s="181">
        <f>IF(AND('LISTA DE SOCIOS'!H320="SI",'LISTA DE SOCIOS'!P320&lt;&gt;"SI",'LISTA DE SOCIOS'!Q320&lt;&gt;"SI",'LISTA DE SOCIOS'!P320&lt;&gt;"SI",'LISTA DE SOCIOS'!R320&lt;&gt;"SI"),(MONTOS!E10*MULTAS!H320),0)</f>
        <v>0</v>
      </c>
      <c r="M320" s="166">
        <f>IF(AND('LISTA DE SOCIOS'!H320="SI",'LISTA DE SOCIOS'!P320&lt;&gt;"SI",'LISTA DE SOCIOS'!Q320&lt;&gt;"SI",'LISTA DE SOCIOS'!P320&lt;&gt;"SI",'LISTA DE SOCIOS'!R320&lt;&gt;"SI"),(MONTOS!E11*MULTAS!I320),0)</f>
        <v>0</v>
      </c>
      <c r="N320" s="181">
        <f>IF(AND('LISTA DE SOCIOS'!H320="SI",'LISTA DE SOCIOS'!P320&lt;&gt;"SI",'LISTA DE SOCIOS'!Q320&lt;&gt;"SI",'LISTA DE SOCIOS'!P320&lt;&gt;"SI",'LISTA DE SOCIOS'!R320&lt;&gt;"SI"),(MONTOS!E12*MULTAS!J320),0)</f>
        <v>0</v>
      </c>
      <c r="O320" s="166">
        <f>IF(AND('LISTA DE SOCIOS'!H320="SI",'LISTA DE SOCIOS'!P320&lt;&gt;"SI"),(MONTOS!E14*MULTAS!K320),0)</f>
        <v>0</v>
      </c>
      <c r="P320" s="181">
        <f>IF('LISTA DE SOCIOS'!H320="SI",(IF('LISTA DE SOCIOS'!P320&lt;&gt; "SI",(IF(OR('LISTA DE SOCIOS'!Q320="SI",'LISTA DE SOCIOS'!R320="SI"),(MULTAS!M320),(MULTAS!M320+(MULTAS!L320*MONTOS!E18)))),0)),0)</f>
        <v>0</v>
      </c>
      <c r="Q320" s="166">
        <f>IF(AND('LISTA DE SOCIOS'!I320="SI",'LISTA DE SOCIOS'!P320&lt;&gt; "SI"),(RIEGO!G320),0)</f>
        <v>0</v>
      </c>
      <c r="R320" s="183">
        <f>SUM(G320:Q320)</f>
        <v>7</v>
      </c>
      <c r="S320" s="218" t="s">
        <v>7</v>
      </c>
      <c r="T320" s="166"/>
    </row>
    <row r="321" spans="1:20" s="80" customFormat="1" x14ac:dyDescent="0.25">
      <c r="A321" s="184">
        <v>320</v>
      </c>
      <c r="B321" s="184">
        <v>320</v>
      </c>
      <c r="C321" s="182"/>
      <c r="D321" s="182"/>
      <c r="E321" s="182"/>
      <c r="F321" s="183" t="s">
        <v>120</v>
      </c>
      <c r="G321" s="166"/>
      <c r="H321" s="181"/>
      <c r="I321" s="166"/>
      <c r="J321" s="181">
        <f>IF('LISTA DE SOCIOS'!H321="SI",(IF('LISTA DE SOCIOS'!P321&lt;&gt;"SI",('CSM AGUA'!H321),MONTOS!E7)),0)</f>
        <v>7</v>
      </c>
      <c r="K321" s="166">
        <f>IF(AND('LISTA DE SOCIOS'!H321="SI",'LISTA DE SOCIOS'!P321&lt;&gt;"SI",'LISTA DE SOCIOS'!Q321&lt;&gt;"SI",'LISTA DE SOCIOS'!P321&lt;&gt;"SI",'LISTA DE SOCIOS'!R321&lt;&gt;"SI"),(MONTOS!E9*MULTAS!G321), 0)</f>
        <v>0</v>
      </c>
      <c r="L321" s="181">
        <f>IF(AND('LISTA DE SOCIOS'!H321="SI",'LISTA DE SOCIOS'!P321&lt;&gt;"SI",'LISTA DE SOCIOS'!Q321&lt;&gt;"SI",'LISTA DE SOCIOS'!P321&lt;&gt;"SI",'LISTA DE SOCIOS'!R321&lt;&gt;"SI"),(MONTOS!E10*MULTAS!H321),0)</f>
        <v>0</v>
      </c>
      <c r="M321" s="166">
        <f>IF(AND('LISTA DE SOCIOS'!H321="SI",'LISTA DE SOCIOS'!P321&lt;&gt;"SI",'LISTA DE SOCIOS'!Q321&lt;&gt;"SI",'LISTA DE SOCIOS'!P321&lt;&gt;"SI",'LISTA DE SOCIOS'!R321&lt;&gt;"SI"),(MONTOS!E11*MULTAS!I321),0)</f>
        <v>0</v>
      </c>
      <c r="N321" s="181">
        <f>IF(AND('LISTA DE SOCIOS'!H321="SI",'LISTA DE SOCIOS'!P321&lt;&gt;"SI",'LISTA DE SOCIOS'!Q321&lt;&gt;"SI",'LISTA DE SOCIOS'!P321&lt;&gt;"SI",'LISTA DE SOCIOS'!R321&lt;&gt;"SI"),(MONTOS!E12*MULTAS!J321),0)</f>
        <v>0</v>
      </c>
      <c r="O321" s="166">
        <f>IF(AND('LISTA DE SOCIOS'!H321="SI",'LISTA DE SOCIOS'!P321&lt;&gt;"SI"),(MONTOS!E14*MULTAS!K321),0)</f>
        <v>0</v>
      </c>
      <c r="P321" s="181">
        <f>IF('LISTA DE SOCIOS'!H321="SI",(IF('LISTA DE SOCIOS'!P321&lt;&gt; "SI",(IF(OR('LISTA DE SOCIOS'!Q321="SI",'LISTA DE SOCIOS'!R321="SI"),(MULTAS!M321),(MULTAS!M321+(MULTAS!L321*MONTOS!E18)))),0)),0)</f>
        <v>0</v>
      </c>
      <c r="Q321" s="166">
        <f>IF(AND('LISTA DE SOCIOS'!I321="SI",'LISTA DE SOCIOS'!P321&lt;&gt; "SI"),(RIEGO!G321),0)</f>
        <v>0</v>
      </c>
      <c r="R321" s="183">
        <f>SUM(G321:Q321)</f>
        <v>7</v>
      </c>
      <c r="S321" s="218" t="s">
        <v>7</v>
      </c>
      <c r="T321" s="166"/>
    </row>
    <row r="322" spans="1:20" s="80" customFormat="1" x14ac:dyDescent="0.25">
      <c r="A322" s="184">
        <v>321</v>
      </c>
      <c r="B322" s="184">
        <v>321</v>
      </c>
      <c r="C322" s="182"/>
      <c r="D322" s="182"/>
      <c r="E322" s="182"/>
      <c r="F322" s="183" t="s">
        <v>120</v>
      </c>
      <c r="G322" s="166"/>
      <c r="H322" s="181"/>
      <c r="I322" s="166"/>
      <c r="J322" s="181">
        <f>IF('LISTA DE SOCIOS'!H322="SI",(IF('LISTA DE SOCIOS'!P322&lt;&gt;"SI",('CSM AGUA'!H322),MONTOS!E7)),0)</f>
        <v>7</v>
      </c>
      <c r="K322" s="166">
        <f>IF(AND('LISTA DE SOCIOS'!H322="SI",'LISTA DE SOCIOS'!P322&lt;&gt;"SI",'LISTA DE SOCIOS'!Q322&lt;&gt;"SI",'LISTA DE SOCIOS'!P322&lt;&gt;"SI",'LISTA DE SOCIOS'!R322&lt;&gt;"SI"),(MONTOS!E9*MULTAS!G322), 0)</f>
        <v>0</v>
      </c>
      <c r="L322" s="181">
        <f>IF(AND('LISTA DE SOCIOS'!H322="SI",'LISTA DE SOCIOS'!P322&lt;&gt;"SI",'LISTA DE SOCIOS'!Q322&lt;&gt;"SI",'LISTA DE SOCIOS'!P322&lt;&gt;"SI",'LISTA DE SOCIOS'!R322&lt;&gt;"SI"),(MONTOS!E10*MULTAS!H322),0)</f>
        <v>0</v>
      </c>
      <c r="M322" s="166">
        <f>IF(AND('LISTA DE SOCIOS'!H322="SI",'LISTA DE SOCIOS'!P322&lt;&gt;"SI",'LISTA DE SOCIOS'!Q322&lt;&gt;"SI",'LISTA DE SOCIOS'!P322&lt;&gt;"SI",'LISTA DE SOCIOS'!R322&lt;&gt;"SI"),(MONTOS!E11*MULTAS!I322),0)</f>
        <v>0</v>
      </c>
      <c r="N322" s="181">
        <f>IF(AND('LISTA DE SOCIOS'!H322="SI",'LISTA DE SOCIOS'!P322&lt;&gt;"SI",'LISTA DE SOCIOS'!Q322&lt;&gt;"SI",'LISTA DE SOCIOS'!P322&lt;&gt;"SI",'LISTA DE SOCIOS'!R322&lt;&gt;"SI"),(MONTOS!E12*MULTAS!J322),0)</f>
        <v>0</v>
      </c>
      <c r="O322" s="166">
        <f>IF(AND('LISTA DE SOCIOS'!H322="SI",'LISTA DE SOCIOS'!P322&lt;&gt;"SI"),(MONTOS!E14*MULTAS!K322),0)</f>
        <v>0</v>
      </c>
      <c r="P322" s="181">
        <f>IF('LISTA DE SOCIOS'!H322="SI",(IF('LISTA DE SOCIOS'!P322&lt;&gt; "SI",(IF(OR('LISTA DE SOCIOS'!Q322="SI",'LISTA DE SOCIOS'!R322="SI"),(MULTAS!M322),(MULTAS!M322+(MULTAS!L322*MONTOS!E18)))),0)),0)</f>
        <v>0</v>
      </c>
      <c r="Q322" s="166">
        <f>IF(AND('LISTA DE SOCIOS'!I322="SI",'LISTA DE SOCIOS'!P322&lt;&gt; "SI"),(RIEGO!G322),0)</f>
        <v>0</v>
      </c>
      <c r="R322" s="183">
        <f>SUM(G322:Q322)</f>
        <v>7</v>
      </c>
      <c r="S322" s="218" t="s">
        <v>7</v>
      </c>
      <c r="T322" s="166"/>
    </row>
    <row r="323" spans="1:20" s="80" customFormat="1" x14ac:dyDescent="0.25">
      <c r="A323" s="184">
        <v>322</v>
      </c>
      <c r="B323" s="184">
        <v>322</v>
      </c>
      <c r="C323" s="182"/>
      <c r="D323" s="182"/>
      <c r="E323" s="182"/>
      <c r="F323" s="183" t="s">
        <v>120</v>
      </c>
      <c r="G323" s="166"/>
      <c r="H323" s="181"/>
      <c r="I323" s="166"/>
      <c r="J323" s="181">
        <f>IF('LISTA DE SOCIOS'!H323="SI",(IF('LISTA DE SOCIOS'!P323&lt;&gt;"SI",('CSM AGUA'!H323),MONTOS!E7)),0)</f>
        <v>7</v>
      </c>
      <c r="K323" s="166">
        <f>IF(AND('LISTA DE SOCIOS'!H323="SI",'LISTA DE SOCIOS'!P323&lt;&gt;"SI",'LISTA DE SOCIOS'!Q323&lt;&gt;"SI",'LISTA DE SOCIOS'!P323&lt;&gt;"SI",'LISTA DE SOCIOS'!R323&lt;&gt;"SI"),(MONTOS!E9*MULTAS!G323), 0)</f>
        <v>0</v>
      </c>
      <c r="L323" s="181">
        <f>IF(AND('LISTA DE SOCIOS'!H323="SI",'LISTA DE SOCIOS'!P323&lt;&gt;"SI",'LISTA DE SOCIOS'!Q323&lt;&gt;"SI",'LISTA DE SOCIOS'!P323&lt;&gt;"SI",'LISTA DE SOCIOS'!R323&lt;&gt;"SI"),(MONTOS!E10*MULTAS!H323),0)</f>
        <v>0</v>
      </c>
      <c r="M323" s="166">
        <f>IF(AND('LISTA DE SOCIOS'!H323="SI",'LISTA DE SOCIOS'!P323&lt;&gt;"SI",'LISTA DE SOCIOS'!Q323&lt;&gt;"SI",'LISTA DE SOCIOS'!P323&lt;&gt;"SI",'LISTA DE SOCIOS'!R323&lt;&gt;"SI"),(MONTOS!E11*MULTAS!I323),0)</f>
        <v>0</v>
      </c>
      <c r="N323" s="181">
        <f>IF(AND('LISTA DE SOCIOS'!H323="SI",'LISTA DE SOCIOS'!P323&lt;&gt;"SI",'LISTA DE SOCIOS'!Q323&lt;&gt;"SI",'LISTA DE SOCIOS'!P323&lt;&gt;"SI",'LISTA DE SOCIOS'!R323&lt;&gt;"SI"),(MONTOS!E12*MULTAS!J323),0)</f>
        <v>0</v>
      </c>
      <c r="O323" s="166">
        <f>IF(AND('LISTA DE SOCIOS'!H323="SI",'LISTA DE SOCIOS'!P323&lt;&gt;"SI"),(MONTOS!E14*MULTAS!K323),0)</f>
        <v>0</v>
      </c>
      <c r="P323" s="181">
        <f>IF('LISTA DE SOCIOS'!H323="SI",(IF('LISTA DE SOCIOS'!P323&lt;&gt; "SI",(IF(OR('LISTA DE SOCIOS'!Q323="SI",'LISTA DE SOCIOS'!R323="SI"),(MULTAS!M323),(MULTAS!M323+(MULTAS!L323*MONTOS!E18)))),0)),0)</f>
        <v>0</v>
      </c>
      <c r="Q323" s="166">
        <f>IF(AND('LISTA DE SOCIOS'!I323="SI",'LISTA DE SOCIOS'!P323&lt;&gt; "SI"),(RIEGO!G323),0)</f>
        <v>0</v>
      </c>
      <c r="R323" s="183">
        <f>SUM(G323:Q323)</f>
        <v>7</v>
      </c>
      <c r="S323" s="218" t="s">
        <v>7</v>
      </c>
      <c r="T323" s="166"/>
    </row>
    <row r="324" spans="1:20" s="80" customFormat="1" x14ac:dyDescent="0.25">
      <c r="A324" s="184">
        <v>323</v>
      </c>
      <c r="B324" s="184">
        <v>323</v>
      </c>
      <c r="C324" s="182"/>
      <c r="D324" s="182"/>
      <c r="E324" s="182"/>
      <c r="F324" s="183" t="s">
        <v>120</v>
      </c>
      <c r="G324" s="166"/>
      <c r="H324" s="181"/>
      <c r="I324" s="166"/>
      <c r="J324" s="181">
        <f>IF('LISTA DE SOCIOS'!H324="SI",(IF('LISTA DE SOCIOS'!P324&lt;&gt;"SI",('CSM AGUA'!H324),MONTOS!E7)),0)</f>
        <v>7</v>
      </c>
      <c r="K324" s="166">
        <f>IF(AND('LISTA DE SOCIOS'!H324="SI",'LISTA DE SOCIOS'!P324&lt;&gt;"SI",'LISTA DE SOCIOS'!Q324&lt;&gt;"SI",'LISTA DE SOCIOS'!P324&lt;&gt;"SI",'LISTA DE SOCIOS'!R324&lt;&gt;"SI"),(MONTOS!E9*MULTAS!G324), 0)</f>
        <v>0</v>
      </c>
      <c r="L324" s="181">
        <f>IF(AND('LISTA DE SOCIOS'!H324="SI",'LISTA DE SOCIOS'!P324&lt;&gt;"SI",'LISTA DE SOCIOS'!Q324&lt;&gt;"SI",'LISTA DE SOCIOS'!P324&lt;&gt;"SI",'LISTA DE SOCIOS'!R324&lt;&gt;"SI"),(MONTOS!E10*MULTAS!H324),0)</f>
        <v>0</v>
      </c>
      <c r="M324" s="166">
        <f>IF(AND('LISTA DE SOCIOS'!H324="SI",'LISTA DE SOCIOS'!P324&lt;&gt;"SI",'LISTA DE SOCIOS'!Q324&lt;&gt;"SI",'LISTA DE SOCIOS'!P324&lt;&gt;"SI",'LISTA DE SOCIOS'!R324&lt;&gt;"SI"),(MONTOS!E11*MULTAS!I324),0)</f>
        <v>0</v>
      </c>
      <c r="N324" s="181">
        <f>IF(AND('LISTA DE SOCIOS'!H324="SI",'LISTA DE SOCIOS'!P324&lt;&gt;"SI",'LISTA DE SOCIOS'!Q324&lt;&gt;"SI",'LISTA DE SOCIOS'!P324&lt;&gt;"SI",'LISTA DE SOCIOS'!R324&lt;&gt;"SI"),(MONTOS!E12*MULTAS!J324),0)</f>
        <v>0</v>
      </c>
      <c r="O324" s="166">
        <f>IF(AND('LISTA DE SOCIOS'!H324="SI",'LISTA DE SOCIOS'!P324&lt;&gt;"SI"),(MONTOS!E14*MULTAS!K324),0)</f>
        <v>0</v>
      </c>
      <c r="P324" s="181">
        <f>IF('LISTA DE SOCIOS'!H324="SI",(IF('LISTA DE SOCIOS'!P324&lt;&gt; "SI",(IF(OR('LISTA DE SOCIOS'!Q324="SI",'LISTA DE SOCIOS'!R324="SI"),(MULTAS!M324),(MULTAS!M324+(MULTAS!L324*MONTOS!E18)))),0)),0)</f>
        <v>0</v>
      </c>
      <c r="Q324" s="166">
        <f>IF(AND('LISTA DE SOCIOS'!I324="SI",'LISTA DE SOCIOS'!P324&lt;&gt; "SI"),(RIEGO!G324),0)</f>
        <v>0</v>
      </c>
      <c r="R324" s="183">
        <f>SUM(G324:Q324)</f>
        <v>7</v>
      </c>
      <c r="S324" s="218" t="s">
        <v>7</v>
      </c>
      <c r="T324" s="166"/>
    </row>
    <row r="325" spans="1:20" s="80" customFormat="1" x14ac:dyDescent="0.25">
      <c r="A325" s="184">
        <v>324</v>
      </c>
      <c r="B325" s="184">
        <v>324</v>
      </c>
      <c r="C325" s="182"/>
      <c r="D325" s="182"/>
      <c r="E325" s="182"/>
      <c r="F325" s="183" t="s">
        <v>120</v>
      </c>
      <c r="G325" s="166"/>
      <c r="H325" s="181"/>
      <c r="I325" s="166"/>
      <c r="J325" s="181">
        <f>IF('LISTA DE SOCIOS'!H325="SI",(IF('LISTA DE SOCIOS'!P325&lt;&gt;"SI",('CSM AGUA'!H325),MONTOS!E7)),0)</f>
        <v>7</v>
      </c>
      <c r="K325" s="166">
        <f>IF(AND('LISTA DE SOCIOS'!H325="SI",'LISTA DE SOCIOS'!P325&lt;&gt;"SI",'LISTA DE SOCIOS'!Q325&lt;&gt;"SI",'LISTA DE SOCIOS'!P325&lt;&gt;"SI",'LISTA DE SOCIOS'!R325&lt;&gt;"SI"),(MONTOS!E9*MULTAS!G325), 0)</f>
        <v>0</v>
      </c>
      <c r="L325" s="181">
        <f>IF(AND('LISTA DE SOCIOS'!H325="SI",'LISTA DE SOCIOS'!P325&lt;&gt;"SI",'LISTA DE SOCIOS'!Q325&lt;&gt;"SI",'LISTA DE SOCIOS'!P325&lt;&gt;"SI",'LISTA DE SOCIOS'!R325&lt;&gt;"SI"),(MONTOS!E10*MULTAS!H325),0)</f>
        <v>0</v>
      </c>
      <c r="M325" s="166">
        <f>IF(AND('LISTA DE SOCIOS'!H325="SI",'LISTA DE SOCIOS'!P325&lt;&gt;"SI",'LISTA DE SOCIOS'!Q325&lt;&gt;"SI",'LISTA DE SOCIOS'!P325&lt;&gt;"SI",'LISTA DE SOCIOS'!R325&lt;&gt;"SI"),(MONTOS!E11*MULTAS!I325),0)</f>
        <v>0</v>
      </c>
      <c r="N325" s="181">
        <f>IF(AND('LISTA DE SOCIOS'!H325="SI",'LISTA DE SOCIOS'!P325&lt;&gt;"SI",'LISTA DE SOCIOS'!Q325&lt;&gt;"SI",'LISTA DE SOCIOS'!P325&lt;&gt;"SI",'LISTA DE SOCIOS'!R325&lt;&gt;"SI"),(MONTOS!E12*MULTAS!J325),0)</f>
        <v>0</v>
      </c>
      <c r="O325" s="166">
        <f>IF(AND('LISTA DE SOCIOS'!H325="SI",'LISTA DE SOCIOS'!P325&lt;&gt;"SI"),(MONTOS!E14*MULTAS!K325),0)</f>
        <v>0</v>
      </c>
      <c r="P325" s="181">
        <f>IF('LISTA DE SOCIOS'!H325="SI",(IF('LISTA DE SOCIOS'!P325&lt;&gt; "SI",(IF(OR('LISTA DE SOCIOS'!Q325="SI",'LISTA DE SOCIOS'!R325="SI"),(MULTAS!M325),(MULTAS!M325+(MULTAS!L325*MONTOS!E18)))),0)),0)</f>
        <v>0</v>
      </c>
      <c r="Q325" s="166">
        <f>IF(AND('LISTA DE SOCIOS'!I325="SI",'LISTA DE SOCIOS'!P325&lt;&gt; "SI"),(RIEGO!G325),0)</f>
        <v>0</v>
      </c>
      <c r="R325" s="183">
        <f>SUM(G325:Q325)</f>
        <v>7</v>
      </c>
      <c r="S325" s="218" t="s">
        <v>7</v>
      </c>
      <c r="T325" s="166"/>
    </row>
    <row r="326" spans="1:20" s="80" customFormat="1" x14ac:dyDescent="0.25">
      <c r="A326" s="184">
        <v>325</v>
      </c>
      <c r="B326" s="184">
        <v>325</v>
      </c>
      <c r="C326" s="182"/>
      <c r="D326" s="182"/>
      <c r="E326" s="182"/>
      <c r="F326" s="183" t="s">
        <v>120</v>
      </c>
      <c r="G326" s="166"/>
      <c r="H326" s="181"/>
      <c r="I326" s="166"/>
      <c r="J326" s="181">
        <f>IF('LISTA DE SOCIOS'!H326="SI",(IF('LISTA DE SOCIOS'!P326&lt;&gt;"SI",('CSM AGUA'!H326),MONTOS!E7)),0)</f>
        <v>7</v>
      </c>
      <c r="K326" s="166">
        <f>IF(AND('LISTA DE SOCIOS'!H326="SI",'LISTA DE SOCIOS'!P326&lt;&gt;"SI",'LISTA DE SOCIOS'!Q326&lt;&gt;"SI",'LISTA DE SOCIOS'!P326&lt;&gt;"SI",'LISTA DE SOCIOS'!R326&lt;&gt;"SI"),(MONTOS!E9*MULTAS!G326), 0)</f>
        <v>0</v>
      </c>
      <c r="L326" s="181">
        <f>IF(AND('LISTA DE SOCIOS'!H326="SI",'LISTA DE SOCIOS'!P326&lt;&gt;"SI",'LISTA DE SOCIOS'!Q326&lt;&gt;"SI",'LISTA DE SOCIOS'!P326&lt;&gt;"SI",'LISTA DE SOCIOS'!R326&lt;&gt;"SI"),(MONTOS!E10*MULTAS!H326),0)</f>
        <v>0</v>
      </c>
      <c r="M326" s="166">
        <f>IF(AND('LISTA DE SOCIOS'!H326="SI",'LISTA DE SOCIOS'!P326&lt;&gt;"SI",'LISTA DE SOCIOS'!Q326&lt;&gt;"SI",'LISTA DE SOCIOS'!P326&lt;&gt;"SI",'LISTA DE SOCIOS'!R326&lt;&gt;"SI"),(MONTOS!E11*MULTAS!I326),0)</f>
        <v>0</v>
      </c>
      <c r="N326" s="181">
        <f>IF(AND('LISTA DE SOCIOS'!H326="SI",'LISTA DE SOCIOS'!P326&lt;&gt;"SI",'LISTA DE SOCIOS'!Q326&lt;&gt;"SI",'LISTA DE SOCIOS'!P326&lt;&gt;"SI",'LISTA DE SOCIOS'!R326&lt;&gt;"SI"),(MONTOS!E12*MULTAS!J326),0)</f>
        <v>0</v>
      </c>
      <c r="O326" s="166">
        <f>IF(AND('LISTA DE SOCIOS'!H326="SI",'LISTA DE SOCIOS'!P326&lt;&gt;"SI"),(MONTOS!E14*MULTAS!K326),0)</f>
        <v>0</v>
      </c>
      <c r="P326" s="181">
        <f>IF('LISTA DE SOCIOS'!H326="SI",(IF('LISTA DE SOCIOS'!P326&lt;&gt; "SI",(IF(OR('LISTA DE SOCIOS'!Q326="SI",'LISTA DE SOCIOS'!R326="SI"),(MULTAS!M326),(MULTAS!M326+(MULTAS!L326*MONTOS!E18)))),0)),0)</f>
        <v>0</v>
      </c>
      <c r="Q326" s="166">
        <f>IF(AND('LISTA DE SOCIOS'!I326="SI",'LISTA DE SOCIOS'!P326&lt;&gt; "SI"),(RIEGO!G326),0)</f>
        <v>0</v>
      </c>
      <c r="R326" s="183">
        <f>SUM(G326:Q326)</f>
        <v>7</v>
      </c>
      <c r="S326" s="218" t="s">
        <v>7</v>
      </c>
      <c r="T326" s="166"/>
    </row>
    <row r="327" spans="1:20" s="80" customFormat="1" x14ac:dyDescent="0.25">
      <c r="A327" s="184">
        <v>326</v>
      </c>
      <c r="B327" s="184">
        <v>326</v>
      </c>
      <c r="C327" s="182"/>
      <c r="D327" s="182"/>
      <c r="E327" s="182"/>
      <c r="F327" s="183" t="s">
        <v>120</v>
      </c>
      <c r="G327" s="166"/>
      <c r="H327" s="181"/>
      <c r="I327" s="166"/>
      <c r="J327" s="181">
        <f>IF('LISTA DE SOCIOS'!H327="SI",(IF('LISTA DE SOCIOS'!P327&lt;&gt;"SI",('CSM AGUA'!H327),MONTOS!E7)),0)</f>
        <v>7</v>
      </c>
      <c r="K327" s="166">
        <f>IF(AND('LISTA DE SOCIOS'!H327="SI",'LISTA DE SOCIOS'!P327&lt;&gt;"SI",'LISTA DE SOCIOS'!Q327&lt;&gt;"SI",'LISTA DE SOCIOS'!P327&lt;&gt;"SI",'LISTA DE SOCIOS'!R327&lt;&gt;"SI"),(MONTOS!E9*MULTAS!G327), 0)</f>
        <v>0</v>
      </c>
      <c r="L327" s="181">
        <f>IF(AND('LISTA DE SOCIOS'!H327="SI",'LISTA DE SOCIOS'!P327&lt;&gt;"SI",'LISTA DE SOCIOS'!Q327&lt;&gt;"SI",'LISTA DE SOCIOS'!P327&lt;&gt;"SI",'LISTA DE SOCIOS'!R327&lt;&gt;"SI"),(MONTOS!E10*MULTAS!H327),0)</f>
        <v>0</v>
      </c>
      <c r="M327" s="166">
        <f>IF(AND('LISTA DE SOCIOS'!H327="SI",'LISTA DE SOCIOS'!P327&lt;&gt;"SI",'LISTA DE SOCIOS'!Q327&lt;&gt;"SI",'LISTA DE SOCIOS'!P327&lt;&gt;"SI",'LISTA DE SOCIOS'!R327&lt;&gt;"SI"),(MONTOS!E11*MULTAS!I327),0)</f>
        <v>0</v>
      </c>
      <c r="N327" s="181">
        <f>IF(AND('LISTA DE SOCIOS'!H327="SI",'LISTA DE SOCIOS'!P327&lt;&gt;"SI",'LISTA DE SOCIOS'!Q327&lt;&gt;"SI",'LISTA DE SOCIOS'!P327&lt;&gt;"SI",'LISTA DE SOCIOS'!R327&lt;&gt;"SI"),(MONTOS!E12*MULTAS!J327),0)</f>
        <v>0</v>
      </c>
      <c r="O327" s="166">
        <f>IF(AND('LISTA DE SOCIOS'!H327="SI",'LISTA DE SOCIOS'!P327&lt;&gt;"SI"),(MONTOS!E14*MULTAS!K327),0)</f>
        <v>0</v>
      </c>
      <c r="P327" s="181">
        <f>IF('LISTA DE SOCIOS'!H327="SI",(IF('LISTA DE SOCIOS'!P327&lt;&gt; "SI",(IF(OR('LISTA DE SOCIOS'!Q327="SI",'LISTA DE SOCIOS'!R327="SI"),(MULTAS!M327),(MULTAS!M327+(MULTAS!L327*MONTOS!E18)))),0)),0)</f>
        <v>0</v>
      </c>
      <c r="Q327" s="166">
        <f>IF(AND('LISTA DE SOCIOS'!I327="SI",'LISTA DE SOCIOS'!P327&lt;&gt; "SI"),(RIEGO!G327),0)</f>
        <v>0</v>
      </c>
      <c r="R327" s="183">
        <f>SUM(G327:Q327)</f>
        <v>7</v>
      </c>
      <c r="S327" s="218" t="s">
        <v>7</v>
      </c>
      <c r="T327" s="166"/>
    </row>
    <row r="328" spans="1:20" s="80" customFormat="1" x14ac:dyDescent="0.25">
      <c r="A328" s="184">
        <v>327</v>
      </c>
      <c r="B328" s="184">
        <v>327</v>
      </c>
      <c r="C328" s="182"/>
      <c r="D328" s="182"/>
      <c r="E328" s="182"/>
      <c r="F328" s="183" t="s">
        <v>120</v>
      </c>
      <c r="G328" s="166"/>
      <c r="H328" s="181"/>
      <c r="I328" s="166"/>
      <c r="J328" s="181">
        <f>IF('LISTA DE SOCIOS'!H328="SI",(IF('LISTA DE SOCIOS'!P328&lt;&gt;"SI",('CSM AGUA'!H328),MONTOS!E7)),0)</f>
        <v>7</v>
      </c>
      <c r="K328" s="166">
        <f>IF(AND('LISTA DE SOCIOS'!H328="SI",'LISTA DE SOCIOS'!P328&lt;&gt;"SI",'LISTA DE SOCIOS'!Q328&lt;&gt;"SI",'LISTA DE SOCIOS'!P328&lt;&gt;"SI",'LISTA DE SOCIOS'!R328&lt;&gt;"SI"),(MONTOS!E9*MULTAS!G328), 0)</f>
        <v>0</v>
      </c>
      <c r="L328" s="181">
        <f>IF(AND('LISTA DE SOCIOS'!H328="SI",'LISTA DE SOCIOS'!P328&lt;&gt;"SI",'LISTA DE SOCIOS'!Q328&lt;&gt;"SI",'LISTA DE SOCIOS'!P328&lt;&gt;"SI",'LISTA DE SOCIOS'!R328&lt;&gt;"SI"),(MONTOS!E10*MULTAS!H328),0)</f>
        <v>0</v>
      </c>
      <c r="M328" s="166">
        <f>IF(AND('LISTA DE SOCIOS'!H328="SI",'LISTA DE SOCIOS'!P328&lt;&gt;"SI",'LISTA DE SOCIOS'!Q328&lt;&gt;"SI",'LISTA DE SOCIOS'!P328&lt;&gt;"SI",'LISTA DE SOCIOS'!R328&lt;&gt;"SI"),(MONTOS!E11*MULTAS!I328),0)</f>
        <v>0</v>
      </c>
      <c r="N328" s="181">
        <f>IF(AND('LISTA DE SOCIOS'!H328="SI",'LISTA DE SOCIOS'!P328&lt;&gt;"SI",'LISTA DE SOCIOS'!Q328&lt;&gt;"SI",'LISTA DE SOCIOS'!P328&lt;&gt;"SI",'LISTA DE SOCIOS'!R328&lt;&gt;"SI"),(MONTOS!E12*MULTAS!J328),0)</f>
        <v>0</v>
      </c>
      <c r="O328" s="166">
        <f>IF(AND('LISTA DE SOCIOS'!H328="SI",'LISTA DE SOCIOS'!P328&lt;&gt;"SI"),(MONTOS!E14*MULTAS!K328),0)</f>
        <v>0</v>
      </c>
      <c r="P328" s="181">
        <f>IF('LISTA DE SOCIOS'!H328="SI",(IF('LISTA DE SOCIOS'!P328&lt;&gt; "SI",(IF(OR('LISTA DE SOCIOS'!Q328="SI",'LISTA DE SOCIOS'!R328="SI"),(MULTAS!M328),(MULTAS!M328+(MULTAS!L328*MONTOS!E18)))),0)),0)</f>
        <v>0</v>
      </c>
      <c r="Q328" s="166">
        <f>IF(AND('LISTA DE SOCIOS'!I328="SI",'LISTA DE SOCIOS'!P328&lt;&gt; "SI"),(RIEGO!G328),0)</f>
        <v>0</v>
      </c>
      <c r="R328" s="183">
        <f>SUM(G328:Q328)</f>
        <v>7</v>
      </c>
      <c r="S328" s="218" t="s">
        <v>7</v>
      </c>
      <c r="T328" s="166"/>
    </row>
    <row r="329" spans="1:20" s="80" customFormat="1" x14ac:dyDescent="0.25">
      <c r="A329" s="184">
        <v>328</v>
      </c>
      <c r="B329" s="184">
        <v>328</v>
      </c>
      <c r="C329" s="182"/>
      <c r="D329" s="182"/>
      <c r="E329" s="182"/>
      <c r="F329" s="183" t="s">
        <v>120</v>
      </c>
      <c r="G329" s="166"/>
      <c r="H329" s="181"/>
      <c r="I329" s="166"/>
      <c r="J329" s="181">
        <f>IF('LISTA DE SOCIOS'!H329="SI",(IF('LISTA DE SOCIOS'!P329&lt;&gt;"SI",('CSM AGUA'!H329),MONTOS!E7)),0)</f>
        <v>7</v>
      </c>
      <c r="K329" s="166">
        <f>IF(AND('LISTA DE SOCIOS'!H329="SI",'LISTA DE SOCIOS'!P329&lt;&gt;"SI",'LISTA DE SOCIOS'!Q329&lt;&gt;"SI",'LISTA DE SOCIOS'!P329&lt;&gt;"SI",'LISTA DE SOCIOS'!R329&lt;&gt;"SI"),(MONTOS!E9*MULTAS!G329), 0)</f>
        <v>0</v>
      </c>
      <c r="L329" s="181">
        <f>IF(AND('LISTA DE SOCIOS'!H329="SI",'LISTA DE SOCIOS'!P329&lt;&gt;"SI",'LISTA DE SOCIOS'!Q329&lt;&gt;"SI",'LISTA DE SOCIOS'!P329&lt;&gt;"SI",'LISTA DE SOCIOS'!R329&lt;&gt;"SI"),(MONTOS!E10*MULTAS!H329),0)</f>
        <v>0</v>
      </c>
      <c r="M329" s="166">
        <f>IF(AND('LISTA DE SOCIOS'!H329="SI",'LISTA DE SOCIOS'!P329&lt;&gt;"SI",'LISTA DE SOCIOS'!Q329&lt;&gt;"SI",'LISTA DE SOCIOS'!P329&lt;&gt;"SI",'LISTA DE SOCIOS'!R329&lt;&gt;"SI"),(MONTOS!E11*MULTAS!I329),0)</f>
        <v>0</v>
      </c>
      <c r="N329" s="181">
        <f>IF(AND('LISTA DE SOCIOS'!H329="SI",'LISTA DE SOCIOS'!P329&lt;&gt;"SI",'LISTA DE SOCIOS'!Q329&lt;&gt;"SI",'LISTA DE SOCIOS'!P329&lt;&gt;"SI",'LISTA DE SOCIOS'!R329&lt;&gt;"SI"),(MONTOS!E12*MULTAS!J329),0)</f>
        <v>0</v>
      </c>
      <c r="O329" s="166">
        <f>IF(AND('LISTA DE SOCIOS'!H329="SI",'LISTA DE SOCIOS'!P329&lt;&gt;"SI"),(MONTOS!E14*MULTAS!K329),0)</f>
        <v>0</v>
      </c>
      <c r="P329" s="181">
        <f>IF('LISTA DE SOCIOS'!H329="SI",(IF('LISTA DE SOCIOS'!P329&lt;&gt; "SI",(IF(OR('LISTA DE SOCIOS'!Q329="SI",'LISTA DE SOCIOS'!R329="SI"),(MULTAS!M329),(MULTAS!M329+(MULTAS!L329*MONTOS!E18)))),0)),0)</f>
        <v>0</v>
      </c>
      <c r="Q329" s="166">
        <f>IF(AND('LISTA DE SOCIOS'!I329="SI",'LISTA DE SOCIOS'!P329&lt;&gt; "SI"),(RIEGO!G329),0)</f>
        <v>0</v>
      </c>
      <c r="R329" s="183">
        <f>SUM(G329:Q329)</f>
        <v>7</v>
      </c>
      <c r="S329" s="218" t="s">
        <v>7</v>
      </c>
      <c r="T329" s="166"/>
    </row>
    <row r="330" spans="1:20" s="80" customFormat="1" x14ac:dyDescent="0.25">
      <c r="A330" s="184">
        <v>329</v>
      </c>
      <c r="B330" s="184">
        <v>329</v>
      </c>
      <c r="C330" s="182"/>
      <c r="D330" s="182"/>
      <c r="E330" s="182"/>
      <c r="F330" s="183" t="s">
        <v>120</v>
      </c>
      <c r="G330" s="166"/>
      <c r="H330" s="181"/>
      <c r="I330" s="166"/>
      <c r="J330" s="181">
        <f>IF('LISTA DE SOCIOS'!H330="SI",(IF('LISTA DE SOCIOS'!P330&lt;&gt;"SI",('CSM AGUA'!H330),MONTOS!E7)),0)</f>
        <v>7</v>
      </c>
      <c r="K330" s="166">
        <f>IF(AND('LISTA DE SOCIOS'!H330="SI",'LISTA DE SOCIOS'!P330&lt;&gt;"SI",'LISTA DE SOCIOS'!Q330&lt;&gt;"SI",'LISTA DE SOCIOS'!P330&lt;&gt;"SI",'LISTA DE SOCIOS'!R330&lt;&gt;"SI"),(MONTOS!E9*MULTAS!G330), 0)</f>
        <v>0</v>
      </c>
      <c r="L330" s="181">
        <f>IF(AND('LISTA DE SOCIOS'!H330="SI",'LISTA DE SOCIOS'!P330&lt;&gt;"SI",'LISTA DE SOCIOS'!Q330&lt;&gt;"SI",'LISTA DE SOCIOS'!P330&lt;&gt;"SI",'LISTA DE SOCIOS'!R330&lt;&gt;"SI"),(MONTOS!E10*MULTAS!H330),0)</f>
        <v>0</v>
      </c>
      <c r="M330" s="166">
        <f>IF(AND('LISTA DE SOCIOS'!H330="SI",'LISTA DE SOCIOS'!P330&lt;&gt;"SI",'LISTA DE SOCIOS'!Q330&lt;&gt;"SI",'LISTA DE SOCIOS'!P330&lt;&gt;"SI",'LISTA DE SOCIOS'!R330&lt;&gt;"SI"),(MONTOS!E11*MULTAS!I330),0)</f>
        <v>0</v>
      </c>
      <c r="N330" s="181">
        <f>IF(AND('LISTA DE SOCIOS'!H330="SI",'LISTA DE SOCIOS'!P330&lt;&gt;"SI",'LISTA DE SOCIOS'!Q330&lt;&gt;"SI",'LISTA DE SOCIOS'!P330&lt;&gt;"SI",'LISTA DE SOCIOS'!R330&lt;&gt;"SI"),(MONTOS!E12*MULTAS!J330),0)</f>
        <v>0</v>
      </c>
      <c r="O330" s="166">
        <f>IF(AND('LISTA DE SOCIOS'!H330="SI",'LISTA DE SOCIOS'!P330&lt;&gt;"SI"),(MONTOS!E14*MULTAS!K330),0)</f>
        <v>0</v>
      </c>
      <c r="P330" s="181">
        <f>IF('LISTA DE SOCIOS'!H330="SI",(IF('LISTA DE SOCIOS'!P330&lt;&gt; "SI",(IF(OR('LISTA DE SOCIOS'!Q330="SI",'LISTA DE SOCIOS'!R330="SI"),(MULTAS!M330),(MULTAS!M330+(MULTAS!L330*MONTOS!E18)))),0)),0)</f>
        <v>0</v>
      </c>
      <c r="Q330" s="166">
        <f>IF(AND('LISTA DE SOCIOS'!I330="SI",'LISTA DE SOCIOS'!P330&lt;&gt; "SI"),(RIEGO!G330),0)</f>
        <v>0</v>
      </c>
      <c r="R330" s="183">
        <f>SUM(G330:Q330)</f>
        <v>7</v>
      </c>
      <c r="S330" s="218" t="s">
        <v>7</v>
      </c>
      <c r="T330" s="166"/>
    </row>
    <row r="331" spans="1:20" s="80" customFormat="1" x14ac:dyDescent="0.25">
      <c r="A331" s="184">
        <v>330</v>
      </c>
      <c r="B331" s="184">
        <v>330</v>
      </c>
      <c r="C331" s="182"/>
      <c r="D331" s="182"/>
      <c r="E331" s="182"/>
      <c r="F331" s="183" t="s">
        <v>120</v>
      </c>
      <c r="G331" s="166"/>
      <c r="H331" s="181"/>
      <c r="I331" s="166"/>
      <c r="J331" s="181">
        <f>IF('LISTA DE SOCIOS'!H331="SI",(IF('LISTA DE SOCIOS'!P331&lt;&gt;"SI",('CSM AGUA'!H331),MONTOS!E7)),0)</f>
        <v>7</v>
      </c>
      <c r="K331" s="166">
        <f>IF(AND('LISTA DE SOCIOS'!H331="SI",'LISTA DE SOCIOS'!P331&lt;&gt;"SI",'LISTA DE SOCIOS'!Q331&lt;&gt;"SI",'LISTA DE SOCIOS'!P331&lt;&gt;"SI",'LISTA DE SOCIOS'!R331&lt;&gt;"SI"),(MONTOS!E9*MULTAS!G331), 0)</f>
        <v>0</v>
      </c>
      <c r="L331" s="181">
        <f>IF(AND('LISTA DE SOCIOS'!H331="SI",'LISTA DE SOCIOS'!P331&lt;&gt;"SI",'LISTA DE SOCIOS'!Q331&lt;&gt;"SI",'LISTA DE SOCIOS'!P331&lt;&gt;"SI",'LISTA DE SOCIOS'!R331&lt;&gt;"SI"),(MONTOS!E10*MULTAS!H331),0)</f>
        <v>0</v>
      </c>
      <c r="M331" s="166">
        <f>IF(AND('LISTA DE SOCIOS'!H331="SI",'LISTA DE SOCIOS'!P331&lt;&gt;"SI",'LISTA DE SOCIOS'!Q331&lt;&gt;"SI",'LISTA DE SOCIOS'!P331&lt;&gt;"SI",'LISTA DE SOCIOS'!R331&lt;&gt;"SI"),(MONTOS!E11*MULTAS!I331),0)</f>
        <v>0</v>
      </c>
      <c r="N331" s="181">
        <f>IF(AND('LISTA DE SOCIOS'!H331="SI",'LISTA DE SOCIOS'!P331&lt;&gt;"SI",'LISTA DE SOCIOS'!Q331&lt;&gt;"SI",'LISTA DE SOCIOS'!P331&lt;&gt;"SI",'LISTA DE SOCIOS'!R331&lt;&gt;"SI"),(MONTOS!E12*MULTAS!J331),0)</f>
        <v>0</v>
      </c>
      <c r="O331" s="166">
        <f>IF(AND('LISTA DE SOCIOS'!H331="SI",'LISTA DE SOCIOS'!P331&lt;&gt;"SI"),(MONTOS!E14*MULTAS!K331),0)</f>
        <v>0</v>
      </c>
      <c r="P331" s="181">
        <f>IF('LISTA DE SOCIOS'!H331="SI",(IF('LISTA DE SOCIOS'!P331&lt;&gt; "SI",(IF(OR('LISTA DE SOCIOS'!Q331="SI",'LISTA DE SOCIOS'!R331="SI"),(MULTAS!M331),(MULTAS!M331+(MULTAS!L331*MONTOS!E18)))),0)),0)</f>
        <v>0</v>
      </c>
      <c r="Q331" s="166">
        <f>IF(AND('LISTA DE SOCIOS'!I331="SI",'LISTA DE SOCIOS'!P331&lt;&gt; "SI"),(RIEGO!G331),0)</f>
        <v>0</v>
      </c>
      <c r="R331" s="183">
        <f>SUM(G331:Q331)</f>
        <v>7</v>
      </c>
      <c r="S331" s="218" t="s">
        <v>7</v>
      </c>
      <c r="T331" s="166"/>
    </row>
    <row r="332" spans="1:20" s="80" customFormat="1" x14ac:dyDescent="0.25">
      <c r="A332" s="184">
        <v>331</v>
      </c>
      <c r="B332" s="184">
        <v>331</v>
      </c>
      <c r="C332" s="182"/>
      <c r="D332" s="182"/>
      <c r="E332" s="182"/>
      <c r="F332" s="183" t="s">
        <v>120</v>
      </c>
      <c r="G332" s="166"/>
      <c r="H332" s="181"/>
      <c r="I332" s="166"/>
      <c r="J332" s="181">
        <f>IF('LISTA DE SOCIOS'!H332="SI",(IF('LISTA DE SOCIOS'!P332&lt;&gt;"SI",('CSM AGUA'!H332),MONTOS!E7)),0)</f>
        <v>7</v>
      </c>
      <c r="K332" s="166">
        <f>IF(AND('LISTA DE SOCIOS'!H332="SI",'LISTA DE SOCIOS'!P332&lt;&gt;"SI",'LISTA DE SOCIOS'!Q332&lt;&gt;"SI",'LISTA DE SOCIOS'!P332&lt;&gt;"SI",'LISTA DE SOCIOS'!R332&lt;&gt;"SI"),(MONTOS!E9*MULTAS!G332), 0)</f>
        <v>0</v>
      </c>
      <c r="L332" s="181">
        <f>IF(AND('LISTA DE SOCIOS'!H332="SI",'LISTA DE SOCIOS'!P332&lt;&gt;"SI",'LISTA DE SOCIOS'!Q332&lt;&gt;"SI",'LISTA DE SOCIOS'!P332&lt;&gt;"SI",'LISTA DE SOCIOS'!R332&lt;&gt;"SI"),(MONTOS!E10*MULTAS!H332),0)</f>
        <v>0</v>
      </c>
      <c r="M332" s="166">
        <f>IF(AND('LISTA DE SOCIOS'!H332="SI",'LISTA DE SOCIOS'!P332&lt;&gt;"SI",'LISTA DE SOCIOS'!Q332&lt;&gt;"SI",'LISTA DE SOCIOS'!P332&lt;&gt;"SI",'LISTA DE SOCIOS'!R332&lt;&gt;"SI"),(MONTOS!E11*MULTAS!I332),0)</f>
        <v>0</v>
      </c>
      <c r="N332" s="181">
        <f>IF(AND('LISTA DE SOCIOS'!H332="SI",'LISTA DE SOCIOS'!P332&lt;&gt;"SI",'LISTA DE SOCIOS'!Q332&lt;&gt;"SI",'LISTA DE SOCIOS'!P332&lt;&gt;"SI",'LISTA DE SOCIOS'!R332&lt;&gt;"SI"),(MONTOS!E12*MULTAS!J332),0)</f>
        <v>0</v>
      </c>
      <c r="O332" s="166">
        <f>IF(AND('LISTA DE SOCIOS'!H332="SI",'LISTA DE SOCIOS'!P332&lt;&gt;"SI"),(MONTOS!E14*MULTAS!K332),0)</f>
        <v>0</v>
      </c>
      <c r="P332" s="181">
        <f>IF('LISTA DE SOCIOS'!H332="SI",(IF('LISTA DE SOCIOS'!P332&lt;&gt; "SI",(IF(OR('LISTA DE SOCIOS'!Q332="SI",'LISTA DE SOCIOS'!R332="SI"),(MULTAS!M332),(MULTAS!M332+(MULTAS!L332*MONTOS!E18)))),0)),0)</f>
        <v>0</v>
      </c>
      <c r="Q332" s="166">
        <f>IF(AND('LISTA DE SOCIOS'!I332="SI",'LISTA DE SOCIOS'!P332&lt;&gt; "SI"),(RIEGO!G332),0)</f>
        <v>0</v>
      </c>
      <c r="R332" s="183">
        <f>SUM(G332:Q332)</f>
        <v>7</v>
      </c>
      <c r="S332" s="218" t="s">
        <v>7</v>
      </c>
      <c r="T332" s="166"/>
    </row>
    <row r="333" spans="1:20" s="80" customFormat="1" x14ac:dyDescent="0.25">
      <c r="A333" s="184">
        <v>332</v>
      </c>
      <c r="B333" s="184">
        <v>332</v>
      </c>
      <c r="C333" s="182"/>
      <c r="D333" s="182"/>
      <c r="E333" s="182"/>
      <c r="F333" s="183" t="s">
        <v>120</v>
      </c>
      <c r="G333" s="166"/>
      <c r="H333" s="181"/>
      <c r="I333" s="166"/>
      <c r="J333" s="181">
        <f>IF('LISTA DE SOCIOS'!H333="SI",(IF('LISTA DE SOCIOS'!P333&lt;&gt;"SI",('CSM AGUA'!H333),MONTOS!E7)),0)</f>
        <v>7</v>
      </c>
      <c r="K333" s="166">
        <f>IF(AND('LISTA DE SOCIOS'!H333="SI",'LISTA DE SOCIOS'!P333&lt;&gt;"SI",'LISTA DE SOCIOS'!Q333&lt;&gt;"SI",'LISTA DE SOCIOS'!P333&lt;&gt;"SI",'LISTA DE SOCIOS'!R333&lt;&gt;"SI"),(MONTOS!E9*MULTAS!G333), 0)</f>
        <v>0</v>
      </c>
      <c r="L333" s="181">
        <f>IF(AND('LISTA DE SOCIOS'!H333="SI",'LISTA DE SOCIOS'!P333&lt;&gt;"SI",'LISTA DE SOCIOS'!Q333&lt;&gt;"SI",'LISTA DE SOCIOS'!P333&lt;&gt;"SI",'LISTA DE SOCIOS'!R333&lt;&gt;"SI"),(MONTOS!E10*MULTAS!H333),0)</f>
        <v>0</v>
      </c>
      <c r="M333" s="166">
        <f>IF(AND('LISTA DE SOCIOS'!H333="SI",'LISTA DE SOCIOS'!P333&lt;&gt;"SI",'LISTA DE SOCIOS'!Q333&lt;&gt;"SI",'LISTA DE SOCIOS'!P333&lt;&gt;"SI",'LISTA DE SOCIOS'!R333&lt;&gt;"SI"),(MONTOS!E11*MULTAS!I333),0)</f>
        <v>0</v>
      </c>
      <c r="N333" s="181">
        <f>IF(AND('LISTA DE SOCIOS'!H333="SI",'LISTA DE SOCIOS'!P333&lt;&gt;"SI",'LISTA DE SOCIOS'!Q333&lt;&gt;"SI",'LISTA DE SOCIOS'!P333&lt;&gt;"SI",'LISTA DE SOCIOS'!R333&lt;&gt;"SI"),(MONTOS!E12*MULTAS!J333),0)</f>
        <v>0</v>
      </c>
      <c r="O333" s="166">
        <f>IF(AND('LISTA DE SOCIOS'!H333="SI",'LISTA DE SOCIOS'!P333&lt;&gt;"SI"),(MONTOS!E14*MULTAS!K333),0)</f>
        <v>0</v>
      </c>
      <c r="P333" s="181">
        <f>IF('LISTA DE SOCIOS'!H333="SI",(IF('LISTA DE SOCIOS'!P333&lt;&gt; "SI",(IF(OR('LISTA DE SOCIOS'!Q333="SI",'LISTA DE SOCIOS'!R333="SI"),(MULTAS!M333),(MULTAS!M333+(MULTAS!L333*MONTOS!E18)))),0)),0)</f>
        <v>0</v>
      </c>
      <c r="Q333" s="166">
        <f>IF(AND('LISTA DE SOCIOS'!I333="SI",'LISTA DE SOCIOS'!P333&lt;&gt; "SI"),(RIEGO!G333),0)</f>
        <v>0</v>
      </c>
      <c r="R333" s="183">
        <f>SUM(G333:Q333)</f>
        <v>7</v>
      </c>
      <c r="S333" s="218" t="s">
        <v>7</v>
      </c>
      <c r="T333" s="166"/>
    </row>
    <row r="334" spans="1:20" s="80" customFormat="1" x14ac:dyDescent="0.25">
      <c r="A334" s="184">
        <v>333</v>
      </c>
      <c r="B334" s="184">
        <v>333</v>
      </c>
      <c r="C334" s="182"/>
      <c r="D334" s="182"/>
      <c r="E334" s="182"/>
      <c r="F334" s="183" t="s">
        <v>120</v>
      </c>
      <c r="G334" s="166"/>
      <c r="H334" s="181"/>
      <c r="I334" s="166"/>
      <c r="J334" s="181">
        <f>IF('LISTA DE SOCIOS'!H334="SI",(IF('LISTA DE SOCIOS'!P334&lt;&gt;"SI",('CSM AGUA'!H334),MONTOS!E7)),0)</f>
        <v>7</v>
      </c>
      <c r="K334" s="166">
        <f>IF(AND('LISTA DE SOCIOS'!H334="SI",'LISTA DE SOCIOS'!P334&lt;&gt;"SI",'LISTA DE SOCIOS'!Q334&lt;&gt;"SI",'LISTA DE SOCIOS'!P334&lt;&gt;"SI",'LISTA DE SOCIOS'!R334&lt;&gt;"SI"),(MONTOS!E9*MULTAS!G334), 0)</f>
        <v>0</v>
      </c>
      <c r="L334" s="181">
        <f>IF(AND('LISTA DE SOCIOS'!H334="SI",'LISTA DE SOCIOS'!P334&lt;&gt;"SI",'LISTA DE SOCIOS'!Q334&lt;&gt;"SI",'LISTA DE SOCIOS'!P334&lt;&gt;"SI",'LISTA DE SOCIOS'!R334&lt;&gt;"SI"),(MONTOS!E10*MULTAS!H334),0)</f>
        <v>0</v>
      </c>
      <c r="M334" s="166">
        <f>IF(AND('LISTA DE SOCIOS'!H334="SI",'LISTA DE SOCIOS'!P334&lt;&gt;"SI",'LISTA DE SOCIOS'!Q334&lt;&gt;"SI",'LISTA DE SOCIOS'!P334&lt;&gt;"SI",'LISTA DE SOCIOS'!R334&lt;&gt;"SI"),(MONTOS!E11*MULTAS!I334),0)</f>
        <v>0</v>
      </c>
      <c r="N334" s="181">
        <f>IF(AND('LISTA DE SOCIOS'!H334="SI",'LISTA DE SOCIOS'!P334&lt;&gt;"SI",'LISTA DE SOCIOS'!Q334&lt;&gt;"SI",'LISTA DE SOCIOS'!P334&lt;&gt;"SI",'LISTA DE SOCIOS'!R334&lt;&gt;"SI"),(MONTOS!E12*MULTAS!J334),0)</f>
        <v>0</v>
      </c>
      <c r="O334" s="166">
        <f>IF(AND('LISTA DE SOCIOS'!H334="SI",'LISTA DE SOCIOS'!P334&lt;&gt;"SI"),(MONTOS!E14*MULTAS!K334),0)</f>
        <v>0</v>
      </c>
      <c r="P334" s="181">
        <f>IF('LISTA DE SOCIOS'!H334="SI",(IF('LISTA DE SOCIOS'!P334&lt;&gt; "SI",(IF(OR('LISTA DE SOCIOS'!Q334="SI",'LISTA DE SOCIOS'!R334="SI"),(MULTAS!M334),(MULTAS!M334+(MULTAS!L334*MONTOS!E18)))),0)),0)</f>
        <v>0</v>
      </c>
      <c r="Q334" s="166">
        <f>IF(AND('LISTA DE SOCIOS'!I334="SI",'LISTA DE SOCIOS'!P334&lt;&gt; "SI"),(RIEGO!G334),0)</f>
        <v>0</v>
      </c>
      <c r="R334" s="183">
        <f>SUM(G334:Q334)</f>
        <v>7</v>
      </c>
      <c r="S334" s="218" t="s">
        <v>7</v>
      </c>
      <c r="T334" s="166"/>
    </row>
    <row r="335" spans="1:20" s="80" customFormat="1" x14ac:dyDescent="0.25">
      <c r="A335" s="184">
        <v>334</v>
      </c>
      <c r="B335" s="184">
        <v>334</v>
      </c>
      <c r="C335" s="182"/>
      <c r="D335" s="182"/>
      <c r="E335" s="182"/>
      <c r="F335" s="183" t="s">
        <v>120</v>
      </c>
      <c r="G335" s="166"/>
      <c r="H335" s="181"/>
      <c r="I335" s="166"/>
      <c r="J335" s="181">
        <f>IF('LISTA DE SOCIOS'!H335="SI",(IF('LISTA DE SOCIOS'!P335&lt;&gt;"SI",('CSM AGUA'!H335),MONTOS!E7)),0)</f>
        <v>7</v>
      </c>
      <c r="K335" s="166">
        <f>IF(AND('LISTA DE SOCIOS'!H335="SI",'LISTA DE SOCIOS'!P335&lt;&gt;"SI",'LISTA DE SOCIOS'!Q335&lt;&gt;"SI",'LISTA DE SOCIOS'!P335&lt;&gt;"SI",'LISTA DE SOCIOS'!R335&lt;&gt;"SI"),(MONTOS!E9*MULTAS!G335), 0)</f>
        <v>0</v>
      </c>
      <c r="L335" s="181">
        <f>IF(AND('LISTA DE SOCIOS'!H335="SI",'LISTA DE SOCIOS'!P335&lt;&gt;"SI",'LISTA DE SOCIOS'!Q335&lt;&gt;"SI",'LISTA DE SOCIOS'!P335&lt;&gt;"SI",'LISTA DE SOCIOS'!R335&lt;&gt;"SI"),(MONTOS!E10*MULTAS!H335),0)</f>
        <v>0</v>
      </c>
      <c r="M335" s="166">
        <f>IF(AND('LISTA DE SOCIOS'!H335="SI",'LISTA DE SOCIOS'!P335&lt;&gt;"SI",'LISTA DE SOCIOS'!Q335&lt;&gt;"SI",'LISTA DE SOCIOS'!P335&lt;&gt;"SI",'LISTA DE SOCIOS'!R335&lt;&gt;"SI"),(MONTOS!E11*MULTAS!I335),0)</f>
        <v>0</v>
      </c>
      <c r="N335" s="181">
        <f>IF(AND('LISTA DE SOCIOS'!H335="SI",'LISTA DE SOCIOS'!P335&lt;&gt;"SI",'LISTA DE SOCIOS'!Q335&lt;&gt;"SI",'LISTA DE SOCIOS'!P335&lt;&gt;"SI",'LISTA DE SOCIOS'!R335&lt;&gt;"SI"),(MONTOS!E12*MULTAS!J335),0)</f>
        <v>0</v>
      </c>
      <c r="O335" s="166">
        <f>IF(AND('LISTA DE SOCIOS'!H335="SI",'LISTA DE SOCIOS'!P335&lt;&gt;"SI"),(MONTOS!E14*MULTAS!K335),0)</f>
        <v>0</v>
      </c>
      <c r="P335" s="181">
        <f>IF('LISTA DE SOCIOS'!H335="SI",(IF('LISTA DE SOCIOS'!P335&lt;&gt; "SI",(IF(OR('LISTA DE SOCIOS'!Q335="SI",'LISTA DE SOCIOS'!R335="SI"),(MULTAS!M335),(MULTAS!M335+(MULTAS!L335*MONTOS!E18)))),0)),0)</f>
        <v>0</v>
      </c>
      <c r="Q335" s="166">
        <f>IF(AND('LISTA DE SOCIOS'!I335="SI",'LISTA DE SOCIOS'!P335&lt;&gt; "SI"),(RIEGO!G335),0)</f>
        <v>0</v>
      </c>
      <c r="R335" s="183">
        <f>SUM(G335:Q335)</f>
        <v>7</v>
      </c>
      <c r="S335" s="218" t="s">
        <v>7</v>
      </c>
      <c r="T335" s="166"/>
    </row>
    <row r="336" spans="1:20" s="80" customFormat="1" x14ac:dyDescent="0.25">
      <c r="A336" s="184">
        <v>335</v>
      </c>
      <c r="B336" s="184">
        <v>335</v>
      </c>
      <c r="C336" s="182"/>
      <c r="D336" s="182"/>
      <c r="E336" s="182"/>
      <c r="F336" s="183" t="s">
        <v>120</v>
      </c>
      <c r="G336" s="166"/>
      <c r="H336" s="181"/>
      <c r="I336" s="166"/>
      <c r="J336" s="181">
        <f>IF('LISTA DE SOCIOS'!H336="SI",(IF('LISTA DE SOCIOS'!P336&lt;&gt;"SI",('CSM AGUA'!H336),MONTOS!E7)),0)</f>
        <v>7</v>
      </c>
      <c r="K336" s="166">
        <f>IF(AND('LISTA DE SOCIOS'!H336="SI",'LISTA DE SOCIOS'!P336&lt;&gt;"SI",'LISTA DE SOCIOS'!Q336&lt;&gt;"SI",'LISTA DE SOCIOS'!P336&lt;&gt;"SI",'LISTA DE SOCIOS'!R336&lt;&gt;"SI"),(MONTOS!E9*MULTAS!G336), 0)</f>
        <v>0</v>
      </c>
      <c r="L336" s="181">
        <f>IF(AND('LISTA DE SOCIOS'!H336="SI",'LISTA DE SOCIOS'!P336&lt;&gt;"SI",'LISTA DE SOCIOS'!Q336&lt;&gt;"SI",'LISTA DE SOCIOS'!P336&lt;&gt;"SI",'LISTA DE SOCIOS'!R336&lt;&gt;"SI"),(MONTOS!E10*MULTAS!H336),0)</f>
        <v>0</v>
      </c>
      <c r="M336" s="166">
        <f>IF(AND('LISTA DE SOCIOS'!H336="SI",'LISTA DE SOCIOS'!P336&lt;&gt;"SI",'LISTA DE SOCIOS'!Q336&lt;&gt;"SI",'LISTA DE SOCIOS'!P336&lt;&gt;"SI",'LISTA DE SOCIOS'!R336&lt;&gt;"SI"),(MONTOS!E11*MULTAS!I336),0)</f>
        <v>0</v>
      </c>
      <c r="N336" s="181">
        <f>IF(AND('LISTA DE SOCIOS'!H336="SI",'LISTA DE SOCIOS'!P336&lt;&gt;"SI",'LISTA DE SOCIOS'!Q336&lt;&gt;"SI",'LISTA DE SOCIOS'!P336&lt;&gt;"SI",'LISTA DE SOCIOS'!R336&lt;&gt;"SI"),(MONTOS!E12*MULTAS!J336),0)</f>
        <v>0</v>
      </c>
      <c r="O336" s="166">
        <f>IF(AND('LISTA DE SOCIOS'!H336="SI",'LISTA DE SOCIOS'!P336&lt;&gt;"SI"),(MONTOS!E14*MULTAS!K336),0)</f>
        <v>0</v>
      </c>
      <c r="P336" s="181">
        <f>IF('LISTA DE SOCIOS'!H336="SI",(IF('LISTA DE SOCIOS'!P336&lt;&gt; "SI",(IF(OR('LISTA DE SOCIOS'!Q336="SI",'LISTA DE SOCIOS'!R336="SI"),(MULTAS!M336),(MULTAS!M336+(MULTAS!L336*MONTOS!E18)))),0)),0)</f>
        <v>0</v>
      </c>
      <c r="Q336" s="166">
        <f>IF(AND('LISTA DE SOCIOS'!I336="SI",'LISTA DE SOCIOS'!P336&lt;&gt; "SI"),(RIEGO!G336),0)</f>
        <v>0</v>
      </c>
      <c r="R336" s="183">
        <f>SUM(G336:Q336)</f>
        <v>7</v>
      </c>
      <c r="S336" s="218" t="s">
        <v>7</v>
      </c>
      <c r="T336" s="166"/>
    </row>
    <row r="337" spans="1:20" s="80" customFormat="1" x14ac:dyDescent="0.25">
      <c r="A337" s="184">
        <v>336</v>
      </c>
      <c r="B337" s="184">
        <v>336</v>
      </c>
      <c r="C337" s="182"/>
      <c r="D337" s="182"/>
      <c r="E337" s="182"/>
      <c r="F337" s="183" t="s">
        <v>120</v>
      </c>
      <c r="G337" s="166"/>
      <c r="H337" s="181"/>
      <c r="I337" s="166"/>
      <c r="J337" s="181">
        <f>IF('LISTA DE SOCIOS'!H337="SI",(IF('LISTA DE SOCIOS'!P337&lt;&gt;"SI",('CSM AGUA'!H337),MONTOS!E7)),0)</f>
        <v>7</v>
      </c>
      <c r="K337" s="166">
        <f>IF(AND('LISTA DE SOCIOS'!H337="SI",'LISTA DE SOCIOS'!P337&lt;&gt;"SI",'LISTA DE SOCIOS'!Q337&lt;&gt;"SI",'LISTA DE SOCIOS'!P337&lt;&gt;"SI",'LISTA DE SOCIOS'!R337&lt;&gt;"SI"),(MONTOS!E9*MULTAS!G337), 0)</f>
        <v>0</v>
      </c>
      <c r="L337" s="181">
        <f>IF(AND('LISTA DE SOCIOS'!H337="SI",'LISTA DE SOCIOS'!P337&lt;&gt;"SI",'LISTA DE SOCIOS'!Q337&lt;&gt;"SI",'LISTA DE SOCIOS'!P337&lt;&gt;"SI",'LISTA DE SOCIOS'!R337&lt;&gt;"SI"),(MONTOS!E10*MULTAS!H337),0)</f>
        <v>0</v>
      </c>
      <c r="M337" s="166">
        <f>IF(AND('LISTA DE SOCIOS'!H337="SI",'LISTA DE SOCIOS'!P337&lt;&gt;"SI",'LISTA DE SOCIOS'!Q337&lt;&gt;"SI",'LISTA DE SOCIOS'!P337&lt;&gt;"SI",'LISTA DE SOCIOS'!R337&lt;&gt;"SI"),(MONTOS!E11*MULTAS!I337),0)</f>
        <v>0</v>
      </c>
      <c r="N337" s="181">
        <f>IF(AND('LISTA DE SOCIOS'!H337="SI",'LISTA DE SOCIOS'!P337&lt;&gt;"SI",'LISTA DE SOCIOS'!Q337&lt;&gt;"SI",'LISTA DE SOCIOS'!P337&lt;&gt;"SI",'LISTA DE SOCIOS'!R337&lt;&gt;"SI"),(MONTOS!E12*MULTAS!J337),0)</f>
        <v>0</v>
      </c>
      <c r="O337" s="166">
        <f>IF(AND('LISTA DE SOCIOS'!H337="SI",'LISTA DE SOCIOS'!P337&lt;&gt;"SI"),(MONTOS!E14*MULTAS!K337),0)</f>
        <v>0</v>
      </c>
      <c r="P337" s="181">
        <f>IF('LISTA DE SOCIOS'!H337="SI",(IF('LISTA DE SOCIOS'!P337&lt;&gt; "SI",(IF(OR('LISTA DE SOCIOS'!Q337="SI",'LISTA DE SOCIOS'!R337="SI"),(MULTAS!M337),(MULTAS!M337+(MULTAS!L337*MONTOS!E18)))),0)),0)</f>
        <v>0</v>
      </c>
      <c r="Q337" s="166">
        <f>IF(AND('LISTA DE SOCIOS'!I337="SI",'LISTA DE SOCIOS'!P337&lt;&gt; "SI"),(RIEGO!G337),0)</f>
        <v>0</v>
      </c>
      <c r="R337" s="183">
        <f>SUM(G337:Q337)</f>
        <v>7</v>
      </c>
      <c r="S337" s="218" t="s">
        <v>7</v>
      </c>
      <c r="T337" s="166"/>
    </row>
    <row r="338" spans="1:20" s="80" customFormat="1" x14ac:dyDescent="0.25">
      <c r="A338" s="184">
        <v>337</v>
      </c>
      <c r="B338" s="184">
        <v>337</v>
      </c>
      <c r="C338" s="182"/>
      <c r="D338" s="182"/>
      <c r="E338" s="182"/>
      <c r="F338" s="183" t="s">
        <v>120</v>
      </c>
      <c r="G338" s="166"/>
      <c r="H338" s="181"/>
      <c r="I338" s="166"/>
      <c r="J338" s="181">
        <f>IF('LISTA DE SOCIOS'!H338="SI",(IF('LISTA DE SOCIOS'!P338&lt;&gt;"SI",('CSM AGUA'!H338),MONTOS!E7)),0)</f>
        <v>7</v>
      </c>
      <c r="K338" s="166">
        <f>IF(AND('LISTA DE SOCIOS'!H338="SI",'LISTA DE SOCIOS'!P338&lt;&gt;"SI",'LISTA DE SOCIOS'!Q338&lt;&gt;"SI",'LISTA DE SOCIOS'!P338&lt;&gt;"SI",'LISTA DE SOCIOS'!R338&lt;&gt;"SI"),(MONTOS!E9*MULTAS!G338), 0)</f>
        <v>0</v>
      </c>
      <c r="L338" s="181">
        <f>IF(AND('LISTA DE SOCIOS'!H338="SI",'LISTA DE SOCIOS'!P338&lt;&gt;"SI",'LISTA DE SOCIOS'!Q338&lt;&gt;"SI",'LISTA DE SOCIOS'!P338&lt;&gt;"SI",'LISTA DE SOCIOS'!R338&lt;&gt;"SI"),(MONTOS!E10*MULTAS!H338),0)</f>
        <v>0</v>
      </c>
      <c r="M338" s="166">
        <f>IF(AND('LISTA DE SOCIOS'!H338="SI",'LISTA DE SOCIOS'!P338&lt;&gt;"SI",'LISTA DE SOCIOS'!Q338&lt;&gt;"SI",'LISTA DE SOCIOS'!P338&lt;&gt;"SI",'LISTA DE SOCIOS'!R338&lt;&gt;"SI"),(MONTOS!E11*MULTAS!I338),0)</f>
        <v>0</v>
      </c>
      <c r="N338" s="181">
        <f>IF(AND('LISTA DE SOCIOS'!H338="SI",'LISTA DE SOCIOS'!P338&lt;&gt;"SI",'LISTA DE SOCIOS'!Q338&lt;&gt;"SI",'LISTA DE SOCIOS'!P338&lt;&gt;"SI",'LISTA DE SOCIOS'!R338&lt;&gt;"SI"),(MONTOS!E12*MULTAS!J338),0)</f>
        <v>0</v>
      </c>
      <c r="O338" s="166">
        <f>IF(AND('LISTA DE SOCIOS'!H338="SI",'LISTA DE SOCIOS'!P338&lt;&gt;"SI"),(MONTOS!E14*MULTAS!K338),0)</f>
        <v>0</v>
      </c>
      <c r="P338" s="181">
        <f>IF('LISTA DE SOCIOS'!H338="SI",(IF('LISTA DE SOCIOS'!P338&lt;&gt; "SI",(IF(OR('LISTA DE SOCIOS'!Q338="SI",'LISTA DE SOCIOS'!R338="SI"),(MULTAS!M338),(MULTAS!M338+(MULTAS!L338*MONTOS!E18)))),0)),0)</f>
        <v>0</v>
      </c>
      <c r="Q338" s="166">
        <f>IF(AND('LISTA DE SOCIOS'!I338="SI",'LISTA DE SOCIOS'!P338&lt;&gt; "SI"),(RIEGO!G338),0)</f>
        <v>0</v>
      </c>
      <c r="R338" s="183">
        <f>SUM(G338:Q338)</f>
        <v>7</v>
      </c>
      <c r="S338" s="218" t="s">
        <v>7</v>
      </c>
      <c r="T338" s="166"/>
    </row>
    <row r="339" spans="1:20" s="80" customFormat="1" x14ac:dyDescent="0.25">
      <c r="A339" s="184">
        <v>338</v>
      </c>
      <c r="B339" s="184">
        <v>338</v>
      </c>
      <c r="C339" s="182"/>
      <c r="D339" s="182"/>
      <c r="E339" s="182"/>
      <c r="F339" s="183" t="s">
        <v>120</v>
      </c>
      <c r="G339" s="166"/>
      <c r="H339" s="181"/>
      <c r="I339" s="166"/>
      <c r="J339" s="181">
        <f>IF('LISTA DE SOCIOS'!H339="SI",(IF('LISTA DE SOCIOS'!P339&lt;&gt;"SI",('CSM AGUA'!H339),MONTOS!E7)),0)</f>
        <v>7</v>
      </c>
      <c r="K339" s="166">
        <f>IF(AND('LISTA DE SOCIOS'!H339="SI",'LISTA DE SOCIOS'!P339&lt;&gt;"SI",'LISTA DE SOCIOS'!Q339&lt;&gt;"SI",'LISTA DE SOCIOS'!P339&lt;&gt;"SI",'LISTA DE SOCIOS'!R339&lt;&gt;"SI"),(MONTOS!E9*MULTAS!G339), 0)</f>
        <v>0</v>
      </c>
      <c r="L339" s="181">
        <f>IF(AND('LISTA DE SOCIOS'!H339="SI",'LISTA DE SOCIOS'!P339&lt;&gt;"SI",'LISTA DE SOCIOS'!Q339&lt;&gt;"SI",'LISTA DE SOCIOS'!P339&lt;&gt;"SI",'LISTA DE SOCIOS'!R339&lt;&gt;"SI"),(MONTOS!E10*MULTAS!H339),0)</f>
        <v>0</v>
      </c>
      <c r="M339" s="166">
        <f>IF(AND('LISTA DE SOCIOS'!H339="SI",'LISTA DE SOCIOS'!P339&lt;&gt;"SI",'LISTA DE SOCIOS'!Q339&lt;&gt;"SI",'LISTA DE SOCIOS'!P339&lt;&gt;"SI",'LISTA DE SOCIOS'!R339&lt;&gt;"SI"),(MONTOS!E11*MULTAS!I339),0)</f>
        <v>0</v>
      </c>
      <c r="N339" s="181">
        <f>IF(AND('LISTA DE SOCIOS'!H339="SI",'LISTA DE SOCIOS'!P339&lt;&gt;"SI",'LISTA DE SOCIOS'!Q339&lt;&gt;"SI",'LISTA DE SOCIOS'!P339&lt;&gt;"SI",'LISTA DE SOCIOS'!R339&lt;&gt;"SI"),(MONTOS!E12*MULTAS!J339),0)</f>
        <v>0</v>
      </c>
      <c r="O339" s="166">
        <f>IF(AND('LISTA DE SOCIOS'!H339="SI",'LISTA DE SOCIOS'!P339&lt;&gt;"SI"),(MONTOS!E14*MULTAS!K339),0)</f>
        <v>0</v>
      </c>
      <c r="P339" s="181">
        <f>IF('LISTA DE SOCIOS'!H339="SI",(IF('LISTA DE SOCIOS'!P339&lt;&gt; "SI",(IF(OR('LISTA DE SOCIOS'!Q339="SI",'LISTA DE SOCIOS'!R339="SI"),(MULTAS!M339),(MULTAS!M339+(MULTAS!L339*MONTOS!E18)))),0)),0)</f>
        <v>0</v>
      </c>
      <c r="Q339" s="166">
        <f>IF(AND('LISTA DE SOCIOS'!I339="SI",'LISTA DE SOCIOS'!P339&lt;&gt; "SI"),(RIEGO!G339),0)</f>
        <v>0</v>
      </c>
      <c r="R339" s="183">
        <f>SUM(G339:Q339)</f>
        <v>7</v>
      </c>
      <c r="S339" s="218" t="s">
        <v>7</v>
      </c>
      <c r="T339" s="166"/>
    </row>
    <row r="340" spans="1:20" s="80" customFormat="1" x14ac:dyDescent="0.25">
      <c r="A340" s="184">
        <v>339</v>
      </c>
      <c r="B340" s="184">
        <v>339</v>
      </c>
      <c r="C340" s="182"/>
      <c r="D340" s="182"/>
      <c r="E340" s="182"/>
      <c r="F340" s="183" t="s">
        <v>120</v>
      </c>
      <c r="G340" s="166"/>
      <c r="H340" s="181"/>
      <c r="I340" s="166"/>
      <c r="J340" s="181">
        <f>IF('LISTA DE SOCIOS'!H340="SI",(IF('LISTA DE SOCIOS'!P340&lt;&gt;"SI",('CSM AGUA'!H340),MONTOS!E7)),0)</f>
        <v>7</v>
      </c>
      <c r="K340" s="166">
        <f>IF(AND('LISTA DE SOCIOS'!H340="SI",'LISTA DE SOCIOS'!P340&lt;&gt;"SI",'LISTA DE SOCIOS'!Q340&lt;&gt;"SI",'LISTA DE SOCIOS'!P340&lt;&gt;"SI",'LISTA DE SOCIOS'!R340&lt;&gt;"SI"),(MONTOS!E9*MULTAS!G340), 0)</f>
        <v>0</v>
      </c>
      <c r="L340" s="181">
        <f>IF(AND('LISTA DE SOCIOS'!H340="SI",'LISTA DE SOCIOS'!P340&lt;&gt;"SI",'LISTA DE SOCIOS'!Q340&lt;&gt;"SI",'LISTA DE SOCIOS'!P340&lt;&gt;"SI",'LISTA DE SOCIOS'!R340&lt;&gt;"SI"),(MONTOS!E10*MULTAS!H340),0)</f>
        <v>0</v>
      </c>
      <c r="M340" s="166">
        <f>IF(AND('LISTA DE SOCIOS'!H340="SI",'LISTA DE SOCIOS'!P340&lt;&gt;"SI",'LISTA DE SOCIOS'!Q340&lt;&gt;"SI",'LISTA DE SOCIOS'!P340&lt;&gt;"SI",'LISTA DE SOCIOS'!R340&lt;&gt;"SI"),(MONTOS!E11*MULTAS!I340),0)</f>
        <v>0</v>
      </c>
      <c r="N340" s="181">
        <f>IF(AND('LISTA DE SOCIOS'!H340="SI",'LISTA DE SOCIOS'!P340&lt;&gt;"SI",'LISTA DE SOCIOS'!Q340&lt;&gt;"SI",'LISTA DE SOCIOS'!P340&lt;&gt;"SI",'LISTA DE SOCIOS'!R340&lt;&gt;"SI"),(MONTOS!E12*MULTAS!J340),0)</f>
        <v>0</v>
      </c>
      <c r="O340" s="166">
        <f>IF(AND('LISTA DE SOCIOS'!H340="SI",'LISTA DE SOCIOS'!P340&lt;&gt;"SI"),(MONTOS!E14*MULTAS!K340),0)</f>
        <v>0</v>
      </c>
      <c r="P340" s="181">
        <f>IF('LISTA DE SOCIOS'!H340="SI",(IF('LISTA DE SOCIOS'!P340&lt;&gt; "SI",(IF(OR('LISTA DE SOCIOS'!Q340="SI",'LISTA DE SOCIOS'!R340="SI"),(MULTAS!M340),(MULTAS!M340+(MULTAS!L340*MONTOS!E18)))),0)),0)</f>
        <v>0</v>
      </c>
      <c r="Q340" s="166">
        <f>IF(AND('LISTA DE SOCIOS'!I340="SI",'LISTA DE SOCIOS'!P340&lt;&gt; "SI"),(RIEGO!G340),0)</f>
        <v>0</v>
      </c>
      <c r="R340" s="183">
        <f>SUM(G340:Q340)</f>
        <v>7</v>
      </c>
      <c r="S340" s="218" t="s">
        <v>7</v>
      </c>
      <c r="T340" s="166"/>
    </row>
    <row r="341" spans="1:20" s="80" customFormat="1" x14ac:dyDescent="0.25">
      <c r="A341" s="184">
        <v>340</v>
      </c>
      <c r="B341" s="184">
        <v>340</v>
      </c>
      <c r="C341" s="182"/>
      <c r="D341" s="182"/>
      <c r="E341" s="182"/>
      <c r="F341" s="183" t="s">
        <v>120</v>
      </c>
      <c r="G341" s="166"/>
      <c r="H341" s="181"/>
      <c r="I341" s="166"/>
      <c r="J341" s="181">
        <f>IF('LISTA DE SOCIOS'!H341="SI",(IF('LISTA DE SOCIOS'!P341&lt;&gt;"SI",('CSM AGUA'!H341),MONTOS!E7)),0)</f>
        <v>7</v>
      </c>
      <c r="K341" s="166">
        <f>IF(AND('LISTA DE SOCIOS'!H341="SI",'LISTA DE SOCIOS'!P341&lt;&gt;"SI",'LISTA DE SOCIOS'!Q341&lt;&gt;"SI",'LISTA DE SOCIOS'!P341&lt;&gt;"SI",'LISTA DE SOCIOS'!R341&lt;&gt;"SI"),(MONTOS!E9*MULTAS!G341), 0)</f>
        <v>0</v>
      </c>
      <c r="L341" s="181">
        <f>IF(AND('LISTA DE SOCIOS'!H341="SI",'LISTA DE SOCIOS'!P341&lt;&gt;"SI",'LISTA DE SOCIOS'!Q341&lt;&gt;"SI",'LISTA DE SOCIOS'!P341&lt;&gt;"SI",'LISTA DE SOCIOS'!R341&lt;&gt;"SI"),(MONTOS!E10*MULTAS!H341),0)</f>
        <v>0</v>
      </c>
      <c r="M341" s="166">
        <f>IF(AND('LISTA DE SOCIOS'!H341="SI",'LISTA DE SOCIOS'!P341&lt;&gt;"SI",'LISTA DE SOCIOS'!Q341&lt;&gt;"SI",'LISTA DE SOCIOS'!P341&lt;&gt;"SI",'LISTA DE SOCIOS'!R341&lt;&gt;"SI"),(MONTOS!E11*MULTAS!I341),0)</f>
        <v>0</v>
      </c>
      <c r="N341" s="181">
        <f>IF(AND('LISTA DE SOCIOS'!H341="SI",'LISTA DE SOCIOS'!P341&lt;&gt;"SI",'LISTA DE SOCIOS'!Q341&lt;&gt;"SI",'LISTA DE SOCIOS'!P341&lt;&gt;"SI",'LISTA DE SOCIOS'!R341&lt;&gt;"SI"),(MONTOS!E12*MULTAS!J341),0)</f>
        <v>0</v>
      </c>
      <c r="O341" s="166">
        <f>IF(AND('LISTA DE SOCIOS'!H341="SI",'LISTA DE SOCIOS'!P341&lt;&gt;"SI"),(MONTOS!E14*MULTAS!K341),0)</f>
        <v>0</v>
      </c>
      <c r="P341" s="181">
        <f>IF('LISTA DE SOCIOS'!H341="SI",(IF('LISTA DE SOCIOS'!P341&lt;&gt; "SI",(IF(OR('LISTA DE SOCIOS'!Q341="SI",'LISTA DE SOCIOS'!R341="SI"),(MULTAS!M341),(MULTAS!M341+(MULTAS!L341*MONTOS!E18)))),0)),0)</f>
        <v>0</v>
      </c>
      <c r="Q341" s="166">
        <f>IF(AND('LISTA DE SOCIOS'!I341="SI",'LISTA DE SOCIOS'!P341&lt;&gt; "SI"),(RIEGO!G341),0)</f>
        <v>0</v>
      </c>
      <c r="R341" s="183">
        <f>SUM(G341:Q341)</f>
        <v>7</v>
      </c>
      <c r="S341" s="218" t="s">
        <v>7</v>
      </c>
      <c r="T341" s="166"/>
    </row>
    <row r="342" spans="1:20" s="80" customFormat="1" x14ac:dyDescent="0.25">
      <c r="A342" s="184">
        <v>341</v>
      </c>
      <c r="B342" s="184">
        <v>341</v>
      </c>
      <c r="C342" s="182"/>
      <c r="D342" s="182"/>
      <c r="E342" s="182"/>
      <c r="F342" s="183" t="s">
        <v>120</v>
      </c>
      <c r="G342" s="166"/>
      <c r="H342" s="181"/>
      <c r="I342" s="166"/>
      <c r="J342" s="181">
        <f>IF('LISTA DE SOCIOS'!H342="SI",(IF('LISTA DE SOCIOS'!P342&lt;&gt;"SI",('CSM AGUA'!H342),MONTOS!E7)),0)</f>
        <v>7</v>
      </c>
      <c r="K342" s="166">
        <f>IF(AND('LISTA DE SOCIOS'!H342="SI",'LISTA DE SOCIOS'!P342&lt;&gt;"SI",'LISTA DE SOCIOS'!Q342&lt;&gt;"SI",'LISTA DE SOCIOS'!P342&lt;&gt;"SI",'LISTA DE SOCIOS'!R342&lt;&gt;"SI"),(MONTOS!E9*MULTAS!G342), 0)</f>
        <v>0</v>
      </c>
      <c r="L342" s="181">
        <f>IF(AND('LISTA DE SOCIOS'!H342="SI",'LISTA DE SOCIOS'!P342&lt;&gt;"SI",'LISTA DE SOCIOS'!Q342&lt;&gt;"SI",'LISTA DE SOCIOS'!P342&lt;&gt;"SI",'LISTA DE SOCIOS'!R342&lt;&gt;"SI"),(MONTOS!E10*MULTAS!H342),0)</f>
        <v>0</v>
      </c>
      <c r="M342" s="166">
        <f>IF(AND('LISTA DE SOCIOS'!H342="SI",'LISTA DE SOCIOS'!P342&lt;&gt;"SI",'LISTA DE SOCIOS'!Q342&lt;&gt;"SI",'LISTA DE SOCIOS'!P342&lt;&gt;"SI",'LISTA DE SOCIOS'!R342&lt;&gt;"SI"),(MONTOS!E11*MULTAS!I342),0)</f>
        <v>0</v>
      </c>
      <c r="N342" s="181">
        <f>IF(AND('LISTA DE SOCIOS'!H342="SI",'LISTA DE SOCIOS'!P342&lt;&gt;"SI",'LISTA DE SOCIOS'!Q342&lt;&gt;"SI",'LISTA DE SOCIOS'!P342&lt;&gt;"SI",'LISTA DE SOCIOS'!R342&lt;&gt;"SI"),(MONTOS!E12*MULTAS!J342),0)</f>
        <v>0</v>
      </c>
      <c r="O342" s="166">
        <f>IF(AND('LISTA DE SOCIOS'!H342="SI",'LISTA DE SOCIOS'!P342&lt;&gt;"SI"),(MONTOS!E14*MULTAS!K342),0)</f>
        <v>0</v>
      </c>
      <c r="P342" s="181">
        <f>IF('LISTA DE SOCIOS'!H342="SI",(IF('LISTA DE SOCIOS'!P342&lt;&gt; "SI",(IF(OR('LISTA DE SOCIOS'!Q342="SI",'LISTA DE SOCIOS'!R342="SI"),(MULTAS!M342),(MULTAS!M342+(MULTAS!L342*MONTOS!E18)))),0)),0)</f>
        <v>0</v>
      </c>
      <c r="Q342" s="166">
        <f>IF(AND('LISTA DE SOCIOS'!I342="SI",'LISTA DE SOCIOS'!P342&lt;&gt; "SI"),(RIEGO!G342),0)</f>
        <v>0</v>
      </c>
      <c r="R342" s="183">
        <f>SUM(G342:Q342)</f>
        <v>7</v>
      </c>
      <c r="S342" s="218" t="s">
        <v>7</v>
      </c>
      <c r="T342" s="166"/>
    </row>
    <row r="343" spans="1:20" s="80" customFormat="1" x14ac:dyDescent="0.25">
      <c r="A343" s="184">
        <v>342</v>
      </c>
      <c r="B343" s="184">
        <v>342</v>
      </c>
      <c r="C343" s="182"/>
      <c r="D343" s="182"/>
      <c r="E343" s="182"/>
      <c r="F343" s="183" t="s">
        <v>120</v>
      </c>
      <c r="G343" s="166"/>
      <c r="H343" s="181"/>
      <c r="I343" s="166"/>
      <c r="J343" s="181">
        <f>IF('LISTA DE SOCIOS'!H343="SI",(IF('LISTA DE SOCIOS'!P343&lt;&gt;"SI",('CSM AGUA'!H343),MONTOS!E7)),0)</f>
        <v>7</v>
      </c>
      <c r="K343" s="166">
        <f>IF(AND('LISTA DE SOCIOS'!H343="SI",'LISTA DE SOCIOS'!P343&lt;&gt;"SI",'LISTA DE SOCIOS'!Q343&lt;&gt;"SI",'LISTA DE SOCIOS'!P343&lt;&gt;"SI",'LISTA DE SOCIOS'!R343&lt;&gt;"SI"),(MONTOS!E9*MULTAS!G343), 0)</f>
        <v>0</v>
      </c>
      <c r="L343" s="181">
        <f>IF(AND('LISTA DE SOCIOS'!H343="SI",'LISTA DE SOCIOS'!P343&lt;&gt;"SI",'LISTA DE SOCIOS'!Q343&lt;&gt;"SI",'LISTA DE SOCIOS'!P343&lt;&gt;"SI",'LISTA DE SOCIOS'!R343&lt;&gt;"SI"),(MONTOS!E10*MULTAS!H343),0)</f>
        <v>0</v>
      </c>
      <c r="M343" s="166">
        <f>IF(AND('LISTA DE SOCIOS'!H343="SI",'LISTA DE SOCIOS'!P343&lt;&gt;"SI",'LISTA DE SOCIOS'!Q343&lt;&gt;"SI",'LISTA DE SOCIOS'!P343&lt;&gt;"SI",'LISTA DE SOCIOS'!R343&lt;&gt;"SI"),(MONTOS!E11*MULTAS!I343),0)</f>
        <v>0</v>
      </c>
      <c r="N343" s="181">
        <f>IF(AND('LISTA DE SOCIOS'!H343="SI",'LISTA DE SOCIOS'!P343&lt;&gt;"SI",'LISTA DE SOCIOS'!Q343&lt;&gt;"SI",'LISTA DE SOCIOS'!P343&lt;&gt;"SI",'LISTA DE SOCIOS'!R343&lt;&gt;"SI"),(MONTOS!E12*MULTAS!J343),0)</f>
        <v>0</v>
      </c>
      <c r="O343" s="166">
        <f>IF(AND('LISTA DE SOCIOS'!H343="SI",'LISTA DE SOCIOS'!P343&lt;&gt;"SI"),(MONTOS!E14*MULTAS!K343),0)</f>
        <v>0</v>
      </c>
      <c r="P343" s="181">
        <f>IF('LISTA DE SOCIOS'!H343="SI",(IF('LISTA DE SOCIOS'!P343&lt;&gt; "SI",(IF(OR('LISTA DE SOCIOS'!Q343="SI",'LISTA DE SOCIOS'!R343="SI"),(MULTAS!M343),(MULTAS!M343+(MULTAS!L343*MONTOS!E18)))),0)),0)</f>
        <v>0</v>
      </c>
      <c r="Q343" s="166">
        <f>IF(AND('LISTA DE SOCIOS'!I343="SI",'LISTA DE SOCIOS'!P343&lt;&gt; "SI"),(RIEGO!G343),0)</f>
        <v>0</v>
      </c>
      <c r="R343" s="183">
        <f>SUM(G343:Q343)</f>
        <v>7</v>
      </c>
      <c r="S343" s="218" t="s">
        <v>7</v>
      </c>
      <c r="T343" s="166"/>
    </row>
    <row r="344" spans="1:20" s="80" customFormat="1" x14ac:dyDescent="0.25">
      <c r="A344" s="184">
        <v>343</v>
      </c>
      <c r="B344" s="184">
        <v>343</v>
      </c>
      <c r="C344" s="182"/>
      <c r="D344" s="182"/>
      <c r="E344" s="182"/>
      <c r="F344" s="183" t="s">
        <v>120</v>
      </c>
      <c r="G344" s="166"/>
      <c r="H344" s="181"/>
      <c r="I344" s="166"/>
      <c r="J344" s="181">
        <f>IF('LISTA DE SOCIOS'!H344="SI",(IF('LISTA DE SOCIOS'!P344&lt;&gt;"SI",('CSM AGUA'!H344),MONTOS!E7)),0)</f>
        <v>7</v>
      </c>
      <c r="K344" s="166">
        <f>IF(AND('LISTA DE SOCIOS'!H344="SI",'LISTA DE SOCIOS'!P344&lt;&gt;"SI",'LISTA DE SOCIOS'!Q344&lt;&gt;"SI",'LISTA DE SOCIOS'!P344&lt;&gt;"SI",'LISTA DE SOCIOS'!R344&lt;&gt;"SI"),(MONTOS!E9*MULTAS!G344), 0)</f>
        <v>0</v>
      </c>
      <c r="L344" s="181">
        <f>IF(AND('LISTA DE SOCIOS'!H344="SI",'LISTA DE SOCIOS'!P344&lt;&gt;"SI",'LISTA DE SOCIOS'!Q344&lt;&gt;"SI",'LISTA DE SOCIOS'!P344&lt;&gt;"SI",'LISTA DE SOCIOS'!R344&lt;&gt;"SI"),(MONTOS!E10*MULTAS!H344),0)</f>
        <v>0</v>
      </c>
      <c r="M344" s="166">
        <f>IF(AND('LISTA DE SOCIOS'!H344="SI",'LISTA DE SOCIOS'!P344&lt;&gt;"SI",'LISTA DE SOCIOS'!Q344&lt;&gt;"SI",'LISTA DE SOCIOS'!P344&lt;&gt;"SI",'LISTA DE SOCIOS'!R344&lt;&gt;"SI"),(MONTOS!E11*MULTAS!I344),0)</f>
        <v>0</v>
      </c>
      <c r="N344" s="181">
        <f>IF(AND('LISTA DE SOCIOS'!H344="SI",'LISTA DE SOCIOS'!P344&lt;&gt;"SI",'LISTA DE SOCIOS'!Q344&lt;&gt;"SI",'LISTA DE SOCIOS'!P344&lt;&gt;"SI",'LISTA DE SOCIOS'!R344&lt;&gt;"SI"),(MONTOS!E12*MULTAS!J344),0)</f>
        <v>0</v>
      </c>
      <c r="O344" s="166">
        <f>IF(AND('LISTA DE SOCIOS'!H344="SI",'LISTA DE SOCIOS'!P344&lt;&gt;"SI"),(MONTOS!E14*MULTAS!K344),0)</f>
        <v>0</v>
      </c>
      <c r="P344" s="181">
        <f>IF('LISTA DE SOCIOS'!H344="SI",(IF('LISTA DE SOCIOS'!P344&lt;&gt; "SI",(IF(OR('LISTA DE SOCIOS'!Q344="SI",'LISTA DE SOCIOS'!R344="SI"),(MULTAS!M344),(MULTAS!M344+(MULTAS!L344*MONTOS!E18)))),0)),0)</f>
        <v>0</v>
      </c>
      <c r="Q344" s="166">
        <f>IF(AND('LISTA DE SOCIOS'!I344="SI",'LISTA DE SOCIOS'!P344&lt;&gt; "SI"),(RIEGO!G344),0)</f>
        <v>0</v>
      </c>
      <c r="R344" s="183">
        <f>SUM(G344:Q344)</f>
        <v>7</v>
      </c>
      <c r="S344" s="218" t="s">
        <v>7</v>
      </c>
      <c r="T344" s="166"/>
    </row>
    <row r="345" spans="1:20" s="80" customFormat="1" x14ac:dyDescent="0.25">
      <c r="A345" s="184">
        <v>344</v>
      </c>
      <c r="B345" s="184">
        <v>344</v>
      </c>
      <c r="C345" s="182"/>
      <c r="D345" s="182"/>
      <c r="E345" s="182"/>
      <c r="F345" s="183" t="s">
        <v>120</v>
      </c>
      <c r="G345" s="166"/>
      <c r="H345" s="181"/>
      <c r="I345" s="166"/>
      <c r="J345" s="181">
        <f>IF('LISTA DE SOCIOS'!H345="SI",(IF('LISTA DE SOCIOS'!P345&lt;&gt;"SI",('CSM AGUA'!H345),MONTOS!E7)),0)</f>
        <v>7</v>
      </c>
      <c r="K345" s="166">
        <f>IF(AND('LISTA DE SOCIOS'!H345="SI",'LISTA DE SOCIOS'!P345&lt;&gt;"SI",'LISTA DE SOCIOS'!Q345&lt;&gt;"SI",'LISTA DE SOCIOS'!P345&lt;&gt;"SI",'LISTA DE SOCIOS'!R345&lt;&gt;"SI"),(MONTOS!E9*MULTAS!G345), 0)</f>
        <v>0</v>
      </c>
      <c r="L345" s="181">
        <f>IF(AND('LISTA DE SOCIOS'!H345="SI",'LISTA DE SOCIOS'!P345&lt;&gt;"SI",'LISTA DE SOCIOS'!Q345&lt;&gt;"SI",'LISTA DE SOCIOS'!P345&lt;&gt;"SI",'LISTA DE SOCIOS'!R345&lt;&gt;"SI"),(MONTOS!E10*MULTAS!H345),0)</f>
        <v>0</v>
      </c>
      <c r="M345" s="166">
        <f>IF(AND('LISTA DE SOCIOS'!H345="SI",'LISTA DE SOCIOS'!P345&lt;&gt;"SI",'LISTA DE SOCIOS'!Q345&lt;&gt;"SI",'LISTA DE SOCIOS'!P345&lt;&gt;"SI",'LISTA DE SOCIOS'!R345&lt;&gt;"SI"),(MONTOS!E11*MULTAS!I345),0)</f>
        <v>0</v>
      </c>
      <c r="N345" s="181">
        <f>IF(AND('LISTA DE SOCIOS'!H345="SI",'LISTA DE SOCIOS'!P345&lt;&gt;"SI",'LISTA DE SOCIOS'!Q345&lt;&gt;"SI",'LISTA DE SOCIOS'!P345&lt;&gt;"SI",'LISTA DE SOCIOS'!R345&lt;&gt;"SI"),(MONTOS!E12*MULTAS!J345),0)</f>
        <v>0</v>
      </c>
      <c r="O345" s="166">
        <f>IF(AND('LISTA DE SOCIOS'!H345="SI",'LISTA DE SOCIOS'!P345&lt;&gt;"SI"),(MONTOS!E14*MULTAS!K345),0)</f>
        <v>0</v>
      </c>
      <c r="P345" s="181">
        <f>IF('LISTA DE SOCIOS'!H345="SI",(IF('LISTA DE SOCIOS'!P345&lt;&gt; "SI",(IF(OR('LISTA DE SOCIOS'!Q345="SI",'LISTA DE SOCIOS'!R345="SI"),(MULTAS!M345),(MULTAS!M345+(MULTAS!L345*MONTOS!E18)))),0)),0)</f>
        <v>0</v>
      </c>
      <c r="Q345" s="166">
        <f>IF(AND('LISTA DE SOCIOS'!I345="SI",'LISTA DE SOCIOS'!P345&lt;&gt; "SI"),(RIEGO!G345),0)</f>
        <v>0</v>
      </c>
      <c r="R345" s="183">
        <f>SUM(G345:Q345)</f>
        <v>7</v>
      </c>
      <c r="S345" s="218" t="s">
        <v>7</v>
      </c>
      <c r="T345" s="166"/>
    </row>
    <row r="346" spans="1:20" s="80" customFormat="1" x14ac:dyDescent="0.25">
      <c r="A346" s="184">
        <v>345</v>
      </c>
      <c r="B346" s="184">
        <v>345</v>
      </c>
      <c r="C346" s="182"/>
      <c r="D346" s="182"/>
      <c r="E346" s="182"/>
      <c r="F346" s="183" t="s">
        <v>120</v>
      </c>
      <c r="G346" s="166"/>
      <c r="H346" s="181"/>
      <c r="I346" s="166"/>
      <c r="J346" s="181">
        <f>IF('LISTA DE SOCIOS'!H346="SI",(IF('LISTA DE SOCIOS'!P346&lt;&gt;"SI",('CSM AGUA'!H346),MONTOS!E7)),0)</f>
        <v>7</v>
      </c>
      <c r="K346" s="166">
        <f>IF(AND('LISTA DE SOCIOS'!H346="SI",'LISTA DE SOCIOS'!P346&lt;&gt;"SI",'LISTA DE SOCIOS'!Q346&lt;&gt;"SI",'LISTA DE SOCIOS'!P346&lt;&gt;"SI",'LISTA DE SOCIOS'!R346&lt;&gt;"SI"),(MONTOS!E9*MULTAS!G346), 0)</f>
        <v>0</v>
      </c>
      <c r="L346" s="181">
        <f>IF(AND('LISTA DE SOCIOS'!H346="SI",'LISTA DE SOCIOS'!P346&lt;&gt;"SI",'LISTA DE SOCIOS'!Q346&lt;&gt;"SI",'LISTA DE SOCIOS'!P346&lt;&gt;"SI",'LISTA DE SOCIOS'!R346&lt;&gt;"SI"),(MONTOS!E10*MULTAS!H346),0)</f>
        <v>0</v>
      </c>
      <c r="M346" s="166">
        <f>IF(AND('LISTA DE SOCIOS'!H346="SI",'LISTA DE SOCIOS'!P346&lt;&gt;"SI",'LISTA DE SOCIOS'!Q346&lt;&gt;"SI",'LISTA DE SOCIOS'!P346&lt;&gt;"SI",'LISTA DE SOCIOS'!R346&lt;&gt;"SI"),(MONTOS!E11*MULTAS!I346),0)</f>
        <v>0</v>
      </c>
      <c r="N346" s="181">
        <f>IF(AND('LISTA DE SOCIOS'!H346="SI",'LISTA DE SOCIOS'!P346&lt;&gt;"SI",'LISTA DE SOCIOS'!Q346&lt;&gt;"SI",'LISTA DE SOCIOS'!P346&lt;&gt;"SI",'LISTA DE SOCIOS'!R346&lt;&gt;"SI"),(MONTOS!E12*MULTAS!J346),0)</f>
        <v>0</v>
      </c>
      <c r="O346" s="166">
        <f>IF(AND('LISTA DE SOCIOS'!H346="SI",'LISTA DE SOCIOS'!P346&lt;&gt;"SI"),(MONTOS!E14*MULTAS!K346),0)</f>
        <v>0</v>
      </c>
      <c r="P346" s="181">
        <f>IF('LISTA DE SOCIOS'!H346="SI",(IF('LISTA DE SOCIOS'!P346&lt;&gt; "SI",(IF(OR('LISTA DE SOCIOS'!Q346="SI",'LISTA DE SOCIOS'!R346="SI"),(MULTAS!M346),(MULTAS!M346+(MULTAS!L346*MONTOS!E18)))),0)),0)</f>
        <v>0</v>
      </c>
      <c r="Q346" s="166">
        <f>IF(AND('LISTA DE SOCIOS'!I346="SI",'LISTA DE SOCIOS'!P346&lt;&gt; "SI"),(RIEGO!G346),0)</f>
        <v>0</v>
      </c>
      <c r="R346" s="183">
        <f>SUM(G346:Q346)</f>
        <v>7</v>
      </c>
      <c r="S346" s="218" t="s">
        <v>7</v>
      </c>
      <c r="T346" s="166"/>
    </row>
    <row r="347" spans="1:20" s="80" customFormat="1" x14ac:dyDescent="0.25">
      <c r="A347" s="184">
        <v>346</v>
      </c>
      <c r="B347" s="184">
        <v>346</v>
      </c>
      <c r="C347" s="182"/>
      <c r="D347" s="182"/>
      <c r="E347" s="182"/>
      <c r="F347" s="183" t="s">
        <v>120</v>
      </c>
      <c r="G347" s="166"/>
      <c r="H347" s="181"/>
      <c r="I347" s="166"/>
      <c r="J347" s="181">
        <f>IF('LISTA DE SOCIOS'!H347="SI",(IF('LISTA DE SOCIOS'!P347&lt;&gt;"SI",('CSM AGUA'!H347),MONTOS!E7)),0)</f>
        <v>7</v>
      </c>
      <c r="K347" s="166">
        <f>IF(AND('LISTA DE SOCIOS'!H347="SI",'LISTA DE SOCIOS'!P347&lt;&gt;"SI",'LISTA DE SOCIOS'!Q347&lt;&gt;"SI",'LISTA DE SOCIOS'!P347&lt;&gt;"SI",'LISTA DE SOCIOS'!R347&lt;&gt;"SI"),(MONTOS!E9*MULTAS!G347), 0)</f>
        <v>0</v>
      </c>
      <c r="L347" s="181">
        <f>IF(AND('LISTA DE SOCIOS'!H347="SI",'LISTA DE SOCIOS'!P347&lt;&gt;"SI",'LISTA DE SOCIOS'!Q347&lt;&gt;"SI",'LISTA DE SOCIOS'!P347&lt;&gt;"SI",'LISTA DE SOCIOS'!R347&lt;&gt;"SI"),(MONTOS!E10*MULTAS!H347),0)</f>
        <v>0</v>
      </c>
      <c r="M347" s="166">
        <f>IF(AND('LISTA DE SOCIOS'!H347="SI",'LISTA DE SOCIOS'!P347&lt;&gt;"SI",'LISTA DE SOCIOS'!Q347&lt;&gt;"SI",'LISTA DE SOCIOS'!P347&lt;&gt;"SI",'LISTA DE SOCIOS'!R347&lt;&gt;"SI"),(MONTOS!E11*MULTAS!I347),0)</f>
        <v>0</v>
      </c>
      <c r="N347" s="181">
        <f>IF(AND('LISTA DE SOCIOS'!H347="SI",'LISTA DE SOCIOS'!P347&lt;&gt;"SI",'LISTA DE SOCIOS'!Q347&lt;&gt;"SI",'LISTA DE SOCIOS'!P347&lt;&gt;"SI",'LISTA DE SOCIOS'!R347&lt;&gt;"SI"),(MONTOS!E12*MULTAS!J347),0)</f>
        <v>0</v>
      </c>
      <c r="O347" s="166">
        <f>IF(AND('LISTA DE SOCIOS'!H347="SI",'LISTA DE SOCIOS'!P347&lt;&gt;"SI"),(MONTOS!E14*MULTAS!K347),0)</f>
        <v>0</v>
      </c>
      <c r="P347" s="181">
        <f>IF('LISTA DE SOCIOS'!H347="SI",(IF('LISTA DE SOCIOS'!P347&lt;&gt; "SI",(IF(OR('LISTA DE SOCIOS'!Q347="SI",'LISTA DE SOCIOS'!R347="SI"),(MULTAS!M347),(MULTAS!M347+(MULTAS!L347*MONTOS!E18)))),0)),0)</f>
        <v>0</v>
      </c>
      <c r="Q347" s="166">
        <f>IF(AND('LISTA DE SOCIOS'!I347="SI",'LISTA DE SOCIOS'!P347&lt;&gt; "SI"),(RIEGO!G347),0)</f>
        <v>0</v>
      </c>
      <c r="R347" s="183">
        <f>SUM(G347:Q347)</f>
        <v>7</v>
      </c>
      <c r="S347" s="218" t="s">
        <v>7</v>
      </c>
      <c r="T347" s="166"/>
    </row>
    <row r="348" spans="1:20" s="80" customFormat="1" x14ac:dyDescent="0.25">
      <c r="A348" s="184">
        <v>347</v>
      </c>
      <c r="B348" s="184">
        <v>347</v>
      </c>
      <c r="C348" s="182"/>
      <c r="D348" s="182"/>
      <c r="E348" s="182"/>
      <c r="F348" s="183" t="s">
        <v>120</v>
      </c>
      <c r="G348" s="166"/>
      <c r="H348" s="181"/>
      <c r="I348" s="166"/>
      <c r="J348" s="181">
        <f>IF('LISTA DE SOCIOS'!H348="SI",(IF('LISTA DE SOCIOS'!P348&lt;&gt;"SI",('CSM AGUA'!H348),MONTOS!E7)),0)</f>
        <v>7</v>
      </c>
      <c r="K348" s="166">
        <f>IF(AND('LISTA DE SOCIOS'!H348="SI",'LISTA DE SOCIOS'!P348&lt;&gt;"SI",'LISTA DE SOCIOS'!Q348&lt;&gt;"SI",'LISTA DE SOCIOS'!P348&lt;&gt;"SI",'LISTA DE SOCIOS'!R348&lt;&gt;"SI"),(MONTOS!E9*MULTAS!G348), 0)</f>
        <v>0</v>
      </c>
      <c r="L348" s="181">
        <f>IF(AND('LISTA DE SOCIOS'!H348="SI",'LISTA DE SOCIOS'!P348&lt;&gt;"SI",'LISTA DE SOCIOS'!Q348&lt;&gt;"SI",'LISTA DE SOCIOS'!P348&lt;&gt;"SI",'LISTA DE SOCIOS'!R348&lt;&gt;"SI"),(MONTOS!E10*MULTAS!H348),0)</f>
        <v>0</v>
      </c>
      <c r="M348" s="166">
        <f>IF(AND('LISTA DE SOCIOS'!H348="SI",'LISTA DE SOCIOS'!P348&lt;&gt;"SI",'LISTA DE SOCIOS'!Q348&lt;&gt;"SI",'LISTA DE SOCIOS'!P348&lt;&gt;"SI",'LISTA DE SOCIOS'!R348&lt;&gt;"SI"),(MONTOS!E11*MULTAS!I348),0)</f>
        <v>0</v>
      </c>
      <c r="N348" s="181">
        <f>IF(AND('LISTA DE SOCIOS'!H348="SI",'LISTA DE SOCIOS'!P348&lt;&gt;"SI",'LISTA DE SOCIOS'!Q348&lt;&gt;"SI",'LISTA DE SOCIOS'!P348&lt;&gt;"SI",'LISTA DE SOCIOS'!R348&lt;&gt;"SI"),(MONTOS!E12*MULTAS!J348),0)</f>
        <v>0</v>
      </c>
      <c r="O348" s="166">
        <f>IF(AND('LISTA DE SOCIOS'!H348="SI",'LISTA DE SOCIOS'!P348&lt;&gt;"SI"),(MONTOS!E14*MULTAS!K348),0)</f>
        <v>0</v>
      </c>
      <c r="P348" s="181">
        <f>IF('LISTA DE SOCIOS'!H348="SI",(IF('LISTA DE SOCIOS'!P348&lt;&gt; "SI",(IF(OR('LISTA DE SOCIOS'!Q348="SI",'LISTA DE SOCIOS'!R348="SI"),(MULTAS!M348),(MULTAS!M348+(MULTAS!L348*MONTOS!E18)))),0)),0)</f>
        <v>0</v>
      </c>
      <c r="Q348" s="166">
        <f>IF(AND('LISTA DE SOCIOS'!I348="SI",'LISTA DE SOCIOS'!P348&lt;&gt; "SI"),(RIEGO!G348),0)</f>
        <v>0</v>
      </c>
      <c r="R348" s="183">
        <f>SUM(G348:Q348)</f>
        <v>7</v>
      </c>
      <c r="S348" s="218" t="s">
        <v>7</v>
      </c>
      <c r="T348" s="166"/>
    </row>
    <row r="349" spans="1:20" s="80" customFormat="1" x14ac:dyDescent="0.25">
      <c r="A349" s="184">
        <v>348</v>
      </c>
      <c r="B349" s="184">
        <v>348</v>
      </c>
      <c r="C349" s="182"/>
      <c r="D349" s="182"/>
      <c r="E349" s="182"/>
      <c r="F349" s="183" t="s">
        <v>120</v>
      </c>
      <c r="G349" s="166"/>
      <c r="H349" s="181"/>
      <c r="I349" s="166"/>
      <c r="J349" s="181">
        <f>IF('LISTA DE SOCIOS'!H349="SI",(IF('LISTA DE SOCIOS'!P349&lt;&gt;"SI",('CSM AGUA'!H349),MONTOS!E7)),0)</f>
        <v>7</v>
      </c>
      <c r="K349" s="166">
        <f>IF(AND('LISTA DE SOCIOS'!H349="SI",'LISTA DE SOCIOS'!P349&lt;&gt;"SI",'LISTA DE SOCIOS'!Q349&lt;&gt;"SI",'LISTA DE SOCIOS'!P349&lt;&gt;"SI",'LISTA DE SOCIOS'!R349&lt;&gt;"SI"),(MONTOS!E9*MULTAS!G349), 0)</f>
        <v>0</v>
      </c>
      <c r="L349" s="181">
        <f>IF(AND('LISTA DE SOCIOS'!H349="SI",'LISTA DE SOCIOS'!P349&lt;&gt;"SI",'LISTA DE SOCIOS'!Q349&lt;&gt;"SI",'LISTA DE SOCIOS'!P349&lt;&gt;"SI",'LISTA DE SOCIOS'!R349&lt;&gt;"SI"),(MONTOS!E10*MULTAS!H349),0)</f>
        <v>0</v>
      </c>
      <c r="M349" s="166">
        <f>IF(AND('LISTA DE SOCIOS'!H349="SI",'LISTA DE SOCIOS'!P349&lt;&gt;"SI",'LISTA DE SOCIOS'!Q349&lt;&gt;"SI",'LISTA DE SOCIOS'!P349&lt;&gt;"SI",'LISTA DE SOCIOS'!R349&lt;&gt;"SI"),(MONTOS!E11*MULTAS!I349),0)</f>
        <v>0</v>
      </c>
      <c r="N349" s="181">
        <f>IF(AND('LISTA DE SOCIOS'!H349="SI",'LISTA DE SOCIOS'!P349&lt;&gt;"SI",'LISTA DE SOCIOS'!Q349&lt;&gt;"SI",'LISTA DE SOCIOS'!P349&lt;&gt;"SI",'LISTA DE SOCIOS'!R349&lt;&gt;"SI"),(MONTOS!E12*MULTAS!J349),0)</f>
        <v>0</v>
      </c>
      <c r="O349" s="166">
        <f>IF(AND('LISTA DE SOCIOS'!H349="SI",'LISTA DE SOCIOS'!P349&lt;&gt;"SI"),(MONTOS!E14*MULTAS!K349),0)</f>
        <v>0</v>
      </c>
      <c r="P349" s="181">
        <f>IF('LISTA DE SOCIOS'!H349="SI",(IF('LISTA DE SOCIOS'!P349&lt;&gt; "SI",(IF(OR('LISTA DE SOCIOS'!Q349="SI",'LISTA DE SOCIOS'!R349="SI"),(MULTAS!M349),(MULTAS!M349+(MULTAS!L349*MONTOS!E18)))),0)),0)</f>
        <v>0</v>
      </c>
      <c r="Q349" s="166">
        <f>IF(AND('LISTA DE SOCIOS'!I349="SI",'LISTA DE SOCIOS'!P349&lt;&gt; "SI"),(RIEGO!G349),0)</f>
        <v>0</v>
      </c>
      <c r="R349" s="183">
        <f>SUM(G349:Q349)</f>
        <v>7</v>
      </c>
      <c r="S349" s="218" t="s">
        <v>7</v>
      </c>
      <c r="T349" s="166"/>
    </row>
    <row r="350" spans="1:20" s="80" customFormat="1" x14ac:dyDescent="0.25">
      <c r="A350" s="184">
        <v>349</v>
      </c>
      <c r="B350" s="184">
        <v>349</v>
      </c>
      <c r="C350" s="182"/>
      <c r="D350" s="182"/>
      <c r="E350" s="182"/>
      <c r="F350" s="183" t="s">
        <v>120</v>
      </c>
      <c r="G350" s="166"/>
      <c r="H350" s="181"/>
      <c r="I350" s="166"/>
      <c r="J350" s="181">
        <f>IF('LISTA DE SOCIOS'!H350="SI",(IF('LISTA DE SOCIOS'!P350&lt;&gt;"SI",('CSM AGUA'!H350),MONTOS!E7)),0)</f>
        <v>7</v>
      </c>
      <c r="K350" s="166">
        <f>IF(AND('LISTA DE SOCIOS'!H350="SI",'LISTA DE SOCIOS'!P350&lt;&gt;"SI",'LISTA DE SOCIOS'!Q350&lt;&gt;"SI",'LISTA DE SOCIOS'!P350&lt;&gt;"SI",'LISTA DE SOCIOS'!R350&lt;&gt;"SI"),(MONTOS!E9*MULTAS!G350), 0)</f>
        <v>0</v>
      </c>
      <c r="L350" s="181">
        <f>IF(AND('LISTA DE SOCIOS'!H350="SI",'LISTA DE SOCIOS'!P350&lt;&gt;"SI",'LISTA DE SOCIOS'!Q350&lt;&gt;"SI",'LISTA DE SOCIOS'!P350&lt;&gt;"SI",'LISTA DE SOCIOS'!R350&lt;&gt;"SI"),(MONTOS!E10*MULTAS!H350),0)</f>
        <v>0</v>
      </c>
      <c r="M350" s="166">
        <f>IF(AND('LISTA DE SOCIOS'!H350="SI",'LISTA DE SOCIOS'!P350&lt;&gt;"SI",'LISTA DE SOCIOS'!Q350&lt;&gt;"SI",'LISTA DE SOCIOS'!P350&lt;&gt;"SI",'LISTA DE SOCIOS'!R350&lt;&gt;"SI"),(MONTOS!E11*MULTAS!I350),0)</f>
        <v>0</v>
      </c>
      <c r="N350" s="181">
        <f>IF(AND('LISTA DE SOCIOS'!H350="SI",'LISTA DE SOCIOS'!P350&lt;&gt;"SI",'LISTA DE SOCIOS'!Q350&lt;&gt;"SI",'LISTA DE SOCIOS'!P350&lt;&gt;"SI",'LISTA DE SOCIOS'!R350&lt;&gt;"SI"),(MONTOS!E12*MULTAS!J350),0)</f>
        <v>0</v>
      </c>
      <c r="O350" s="166">
        <f>IF(AND('LISTA DE SOCIOS'!H350="SI",'LISTA DE SOCIOS'!P350&lt;&gt;"SI"),(MONTOS!E14*MULTAS!K350),0)</f>
        <v>0</v>
      </c>
      <c r="P350" s="181">
        <f>IF('LISTA DE SOCIOS'!H350="SI",(IF('LISTA DE SOCIOS'!P350&lt;&gt; "SI",(IF(OR('LISTA DE SOCIOS'!Q350="SI",'LISTA DE SOCIOS'!R350="SI"),(MULTAS!M350),(MULTAS!M350+(MULTAS!L350*MONTOS!E18)))),0)),0)</f>
        <v>0</v>
      </c>
      <c r="Q350" s="166">
        <f>IF(AND('LISTA DE SOCIOS'!I350="SI",'LISTA DE SOCIOS'!P350&lt;&gt; "SI"),(RIEGO!G350),0)</f>
        <v>0</v>
      </c>
      <c r="R350" s="183">
        <f>SUM(G350:Q350)</f>
        <v>7</v>
      </c>
      <c r="S350" s="218" t="s">
        <v>7</v>
      </c>
      <c r="T350" s="166"/>
    </row>
    <row r="351" spans="1:20" s="80" customFormat="1" x14ac:dyDescent="0.25">
      <c r="A351" s="184">
        <v>350</v>
      </c>
      <c r="B351" s="184">
        <v>350</v>
      </c>
      <c r="C351" s="182"/>
      <c r="D351" s="182"/>
      <c r="E351" s="182"/>
      <c r="F351" s="183" t="s">
        <v>120</v>
      </c>
      <c r="G351" s="166"/>
      <c r="H351" s="181"/>
      <c r="I351" s="166"/>
      <c r="J351" s="181">
        <f>IF('LISTA DE SOCIOS'!H351="SI",(IF('LISTA DE SOCIOS'!P351&lt;&gt;"SI",('CSM AGUA'!H351),MONTOS!E7)),0)</f>
        <v>7</v>
      </c>
      <c r="K351" s="166">
        <f>IF(AND('LISTA DE SOCIOS'!H351="SI",'LISTA DE SOCIOS'!P351&lt;&gt;"SI",'LISTA DE SOCIOS'!Q351&lt;&gt;"SI",'LISTA DE SOCIOS'!P351&lt;&gt;"SI",'LISTA DE SOCIOS'!R351&lt;&gt;"SI"),(MONTOS!E9*MULTAS!G351), 0)</f>
        <v>0</v>
      </c>
      <c r="L351" s="181">
        <f>IF(AND('LISTA DE SOCIOS'!H351="SI",'LISTA DE SOCIOS'!P351&lt;&gt;"SI",'LISTA DE SOCIOS'!Q351&lt;&gt;"SI",'LISTA DE SOCIOS'!P351&lt;&gt;"SI",'LISTA DE SOCIOS'!R351&lt;&gt;"SI"),(MONTOS!E10*MULTAS!H351),0)</f>
        <v>0</v>
      </c>
      <c r="M351" s="166">
        <f>IF(AND('LISTA DE SOCIOS'!H351="SI",'LISTA DE SOCIOS'!P351&lt;&gt;"SI",'LISTA DE SOCIOS'!Q351&lt;&gt;"SI",'LISTA DE SOCIOS'!P351&lt;&gt;"SI",'LISTA DE SOCIOS'!R351&lt;&gt;"SI"),(MONTOS!E11*MULTAS!I351),0)</f>
        <v>0</v>
      </c>
      <c r="N351" s="181">
        <f>IF(AND('LISTA DE SOCIOS'!H351="SI",'LISTA DE SOCIOS'!P351&lt;&gt;"SI",'LISTA DE SOCIOS'!Q351&lt;&gt;"SI",'LISTA DE SOCIOS'!P351&lt;&gt;"SI",'LISTA DE SOCIOS'!R351&lt;&gt;"SI"),(MONTOS!E12*MULTAS!J351),0)</f>
        <v>0</v>
      </c>
      <c r="O351" s="166">
        <f>IF(AND('LISTA DE SOCIOS'!H351="SI",'LISTA DE SOCIOS'!P351&lt;&gt;"SI"),(MONTOS!E14*MULTAS!K351),0)</f>
        <v>0</v>
      </c>
      <c r="P351" s="181">
        <f>IF('LISTA DE SOCIOS'!H351="SI",(IF('LISTA DE SOCIOS'!P351&lt;&gt; "SI",(IF(OR('LISTA DE SOCIOS'!Q351="SI",'LISTA DE SOCIOS'!R351="SI"),(MULTAS!M351),(MULTAS!M351+(MULTAS!L351*MONTOS!E18)))),0)),0)</f>
        <v>0</v>
      </c>
      <c r="Q351" s="166">
        <f>IF(AND('LISTA DE SOCIOS'!I351="SI",'LISTA DE SOCIOS'!P351&lt;&gt; "SI"),(RIEGO!G351),0)</f>
        <v>0</v>
      </c>
      <c r="R351" s="183">
        <f>SUM(G351:Q351)</f>
        <v>7</v>
      </c>
      <c r="S351" s="218" t="s">
        <v>7</v>
      </c>
      <c r="T351" s="166"/>
    </row>
    <row r="352" spans="1:20" s="80" customFormat="1" x14ac:dyDescent="0.25">
      <c r="A352" s="184">
        <v>351</v>
      </c>
      <c r="B352" s="184">
        <v>351</v>
      </c>
      <c r="C352" s="182"/>
      <c r="D352" s="182"/>
      <c r="E352" s="182"/>
      <c r="F352" s="183" t="s">
        <v>120</v>
      </c>
      <c r="G352" s="166"/>
      <c r="H352" s="181"/>
      <c r="I352" s="166"/>
      <c r="J352" s="181">
        <f>IF('LISTA DE SOCIOS'!H352="SI",(IF('LISTA DE SOCIOS'!P352&lt;&gt;"SI",('CSM AGUA'!H352),MONTOS!E7)),0)</f>
        <v>7</v>
      </c>
      <c r="K352" s="166">
        <f>IF(AND('LISTA DE SOCIOS'!H352="SI",'LISTA DE SOCIOS'!P352&lt;&gt;"SI",'LISTA DE SOCIOS'!Q352&lt;&gt;"SI",'LISTA DE SOCIOS'!P352&lt;&gt;"SI",'LISTA DE SOCIOS'!R352&lt;&gt;"SI"),(MONTOS!E9*MULTAS!G352), 0)</f>
        <v>0</v>
      </c>
      <c r="L352" s="181">
        <f>IF(AND('LISTA DE SOCIOS'!H352="SI",'LISTA DE SOCIOS'!P352&lt;&gt;"SI",'LISTA DE SOCIOS'!Q352&lt;&gt;"SI",'LISTA DE SOCIOS'!P352&lt;&gt;"SI",'LISTA DE SOCIOS'!R352&lt;&gt;"SI"),(MONTOS!E10*MULTAS!H352),0)</f>
        <v>0</v>
      </c>
      <c r="M352" s="166">
        <f>IF(AND('LISTA DE SOCIOS'!H352="SI",'LISTA DE SOCIOS'!P352&lt;&gt;"SI",'LISTA DE SOCIOS'!Q352&lt;&gt;"SI",'LISTA DE SOCIOS'!P352&lt;&gt;"SI",'LISTA DE SOCIOS'!R352&lt;&gt;"SI"),(MONTOS!E11*MULTAS!I352),0)</f>
        <v>0</v>
      </c>
      <c r="N352" s="181">
        <f>IF(AND('LISTA DE SOCIOS'!H352="SI",'LISTA DE SOCIOS'!P352&lt;&gt;"SI",'LISTA DE SOCIOS'!Q352&lt;&gt;"SI",'LISTA DE SOCIOS'!P352&lt;&gt;"SI",'LISTA DE SOCIOS'!R352&lt;&gt;"SI"),(MONTOS!E12*MULTAS!J352),0)</f>
        <v>0</v>
      </c>
      <c r="O352" s="166">
        <f>IF(AND('LISTA DE SOCIOS'!H352="SI",'LISTA DE SOCIOS'!P352&lt;&gt;"SI"),(MONTOS!E14*MULTAS!K352),0)</f>
        <v>0</v>
      </c>
      <c r="P352" s="181">
        <f>IF('LISTA DE SOCIOS'!H352="SI",(IF('LISTA DE SOCIOS'!P352&lt;&gt; "SI",(IF(OR('LISTA DE SOCIOS'!Q352="SI",'LISTA DE SOCIOS'!R352="SI"),(MULTAS!M352),(MULTAS!M352+(MULTAS!L352*MONTOS!E18)))),0)),0)</f>
        <v>0</v>
      </c>
      <c r="Q352" s="166">
        <f>IF(AND('LISTA DE SOCIOS'!I352="SI",'LISTA DE SOCIOS'!P352&lt;&gt; "SI"),(RIEGO!G352),0)</f>
        <v>0</v>
      </c>
      <c r="R352" s="183">
        <f>SUM(G352:Q352)</f>
        <v>7</v>
      </c>
      <c r="S352" s="218" t="s">
        <v>7</v>
      </c>
      <c r="T352" s="166"/>
    </row>
    <row r="353" spans="1:20" s="80" customFormat="1" x14ac:dyDescent="0.25">
      <c r="A353" s="184">
        <v>352</v>
      </c>
      <c r="B353" s="184">
        <v>352</v>
      </c>
      <c r="C353" s="182"/>
      <c r="D353" s="182"/>
      <c r="E353" s="182"/>
      <c r="F353" s="183" t="s">
        <v>120</v>
      </c>
      <c r="G353" s="166"/>
      <c r="H353" s="181"/>
      <c r="I353" s="166"/>
      <c r="J353" s="181">
        <f>IF('LISTA DE SOCIOS'!H353="SI",(IF('LISTA DE SOCIOS'!P353&lt;&gt;"SI",('CSM AGUA'!H353),MONTOS!E7)),0)</f>
        <v>7</v>
      </c>
      <c r="K353" s="166">
        <f>IF(AND('LISTA DE SOCIOS'!H353="SI",'LISTA DE SOCIOS'!P353&lt;&gt;"SI",'LISTA DE SOCIOS'!Q353&lt;&gt;"SI",'LISTA DE SOCIOS'!P353&lt;&gt;"SI",'LISTA DE SOCIOS'!R353&lt;&gt;"SI"),(MONTOS!E9*MULTAS!G353), 0)</f>
        <v>0</v>
      </c>
      <c r="L353" s="181">
        <f>IF(AND('LISTA DE SOCIOS'!H353="SI",'LISTA DE SOCIOS'!P353&lt;&gt;"SI",'LISTA DE SOCIOS'!Q353&lt;&gt;"SI",'LISTA DE SOCIOS'!P353&lt;&gt;"SI",'LISTA DE SOCIOS'!R353&lt;&gt;"SI"),(MONTOS!E10*MULTAS!H353),0)</f>
        <v>0</v>
      </c>
      <c r="M353" s="166">
        <f>IF(AND('LISTA DE SOCIOS'!H353="SI",'LISTA DE SOCIOS'!P353&lt;&gt;"SI",'LISTA DE SOCIOS'!Q353&lt;&gt;"SI",'LISTA DE SOCIOS'!P353&lt;&gt;"SI",'LISTA DE SOCIOS'!R353&lt;&gt;"SI"),(MONTOS!E11*MULTAS!I353),0)</f>
        <v>0</v>
      </c>
      <c r="N353" s="181">
        <f>IF(AND('LISTA DE SOCIOS'!H353="SI",'LISTA DE SOCIOS'!P353&lt;&gt;"SI",'LISTA DE SOCIOS'!Q353&lt;&gt;"SI",'LISTA DE SOCIOS'!P353&lt;&gt;"SI",'LISTA DE SOCIOS'!R353&lt;&gt;"SI"),(MONTOS!E12*MULTAS!J353),0)</f>
        <v>0</v>
      </c>
      <c r="O353" s="166">
        <f>IF(AND('LISTA DE SOCIOS'!H353="SI",'LISTA DE SOCIOS'!P353&lt;&gt;"SI"),(MONTOS!E14*MULTAS!K353),0)</f>
        <v>0</v>
      </c>
      <c r="P353" s="181">
        <f>IF('LISTA DE SOCIOS'!H353="SI",(IF('LISTA DE SOCIOS'!P353&lt;&gt; "SI",(IF(OR('LISTA DE SOCIOS'!Q353="SI",'LISTA DE SOCIOS'!R353="SI"),(MULTAS!M353),(MULTAS!M353+(MULTAS!L353*MONTOS!E18)))),0)),0)</f>
        <v>0</v>
      </c>
      <c r="Q353" s="166">
        <f>IF(AND('LISTA DE SOCIOS'!I353="SI",'LISTA DE SOCIOS'!P353&lt;&gt; "SI"),(RIEGO!G353),0)</f>
        <v>0</v>
      </c>
      <c r="R353" s="183">
        <f>SUM(G353:Q353)</f>
        <v>7</v>
      </c>
      <c r="S353" s="218" t="s">
        <v>7</v>
      </c>
      <c r="T353" s="166"/>
    </row>
    <row r="354" spans="1:20" s="80" customFormat="1" x14ac:dyDescent="0.25">
      <c r="A354" s="184">
        <v>353</v>
      </c>
      <c r="B354" s="184">
        <v>353</v>
      </c>
      <c r="C354" s="182"/>
      <c r="D354" s="182"/>
      <c r="E354" s="182"/>
      <c r="F354" s="183" t="s">
        <v>120</v>
      </c>
      <c r="G354" s="166"/>
      <c r="H354" s="181"/>
      <c r="I354" s="166"/>
      <c r="J354" s="181">
        <f>IF('LISTA DE SOCIOS'!H354="SI",(IF('LISTA DE SOCIOS'!P354&lt;&gt;"SI",('CSM AGUA'!H354),MONTOS!E7)),0)</f>
        <v>7</v>
      </c>
      <c r="K354" s="166">
        <f>IF(AND('LISTA DE SOCIOS'!H354="SI",'LISTA DE SOCIOS'!P354&lt;&gt;"SI",'LISTA DE SOCIOS'!Q354&lt;&gt;"SI",'LISTA DE SOCIOS'!P354&lt;&gt;"SI",'LISTA DE SOCIOS'!R354&lt;&gt;"SI"),(MONTOS!E9*MULTAS!G354), 0)</f>
        <v>0</v>
      </c>
      <c r="L354" s="181">
        <f>IF(AND('LISTA DE SOCIOS'!H354="SI",'LISTA DE SOCIOS'!P354&lt;&gt;"SI",'LISTA DE SOCIOS'!Q354&lt;&gt;"SI",'LISTA DE SOCIOS'!P354&lt;&gt;"SI",'LISTA DE SOCIOS'!R354&lt;&gt;"SI"),(MONTOS!E10*MULTAS!H354),0)</f>
        <v>0</v>
      </c>
      <c r="M354" s="166">
        <f>IF(AND('LISTA DE SOCIOS'!H354="SI",'LISTA DE SOCIOS'!P354&lt;&gt;"SI",'LISTA DE SOCIOS'!Q354&lt;&gt;"SI",'LISTA DE SOCIOS'!P354&lt;&gt;"SI",'LISTA DE SOCIOS'!R354&lt;&gt;"SI"),(MONTOS!E11*MULTAS!I354),0)</f>
        <v>0</v>
      </c>
      <c r="N354" s="181">
        <f>IF(AND('LISTA DE SOCIOS'!H354="SI",'LISTA DE SOCIOS'!P354&lt;&gt;"SI",'LISTA DE SOCIOS'!Q354&lt;&gt;"SI",'LISTA DE SOCIOS'!P354&lt;&gt;"SI",'LISTA DE SOCIOS'!R354&lt;&gt;"SI"),(MONTOS!E12*MULTAS!J354),0)</f>
        <v>0</v>
      </c>
      <c r="O354" s="166">
        <f>IF(AND('LISTA DE SOCIOS'!H354="SI",'LISTA DE SOCIOS'!P354&lt;&gt;"SI"),(MONTOS!E14*MULTAS!K354),0)</f>
        <v>0</v>
      </c>
      <c r="P354" s="181">
        <f>IF('LISTA DE SOCIOS'!H354="SI",(IF('LISTA DE SOCIOS'!P354&lt;&gt; "SI",(IF(OR('LISTA DE SOCIOS'!Q354="SI",'LISTA DE SOCIOS'!R354="SI"),(MULTAS!M354),(MULTAS!M354+(MULTAS!L354*MONTOS!E18)))),0)),0)</f>
        <v>0</v>
      </c>
      <c r="Q354" s="166">
        <f>IF(AND('LISTA DE SOCIOS'!I354="SI",'LISTA DE SOCIOS'!P354&lt;&gt; "SI"),(RIEGO!G354),0)</f>
        <v>0</v>
      </c>
      <c r="R354" s="183">
        <f>SUM(G354:Q354)</f>
        <v>7</v>
      </c>
      <c r="S354" s="218" t="s">
        <v>7</v>
      </c>
      <c r="T354" s="166"/>
    </row>
    <row r="355" spans="1:20" s="80" customFormat="1" x14ac:dyDescent="0.25">
      <c r="A355" s="184">
        <v>354</v>
      </c>
      <c r="B355" s="184">
        <v>354</v>
      </c>
      <c r="C355" s="182"/>
      <c r="D355" s="182"/>
      <c r="E355" s="182"/>
      <c r="F355" s="183" t="s">
        <v>120</v>
      </c>
      <c r="G355" s="166"/>
      <c r="H355" s="181"/>
      <c r="I355" s="166"/>
      <c r="J355" s="181">
        <f>IF('LISTA DE SOCIOS'!H355="SI",(IF('LISTA DE SOCIOS'!P355&lt;&gt;"SI",('CSM AGUA'!H355),MONTOS!E7)),0)</f>
        <v>7</v>
      </c>
      <c r="K355" s="166">
        <f>IF(AND('LISTA DE SOCIOS'!H355="SI",'LISTA DE SOCIOS'!P355&lt;&gt;"SI",'LISTA DE SOCIOS'!Q355&lt;&gt;"SI",'LISTA DE SOCIOS'!P355&lt;&gt;"SI",'LISTA DE SOCIOS'!R355&lt;&gt;"SI"),(MONTOS!E9*MULTAS!G355), 0)</f>
        <v>0</v>
      </c>
      <c r="L355" s="181">
        <f>IF(AND('LISTA DE SOCIOS'!H355="SI",'LISTA DE SOCIOS'!P355&lt;&gt;"SI",'LISTA DE SOCIOS'!Q355&lt;&gt;"SI",'LISTA DE SOCIOS'!P355&lt;&gt;"SI",'LISTA DE SOCIOS'!R355&lt;&gt;"SI"),(MONTOS!E10*MULTAS!H355),0)</f>
        <v>0</v>
      </c>
      <c r="M355" s="166">
        <f>IF(AND('LISTA DE SOCIOS'!H355="SI",'LISTA DE SOCIOS'!P355&lt;&gt;"SI",'LISTA DE SOCIOS'!Q355&lt;&gt;"SI",'LISTA DE SOCIOS'!P355&lt;&gt;"SI",'LISTA DE SOCIOS'!R355&lt;&gt;"SI"),(MONTOS!E11*MULTAS!I355),0)</f>
        <v>0</v>
      </c>
      <c r="N355" s="181">
        <f>IF(AND('LISTA DE SOCIOS'!H355="SI",'LISTA DE SOCIOS'!P355&lt;&gt;"SI",'LISTA DE SOCIOS'!Q355&lt;&gt;"SI",'LISTA DE SOCIOS'!P355&lt;&gt;"SI",'LISTA DE SOCIOS'!R355&lt;&gt;"SI"),(MONTOS!E12*MULTAS!J355),0)</f>
        <v>0</v>
      </c>
      <c r="O355" s="166">
        <f>IF(AND('LISTA DE SOCIOS'!H355="SI",'LISTA DE SOCIOS'!P355&lt;&gt;"SI"),(MONTOS!E14*MULTAS!K355),0)</f>
        <v>0</v>
      </c>
      <c r="P355" s="181">
        <f>IF('LISTA DE SOCIOS'!H355="SI",(IF('LISTA DE SOCIOS'!P355&lt;&gt; "SI",(IF(OR('LISTA DE SOCIOS'!Q355="SI",'LISTA DE SOCIOS'!R355="SI"),(MULTAS!M355),(MULTAS!M355+(MULTAS!L355*MONTOS!E18)))),0)),0)</f>
        <v>0</v>
      </c>
      <c r="Q355" s="166">
        <f>IF(AND('LISTA DE SOCIOS'!I355="SI",'LISTA DE SOCIOS'!P355&lt;&gt; "SI"),(RIEGO!G355),0)</f>
        <v>0</v>
      </c>
      <c r="R355" s="183">
        <f>SUM(G355:Q355)</f>
        <v>7</v>
      </c>
      <c r="S355" s="218" t="s">
        <v>7</v>
      </c>
      <c r="T355" s="166"/>
    </row>
    <row r="356" spans="1:20" s="80" customFormat="1" x14ac:dyDescent="0.25">
      <c r="A356" s="184">
        <v>355</v>
      </c>
      <c r="B356" s="184">
        <v>355</v>
      </c>
      <c r="C356" s="182"/>
      <c r="D356" s="182"/>
      <c r="E356" s="182"/>
      <c r="F356" s="183" t="s">
        <v>120</v>
      </c>
      <c r="G356" s="166"/>
      <c r="H356" s="181"/>
      <c r="I356" s="166"/>
      <c r="J356" s="181">
        <f>IF('LISTA DE SOCIOS'!H356="SI",(IF('LISTA DE SOCIOS'!P356&lt;&gt;"SI",('CSM AGUA'!H356),MONTOS!E7)),0)</f>
        <v>7</v>
      </c>
      <c r="K356" s="166">
        <f>IF(AND('LISTA DE SOCIOS'!H356="SI",'LISTA DE SOCIOS'!P356&lt;&gt;"SI",'LISTA DE SOCIOS'!Q356&lt;&gt;"SI",'LISTA DE SOCIOS'!P356&lt;&gt;"SI",'LISTA DE SOCIOS'!R356&lt;&gt;"SI"),(MONTOS!E9*MULTAS!G356), 0)</f>
        <v>0</v>
      </c>
      <c r="L356" s="181">
        <f>IF(AND('LISTA DE SOCIOS'!H356="SI",'LISTA DE SOCIOS'!P356&lt;&gt;"SI",'LISTA DE SOCIOS'!Q356&lt;&gt;"SI",'LISTA DE SOCIOS'!P356&lt;&gt;"SI",'LISTA DE SOCIOS'!R356&lt;&gt;"SI"),(MONTOS!E10*MULTAS!H356),0)</f>
        <v>0</v>
      </c>
      <c r="M356" s="166">
        <f>IF(AND('LISTA DE SOCIOS'!H356="SI",'LISTA DE SOCIOS'!P356&lt;&gt;"SI",'LISTA DE SOCIOS'!Q356&lt;&gt;"SI",'LISTA DE SOCIOS'!P356&lt;&gt;"SI",'LISTA DE SOCIOS'!R356&lt;&gt;"SI"),(MONTOS!E11*MULTAS!I356),0)</f>
        <v>0</v>
      </c>
      <c r="N356" s="181">
        <f>IF(AND('LISTA DE SOCIOS'!H356="SI",'LISTA DE SOCIOS'!P356&lt;&gt;"SI",'LISTA DE SOCIOS'!Q356&lt;&gt;"SI",'LISTA DE SOCIOS'!P356&lt;&gt;"SI",'LISTA DE SOCIOS'!R356&lt;&gt;"SI"),(MONTOS!E12*MULTAS!J356),0)</f>
        <v>0</v>
      </c>
      <c r="O356" s="166">
        <f>IF(AND('LISTA DE SOCIOS'!H356="SI",'LISTA DE SOCIOS'!P356&lt;&gt;"SI"),(MONTOS!E14*MULTAS!K356),0)</f>
        <v>0</v>
      </c>
      <c r="P356" s="181">
        <f>IF('LISTA DE SOCIOS'!H356="SI",(IF('LISTA DE SOCIOS'!P356&lt;&gt; "SI",(IF(OR('LISTA DE SOCIOS'!Q356="SI",'LISTA DE SOCIOS'!R356="SI"),(MULTAS!M356),(MULTAS!M356+(MULTAS!L356*MONTOS!E18)))),0)),0)</f>
        <v>0</v>
      </c>
      <c r="Q356" s="166">
        <f>IF(AND('LISTA DE SOCIOS'!I356="SI",'LISTA DE SOCIOS'!P356&lt;&gt; "SI"),(RIEGO!G356),0)</f>
        <v>0</v>
      </c>
      <c r="R356" s="183">
        <f>SUM(G356:Q356)</f>
        <v>7</v>
      </c>
      <c r="S356" s="218" t="s">
        <v>7</v>
      </c>
      <c r="T356" s="166"/>
    </row>
    <row r="357" spans="1:20" s="80" customFormat="1" x14ac:dyDescent="0.25">
      <c r="A357" s="184">
        <v>356</v>
      </c>
      <c r="B357" s="184">
        <v>356</v>
      </c>
      <c r="C357" s="182"/>
      <c r="D357" s="182"/>
      <c r="E357" s="182"/>
      <c r="F357" s="183" t="s">
        <v>120</v>
      </c>
      <c r="G357" s="166"/>
      <c r="H357" s="181"/>
      <c r="I357" s="166"/>
      <c r="J357" s="181">
        <f>IF('LISTA DE SOCIOS'!H357="SI",(IF('LISTA DE SOCIOS'!P357&lt;&gt;"SI",('CSM AGUA'!H357),MONTOS!E7)),0)</f>
        <v>7</v>
      </c>
      <c r="K357" s="166">
        <f>IF(AND('LISTA DE SOCIOS'!H357="SI",'LISTA DE SOCIOS'!P357&lt;&gt;"SI",'LISTA DE SOCIOS'!Q357&lt;&gt;"SI",'LISTA DE SOCIOS'!P357&lt;&gt;"SI",'LISTA DE SOCIOS'!R357&lt;&gt;"SI"),(MONTOS!E9*MULTAS!G357), 0)</f>
        <v>0</v>
      </c>
      <c r="L357" s="181">
        <f>IF(AND('LISTA DE SOCIOS'!H357="SI",'LISTA DE SOCIOS'!P357&lt;&gt;"SI",'LISTA DE SOCIOS'!Q357&lt;&gt;"SI",'LISTA DE SOCIOS'!P357&lt;&gt;"SI",'LISTA DE SOCIOS'!R357&lt;&gt;"SI"),(MONTOS!E10*MULTAS!H357),0)</f>
        <v>0</v>
      </c>
      <c r="M357" s="166">
        <f>IF(AND('LISTA DE SOCIOS'!H357="SI",'LISTA DE SOCIOS'!P357&lt;&gt;"SI",'LISTA DE SOCIOS'!Q357&lt;&gt;"SI",'LISTA DE SOCIOS'!P357&lt;&gt;"SI",'LISTA DE SOCIOS'!R357&lt;&gt;"SI"),(MONTOS!E11*MULTAS!I357),0)</f>
        <v>0</v>
      </c>
      <c r="N357" s="181">
        <f>IF(AND('LISTA DE SOCIOS'!H357="SI",'LISTA DE SOCIOS'!P357&lt;&gt;"SI",'LISTA DE SOCIOS'!Q357&lt;&gt;"SI",'LISTA DE SOCIOS'!P357&lt;&gt;"SI",'LISTA DE SOCIOS'!R357&lt;&gt;"SI"),(MONTOS!E12*MULTAS!J357),0)</f>
        <v>0</v>
      </c>
      <c r="O357" s="166">
        <f>IF(AND('LISTA DE SOCIOS'!H357="SI",'LISTA DE SOCIOS'!P357&lt;&gt;"SI"),(MONTOS!E14*MULTAS!K357),0)</f>
        <v>0</v>
      </c>
      <c r="P357" s="181">
        <f>IF('LISTA DE SOCIOS'!H357="SI",(IF('LISTA DE SOCIOS'!P357&lt;&gt; "SI",(IF(OR('LISTA DE SOCIOS'!Q357="SI",'LISTA DE SOCIOS'!R357="SI"),(MULTAS!M357),(MULTAS!M357+(MULTAS!L357*MONTOS!E18)))),0)),0)</f>
        <v>0</v>
      </c>
      <c r="Q357" s="166">
        <f>IF(AND('LISTA DE SOCIOS'!I357="SI",'LISTA DE SOCIOS'!P357&lt;&gt; "SI"),(RIEGO!G357),0)</f>
        <v>0</v>
      </c>
      <c r="R357" s="183">
        <f>SUM(G357:Q357)</f>
        <v>7</v>
      </c>
      <c r="S357" s="218" t="s">
        <v>7</v>
      </c>
      <c r="T357" s="166"/>
    </row>
    <row r="358" spans="1:20" s="80" customFormat="1" x14ac:dyDescent="0.25">
      <c r="A358" s="184">
        <v>357</v>
      </c>
      <c r="B358" s="184">
        <v>357</v>
      </c>
      <c r="C358" s="182"/>
      <c r="D358" s="182"/>
      <c r="E358" s="182"/>
      <c r="F358" s="183" t="s">
        <v>120</v>
      </c>
      <c r="G358" s="166"/>
      <c r="H358" s="181"/>
      <c r="I358" s="166"/>
      <c r="J358" s="181">
        <f>IF('LISTA DE SOCIOS'!H358="SI",(IF('LISTA DE SOCIOS'!P358&lt;&gt;"SI",('CSM AGUA'!H358),MONTOS!E7)),0)</f>
        <v>7</v>
      </c>
      <c r="K358" s="166">
        <f>IF(AND('LISTA DE SOCIOS'!H358="SI",'LISTA DE SOCIOS'!P358&lt;&gt;"SI",'LISTA DE SOCIOS'!Q358&lt;&gt;"SI",'LISTA DE SOCIOS'!P358&lt;&gt;"SI",'LISTA DE SOCIOS'!R358&lt;&gt;"SI"),(MONTOS!E9*MULTAS!G358), 0)</f>
        <v>0</v>
      </c>
      <c r="L358" s="181">
        <f>IF(AND('LISTA DE SOCIOS'!H358="SI",'LISTA DE SOCIOS'!P358&lt;&gt;"SI",'LISTA DE SOCIOS'!Q358&lt;&gt;"SI",'LISTA DE SOCIOS'!P358&lt;&gt;"SI",'LISTA DE SOCIOS'!R358&lt;&gt;"SI"),(MONTOS!E10*MULTAS!H358),0)</f>
        <v>0</v>
      </c>
      <c r="M358" s="166">
        <f>IF(AND('LISTA DE SOCIOS'!H358="SI",'LISTA DE SOCIOS'!P358&lt;&gt;"SI",'LISTA DE SOCIOS'!Q358&lt;&gt;"SI",'LISTA DE SOCIOS'!P358&lt;&gt;"SI",'LISTA DE SOCIOS'!R358&lt;&gt;"SI"),(MONTOS!E11*MULTAS!I358),0)</f>
        <v>0</v>
      </c>
      <c r="N358" s="181">
        <f>IF(AND('LISTA DE SOCIOS'!H358="SI",'LISTA DE SOCIOS'!P358&lt;&gt;"SI",'LISTA DE SOCIOS'!Q358&lt;&gt;"SI",'LISTA DE SOCIOS'!P358&lt;&gt;"SI",'LISTA DE SOCIOS'!R358&lt;&gt;"SI"),(MONTOS!E12*MULTAS!J358),0)</f>
        <v>0</v>
      </c>
      <c r="O358" s="166">
        <f>IF(AND('LISTA DE SOCIOS'!H358="SI",'LISTA DE SOCIOS'!P358&lt;&gt;"SI"),(MONTOS!E14*MULTAS!K358),0)</f>
        <v>0</v>
      </c>
      <c r="P358" s="181">
        <f>IF('LISTA DE SOCIOS'!H358="SI",(IF('LISTA DE SOCIOS'!P358&lt;&gt; "SI",(IF(OR('LISTA DE SOCIOS'!Q358="SI",'LISTA DE SOCIOS'!R358="SI"),(MULTAS!M358),(MULTAS!M358+(MULTAS!L358*MONTOS!E18)))),0)),0)</f>
        <v>0</v>
      </c>
      <c r="Q358" s="166">
        <f>IF(AND('LISTA DE SOCIOS'!I358="SI",'LISTA DE SOCIOS'!P358&lt;&gt; "SI"),(RIEGO!G358),0)</f>
        <v>0</v>
      </c>
      <c r="R358" s="183">
        <f>SUM(G358:Q358)</f>
        <v>7</v>
      </c>
      <c r="S358" s="218" t="s">
        <v>7</v>
      </c>
      <c r="T358" s="166"/>
    </row>
    <row r="359" spans="1:20" s="80" customFormat="1" x14ac:dyDescent="0.25">
      <c r="A359" s="184">
        <v>358</v>
      </c>
      <c r="B359" s="184">
        <v>358</v>
      </c>
      <c r="C359" s="182"/>
      <c r="D359" s="182"/>
      <c r="E359" s="182"/>
      <c r="F359" s="183" t="s">
        <v>120</v>
      </c>
      <c r="G359" s="166"/>
      <c r="H359" s="181"/>
      <c r="I359" s="166"/>
      <c r="J359" s="181">
        <f>IF('LISTA DE SOCIOS'!H359="SI",(IF('LISTA DE SOCIOS'!P359&lt;&gt;"SI",('CSM AGUA'!H359),MONTOS!E7)),0)</f>
        <v>7</v>
      </c>
      <c r="K359" s="166">
        <f>IF(AND('LISTA DE SOCIOS'!H359="SI",'LISTA DE SOCIOS'!P359&lt;&gt;"SI",'LISTA DE SOCIOS'!Q359&lt;&gt;"SI",'LISTA DE SOCIOS'!P359&lt;&gt;"SI",'LISTA DE SOCIOS'!R359&lt;&gt;"SI"),(MONTOS!E9*MULTAS!G359), 0)</f>
        <v>0</v>
      </c>
      <c r="L359" s="181">
        <f>IF(AND('LISTA DE SOCIOS'!H359="SI",'LISTA DE SOCIOS'!P359&lt;&gt;"SI",'LISTA DE SOCIOS'!Q359&lt;&gt;"SI",'LISTA DE SOCIOS'!P359&lt;&gt;"SI",'LISTA DE SOCIOS'!R359&lt;&gt;"SI"),(MONTOS!E10*MULTAS!H359),0)</f>
        <v>0</v>
      </c>
      <c r="M359" s="166">
        <f>IF(AND('LISTA DE SOCIOS'!H359="SI",'LISTA DE SOCIOS'!P359&lt;&gt;"SI",'LISTA DE SOCIOS'!Q359&lt;&gt;"SI",'LISTA DE SOCIOS'!P359&lt;&gt;"SI",'LISTA DE SOCIOS'!R359&lt;&gt;"SI"),(MONTOS!E11*MULTAS!I359),0)</f>
        <v>0</v>
      </c>
      <c r="N359" s="181">
        <f>IF(AND('LISTA DE SOCIOS'!H359="SI",'LISTA DE SOCIOS'!P359&lt;&gt;"SI",'LISTA DE SOCIOS'!Q359&lt;&gt;"SI",'LISTA DE SOCIOS'!P359&lt;&gt;"SI",'LISTA DE SOCIOS'!R359&lt;&gt;"SI"),(MONTOS!E12*MULTAS!J359),0)</f>
        <v>0</v>
      </c>
      <c r="O359" s="166">
        <f>IF(AND('LISTA DE SOCIOS'!H359="SI",'LISTA DE SOCIOS'!P359&lt;&gt;"SI"),(MONTOS!E14*MULTAS!K359),0)</f>
        <v>0</v>
      </c>
      <c r="P359" s="181">
        <f>IF('LISTA DE SOCIOS'!H359="SI",(IF('LISTA DE SOCIOS'!P359&lt;&gt; "SI",(IF(OR('LISTA DE SOCIOS'!Q359="SI",'LISTA DE SOCIOS'!R359="SI"),(MULTAS!M359),(MULTAS!M359+(MULTAS!L359*MONTOS!E18)))),0)),0)</f>
        <v>0</v>
      </c>
      <c r="Q359" s="166">
        <f>IF(AND('LISTA DE SOCIOS'!I359="SI",'LISTA DE SOCIOS'!P359&lt;&gt; "SI"),(RIEGO!G359),0)</f>
        <v>0</v>
      </c>
      <c r="R359" s="183">
        <f>SUM(G359:Q359)</f>
        <v>7</v>
      </c>
      <c r="S359" s="218" t="s">
        <v>7</v>
      </c>
      <c r="T359" s="166"/>
    </row>
    <row r="360" spans="1:20" s="80" customFormat="1" x14ac:dyDescent="0.25">
      <c r="A360" s="184">
        <v>359</v>
      </c>
      <c r="B360" s="184">
        <v>359</v>
      </c>
      <c r="C360" s="182"/>
      <c r="D360" s="182"/>
      <c r="E360" s="182"/>
      <c r="F360" s="183" t="s">
        <v>120</v>
      </c>
      <c r="G360" s="166"/>
      <c r="H360" s="181"/>
      <c r="I360" s="166"/>
      <c r="J360" s="181">
        <f>IF('LISTA DE SOCIOS'!H360="SI",(IF('LISTA DE SOCIOS'!P360&lt;&gt;"SI",('CSM AGUA'!H360),MONTOS!E7)),0)</f>
        <v>7</v>
      </c>
      <c r="K360" s="166">
        <f>IF(AND('LISTA DE SOCIOS'!H360="SI",'LISTA DE SOCIOS'!P360&lt;&gt;"SI",'LISTA DE SOCIOS'!Q360&lt;&gt;"SI",'LISTA DE SOCIOS'!P360&lt;&gt;"SI",'LISTA DE SOCIOS'!R360&lt;&gt;"SI"),(MONTOS!E9*MULTAS!G360), 0)</f>
        <v>0</v>
      </c>
      <c r="L360" s="181">
        <f>IF(AND('LISTA DE SOCIOS'!H360="SI",'LISTA DE SOCIOS'!P360&lt;&gt;"SI",'LISTA DE SOCIOS'!Q360&lt;&gt;"SI",'LISTA DE SOCIOS'!P360&lt;&gt;"SI",'LISTA DE SOCIOS'!R360&lt;&gt;"SI"),(MONTOS!E10*MULTAS!H360),0)</f>
        <v>0</v>
      </c>
      <c r="M360" s="166">
        <f>IF(AND('LISTA DE SOCIOS'!H360="SI",'LISTA DE SOCIOS'!P360&lt;&gt;"SI",'LISTA DE SOCIOS'!Q360&lt;&gt;"SI",'LISTA DE SOCIOS'!P360&lt;&gt;"SI",'LISTA DE SOCIOS'!R360&lt;&gt;"SI"),(MONTOS!E11*MULTAS!I360),0)</f>
        <v>0</v>
      </c>
      <c r="N360" s="181">
        <f>IF(AND('LISTA DE SOCIOS'!H360="SI",'LISTA DE SOCIOS'!P360&lt;&gt;"SI",'LISTA DE SOCIOS'!Q360&lt;&gt;"SI",'LISTA DE SOCIOS'!P360&lt;&gt;"SI",'LISTA DE SOCIOS'!R360&lt;&gt;"SI"),(MONTOS!E12*MULTAS!J360),0)</f>
        <v>0</v>
      </c>
      <c r="O360" s="166">
        <f>IF(AND('LISTA DE SOCIOS'!H360="SI",'LISTA DE SOCIOS'!P360&lt;&gt;"SI"),(MONTOS!E14*MULTAS!K360),0)</f>
        <v>0</v>
      </c>
      <c r="P360" s="181">
        <f>IF('LISTA DE SOCIOS'!H360="SI",(IF('LISTA DE SOCIOS'!P360&lt;&gt; "SI",(IF(OR('LISTA DE SOCIOS'!Q360="SI",'LISTA DE SOCIOS'!R360="SI"),(MULTAS!M360),(MULTAS!M360+(MULTAS!L360*MONTOS!E18)))),0)),0)</f>
        <v>0</v>
      </c>
      <c r="Q360" s="166">
        <f>IF(AND('LISTA DE SOCIOS'!I360="SI",'LISTA DE SOCIOS'!P360&lt;&gt; "SI"),(RIEGO!G360),0)</f>
        <v>0</v>
      </c>
      <c r="R360" s="183">
        <f>SUM(G360:Q360)</f>
        <v>7</v>
      </c>
      <c r="S360" s="218" t="s">
        <v>7</v>
      </c>
      <c r="T360" s="166"/>
    </row>
    <row r="361" spans="1:20" s="80" customFormat="1" x14ac:dyDescent="0.25">
      <c r="A361" s="184">
        <v>360</v>
      </c>
      <c r="B361" s="184">
        <v>360</v>
      </c>
      <c r="C361" s="182"/>
      <c r="D361" s="182"/>
      <c r="E361" s="182"/>
      <c r="F361" s="183" t="s">
        <v>120</v>
      </c>
      <c r="G361" s="166"/>
      <c r="H361" s="181"/>
      <c r="I361" s="166"/>
      <c r="J361" s="181">
        <f>IF('LISTA DE SOCIOS'!H361="SI",(IF('LISTA DE SOCIOS'!P361&lt;&gt;"SI",('CSM AGUA'!H361),MONTOS!E7)),0)</f>
        <v>7</v>
      </c>
      <c r="K361" s="166">
        <f>IF(AND('LISTA DE SOCIOS'!H361="SI",'LISTA DE SOCIOS'!P361&lt;&gt;"SI",'LISTA DE SOCIOS'!Q361&lt;&gt;"SI",'LISTA DE SOCIOS'!P361&lt;&gt;"SI",'LISTA DE SOCIOS'!R361&lt;&gt;"SI"),(MONTOS!E9*MULTAS!G361), 0)</f>
        <v>0</v>
      </c>
      <c r="L361" s="181">
        <f>IF(AND('LISTA DE SOCIOS'!H361="SI",'LISTA DE SOCIOS'!P361&lt;&gt;"SI",'LISTA DE SOCIOS'!Q361&lt;&gt;"SI",'LISTA DE SOCIOS'!P361&lt;&gt;"SI",'LISTA DE SOCIOS'!R361&lt;&gt;"SI"),(MONTOS!E10*MULTAS!H361),0)</f>
        <v>0</v>
      </c>
      <c r="M361" s="166">
        <f>IF(AND('LISTA DE SOCIOS'!H361="SI",'LISTA DE SOCIOS'!P361&lt;&gt;"SI",'LISTA DE SOCIOS'!Q361&lt;&gt;"SI",'LISTA DE SOCIOS'!P361&lt;&gt;"SI",'LISTA DE SOCIOS'!R361&lt;&gt;"SI"),(MONTOS!E11*MULTAS!I361),0)</f>
        <v>0</v>
      </c>
      <c r="N361" s="181">
        <f>IF(AND('LISTA DE SOCIOS'!H361="SI",'LISTA DE SOCIOS'!P361&lt;&gt;"SI",'LISTA DE SOCIOS'!Q361&lt;&gt;"SI",'LISTA DE SOCIOS'!P361&lt;&gt;"SI",'LISTA DE SOCIOS'!R361&lt;&gt;"SI"),(MONTOS!E12*MULTAS!J361),0)</f>
        <v>0</v>
      </c>
      <c r="O361" s="166">
        <f>IF(AND('LISTA DE SOCIOS'!H361="SI",'LISTA DE SOCIOS'!P361&lt;&gt;"SI"),(MONTOS!E14*MULTAS!K361),0)</f>
        <v>0</v>
      </c>
      <c r="P361" s="181">
        <f>IF('LISTA DE SOCIOS'!H361="SI",(IF('LISTA DE SOCIOS'!P361&lt;&gt; "SI",(IF(OR('LISTA DE SOCIOS'!Q361="SI",'LISTA DE SOCIOS'!R361="SI"),(MULTAS!M361),(MULTAS!M361+(MULTAS!L361*MONTOS!E18)))),0)),0)</f>
        <v>0</v>
      </c>
      <c r="Q361" s="166">
        <f>IF(AND('LISTA DE SOCIOS'!I361="SI",'LISTA DE SOCIOS'!P361&lt;&gt; "SI"),(RIEGO!G361),0)</f>
        <v>0</v>
      </c>
      <c r="R361" s="183">
        <f>SUM(G361:Q361)</f>
        <v>7</v>
      </c>
      <c r="S361" s="218" t="s">
        <v>7</v>
      </c>
      <c r="T361" s="166"/>
    </row>
    <row r="362" spans="1:20" s="80" customFormat="1" x14ac:dyDescent="0.25">
      <c r="A362" s="184">
        <v>361</v>
      </c>
      <c r="B362" s="184">
        <v>361</v>
      </c>
      <c r="C362" s="182"/>
      <c r="D362" s="182"/>
      <c r="E362" s="182"/>
      <c r="F362" s="183" t="s">
        <v>120</v>
      </c>
      <c r="G362" s="166"/>
      <c r="H362" s="181"/>
      <c r="I362" s="166"/>
      <c r="J362" s="181">
        <f>IF('LISTA DE SOCIOS'!H362="SI",(IF('LISTA DE SOCIOS'!P362&lt;&gt;"SI",('CSM AGUA'!H362),MONTOS!E7)),0)</f>
        <v>7</v>
      </c>
      <c r="K362" s="166">
        <f>IF(AND('LISTA DE SOCIOS'!H362="SI",'LISTA DE SOCIOS'!P362&lt;&gt;"SI",'LISTA DE SOCIOS'!Q362&lt;&gt;"SI",'LISTA DE SOCIOS'!P362&lt;&gt;"SI",'LISTA DE SOCIOS'!R362&lt;&gt;"SI"),(MONTOS!E9*MULTAS!G362), 0)</f>
        <v>0</v>
      </c>
      <c r="L362" s="181">
        <f>IF(AND('LISTA DE SOCIOS'!H362="SI",'LISTA DE SOCIOS'!P362&lt;&gt;"SI",'LISTA DE SOCIOS'!Q362&lt;&gt;"SI",'LISTA DE SOCIOS'!P362&lt;&gt;"SI",'LISTA DE SOCIOS'!R362&lt;&gt;"SI"),(MONTOS!E10*MULTAS!H362),0)</f>
        <v>0</v>
      </c>
      <c r="M362" s="166">
        <f>IF(AND('LISTA DE SOCIOS'!H362="SI",'LISTA DE SOCIOS'!P362&lt;&gt;"SI",'LISTA DE SOCIOS'!Q362&lt;&gt;"SI",'LISTA DE SOCIOS'!P362&lt;&gt;"SI",'LISTA DE SOCIOS'!R362&lt;&gt;"SI"),(MONTOS!E11*MULTAS!I362),0)</f>
        <v>0</v>
      </c>
      <c r="N362" s="181">
        <f>IF(AND('LISTA DE SOCIOS'!H362="SI",'LISTA DE SOCIOS'!P362&lt;&gt;"SI",'LISTA DE SOCIOS'!Q362&lt;&gt;"SI",'LISTA DE SOCIOS'!P362&lt;&gt;"SI",'LISTA DE SOCIOS'!R362&lt;&gt;"SI"),(MONTOS!E12*MULTAS!J362),0)</f>
        <v>0</v>
      </c>
      <c r="O362" s="166">
        <f>IF(AND('LISTA DE SOCIOS'!H362="SI",'LISTA DE SOCIOS'!P362&lt;&gt;"SI"),(MONTOS!E14*MULTAS!K362),0)</f>
        <v>0</v>
      </c>
      <c r="P362" s="181">
        <f>IF('LISTA DE SOCIOS'!H362="SI",(IF('LISTA DE SOCIOS'!P362&lt;&gt; "SI",(IF(OR('LISTA DE SOCIOS'!Q362="SI",'LISTA DE SOCIOS'!R362="SI"),(MULTAS!M362),(MULTAS!M362+(MULTAS!L362*MONTOS!E18)))),0)),0)</f>
        <v>0</v>
      </c>
      <c r="Q362" s="166">
        <f>IF(AND('LISTA DE SOCIOS'!I362="SI",'LISTA DE SOCIOS'!P362&lt;&gt; "SI"),(RIEGO!G362),0)</f>
        <v>0</v>
      </c>
      <c r="R362" s="183">
        <f>SUM(G362:Q362)</f>
        <v>7</v>
      </c>
      <c r="S362" s="218" t="s">
        <v>7</v>
      </c>
      <c r="T362" s="166"/>
    </row>
    <row r="363" spans="1:20" s="80" customFormat="1" x14ac:dyDescent="0.25">
      <c r="A363" s="184">
        <v>362</v>
      </c>
      <c r="B363" s="184">
        <v>362</v>
      </c>
      <c r="C363" s="182"/>
      <c r="D363" s="182"/>
      <c r="E363" s="182"/>
      <c r="F363" s="183" t="s">
        <v>120</v>
      </c>
      <c r="G363" s="166"/>
      <c r="H363" s="181"/>
      <c r="I363" s="166"/>
      <c r="J363" s="181">
        <f>IF('LISTA DE SOCIOS'!H363="SI",(IF('LISTA DE SOCIOS'!P363&lt;&gt;"SI",('CSM AGUA'!H363),MONTOS!E7)),0)</f>
        <v>7</v>
      </c>
      <c r="K363" s="166">
        <f>IF(AND('LISTA DE SOCIOS'!H363="SI",'LISTA DE SOCIOS'!P363&lt;&gt;"SI",'LISTA DE SOCIOS'!Q363&lt;&gt;"SI",'LISTA DE SOCIOS'!P363&lt;&gt;"SI",'LISTA DE SOCIOS'!R363&lt;&gt;"SI"),(MONTOS!E9*MULTAS!G363), 0)</f>
        <v>0</v>
      </c>
      <c r="L363" s="181">
        <f>IF(AND('LISTA DE SOCIOS'!H363="SI",'LISTA DE SOCIOS'!P363&lt;&gt;"SI",'LISTA DE SOCIOS'!Q363&lt;&gt;"SI",'LISTA DE SOCIOS'!P363&lt;&gt;"SI",'LISTA DE SOCIOS'!R363&lt;&gt;"SI"),(MONTOS!E10*MULTAS!H363),0)</f>
        <v>0</v>
      </c>
      <c r="M363" s="166">
        <f>IF(AND('LISTA DE SOCIOS'!H363="SI",'LISTA DE SOCIOS'!P363&lt;&gt;"SI",'LISTA DE SOCIOS'!Q363&lt;&gt;"SI",'LISTA DE SOCIOS'!P363&lt;&gt;"SI",'LISTA DE SOCIOS'!R363&lt;&gt;"SI"),(MONTOS!E11*MULTAS!I363),0)</f>
        <v>0</v>
      </c>
      <c r="N363" s="181">
        <f>IF(AND('LISTA DE SOCIOS'!H363="SI",'LISTA DE SOCIOS'!P363&lt;&gt;"SI",'LISTA DE SOCIOS'!Q363&lt;&gt;"SI",'LISTA DE SOCIOS'!P363&lt;&gt;"SI",'LISTA DE SOCIOS'!R363&lt;&gt;"SI"),(MONTOS!E12*MULTAS!J363),0)</f>
        <v>0</v>
      </c>
      <c r="O363" s="166">
        <f>IF(AND('LISTA DE SOCIOS'!H363="SI",'LISTA DE SOCIOS'!P363&lt;&gt;"SI"),(MONTOS!E14*MULTAS!K363),0)</f>
        <v>0</v>
      </c>
      <c r="P363" s="181">
        <f>IF('LISTA DE SOCIOS'!H363="SI",(IF('LISTA DE SOCIOS'!P363&lt;&gt; "SI",(IF(OR('LISTA DE SOCIOS'!Q363="SI",'LISTA DE SOCIOS'!R363="SI"),(MULTAS!M363),(MULTAS!M363+(MULTAS!L363*MONTOS!E18)))),0)),0)</f>
        <v>0</v>
      </c>
      <c r="Q363" s="166">
        <f>IF(AND('LISTA DE SOCIOS'!I363="SI",'LISTA DE SOCIOS'!P363&lt;&gt; "SI"),(RIEGO!G363),0)</f>
        <v>0</v>
      </c>
      <c r="R363" s="183">
        <f>SUM(G363:Q363)</f>
        <v>7</v>
      </c>
      <c r="S363" s="218" t="s">
        <v>7</v>
      </c>
      <c r="T363" s="166"/>
    </row>
    <row r="364" spans="1:20" s="80" customFormat="1" x14ac:dyDescent="0.25">
      <c r="A364" s="184">
        <v>363</v>
      </c>
      <c r="B364" s="184">
        <v>363</v>
      </c>
      <c r="C364" s="182"/>
      <c r="D364" s="182"/>
      <c r="E364" s="182"/>
      <c r="F364" s="183" t="s">
        <v>120</v>
      </c>
      <c r="G364" s="166"/>
      <c r="H364" s="181"/>
      <c r="I364" s="166"/>
      <c r="J364" s="181">
        <f>IF('LISTA DE SOCIOS'!H364="SI",(IF('LISTA DE SOCIOS'!P364&lt;&gt;"SI",('CSM AGUA'!H364),MONTOS!E7)),0)</f>
        <v>7</v>
      </c>
      <c r="K364" s="166">
        <f>IF(AND('LISTA DE SOCIOS'!H364="SI",'LISTA DE SOCIOS'!P364&lt;&gt;"SI",'LISTA DE SOCIOS'!Q364&lt;&gt;"SI",'LISTA DE SOCIOS'!P364&lt;&gt;"SI",'LISTA DE SOCIOS'!R364&lt;&gt;"SI"),(MONTOS!E9*MULTAS!G364), 0)</f>
        <v>0</v>
      </c>
      <c r="L364" s="181">
        <f>IF(AND('LISTA DE SOCIOS'!H364="SI",'LISTA DE SOCIOS'!P364&lt;&gt;"SI",'LISTA DE SOCIOS'!Q364&lt;&gt;"SI",'LISTA DE SOCIOS'!P364&lt;&gt;"SI",'LISTA DE SOCIOS'!R364&lt;&gt;"SI"),(MONTOS!E10*MULTAS!H364),0)</f>
        <v>0</v>
      </c>
      <c r="M364" s="166">
        <f>IF(AND('LISTA DE SOCIOS'!H364="SI",'LISTA DE SOCIOS'!P364&lt;&gt;"SI",'LISTA DE SOCIOS'!Q364&lt;&gt;"SI",'LISTA DE SOCIOS'!P364&lt;&gt;"SI",'LISTA DE SOCIOS'!R364&lt;&gt;"SI"),(MONTOS!E11*MULTAS!I364),0)</f>
        <v>0</v>
      </c>
      <c r="N364" s="181">
        <f>IF(AND('LISTA DE SOCIOS'!H364="SI",'LISTA DE SOCIOS'!P364&lt;&gt;"SI",'LISTA DE SOCIOS'!Q364&lt;&gt;"SI",'LISTA DE SOCIOS'!P364&lt;&gt;"SI",'LISTA DE SOCIOS'!R364&lt;&gt;"SI"),(MONTOS!E12*MULTAS!J364),0)</f>
        <v>0</v>
      </c>
      <c r="O364" s="166">
        <f>IF(AND('LISTA DE SOCIOS'!H364="SI",'LISTA DE SOCIOS'!P364&lt;&gt;"SI"),(MONTOS!E14*MULTAS!K364),0)</f>
        <v>0</v>
      </c>
      <c r="P364" s="181">
        <f>IF('LISTA DE SOCIOS'!H364="SI",(IF('LISTA DE SOCIOS'!P364&lt;&gt; "SI",(IF(OR('LISTA DE SOCIOS'!Q364="SI",'LISTA DE SOCIOS'!R364="SI"),(MULTAS!M364),(MULTAS!M364+(MULTAS!L364*MONTOS!E18)))),0)),0)</f>
        <v>0</v>
      </c>
      <c r="Q364" s="166">
        <f>IF(AND('LISTA DE SOCIOS'!I364="SI",'LISTA DE SOCIOS'!P364&lt;&gt; "SI"),(RIEGO!G364),0)</f>
        <v>0</v>
      </c>
      <c r="R364" s="183">
        <f>SUM(G364:Q364)</f>
        <v>7</v>
      </c>
      <c r="S364" s="218" t="s">
        <v>7</v>
      </c>
      <c r="T364" s="166"/>
    </row>
    <row r="365" spans="1:20" s="80" customFormat="1" x14ac:dyDescent="0.25">
      <c r="A365" s="184">
        <v>364</v>
      </c>
      <c r="B365" s="184">
        <v>364</v>
      </c>
      <c r="C365" s="182"/>
      <c r="D365" s="182"/>
      <c r="E365" s="182"/>
      <c r="F365" s="183" t="s">
        <v>120</v>
      </c>
      <c r="G365" s="166"/>
      <c r="H365" s="181"/>
      <c r="I365" s="166"/>
      <c r="J365" s="181">
        <f>IF('LISTA DE SOCIOS'!H365="SI",(IF('LISTA DE SOCIOS'!P365&lt;&gt;"SI",('CSM AGUA'!H365),MONTOS!E7)),0)</f>
        <v>7</v>
      </c>
      <c r="K365" s="166">
        <f>IF(AND('LISTA DE SOCIOS'!H365="SI",'LISTA DE SOCIOS'!P365&lt;&gt;"SI",'LISTA DE SOCIOS'!Q365&lt;&gt;"SI",'LISTA DE SOCIOS'!P365&lt;&gt;"SI",'LISTA DE SOCIOS'!R365&lt;&gt;"SI"),(MONTOS!E9*MULTAS!G365), 0)</f>
        <v>0</v>
      </c>
      <c r="L365" s="181">
        <f>IF(AND('LISTA DE SOCIOS'!H365="SI",'LISTA DE SOCIOS'!P365&lt;&gt;"SI",'LISTA DE SOCIOS'!Q365&lt;&gt;"SI",'LISTA DE SOCIOS'!P365&lt;&gt;"SI",'LISTA DE SOCIOS'!R365&lt;&gt;"SI"),(MONTOS!E10*MULTAS!H365),0)</f>
        <v>0</v>
      </c>
      <c r="M365" s="166">
        <f>IF(AND('LISTA DE SOCIOS'!H365="SI",'LISTA DE SOCIOS'!P365&lt;&gt;"SI",'LISTA DE SOCIOS'!Q365&lt;&gt;"SI",'LISTA DE SOCIOS'!P365&lt;&gt;"SI",'LISTA DE SOCIOS'!R365&lt;&gt;"SI"),(MONTOS!E11*MULTAS!I365),0)</f>
        <v>0</v>
      </c>
      <c r="N365" s="181">
        <f>IF(AND('LISTA DE SOCIOS'!H365="SI",'LISTA DE SOCIOS'!P365&lt;&gt;"SI",'LISTA DE SOCIOS'!Q365&lt;&gt;"SI",'LISTA DE SOCIOS'!P365&lt;&gt;"SI",'LISTA DE SOCIOS'!R365&lt;&gt;"SI"),(MONTOS!E12*MULTAS!J365),0)</f>
        <v>0</v>
      </c>
      <c r="O365" s="166">
        <f>IF(AND('LISTA DE SOCIOS'!H365="SI",'LISTA DE SOCIOS'!P365&lt;&gt;"SI"),(MONTOS!E14*MULTAS!K365),0)</f>
        <v>0</v>
      </c>
      <c r="P365" s="181">
        <f>IF('LISTA DE SOCIOS'!H365="SI",(IF('LISTA DE SOCIOS'!P365&lt;&gt; "SI",(IF(OR('LISTA DE SOCIOS'!Q365="SI",'LISTA DE SOCIOS'!R365="SI"),(MULTAS!M365),(MULTAS!M365+(MULTAS!L365*MONTOS!E18)))),0)),0)</f>
        <v>0</v>
      </c>
      <c r="Q365" s="166">
        <f>IF(AND('LISTA DE SOCIOS'!I365="SI",'LISTA DE SOCIOS'!P365&lt;&gt; "SI"),(RIEGO!G365),0)</f>
        <v>0</v>
      </c>
      <c r="R365" s="183">
        <f>SUM(G365:Q365)</f>
        <v>7</v>
      </c>
      <c r="S365" s="218" t="s">
        <v>7</v>
      </c>
      <c r="T365" s="166"/>
    </row>
    <row r="366" spans="1:20" s="80" customFormat="1" x14ac:dyDescent="0.25">
      <c r="A366" s="184">
        <v>365</v>
      </c>
      <c r="B366" s="184">
        <v>365</v>
      </c>
      <c r="C366" s="182"/>
      <c r="D366" s="182"/>
      <c r="E366" s="182"/>
      <c r="F366" s="183" t="s">
        <v>120</v>
      </c>
      <c r="G366" s="166"/>
      <c r="H366" s="181"/>
      <c r="I366" s="166"/>
      <c r="J366" s="181">
        <f>IF('LISTA DE SOCIOS'!H366="SI",(IF('LISTA DE SOCIOS'!P366&lt;&gt;"SI",('CSM AGUA'!H366),MONTOS!E7)),0)</f>
        <v>7</v>
      </c>
      <c r="K366" s="166">
        <f>IF(AND('LISTA DE SOCIOS'!H366="SI",'LISTA DE SOCIOS'!P366&lt;&gt;"SI",'LISTA DE SOCIOS'!Q366&lt;&gt;"SI",'LISTA DE SOCIOS'!P366&lt;&gt;"SI",'LISTA DE SOCIOS'!R366&lt;&gt;"SI"),(MONTOS!E9*MULTAS!G366), 0)</f>
        <v>0</v>
      </c>
      <c r="L366" s="181">
        <f>IF(AND('LISTA DE SOCIOS'!H366="SI",'LISTA DE SOCIOS'!P366&lt;&gt;"SI",'LISTA DE SOCIOS'!Q366&lt;&gt;"SI",'LISTA DE SOCIOS'!P366&lt;&gt;"SI",'LISTA DE SOCIOS'!R366&lt;&gt;"SI"),(MONTOS!E10*MULTAS!H366),0)</f>
        <v>0</v>
      </c>
      <c r="M366" s="166">
        <f>IF(AND('LISTA DE SOCIOS'!H366="SI",'LISTA DE SOCIOS'!P366&lt;&gt;"SI",'LISTA DE SOCIOS'!Q366&lt;&gt;"SI",'LISTA DE SOCIOS'!P366&lt;&gt;"SI",'LISTA DE SOCIOS'!R366&lt;&gt;"SI"),(MONTOS!E11*MULTAS!I366),0)</f>
        <v>0</v>
      </c>
      <c r="N366" s="181">
        <f>IF(AND('LISTA DE SOCIOS'!H366="SI",'LISTA DE SOCIOS'!P366&lt;&gt;"SI",'LISTA DE SOCIOS'!Q366&lt;&gt;"SI",'LISTA DE SOCIOS'!P366&lt;&gt;"SI",'LISTA DE SOCIOS'!R366&lt;&gt;"SI"),(MONTOS!E12*MULTAS!J366),0)</f>
        <v>0</v>
      </c>
      <c r="O366" s="166">
        <f>IF(AND('LISTA DE SOCIOS'!H366="SI",'LISTA DE SOCIOS'!P366&lt;&gt;"SI"),(MONTOS!E14*MULTAS!K366),0)</f>
        <v>0</v>
      </c>
      <c r="P366" s="181">
        <f>IF('LISTA DE SOCIOS'!H366="SI",(IF('LISTA DE SOCIOS'!P366&lt;&gt; "SI",(IF(OR('LISTA DE SOCIOS'!Q366="SI",'LISTA DE SOCIOS'!R366="SI"),(MULTAS!M366),(MULTAS!M366+(MULTAS!L366*MONTOS!E18)))),0)),0)</f>
        <v>0</v>
      </c>
      <c r="Q366" s="166">
        <f>IF(AND('LISTA DE SOCIOS'!I366="SI",'LISTA DE SOCIOS'!P366&lt;&gt; "SI"),(RIEGO!G366),0)</f>
        <v>0</v>
      </c>
      <c r="R366" s="183">
        <f>SUM(G366:Q366)</f>
        <v>7</v>
      </c>
      <c r="S366" s="218" t="s">
        <v>7</v>
      </c>
      <c r="T366" s="166"/>
    </row>
    <row r="367" spans="1:20" s="80" customFormat="1" x14ac:dyDescent="0.25">
      <c r="A367" s="184">
        <v>366</v>
      </c>
      <c r="B367" s="184">
        <v>366</v>
      </c>
      <c r="C367" s="182"/>
      <c r="D367" s="182"/>
      <c r="E367" s="182"/>
      <c r="F367" s="183" t="s">
        <v>120</v>
      </c>
      <c r="G367" s="166"/>
      <c r="H367" s="181"/>
      <c r="I367" s="166"/>
      <c r="J367" s="181">
        <f>IF('LISTA DE SOCIOS'!H367="SI",(IF('LISTA DE SOCIOS'!P367&lt;&gt;"SI",('CSM AGUA'!H367),MONTOS!E7)),0)</f>
        <v>7</v>
      </c>
      <c r="K367" s="166">
        <f>IF(AND('LISTA DE SOCIOS'!H367="SI",'LISTA DE SOCIOS'!P367&lt;&gt;"SI",'LISTA DE SOCIOS'!Q367&lt;&gt;"SI",'LISTA DE SOCIOS'!P367&lt;&gt;"SI",'LISTA DE SOCIOS'!R367&lt;&gt;"SI"),(MONTOS!E9*MULTAS!G367), 0)</f>
        <v>0</v>
      </c>
      <c r="L367" s="181">
        <f>IF(AND('LISTA DE SOCIOS'!H367="SI",'LISTA DE SOCIOS'!P367&lt;&gt;"SI",'LISTA DE SOCIOS'!Q367&lt;&gt;"SI",'LISTA DE SOCIOS'!P367&lt;&gt;"SI",'LISTA DE SOCIOS'!R367&lt;&gt;"SI"),(MONTOS!E10*MULTAS!H367),0)</f>
        <v>0</v>
      </c>
      <c r="M367" s="166">
        <f>IF(AND('LISTA DE SOCIOS'!H367="SI",'LISTA DE SOCIOS'!P367&lt;&gt;"SI",'LISTA DE SOCIOS'!Q367&lt;&gt;"SI",'LISTA DE SOCIOS'!P367&lt;&gt;"SI",'LISTA DE SOCIOS'!R367&lt;&gt;"SI"),(MONTOS!E11*MULTAS!I367),0)</f>
        <v>0</v>
      </c>
      <c r="N367" s="181">
        <f>IF(AND('LISTA DE SOCIOS'!H367="SI",'LISTA DE SOCIOS'!P367&lt;&gt;"SI",'LISTA DE SOCIOS'!Q367&lt;&gt;"SI",'LISTA DE SOCIOS'!P367&lt;&gt;"SI",'LISTA DE SOCIOS'!R367&lt;&gt;"SI"),(MONTOS!E12*MULTAS!J367),0)</f>
        <v>0</v>
      </c>
      <c r="O367" s="166">
        <f>IF(AND('LISTA DE SOCIOS'!H367="SI",'LISTA DE SOCIOS'!P367&lt;&gt;"SI"),(MONTOS!E14*MULTAS!K367),0)</f>
        <v>0</v>
      </c>
      <c r="P367" s="181">
        <f>IF('LISTA DE SOCIOS'!H367="SI",(IF('LISTA DE SOCIOS'!P367&lt;&gt; "SI",(IF(OR('LISTA DE SOCIOS'!Q367="SI",'LISTA DE SOCIOS'!R367="SI"),(MULTAS!M367),(MULTAS!M367+(MULTAS!L367*MONTOS!E18)))),0)),0)</f>
        <v>0</v>
      </c>
      <c r="Q367" s="166">
        <f>IF(AND('LISTA DE SOCIOS'!I367="SI",'LISTA DE SOCIOS'!P367&lt;&gt; "SI"),(RIEGO!G367),0)</f>
        <v>0</v>
      </c>
      <c r="R367" s="183">
        <f>SUM(G367:Q367)</f>
        <v>7</v>
      </c>
      <c r="S367" s="218" t="s">
        <v>7</v>
      </c>
      <c r="T367" s="166"/>
    </row>
    <row r="368" spans="1:20" s="80" customFormat="1" x14ac:dyDescent="0.25">
      <c r="A368" s="184">
        <v>367</v>
      </c>
      <c r="B368" s="184">
        <v>367</v>
      </c>
      <c r="C368" s="182"/>
      <c r="D368" s="182"/>
      <c r="E368" s="182"/>
      <c r="F368" s="183" t="s">
        <v>120</v>
      </c>
      <c r="G368" s="166"/>
      <c r="H368" s="181"/>
      <c r="I368" s="166"/>
      <c r="J368" s="181">
        <f>IF('LISTA DE SOCIOS'!H368="SI",(IF('LISTA DE SOCIOS'!P368&lt;&gt;"SI",('CSM AGUA'!H368),MONTOS!E7)),0)</f>
        <v>7</v>
      </c>
      <c r="K368" s="166">
        <f>IF(AND('LISTA DE SOCIOS'!H368="SI",'LISTA DE SOCIOS'!P368&lt;&gt;"SI",'LISTA DE SOCIOS'!Q368&lt;&gt;"SI",'LISTA DE SOCIOS'!P368&lt;&gt;"SI",'LISTA DE SOCIOS'!R368&lt;&gt;"SI"),(MONTOS!E9*MULTAS!G368), 0)</f>
        <v>0</v>
      </c>
      <c r="L368" s="181">
        <f>IF(AND('LISTA DE SOCIOS'!H368="SI",'LISTA DE SOCIOS'!P368&lt;&gt;"SI",'LISTA DE SOCIOS'!Q368&lt;&gt;"SI",'LISTA DE SOCIOS'!P368&lt;&gt;"SI",'LISTA DE SOCIOS'!R368&lt;&gt;"SI"),(MONTOS!E10*MULTAS!H368),0)</f>
        <v>0</v>
      </c>
      <c r="M368" s="166">
        <f>IF(AND('LISTA DE SOCIOS'!H368="SI",'LISTA DE SOCIOS'!P368&lt;&gt;"SI",'LISTA DE SOCIOS'!Q368&lt;&gt;"SI",'LISTA DE SOCIOS'!P368&lt;&gt;"SI",'LISTA DE SOCIOS'!R368&lt;&gt;"SI"),(MONTOS!E11*MULTAS!I368),0)</f>
        <v>0</v>
      </c>
      <c r="N368" s="181">
        <f>IF(AND('LISTA DE SOCIOS'!H368="SI",'LISTA DE SOCIOS'!P368&lt;&gt;"SI",'LISTA DE SOCIOS'!Q368&lt;&gt;"SI",'LISTA DE SOCIOS'!P368&lt;&gt;"SI",'LISTA DE SOCIOS'!R368&lt;&gt;"SI"),(MONTOS!E12*MULTAS!J368),0)</f>
        <v>0</v>
      </c>
      <c r="O368" s="166">
        <f>IF(AND('LISTA DE SOCIOS'!H368="SI",'LISTA DE SOCIOS'!P368&lt;&gt;"SI"),(MONTOS!E14*MULTAS!K368),0)</f>
        <v>0</v>
      </c>
      <c r="P368" s="181">
        <f>IF('LISTA DE SOCIOS'!H368="SI",(IF('LISTA DE SOCIOS'!P368&lt;&gt; "SI",(IF(OR('LISTA DE SOCIOS'!Q368="SI",'LISTA DE SOCIOS'!R368="SI"),(MULTAS!M368),(MULTAS!M368+(MULTAS!L368*MONTOS!E18)))),0)),0)</f>
        <v>0</v>
      </c>
      <c r="Q368" s="166">
        <f>IF(AND('LISTA DE SOCIOS'!I368="SI",'LISTA DE SOCIOS'!P368&lt;&gt; "SI"),(RIEGO!G368),0)</f>
        <v>0</v>
      </c>
      <c r="R368" s="183">
        <f>SUM(G368:Q368)</f>
        <v>7</v>
      </c>
      <c r="S368" s="218" t="s">
        <v>7</v>
      </c>
      <c r="T368" s="166"/>
    </row>
    <row r="369" spans="1:20" s="80" customFormat="1" x14ac:dyDescent="0.25">
      <c r="A369" s="184">
        <v>368</v>
      </c>
      <c r="B369" s="184">
        <v>368</v>
      </c>
      <c r="C369" s="182"/>
      <c r="D369" s="182"/>
      <c r="E369" s="182"/>
      <c r="F369" s="183" t="s">
        <v>120</v>
      </c>
      <c r="G369" s="166"/>
      <c r="H369" s="181"/>
      <c r="I369" s="166"/>
      <c r="J369" s="181">
        <f>IF('LISTA DE SOCIOS'!H369="SI",(IF('LISTA DE SOCIOS'!P369&lt;&gt;"SI",('CSM AGUA'!H369),MONTOS!E7)),0)</f>
        <v>7</v>
      </c>
      <c r="K369" s="166">
        <f>IF(AND('LISTA DE SOCIOS'!H369="SI",'LISTA DE SOCIOS'!P369&lt;&gt;"SI",'LISTA DE SOCIOS'!Q369&lt;&gt;"SI",'LISTA DE SOCIOS'!P369&lt;&gt;"SI",'LISTA DE SOCIOS'!R369&lt;&gt;"SI"),(MONTOS!E9*MULTAS!G369), 0)</f>
        <v>0</v>
      </c>
      <c r="L369" s="181">
        <f>IF(AND('LISTA DE SOCIOS'!H369="SI",'LISTA DE SOCIOS'!P369&lt;&gt;"SI",'LISTA DE SOCIOS'!Q369&lt;&gt;"SI",'LISTA DE SOCIOS'!P369&lt;&gt;"SI",'LISTA DE SOCIOS'!R369&lt;&gt;"SI"),(MONTOS!E10*MULTAS!H369),0)</f>
        <v>0</v>
      </c>
      <c r="M369" s="166">
        <f>IF(AND('LISTA DE SOCIOS'!H369="SI",'LISTA DE SOCIOS'!P369&lt;&gt;"SI",'LISTA DE SOCIOS'!Q369&lt;&gt;"SI",'LISTA DE SOCIOS'!P369&lt;&gt;"SI",'LISTA DE SOCIOS'!R369&lt;&gt;"SI"),(MONTOS!E11*MULTAS!I369),0)</f>
        <v>0</v>
      </c>
      <c r="N369" s="181">
        <f>IF(AND('LISTA DE SOCIOS'!H369="SI",'LISTA DE SOCIOS'!P369&lt;&gt;"SI",'LISTA DE SOCIOS'!Q369&lt;&gt;"SI",'LISTA DE SOCIOS'!P369&lt;&gt;"SI",'LISTA DE SOCIOS'!R369&lt;&gt;"SI"),(MONTOS!E12*MULTAS!J369),0)</f>
        <v>0</v>
      </c>
      <c r="O369" s="166">
        <f>IF(AND('LISTA DE SOCIOS'!H369="SI",'LISTA DE SOCIOS'!P369&lt;&gt;"SI"),(MONTOS!E14*MULTAS!K369),0)</f>
        <v>0</v>
      </c>
      <c r="P369" s="181">
        <f>IF('LISTA DE SOCIOS'!H369="SI",(IF('LISTA DE SOCIOS'!P369&lt;&gt; "SI",(IF(OR('LISTA DE SOCIOS'!Q369="SI",'LISTA DE SOCIOS'!R369="SI"),(MULTAS!M369),(MULTAS!M369+(MULTAS!L369*MONTOS!E18)))),0)),0)</f>
        <v>0</v>
      </c>
      <c r="Q369" s="166">
        <f>IF(AND('LISTA DE SOCIOS'!I369="SI",'LISTA DE SOCIOS'!P369&lt;&gt; "SI"),(RIEGO!G369),0)</f>
        <v>0</v>
      </c>
      <c r="R369" s="183">
        <f>SUM(G369:Q369)</f>
        <v>7</v>
      </c>
      <c r="S369" s="218" t="s">
        <v>7</v>
      </c>
      <c r="T369" s="166"/>
    </row>
    <row r="370" spans="1:20" s="80" customFormat="1" x14ac:dyDescent="0.25">
      <c r="A370" s="184">
        <v>369</v>
      </c>
      <c r="B370" s="184">
        <v>369</v>
      </c>
      <c r="C370" s="182"/>
      <c r="D370" s="182"/>
      <c r="E370" s="182"/>
      <c r="F370" s="183" t="s">
        <v>120</v>
      </c>
      <c r="G370" s="166"/>
      <c r="H370" s="181"/>
      <c r="I370" s="166"/>
      <c r="J370" s="181">
        <f>IF('LISTA DE SOCIOS'!H370="SI",(IF('LISTA DE SOCIOS'!P370&lt;&gt;"SI",('CSM AGUA'!H370),MONTOS!E7)),0)</f>
        <v>7</v>
      </c>
      <c r="K370" s="166">
        <f>IF(AND('LISTA DE SOCIOS'!H370="SI",'LISTA DE SOCIOS'!P370&lt;&gt;"SI",'LISTA DE SOCIOS'!Q370&lt;&gt;"SI",'LISTA DE SOCIOS'!P370&lt;&gt;"SI",'LISTA DE SOCIOS'!R370&lt;&gt;"SI"),(MONTOS!E9*MULTAS!G370), 0)</f>
        <v>0</v>
      </c>
      <c r="L370" s="181">
        <f>IF(AND('LISTA DE SOCIOS'!H370="SI",'LISTA DE SOCIOS'!P370&lt;&gt;"SI",'LISTA DE SOCIOS'!Q370&lt;&gt;"SI",'LISTA DE SOCIOS'!P370&lt;&gt;"SI",'LISTA DE SOCIOS'!R370&lt;&gt;"SI"),(MONTOS!E10*MULTAS!H370),0)</f>
        <v>0</v>
      </c>
      <c r="M370" s="166">
        <f>IF(AND('LISTA DE SOCIOS'!H370="SI",'LISTA DE SOCIOS'!P370&lt;&gt;"SI",'LISTA DE SOCIOS'!Q370&lt;&gt;"SI",'LISTA DE SOCIOS'!P370&lt;&gt;"SI",'LISTA DE SOCIOS'!R370&lt;&gt;"SI"),(MONTOS!E11*MULTAS!I370),0)</f>
        <v>0</v>
      </c>
      <c r="N370" s="181">
        <f>IF(AND('LISTA DE SOCIOS'!H370="SI",'LISTA DE SOCIOS'!P370&lt;&gt;"SI",'LISTA DE SOCIOS'!Q370&lt;&gt;"SI",'LISTA DE SOCIOS'!P370&lt;&gt;"SI",'LISTA DE SOCIOS'!R370&lt;&gt;"SI"),(MONTOS!E12*MULTAS!J370),0)</f>
        <v>0</v>
      </c>
      <c r="O370" s="166">
        <f>IF(AND('LISTA DE SOCIOS'!H370="SI",'LISTA DE SOCIOS'!P370&lt;&gt;"SI"),(MONTOS!E14*MULTAS!K370),0)</f>
        <v>0</v>
      </c>
      <c r="P370" s="181">
        <f>IF('LISTA DE SOCIOS'!H370="SI",(IF('LISTA DE SOCIOS'!P370&lt;&gt; "SI",(IF(OR('LISTA DE SOCIOS'!Q370="SI",'LISTA DE SOCIOS'!R370="SI"),(MULTAS!M370),(MULTAS!M370+(MULTAS!L370*MONTOS!E18)))),0)),0)</f>
        <v>0</v>
      </c>
      <c r="Q370" s="166">
        <f>IF(AND('LISTA DE SOCIOS'!I370="SI",'LISTA DE SOCIOS'!P370&lt;&gt; "SI"),(RIEGO!G370),0)</f>
        <v>0</v>
      </c>
      <c r="R370" s="183">
        <f>SUM(G370:Q370)</f>
        <v>7</v>
      </c>
      <c r="S370" s="218" t="s">
        <v>7</v>
      </c>
      <c r="T370" s="166"/>
    </row>
    <row r="371" spans="1:20" s="80" customFormat="1" x14ac:dyDescent="0.25">
      <c r="A371" s="184">
        <v>370</v>
      </c>
      <c r="B371" s="184">
        <v>370</v>
      </c>
      <c r="C371" s="182"/>
      <c r="D371" s="182"/>
      <c r="E371" s="182"/>
      <c r="F371" s="183" t="s">
        <v>120</v>
      </c>
      <c r="G371" s="166"/>
      <c r="H371" s="181"/>
      <c r="I371" s="166"/>
      <c r="J371" s="181">
        <f>IF('LISTA DE SOCIOS'!H371="SI",(IF('LISTA DE SOCIOS'!P371&lt;&gt;"SI",('CSM AGUA'!H371),MONTOS!E7)),0)</f>
        <v>7</v>
      </c>
      <c r="K371" s="166">
        <f>IF(AND('LISTA DE SOCIOS'!H371="SI",'LISTA DE SOCIOS'!P371&lt;&gt;"SI",'LISTA DE SOCIOS'!Q371&lt;&gt;"SI",'LISTA DE SOCIOS'!P371&lt;&gt;"SI",'LISTA DE SOCIOS'!R371&lt;&gt;"SI"),(MONTOS!E9*MULTAS!G371), 0)</f>
        <v>0</v>
      </c>
      <c r="L371" s="181">
        <f>IF(AND('LISTA DE SOCIOS'!H371="SI",'LISTA DE SOCIOS'!P371&lt;&gt;"SI",'LISTA DE SOCIOS'!Q371&lt;&gt;"SI",'LISTA DE SOCIOS'!P371&lt;&gt;"SI",'LISTA DE SOCIOS'!R371&lt;&gt;"SI"),(MONTOS!E10*MULTAS!H371),0)</f>
        <v>0</v>
      </c>
      <c r="M371" s="166">
        <f>IF(AND('LISTA DE SOCIOS'!H371="SI",'LISTA DE SOCIOS'!P371&lt;&gt;"SI",'LISTA DE SOCIOS'!Q371&lt;&gt;"SI",'LISTA DE SOCIOS'!P371&lt;&gt;"SI",'LISTA DE SOCIOS'!R371&lt;&gt;"SI"),(MONTOS!E11*MULTAS!I371),0)</f>
        <v>0</v>
      </c>
      <c r="N371" s="181">
        <f>IF(AND('LISTA DE SOCIOS'!H371="SI",'LISTA DE SOCIOS'!P371&lt;&gt;"SI",'LISTA DE SOCIOS'!Q371&lt;&gt;"SI",'LISTA DE SOCIOS'!P371&lt;&gt;"SI",'LISTA DE SOCIOS'!R371&lt;&gt;"SI"),(MONTOS!E12*MULTAS!J371),0)</f>
        <v>0</v>
      </c>
      <c r="O371" s="166">
        <f>IF(AND('LISTA DE SOCIOS'!H371="SI",'LISTA DE SOCIOS'!P371&lt;&gt;"SI"),(MONTOS!E14*MULTAS!K371),0)</f>
        <v>0</v>
      </c>
      <c r="P371" s="181">
        <f>IF('LISTA DE SOCIOS'!H371="SI",(IF('LISTA DE SOCIOS'!P371&lt;&gt; "SI",(IF(OR('LISTA DE SOCIOS'!Q371="SI",'LISTA DE SOCIOS'!R371="SI"),(MULTAS!M371),(MULTAS!M371+(MULTAS!L371*MONTOS!E18)))),0)),0)</f>
        <v>0</v>
      </c>
      <c r="Q371" s="166">
        <f>IF(AND('LISTA DE SOCIOS'!I371="SI",'LISTA DE SOCIOS'!P371&lt;&gt; "SI"),(RIEGO!G371),0)</f>
        <v>0</v>
      </c>
      <c r="R371" s="183">
        <f>SUM(G371:Q371)</f>
        <v>7</v>
      </c>
      <c r="S371" s="218" t="s">
        <v>7</v>
      </c>
      <c r="T371" s="166"/>
    </row>
    <row r="372" spans="1:20" s="80" customFormat="1" x14ac:dyDescent="0.25">
      <c r="A372" s="184">
        <v>371</v>
      </c>
      <c r="B372" s="184">
        <v>371</v>
      </c>
      <c r="C372" s="182"/>
      <c r="D372" s="182"/>
      <c r="E372" s="182"/>
      <c r="F372" s="183" t="s">
        <v>120</v>
      </c>
      <c r="G372" s="166"/>
      <c r="H372" s="181"/>
      <c r="I372" s="166"/>
      <c r="J372" s="181">
        <f>IF('LISTA DE SOCIOS'!H372="SI",(IF('LISTA DE SOCIOS'!P372&lt;&gt;"SI",('CSM AGUA'!H372),MONTOS!E7)),0)</f>
        <v>7</v>
      </c>
      <c r="K372" s="166">
        <f>IF(AND('LISTA DE SOCIOS'!H372="SI",'LISTA DE SOCIOS'!P372&lt;&gt;"SI",'LISTA DE SOCIOS'!Q372&lt;&gt;"SI",'LISTA DE SOCIOS'!P372&lt;&gt;"SI",'LISTA DE SOCIOS'!R372&lt;&gt;"SI"),(MONTOS!E9*MULTAS!G372), 0)</f>
        <v>0</v>
      </c>
      <c r="L372" s="181">
        <f>IF(AND('LISTA DE SOCIOS'!H372="SI",'LISTA DE SOCIOS'!P372&lt;&gt;"SI",'LISTA DE SOCIOS'!Q372&lt;&gt;"SI",'LISTA DE SOCIOS'!P372&lt;&gt;"SI",'LISTA DE SOCIOS'!R372&lt;&gt;"SI"),(MONTOS!E10*MULTAS!H372),0)</f>
        <v>0</v>
      </c>
      <c r="M372" s="166">
        <f>IF(AND('LISTA DE SOCIOS'!H372="SI",'LISTA DE SOCIOS'!P372&lt;&gt;"SI",'LISTA DE SOCIOS'!Q372&lt;&gt;"SI",'LISTA DE SOCIOS'!P372&lt;&gt;"SI",'LISTA DE SOCIOS'!R372&lt;&gt;"SI"),(MONTOS!E11*MULTAS!I372),0)</f>
        <v>0</v>
      </c>
      <c r="N372" s="181">
        <f>IF(AND('LISTA DE SOCIOS'!H372="SI",'LISTA DE SOCIOS'!P372&lt;&gt;"SI",'LISTA DE SOCIOS'!Q372&lt;&gt;"SI",'LISTA DE SOCIOS'!P372&lt;&gt;"SI",'LISTA DE SOCIOS'!R372&lt;&gt;"SI"),(MONTOS!E12*MULTAS!J372),0)</f>
        <v>0</v>
      </c>
      <c r="O372" s="166">
        <f>IF(AND('LISTA DE SOCIOS'!H372="SI",'LISTA DE SOCIOS'!P372&lt;&gt;"SI"),(MONTOS!E14*MULTAS!K372),0)</f>
        <v>0</v>
      </c>
      <c r="P372" s="181">
        <f>IF('LISTA DE SOCIOS'!H372="SI",(IF('LISTA DE SOCIOS'!P372&lt;&gt; "SI",(IF(OR('LISTA DE SOCIOS'!Q372="SI",'LISTA DE SOCIOS'!R372="SI"),(MULTAS!M372),(MULTAS!M372+(MULTAS!L372*MONTOS!E18)))),0)),0)</f>
        <v>0</v>
      </c>
      <c r="Q372" s="166">
        <f>IF(AND('LISTA DE SOCIOS'!I372="SI",'LISTA DE SOCIOS'!P372&lt;&gt; "SI"),(RIEGO!G372),0)</f>
        <v>0</v>
      </c>
      <c r="R372" s="183">
        <f>SUM(G372:Q372)</f>
        <v>7</v>
      </c>
      <c r="S372" s="218" t="s">
        <v>7</v>
      </c>
      <c r="T372" s="166"/>
    </row>
    <row r="373" spans="1:20" s="80" customFormat="1" x14ac:dyDescent="0.25">
      <c r="A373" s="184">
        <v>372</v>
      </c>
      <c r="B373" s="184">
        <v>372</v>
      </c>
      <c r="C373" s="182"/>
      <c r="D373" s="182"/>
      <c r="E373" s="182"/>
      <c r="F373" s="183" t="s">
        <v>120</v>
      </c>
      <c r="G373" s="166"/>
      <c r="H373" s="181"/>
      <c r="I373" s="166"/>
      <c r="J373" s="181">
        <f>IF('LISTA DE SOCIOS'!H373="SI",(IF('LISTA DE SOCIOS'!P373&lt;&gt;"SI",('CSM AGUA'!H373),MONTOS!E7)),0)</f>
        <v>7</v>
      </c>
      <c r="K373" s="166">
        <f>IF(AND('LISTA DE SOCIOS'!H373="SI",'LISTA DE SOCIOS'!P373&lt;&gt;"SI",'LISTA DE SOCIOS'!Q373&lt;&gt;"SI",'LISTA DE SOCIOS'!P373&lt;&gt;"SI",'LISTA DE SOCIOS'!R373&lt;&gt;"SI"),(MONTOS!E9*MULTAS!G373), 0)</f>
        <v>0</v>
      </c>
      <c r="L373" s="181">
        <f>IF(AND('LISTA DE SOCIOS'!H373="SI",'LISTA DE SOCIOS'!P373&lt;&gt;"SI",'LISTA DE SOCIOS'!Q373&lt;&gt;"SI",'LISTA DE SOCIOS'!P373&lt;&gt;"SI",'LISTA DE SOCIOS'!R373&lt;&gt;"SI"),(MONTOS!E10*MULTAS!H373),0)</f>
        <v>0</v>
      </c>
      <c r="M373" s="166">
        <f>IF(AND('LISTA DE SOCIOS'!H373="SI",'LISTA DE SOCIOS'!P373&lt;&gt;"SI",'LISTA DE SOCIOS'!Q373&lt;&gt;"SI",'LISTA DE SOCIOS'!P373&lt;&gt;"SI",'LISTA DE SOCIOS'!R373&lt;&gt;"SI"),(MONTOS!E11*MULTAS!I373),0)</f>
        <v>0</v>
      </c>
      <c r="N373" s="181">
        <f>IF(AND('LISTA DE SOCIOS'!H373="SI",'LISTA DE SOCIOS'!P373&lt;&gt;"SI",'LISTA DE SOCIOS'!Q373&lt;&gt;"SI",'LISTA DE SOCIOS'!P373&lt;&gt;"SI",'LISTA DE SOCIOS'!R373&lt;&gt;"SI"),(MONTOS!E12*MULTAS!J373),0)</f>
        <v>0</v>
      </c>
      <c r="O373" s="166">
        <f>IF(AND('LISTA DE SOCIOS'!H373="SI",'LISTA DE SOCIOS'!P373&lt;&gt;"SI"),(MONTOS!E14*MULTAS!K373),0)</f>
        <v>0</v>
      </c>
      <c r="P373" s="181">
        <f>IF('LISTA DE SOCIOS'!H373="SI",(IF('LISTA DE SOCIOS'!P373&lt;&gt; "SI",(IF(OR('LISTA DE SOCIOS'!Q373="SI",'LISTA DE SOCIOS'!R373="SI"),(MULTAS!M373),(MULTAS!M373+(MULTAS!L373*MONTOS!E18)))),0)),0)</f>
        <v>0</v>
      </c>
      <c r="Q373" s="166">
        <f>IF(AND('LISTA DE SOCIOS'!I373="SI",'LISTA DE SOCIOS'!P373&lt;&gt; "SI"),(RIEGO!G373),0)</f>
        <v>0</v>
      </c>
      <c r="R373" s="183">
        <f>SUM(G373:Q373)</f>
        <v>7</v>
      </c>
      <c r="S373" s="218" t="s">
        <v>7</v>
      </c>
      <c r="T373" s="166"/>
    </row>
    <row r="374" spans="1:20" s="80" customFormat="1" x14ac:dyDescent="0.25">
      <c r="A374" s="184">
        <v>373</v>
      </c>
      <c r="B374" s="184">
        <v>373</v>
      </c>
      <c r="C374" s="182"/>
      <c r="D374" s="182"/>
      <c r="E374" s="182"/>
      <c r="F374" s="183" t="s">
        <v>120</v>
      </c>
      <c r="G374" s="166"/>
      <c r="H374" s="181"/>
      <c r="I374" s="166"/>
      <c r="J374" s="181">
        <f>IF('LISTA DE SOCIOS'!H374="SI",(IF('LISTA DE SOCIOS'!P374&lt;&gt;"SI",('CSM AGUA'!H374),MONTOS!E7)),0)</f>
        <v>7</v>
      </c>
      <c r="K374" s="166">
        <f>IF(AND('LISTA DE SOCIOS'!H374="SI",'LISTA DE SOCIOS'!P374&lt;&gt;"SI",'LISTA DE SOCIOS'!Q374&lt;&gt;"SI",'LISTA DE SOCIOS'!P374&lt;&gt;"SI",'LISTA DE SOCIOS'!R374&lt;&gt;"SI"),(MONTOS!E9*MULTAS!G374), 0)</f>
        <v>0</v>
      </c>
      <c r="L374" s="181">
        <f>IF(AND('LISTA DE SOCIOS'!H374="SI",'LISTA DE SOCIOS'!P374&lt;&gt;"SI",'LISTA DE SOCIOS'!Q374&lt;&gt;"SI",'LISTA DE SOCIOS'!P374&lt;&gt;"SI",'LISTA DE SOCIOS'!R374&lt;&gt;"SI"),(MONTOS!E10*MULTAS!H374),0)</f>
        <v>0</v>
      </c>
      <c r="M374" s="166">
        <f>IF(AND('LISTA DE SOCIOS'!H374="SI",'LISTA DE SOCIOS'!P374&lt;&gt;"SI",'LISTA DE SOCIOS'!Q374&lt;&gt;"SI",'LISTA DE SOCIOS'!P374&lt;&gt;"SI",'LISTA DE SOCIOS'!R374&lt;&gt;"SI"),(MONTOS!E11*MULTAS!I374),0)</f>
        <v>0</v>
      </c>
      <c r="N374" s="181">
        <f>IF(AND('LISTA DE SOCIOS'!H374="SI",'LISTA DE SOCIOS'!P374&lt;&gt;"SI",'LISTA DE SOCIOS'!Q374&lt;&gt;"SI",'LISTA DE SOCIOS'!P374&lt;&gt;"SI",'LISTA DE SOCIOS'!R374&lt;&gt;"SI"),(MONTOS!E12*MULTAS!J374),0)</f>
        <v>0</v>
      </c>
      <c r="O374" s="166">
        <f>IF(AND('LISTA DE SOCIOS'!H374="SI",'LISTA DE SOCIOS'!P374&lt;&gt;"SI"),(MONTOS!E14*MULTAS!K374),0)</f>
        <v>0</v>
      </c>
      <c r="P374" s="181">
        <f>IF('LISTA DE SOCIOS'!H374="SI",(IF('LISTA DE SOCIOS'!P374&lt;&gt; "SI",(IF(OR('LISTA DE SOCIOS'!Q374="SI",'LISTA DE SOCIOS'!R374="SI"),(MULTAS!M374),(MULTAS!M374+(MULTAS!L374*MONTOS!E18)))),0)),0)</f>
        <v>0</v>
      </c>
      <c r="Q374" s="166">
        <f>IF(AND('LISTA DE SOCIOS'!I374="SI",'LISTA DE SOCIOS'!P374&lt;&gt; "SI"),(RIEGO!G374),0)</f>
        <v>0</v>
      </c>
      <c r="R374" s="183">
        <f>SUM(G374:Q374)</f>
        <v>7</v>
      </c>
      <c r="S374" s="218" t="s">
        <v>7</v>
      </c>
      <c r="T374" s="166"/>
    </row>
    <row r="375" spans="1:20" s="80" customFormat="1" x14ac:dyDescent="0.25">
      <c r="A375" s="184">
        <v>374</v>
      </c>
      <c r="B375" s="184">
        <v>374</v>
      </c>
      <c r="C375" s="182"/>
      <c r="D375" s="182"/>
      <c r="E375" s="182"/>
      <c r="F375" s="183" t="s">
        <v>120</v>
      </c>
      <c r="G375" s="166"/>
      <c r="H375" s="181"/>
      <c r="I375" s="166"/>
      <c r="J375" s="181">
        <f>IF('LISTA DE SOCIOS'!H375="SI",(IF('LISTA DE SOCIOS'!P375&lt;&gt;"SI",('CSM AGUA'!H375),MONTOS!E7)),0)</f>
        <v>7</v>
      </c>
      <c r="K375" s="166">
        <f>IF(AND('LISTA DE SOCIOS'!H375="SI",'LISTA DE SOCIOS'!P375&lt;&gt;"SI",'LISTA DE SOCIOS'!Q375&lt;&gt;"SI",'LISTA DE SOCIOS'!P375&lt;&gt;"SI",'LISTA DE SOCIOS'!R375&lt;&gt;"SI"),(MONTOS!E9*MULTAS!G375), 0)</f>
        <v>0</v>
      </c>
      <c r="L375" s="181">
        <f>IF(AND('LISTA DE SOCIOS'!H375="SI",'LISTA DE SOCIOS'!P375&lt;&gt;"SI",'LISTA DE SOCIOS'!Q375&lt;&gt;"SI",'LISTA DE SOCIOS'!P375&lt;&gt;"SI",'LISTA DE SOCIOS'!R375&lt;&gt;"SI"),(MONTOS!E10*MULTAS!H375),0)</f>
        <v>0</v>
      </c>
      <c r="M375" s="166">
        <f>IF(AND('LISTA DE SOCIOS'!H375="SI",'LISTA DE SOCIOS'!P375&lt;&gt;"SI",'LISTA DE SOCIOS'!Q375&lt;&gt;"SI",'LISTA DE SOCIOS'!P375&lt;&gt;"SI",'LISTA DE SOCIOS'!R375&lt;&gt;"SI"),(MONTOS!E11*MULTAS!I375),0)</f>
        <v>0</v>
      </c>
      <c r="N375" s="181">
        <f>IF(AND('LISTA DE SOCIOS'!H375="SI",'LISTA DE SOCIOS'!P375&lt;&gt;"SI",'LISTA DE SOCIOS'!Q375&lt;&gt;"SI",'LISTA DE SOCIOS'!P375&lt;&gt;"SI",'LISTA DE SOCIOS'!R375&lt;&gt;"SI"),(MONTOS!E12*MULTAS!J375),0)</f>
        <v>0</v>
      </c>
      <c r="O375" s="166">
        <f>IF(AND('LISTA DE SOCIOS'!H375="SI",'LISTA DE SOCIOS'!P375&lt;&gt;"SI"),(MONTOS!E14*MULTAS!K375),0)</f>
        <v>0</v>
      </c>
      <c r="P375" s="181">
        <f>IF('LISTA DE SOCIOS'!H375="SI",(IF('LISTA DE SOCIOS'!P375&lt;&gt; "SI",(IF(OR('LISTA DE SOCIOS'!Q375="SI",'LISTA DE SOCIOS'!R375="SI"),(MULTAS!M375),(MULTAS!M375+(MULTAS!L375*MONTOS!E18)))),0)),0)</f>
        <v>0</v>
      </c>
      <c r="Q375" s="166">
        <f>IF(AND('LISTA DE SOCIOS'!I375="SI",'LISTA DE SOCIOS'!P375&lt;&gt; "SI"),(RIEGO!G375),0)</f>
        <v>0</v>
      </c>
      <c r="R375" s="183">
        <f>SUM(G375:Q375)</f>
        <v>7</v>
      </c>
      <c r="S375" s="218" t="s">
        <v>7</v>
      </c>
      <c r="T375" s="166"/>
    </row>
    <row r="376" spans="1:20" s="80" customFormat="1" x14ac:dyDescent="0.25">
      <c r="A376" s="184">
        <v>375</v>
      </c>
      <c r="B376" s="184">
        <v>375</v>
      </c>
      <c r="C376" s="182"/>
      <c r="D376" s="182"/>
      <c r="E376" s="182"/>
      <c r="F376" s="183" t="s">
        <v>120</v>
      </c>
      <c r="G376" s="166"/>
      <c r="H376" s="181"/>
      <c r="I376" s="166"/>
      <c r="J376" s="181">
        <f>IF('LISTA DE SOCIOS'!H376="SI",(IF('LISTA DE SOCIOS'!P376&lt;&gt;"SI",('CSM AGUA'!H376),MONTOS!E7)),0)</f>
        <v>7</v>
      </c>
      <c r="K376" s="166">
        <f>IF(AND('LISTA DE SOCIOS'!H376="SI",'LISTA DE SOCIOS'!P376&lt;&gt;"SI",'LISTA DE SOCIOS'!Q376&lt;&gt;"SI",'LISTA DE SOCIOS'!P376&lt;&gt;"SI",'LISTA DE SOCIOS'!R376&lt;&gt;"SI"),(MONTOS!E9*MULTAS!G376), 0)</f>
        <v>0</v>
      </c>
      <c r="L376" s="181">
        <f>IF(AND('LISTA DE SOCIOS'!H376="SI",'LISTA DE SOCIOS'!P376&lt;&gt;"SI",'LISTA DE SOCIOS'!Q376&lt;&gt;"SI",'LISTA DE SOCIOS'!P376&lt;&gt;"SI",'LISTA DE SOCIOS'!R376&lt;&gt;"SI"),(MONTOS!E10*MULTAS!H376),0)</f>
        <v>0</v>
      </c>
      <c r="M376" s="166">
        <f>IF(AND('LISTA DE SOCIOS'!H376="SI",'LISTA DE SOCIOS'!P376&lt;&gt;"SI",'LISTA DE SOCIOS'!Q376&lt;&gt;"SI",'LISTA DE SOCIOS'!P376&lt;&gt;"SI",'LISTA DE SOCIOS'!R376&lt;&gt;"SI"),(MONTOS!E11*MULTAS!I376),0)</f>
        <v>0</v>
      </c>
      <c r="N376" s="181">
        <f>IF(AND('LISTA DE SOCIOS'!H376="SI",'LISTA DE SOCIOS'!P376&lt;&gt;"SI",'LISTA DE SOCIOS'!Q376&lt;&gt;"SI",'LISTA DE SOCIOS'!P376&lt;&gt;"SI",'LISTA DE SOCIOS'!R376&lt;&gt;"SI"),(MONTOS!E12*MULTAS!J376),0)</f>
        <v>0</v>
      </c>
      <c r="O376" s="166">
        <f>IF(AND('LISTA DE SOCIOS'!H376="SI",'LISTA DE SOCIOS'!P376&lt;&gt;"SI"),(MONTOS!E14*MULTAS!K376),0)</f>
        <v>0</v>
      </c>
      <c r="P376" s="181">
        <f>IF('LISTA DE SOCIOS'!H376="SI",(IF('LISTA DE SOCIOS'!P376&lt;&gt; "SI",(IF(OR('LISTA DE SOCIOS'!Q376="SI",'LISTA DE SOCIOS'!R376="SI"),(MULTAS!M376),(MULTAS!M376+(MULTAS!L376*MONTOS!E18)))),0)),0)</f>
        <v>0</v>
      </c>
      <c r="Q376" s="166">
        <f>IF(AND('LISTA DE SOCIOS'!I376="SI",'LISTA DE SOCIOS'!P376&lt;&gt; "SI"),(RIEGO!G376),0)</f>
        <v>0</v>
      </c>
      <c r="R376" s="183">
        <f>SUM(G376:Q376)</f>
        <v>7</v>
      </c>
      <c r="S376" s="218" t="s">
        <v>7</v>
      </c>
      <c r="T376" s="166"/>
    </row>
    <row r="377" spans="1:20" s="80" customFormat="1" x14ac:dyDescent="0.25">
      <c r="A377" s="184">
        <v>376</v>
      </c>
      <c r="B377" s="184">
        <v>376</v>
      </c>
      <c r="C377" s="182"/>
      <c r="D377" s="182"/>
      <c r="E377" s="182"/>
      <c r="F377" s="183" t="s">
        <v>120</v>
      </c>
      <c r="G377" s="166"/>
      <c r="H377" s="181"/>
      <c r="I377" s="166"/>
      <c r="J377" s="181">
        <f>IF('LISTA DE SOCIOS'!H377="SI",(IF('LISTA DE SOCIOS'!P377&lt;&gt;"SI",('CSM AGUA'!H377),MONTOS!E7)),0)</f>
        <v>7</v>
      </c>
      <c r="K377" s="166">
        <f>IF(AND('LISTA DE SOCIOS'!H377="SI",'LISTA DE SOCIOS'!P377&lt;&gt;"SI",'LISTA DE SOCIOS'!Q377&lt;&gt;"SI",'LISTA DE SOCIOS'!P377&lt;&gt;"SI",'LISTA DE SOCIOS'!R377&lt;&gt;"SI"),(MONTOS!E9*MULTAS!G377), 0)</f>
        <v>0</v>
      </c>
      <c r="L377" s="181">
        <f>IF(AND('LISTA DE SOCIOS'!H377="SI",'LISTA DE SOCIOS'!P377&lt;&gt;"SI",'LISTA DE SOCIOS'!Q377&lt;&gt;"SI",'LISTA DE SOCIOS'!P377&lt;&gt;"SI",'LISTA DE SOCIOS'!R377&lt;&gt;"SI"),(MONTOS!E10*MULTAS!H377),0)</f>
        <v>0</v>
      </c>
      <c r="M377" s="166">
        <f>IF(AND('LISTA DE SOCIOS'!H377="SI",'LISTA DE SOCIOS'!P377&lt;&gt;"SI",'LISTA DE SOCIOS'!Q377&lt;&gt;"SI",'LISTA DE SOCIOS'!P377&lt;&gt;"SI",'LISTA DE SOCIOS'!R377&lt;&gt;"SI"),(MONTOS!E11*MULTAS!I377),0)</f>
        <v>0</v>
      </c>
      <c r="N377" s="181">
        <f>IF(AND('LISTA DE SOCIOS'!H377="SI",'LISTA DE SOCIOS'!P377&lt;&gt;"SI",'LISTA DE SOCIOS'!Q377&lt;&gt;"SI",'LISTA DE SOCIOS'!P377&lt;&gt;"SI",'LISTA DE SOCIOS'!R377&lt;&gt;"SI"),(MONTOS!E12*MULTAS!J377),0)</f>
        <v>0</v>
      </c>
      <c r="O377" s="166">
        <f>IF(AND('LISTA DE SOCIOS'!H377="SI",'LISTA DE SOCIOS'!P377&lt;&gt;"SI"),(MONTOS!E14*MULTAS!K377),0)</f>
        <v>0</v>
      </c>
      <c r="P377" s="181">
        <f>IF('LISTA DE SOCIOS'!H377="SI",(IF('LISTA DE SOCIOS'!P377&lt;&gt; "SI",(IF(OR('LISTA DE SOCIOS'!Q377="SI",'LISTA DE SOCIOS'!R377="SI"),(MULTAS!M377),(MULTAS!M377+(MULTAS!L377*MONTOS!E18)))),0)),0)</f>
        <v>0</v>
      </c>
      <c r="Q377" s="166">
        <f>IF(AND('LISTA DE SOCIOS'!I377="SI",'LISTA DE SOCIOS'!P377&lt;&gt; "SI"),(RIEGO!G377),0)</f>
        <v>0</v>
      </c>
      <c r="R377" s="183">
        <f>SUM(G377:Q377)</f>
        <v>7</v>
      </c>
      <c r="S377" s="218" t="s">
        <v>7</v>
      </c>
      <c r="T377" s="166"/>
    </row>
    <row r="378" spans="1:20" s="80" customFormat="1" x14ac:dyDescent="0.25">
      <c r="A378" s="184">
        <v>377</v>
      </c>
      <c r="B378" s="184">
        <v>377</v>
      </c>
      <c r="C378" s="182"/>
      <c r="D378" s="182"/>
      <c r="E378" s="182"/>
      <c r="F378" s="183" t="s">
        <v>120</v>
      </c>
      <c r="G378" s="166"/>
      <c r="H378" s="181"/>
      <c r="I378" s="166"/>
      <c r="J378" s="181">
        <f>IF('LISTA DE SOCIOS'!H378="SI",(IF('LISTA DE SOCIOS'!P378&lt;&gt;"SI",('CSM AGUA'!H378),MONTOS!E7)),0)</f>
        <v>7</v>
      </c>
      <c r="K378" s="166">
        <f>IF(AND('LISTA DE SOCIOS'!H378="SI",'LISTA DE SOCIOS'!P378&lt;&gt;"SI",'LISTA DE SOCIOS'!Q378&lt;&gt;"SI",'LISTA DE SOCIOS'!P378&lt;&gt;"SI",'LISTA DE SOCIOS'!R378&lt;&gt;"SI"),(MONTOS!E9*MULTAS!G378), 0)</f>
        <v>0</v>
      </c>
      <c r="L378" s="181">
        <f>IF(AND('LISTA DE SOCIOS'!H378="SI",'LISTA DE SOCIOS'!P378&lt;&gt;"SI",'LISTA DE SOCIOS'!Q378&lt;&gt;"SI",'LISTA DE SOCIOS'!P378&lt;&gt;"SI",'LISTA DE SOCIOS'!R378&lt;&gt;"SI"),(MONTOS!E10*MULTAS!H378),0)</f>
        <v>0</v>
      </c>
      <c r="M378" s="166">
        <f>IF(AND('LISTA DE SOCIOS'!H378="SI",'LISTA DE SOCIOS'!P378&lt;&gt;"SI",'LISTA DE SOCIOS'!Q378&lt;&gt;"SI",'LISTA DE SOCIOS'!P378&lt;&gt;"SI",'LISTA DE SOCIOS'!R378&lt;&gt;"SI"),(MONTOS!E11*MULTAS!I378),0)</f>
        <v>0</v>
      </c>
      <c r="N378" s="181">
        <f>IF(AND('LISTA DE SOCIOS'!H378="SI",'LISTA DE SOCIOS'!P378&lt;&gt;"SI",'LISTA DE SOCIOS'!Q378&lt;&gt;"SI",'LISTA DE SOCIOS'!P378&lt;&gt;"SI",'LISTA DE SOCIOS'!R378&lt;&gt;"SI"),(MONTOS!E12*MULTAS!J378),0)</f>
        <v>0</v>
      </c>
      <c r="O378" s="166">
        <f>IF(AND('LISTA DE SOCIOS'!H378="SI",'LISTA DE SOCIOS'!P378&lt;&gt;"SI"),(MONTOS!E14*MULTAS!K378),0)</f>
        <v>0</v>
      </c>
      <c r="P378" s="181">
        <f>IF('LISTA DE SOCIOS'!H378="SI",(IF('LISTA DE SOCIOS'!P378&lt;&gt; "SI",(IF(OR('LISTA DE SOCIOS'!Q378="SI",'LISTA DE SOCIOS'!R378="SI"),(MULTAS!M378),(MULTAS!M378+(MULTAS!L378*MONTOS!E18)))),0)),0)</f>
        <v>0</v>
      </c>
      <c r="Q378" s="166">
        <f>IF(AND('LISTA DE SOCIOS'!I378="SI",'LISTA DE SOCIOS'!P378&lt;&gt; "SI"),(RIEGO!G378),0)</f>
        <v>0</v>
      </c>
      <c r="R378" s="183">
        <f>SUM(G378:Q378)</f>
        <v>7</v>
      </c>
      <c r="S378" s="218" t="s">
        <v>7</v>
      </c>
      <c r="T378" s="166"/>
    </row>
    <row r="379" spans="1:20" s="80" customFormat="1" x14ac:dyDescent="0.25">
      <c r="A379" s="184">
        <v>378</v>
      </c>
      <c r="B379" s="184">
        <v>378</v>
      </c>
      <c r="C379" s="182"/>
      <c r="D379" s="182"/>
      <c r="E379" s="182"/>
      <c r="F379" s="183" t="s">
        <v>120</v>
      </c>
      <c r="G379" s="166"/>
      <c r="H379" s="181"/>
      <c r="I379" s="166"/>
      <c r="J379" s="181">
        <f>IF('LISTA DE SOCIOS'!H379="SI",(IF('LISTA DE SOCIOS'!P379&lt;&gt;"SI",('CSM AGUA'!H379),MONTOS!E7)),0)</f>
        <v>7</v>
      </c>
      <c r="K379" s="166">
        <f>IF(AND('LISTA DE SOCIOS'!H379="SI",'LISTA DE SOCIOS'!P379&lt;&gt;"SI",'LISTA DE SOCIOS'!Q379&lt;&gt;"SI",'LISTA DE SOCIOS'!P379&lt;&gt;"SI",'LISTA DE SOCIOS'!R379&lt;&gt;"SI"),(MONTOS!E9*MULTAS!G379), 0)</f>
        <v>0</v>
      </c>
      <c r="L379" s="181">
        <f>IF(AND('LISTA DE SOCIOS'!H379="SI",'LISTA DE SOCIOS'!P379&lt;&gt;"SI",'LISTA DE SOCIOS'!Q379&lt;&gt;"SI",'LISTA DE SOCIOS'!P379&lt;&gt;"SI",'LISTA DE SOCIOS'!R379&lt;&gt;"SI"),(MONTOS!E10*MULTAS!H379),0)</f>
        <v>0</v>
      </c>
      <c r="M379" s="166">
        <f>IF(AND('LISTA DE SOCIOS'!H379="SI",'LISTA DE SOCIOS'!P379&lt;&gt;"SI",'LISTA DE SOCIOS'!Q379&lt;&gt;"SI",'LISTA DE SOCIOS'!P379&lt;&gt;"SI",'LISTA DE SOCIOS'!R379&lt;&gt;"SI"),(MONTOS!E11*MULTAS!I379),0)</f>
        <v>0</v>
      </c>
      <c r="N379" s="181">
        <f>IF(AND('LISTA DE SOCIOS'!H379="SI",'LISTA DE SOCIOS'!P379&lt;&gt;"SI",'LISTA DE SOCIOS'!Q379&lt;&gt;"SI",'LISTA DE SOCIOS'!P379&lt;&gt;"SI",'LISTA DE SOCIOS'!R379&lt;&gt;"SI"),(MONTOS!E12*MULTAS!J379),0)</f>
        <v>0</v>
      </c>
      <c r="O379" s="166">
        <f>IF(AND('LISTA DE SOCIOS'!H379="SI",'LISTA DE SOCIOS'!P379&lt;&gt;"SI"),(MONTOS!E14*MULTAS!K379),0)</f>
        <v>0</v>
      </c>
      <c r="P379" s="181">
        <f>IF('LISTA DE SOCIOS'!H379="SI",(IF('LISTA DE SOCIOS'!P379&lt;&gt; "SI",(IF(OR('LISTA DE SOCIOS'!Q379="SI",'LISTA DE SOCIOS'!R379="SI"),(MULTAS!M379),(MULTAS!M379+(MULTAS!L379*MONTOS!E18)))),0)),0)</f>
        <v>0</v>
      </c>
      <c r="Q379" s="166">
        <f>IF(AND('LISTA DE SOCIOS'!I379="SI",'LISTA DE SOCIOS'!P379&lt;&gt; "SI"),(RIEGO!G379),0)</f>
        <v>0</v>
      </c>
      <c r="R379" s="183">
        <f>SUM(G379:Q379)</f>
        <v>7</v>
      </c>
      <c r="S379" s="218" t="s">
        <v>7</v>
      </c>
      <c r="T379" s="166"/>
    </row>
    <row r="380" spans="1:20" s="80" customFormat="1" x14ac:dyDescent="0.25">
      <c r="A380" s="184">
        <v>379</v>
      </c>
      <c r="B380" s="184">
        <v>379</v>
      </c>
      <c r="C380" s="182"/>
      <c r="D380" s="182"/>
      <c r="E380" s="182"/>
      <c r="F380" s="183" t="s">
        <v>120</v>
      </c>
      <c r="G380" s="166"/>
      <c r="H380" s="181"/>
      <c r="I380" s="166"/>
      <c r="J380" s="181">
        <f>IF('LISTA DE SOCIOS'!H380="SI",(IF('LISTA DE SOCIOS'!P380&lt;&gt;"SI",('CSM AGUA'!H380),MONTOS!E7)),0)</f>
        <v>7</v>
      </c>
      <c r="K380" s="166">
        <f>IF(AND('LISTA DE SOCIOS'!H380="SI",'LISTA DE SOCIOS'!P380&lt;&gt;"SI",'LISTA DE SOCIOS'!Q380&lt;&gt;"SI",'LISTA DE SOCIOS'!P380&lt;&gt;"SI",'LISTA DE SOCIOS'!R380&lt;&gt;"SI"),(MONTOS!E9*MULTAS!G380), 0)</f>
        <v>0</v>
      </c>
      <c r="L380" s="181">
        <f>IF(AND('LISTA DE SOCIOS'!H380="SI",'LISTA DE SOCIOS'!P380&lt;&gt;"SI",'LISTA DE SOCIOS'!Q380&lt;&gt;"SI",'LISTA DE SOCIOS'!P380&lt;&gt;"SI",'LISTA DE SOCIOS'!R380&lt;&gt;"SI"),(MONTOS!E10*MULTAS!H380),0)</f>
        <v>0</v>
      </c>
      <c r="M380" s="166">
        <f>IF(AND('LISTA DE SOCIOS'!H380="SI",'LISTA DE SOCIOS'!P380&lt;&gt;"SI",'LISTA DE SOCIOS'!Q380&lt;&gt;"SI",'LISTA DE SOCIOS'!P380&lt;&gt;"SI",'LISTA DE SOCIOS'!R380&lt;&gt;"SI"),(MONTOS!E11*MULTAS!I380),0)</f>
        <v>0</v>
      </c>
      <c r="N380" s="181">
        <f>IF(AND('LISTA DE SOCIOS'!H380="SI",'LISTA DE SOCIOS'!P380&lt;&gt;"SI",'LISTA DE SOCIOS'!Q380&lt;&gt;"SI",'LISTA DE SOCIOS'!P380&lt;&gt;"SI",'LISTA DE SOCIOS'!R380&lt;&gt;"SI"),(MONTOS!E12*MULTAS!J380),0)</f>
        <v>0</v>
      </c>
      <c r="O380" s="166">
        <f>IF(AND('LISTA DE SOCIOS'!H380="SI",'LISTA DE SOCIOS'!P380&lt;&gt;"SI"),(MONTOS!E14*MULTAS!K380),0)</f>
        <v>0</v>
      </c>
      <c r="P380" s="181">
        <f>IF('LISTA DE SOCIOS'!H380="SI",(IF('LISTA DE SOCIOS'!P380&lt;&gt; "SI",(IF(OR('LISTA DE SOCIOS'!Q380="SI",'LISTA DE SOCIOS'!R380="SI"),(MULTAS!M380),(MULTAS!M380+(MULTAS!L380*MONTOS!E18)))),0)),0)</f>
        <v>0</v>
      </c>
      <c r="Q380" s="166">
        <f>IF(AND('LISTA DE SOCIOS'!I380="SI",'LISTA DE SOCIOS'!P380&lt;&gt; "SI"),(RIEGO!G380),0)</f>
        <v>0</v>
      </c>
      <c r="R380" s="183">
        <f>SUM(G380:Q380)</f>
        <v>7</v>
      </c>
      <c r="S380" s="218" t="s">
        <v>7</v>
      </c>
      <c r="T380" s="166"/>
    </row>
    <row r="381" spans="1:20" s="80" customFormat="1" x14ac:dyDescent="0.25">
      <c r="A381" s="184">
        <v>380</v>
      </c>
      <c r="B381" s="184">
        <v>380</v>
      </c>
      <c r="C381" s="182"/>
      <c r="D381" s="182"/>
      <c r="E381" s="182"/>
      <c r="F381" s="183" t="s">
        <v>120</v>
      </c>
      <c r="G381" s="166"/>
      <c r="H381" s="181"/>
      <c r="I381" s="166"/>
      <c r="J381" s="181">
        <f>IF('LISTA DE SOCIOS'!H381="SI",(IF('LISTA DE SOCIOS'!P381&lt;&gt;"SI",('CSM AGUA'!H381),MONTOS!E7)),0)</f>
        <v>7</v>
      </c>
      <c r="K381" s="166">
        <f>IF(AND('LISTA DE SOCIOS'!H381="SI",'LISTA DE SOCIOS'!P381&lt;&gt;"SI",'LISTA DE SOCIOS'!Q381&lt;&gt;"SI",'LISTA DE SOCIOS'!P381&lt;&gt;"SI",'LISTA DE SOCIOS'!R381&lt;&gt;"SI"),(MONTOS!E9*MULTAS!G381), 0)</f>
        <v>0</v>
      </c>
      <c r="L381" s="181">
        <f>IF(AND('LISTA DE SOCIOS'!H381="SI",'LISTA DE SOCIOS'!P381&lt;&gt;"SI",'LISTA DE SOCIOS'!Q381&lt;&gt;"SI",'LISTA DE SOCIOS'!P381&lt;&gt;"SI",'LISTA DE SOCIOS'!R381&lt;&gt;"SI"),(MONTOS!E10*MULTAS!H381),0)</f>
        <v>0</v>
      </c>
      <c r="M381" s="166">
        <f>IF(AND('LISTA DE SOCIOS'!H381="SI",'LISTA DE SOCIOS'!P381&lt;&gt;"SI",'LISTA DE SOCIOS'!Q381&lt;&gt;"SI",'LISTA DE SOCIOS'!P381&lt;&gt;"SI",'LISTA DE SOCIOS'!R381&lt;&gt;"SI"),(MONTOS!E11*MULTAS!I381),0)</f>
        <v>0</v>
      </c>
      <c r="N381" s="181">
        <f>IF(AND('LISTA DE SOCIOS'!H381="SI",'LISTA DE SOCIOS'!P381&lt;&gt;"SI",'LISTA DE SOCIOS'!Q381&lt;&gt;"SI",'LISTA DE SOCIOS'!P381&lt;&gt;"SI",'LISTA DE SOCIOS'!R381&lt;&gt;"SI"),(MONTOS!E12*MULTAS!J381),0)</f>
        <v>0</v>
      </c>
      <c r="O381" s="166">
        <f>IF(AND('LISTA DE SOCIOS'!H381="SI",'LISTA DE SOCIOS'!P381&lt;&gt;"SI"),(MONTOS!E14*MULTAS!K381),0)</f>
        <v>0</v>
      </c>
      <c r="P381" s="181">
        <f>IF('LISTA DE SOCIOS'!H381="SI",(IF('LISTA DE SOCIOS'!P381&lt;&gt; "SI",(IF(OR('LISTA DE SOCIOS'!Q381="SI",'LISTA DE SOCIOS'!R381="SI"),(MULTAS!M381),(MULTAS!M381+(MULTAS!L381*MONTOS!E18)))),0)),0)</f>
        <v>0</v>
      </c>
      <c r="Q381" s="166">
        <f>IF(AND('LISTA DE SOCIOS'!I381="SI",'LISTA DE SOCIOS'!P381&lt;&gt; "SI"),(RIEGO!G381),0)</f>
        <v>0</v>
      </c>
      <c r="R381" s="183">
        <f>SUM(G381:Q381)</f>
        <v>7</v>
      </c>
      <c r="S381" s="218" t="s">
        <v>7</v>
      </c>
      <c r="T381" s="166"/>
    </row>
    <row r="382" spans="1:20" s="80" customFormat="1" x14ac:dyDescent="0.25">
      <c r="A382" s="184">
        <v>381</v>
      </c>
      <c r="B382" s="184">
        <v>381</v>
      </c>
      <c r="C382" s="182"/>
      <c r="D382" s="182"/>
      <c r="E382" s="182"/>
      <c r="F382" s="183" t="s">
        <v>120</v>
      </c>
      <c r="G382" s="166"/>
      <c r="H382" s="181"/>
      <c r="I382" s="166"/>
      <c r="J382" s="181">
        <f>IF('LISTA DE SOCIOS'!H382="SI",(IF('LISTA DE SOCIOS'!P382&lt;&gt;"SI",('CSM AGUA'!H382),MONTOS!E7)),0)</f>
        <v>7</v>
      </c>
      <c r="K382" s="166">
        <f>IF(AND('LISTA DE SOCIOS'!H382="SI",'LISTA DE SOCIOS'!P382&lt;&gt;"SI",'LISTA DE SOCIOS'!Q382&lt;&gt;"SI",'LISTA DE SOCIOS'!P382&lt;&gt;"SI",'LISTA DE SOCIOS'!R382&lt;&gt;"SI"),(MONTOS!E9*MULTAS!G382), 0)</f>
        <v>0</v>
      </c>
      <c r="L382" s="181">
        <f>IF(AND('LISTA DE SOCIOS'!H382="SI",'LISTA DE SOCIOS'!P382&lt;&gt;"SI",'LISTA DE SOCIOS'!Q382&lt;&gt;"SI",'LISTA DE SOCIOS'!P382&lt;&gt;"SI",'LISTA DE SOCIOS'!R382&lt;&gt;"SI"),(MONTOS!E10*MULTAS!H382),0)</f>
        <v>0</v>
      </c>
      <c r="M382" s="166">
        <f>IF(AND('LISTA DE SOCIOS'!H382="SI",'LISTA DE SOCIOS'!P382&lt;&gt;"SI",'LISTA DE SOCIOS'!Q382&lt;&gt;"SI",'LISTA DE SOCIOS'!P382&lt;&gt;"SI",'LISTA DE SOCIOS'!R382&lt;&gt;"SI"),(MONTOS!E11*MULTAS!I382),0)</f>
        <v>0</v>
      </c>
      <c r="N382" s="181">
        <f>IF(AND('LISTA DE SOCIOS'!H382="SI",'LISTA DE SOCIOS'!P382&lt;&gt;"SI",'LISTA DE SOCIOS'!Q382&lt;&gt;"SI",'LISTA DE SOCIOS'!P382&lt;&gt;"SI",'LISTA DE SOCIOS'!R382&lt;&gt;"SI"),(MONTOS!E12*MULTAS!J382),0)</f>
        <v>0</v>
      </c>
      <c r="O382" s="166">
        <f>IF(AND('LISTA DE SOCIOS'!H382="SI",'LISTA DE SOCIOS'!P382&lt;&gt;"SI"),(MONTOS!E14*MULTAS!K382),0)</f>
        <v>0</v>
      </c>
      <c r="P382" s="181">
        <f>IF('LISTA DE SOCIOS'!H382="SI",(IF('LISTA DE SOCIOS'!P382&lt;&gt; "SI",(IF(OR('LISTA DE SOCIOS'!Q382="SI",'LISTA DE SOCIOS'!R382="SI"),(MULTAS!M382),(MULTAS!M382+(MULTAS!L382*MONTOS!E18)))),0)),0)</f>
        <v>0</v>
      </c>
      <c r="Q382" s="166">
        <f>IF(AND('LISTA DE SOCIOS'!I382="SI",'LISTA DE SOCIOS'!P382&lt;&gt; "SI"),(RIEGO!G382),0)</f>
        <v>0</v>
      </c>
      <c r="R382" s="183">
        <f>SUM(G382:Q382)</f>
        <v>7</v>
      </c>
      <c r="S382" s="218" t="s">
        <v>7</v>
      </c>
      <c r="T382" s="166"/>
    </row>
    <row r="383" spans="1:20" s="80" customFormat="1" x14ac:dyDescent="0.25">
      <c r="A383" s="184">
        <v>382</v>
      </c>
      <c r="B383" s="184">
        <v>382</v>
      </c>
      <c r="C383" s="182"/>
      <c r="D383" s="182"/>
      <c r="E383" s="182"/>
      <c r="F383" s="183" t="s">
        <v>120</v>
      </c>
      <c r="G383" s="166"/>
      <c r="H383" s="181"/>
      <c r="I383" s="166"/>
      <c r="J383" s="181">
        <f>IF('LISTA DE SOCIOS'!H383="SI",(IF('LISTA DE SOCIOS'!P383&lt;&gt;"SI",('CSM AGUA'!H383),MONTOS!E7)),0)</f>
        <v>7</v>
      </c>
      <c r="K383" s="166">
        <f>IF(AND('LISTA DE SOCIOS'!H383="SI",'LISTA DE SOCIOS'!P383&lt;&gt;"SI",'LISTA DE SOCIOS'!Q383&lt;&gt;"SI",'LISTA DE SOCIOS'!P383&lt;&gt;"SI",'LISTA DE SOCIOS'!R383&lt;&gt;"SI"),(MONTOS!E9*MULTAS!G383), 0)</f>
        <v>0</v>
      </c>
      <c r="L383" s="181">
        <f>IF(AND('LISTA DE SOCIOS'!H383="SI",'LISTA DE SOCIOS'!P383&lt;&gt;"SI",'LISTA DE SOCIOS'!Q383&lt;&gt;"SI",'LISTA DE SOCIOS'!P383&lt;&gt;"SI",'LISTA DE SOCIOS'!R383&lt;&gt;"SI"),(MONTOS!E10*MULTAS!H383),0)</f>
        <v>0</v>
      </c>
      <c r="M383" s="166">
        <f>IF(AND('LISTA DE SOCIOS'!H383="SI",'LISTA DE SOCIOS'!P383&lt;&gt;"SI",'LISTA DE SOCIOS'!Q383&lt;&gt;"SI",'LISTA DE SOCIOS'!P383&lt;&gt;"SI",'LISTA DE SOCIOS'!R383&lt;&gt;"SI"),(MONTOS!E11*MULTAS!I383),0)</f>
        <v>0</v>
      </c>
      <c r="N383" s="181">
        <f>IF(AND('LISTA DE SOCIOS'!H383="SI",'LISTA DE SOCIOS'!P383&lt;&gt;"SI",'LISTA DE SOCIOS'!Q383&lt;&gt;"SI",'LISTA DE SOCIOS'!P383&lt;&gt;"SI",'LISTA DE SOCIOS'!R383&lt;&gt;"SI"),(MONTOS!E12*MULTAS!J383),0)</f>
        <v>0</v>
      </c>
      <c r="O383" s="166">
        <f>IF(AND('LISTA DE SOCIOS'!H383="SI",'LISTA DE SOCIOS'!P383&lt;&gt;"SI"),(MONTOS!E14*MULTAS!K383),0)</f>
        <v>0</v>
      </c>
      <c r="P383" s="181">
        <f>IF('LISTA DE SOCIOS'!H383="SI",(IF('LISTA DE SOCIOS'!P383&lt;&gt; "SI",(IF(OR('LISTA DE SOCIOS'!Q383="SI",'LISTA DE SOCIOS'!R383="SI"),(MULTAS!M383),(MULTAS!M383+(MULTAS!L383*MONTOS!E18)))),0)),0)</f>
        <v>0</v>
      </c>
      <c r="Q383" s="166">
        <f>IF(AND('LISTA DE SOCIOS'!I383="SI",'LISTA DE SOCIOS'!P383&lt;&gt; "SI"),(RIEGO!G383),0)</f>
        <v>0</v>
      </c>
      <c r="R383" s="183">
        <f>SUM(G383:Q383)</f>
        <v>7</v>
      </c>
      <c r="S383" s="218" t="s">
        <v>7</v>
      </c>
      <c r="T383" s="166"/>
    </row>
    <row r="384" spans="1:20" s="80" customFormat="1" x14ac:dyDescent="0.25">
      <c r="A384" s="184">
        <v>383</v>
      </c>
      <c r="B384" s="184">
        <v>383</v>
      </c>
      <c r="C384" s="182"/>
      <c r="D384" s="182"/>
      <c r="E384" s="182"/>
      <c r="F384" s="183" t="s">
        <v>120</v>
      </c>
      <c r="G384" s="166"/>
      <c r="H384" s="181"/>
      <c r="I384" s="166"/>
      <c r="J384" s="181">
        <f>IF('LISTA DE SOCIOS'!H384="SI",(IF('LISTA DE SOCIOS'!P384&lt;&gt;"SI",('CSM AGUA'!H384),MONTOS!E7)),0)</f>
        <v>7</v>
      </c>
      <c r="K384" s="166">
        <f>IF(AND('LISTA DE SOCIOS'!H384="SI",'LISTA DE SOCIOS'!P384&lt;&gt;"SI",'LISTA DE SOCIOS'!Q384&lt;&gt;"SI",'LISTA DE SOCIOS'!P384&lt;&gt;"SI",'LISTA DE SOCIOS'!R384&lt;&gt;"SI"),(MONTOS!E9*MULTAS!G384), 0)</f>
        <v>0</v>
      </c>
      <c r="L384" s="181">
        <f>IF(AND('LISTA DE SOCIOS'!H384="SI",'LISTA DE SOCIOS'!P384&lt;&gt;"SI",'LISTA DE SOCIOS'!Q384&lt;&gt;"SI",'LISTA DE SOCIOS'!P384&lt;&gt;"SI",'LISTA DE SOCIOS'!R384&lt;&gt;"SI"),(MONTOS!E10*MULTAS!H384),0)</f>
        <v>0</v>
      </c>
      <c r="M384" s="166">
        <f>IF(AND('LISTA DE SOCIOS'!H384="SI",'LISTA DE SOCIOS'!P384&lt;&gt;"SI",'LISTA DE SOCIOS'!Q384&lt;&gt;"SI",'LISTA DE SOCIOS'!P384&lt;&gt;"SI",'LISTA DE SOCIOS'!R384&lt;&gt;"SI"),(MONTOS!E11*MULTAS!I384),0)</f>
        <v>0</v>
      </c>
      <c r="N384" s="181">
        <f>IF(AND('LISTA DE SOCIOS'!H384="SI",'LISTA DE SOCIOS'!P384&lt;&gt;"SI",'LISTA DE SOCIOS'!Q384&lt;&gt;"SI",'LISTA DE SOCIOS'!P384&lt;&gt;"SI",'LISTA DE SOCIOS'!R384&lt;&gt;"SI"),(MONTOS!E12*MULTAS!J384),0)</f>
        <v>0</v>
      </c>
      <c r="O384" s="166">
        <f>IF(AND('LISTA DE SOCIOS'!H384="SI",'LISTA DE SOCIOS'!P384&lt;&gt;"SI"),(MONTOS!E14*MULTAS!K384),0)</f>
        <v>0</v>
      </c>
      <c r="P384" s="181">
        <f>IF('LISTA DE SOCIOS'!H384="SI",(IF('LISTA DE SOCIOS'!P384&lt;&gt; "SI",(IF(OR('LISTA DE SOCIOS'!Q384="SI",'LISTA DE SOCIOS'!R384="SI"),(MULTAS!M384),(MULTAS!M384+(MULTAS!L384*MONTOS!E18)))),0)),0)</f>
        <v>0</v>
      </c>
      <c r="Q384" s="166">
        <f>IF(AND('LISTA DE SOCIOS'!I384="SI",'LISTA DE SOCIOS'!P384&lt;&gt; "SI"),(RIEGO!G384),0)</f>
        <v>0</v>
      </c>
      <c r="R384" s="183">
        <f>SUM(G384:Q384)</f>
        <v>7</v>
      </c>
      <c r="S384" s="218" t="s">
        <v>7</v>
      </c>
      <c r="T384" s="166"/>
    </row>
    <row r="385" spans="1:20" s="80" customFormat="1" x14ac:dyDescent="0.25">
      <c r="A385" s="184"/>
      <c r="B385" s="184"/>
      <c r="C385" s="182"/>
      <c r="D385" s="182"/>
      <c r="E385" s="182"/>
      <c r="F385" s="183"/>
      <c r="G385" s="166"/>
      <c r="H385" s="181"/>
      <c r="I385" s="166"/>
      <c r="J385" s="181"/>
      <c r="K385" s="166"/>
      <c r="L385" s="181"/>
      <c r="M385" s="166"/>
      <c r="N385" s="181"/>
      <c r="O385" s="166"/>
      <c r="P385" s="181"/>
      <c r="Q385" s="166"/>
      <c r="R385" s="183"/>
      <c r="S385" s="218"/>
      <c r="T385" s="166"/>
    </row>
    <row r="386" spans="1:20" s="80" customFormat="1" hidden="1" x14ac:dyDescent="0.25">
      <c r="A386" s="184"/>
      <c r="B386" s="184"/>
      <c r="C386" s="182"/>
      <c r="D386" s="182"/>
      <c r="E386" s="182"/>
      <c r="F386" s="183"/>
      <c r="G386" s="166"/>
      <c r="H386" s="181"/>
      <c r="I386" s="166"/>
      <c r="J386" s="181"/>
      <c r="K386" s="166"/>
      <c r="L386" s="181"/>
      <c r="M386" s="166"/>
      <c r="N386" s="181"/>
      <c r="O386" s="166"/>
      <c r="P386" s="181"/>
      <c r="Q386" s="166"/>
      <c r="R386" s="183"/>
      <c r="S386" s="218"/>
      <c r="T386" s="166"/>
    </row>
    <row r="387" spans="1:20" s="80" customFormat="1" x14ac:dyDescent="0.25">
      <c r="A387" s="131"/>
      <c r="B387" s="131"/>
      <c r="F387" s="140"/>
      <c r="G387" s="140"/>
      <c r="H387" s="140"/>
      <c r="I387" s="140"/>
      <c r="J387" s="140"/>
      <c r="K387" s="140"/>
      <c r="L387" s="140"/>
      <c r="M387" s="140"/>
      <c r="N387" s="140"/>
      <c r="O387" s="140"/>
      <c r="P387" s="140"/>
      <c r="Q387" s="140"/>
      <c r="R387" s="140"/>
      <c r="S387" s="140"/>
      <c r="T387" s="140"/>
    </row>
    <row r="388" spans="1:20" s="80" customFormat="1" x14ac:dyDescent="0.25">
      <c r="A388" s="131">
        <v>1</v>
      </c>
      <c r="B388" s="131">
        <v>2</v>
      </c>
      <c r="C388" s="131">
        <v>3</v>
      </c>
      <c r="D388" s="131">
        <v>4</v>
      </c>
      <c r="E388" s="131">
        <v>5</v>
      </c>
      <c r="F388" s="131">
        <v>6</v>
      </c>
      <c r="G388" s="131">
        <v>7</v>
      </c>
      <c r="H388" s="131">
        <v>8</v>
      </c>
      <c r="I388" s="131">
        <v>9</v>
      </c>
      <c r="J388" s="131">
        <v>10</v>
      </c>
      <c r="K388" s="131">
        <v>11</v>
      </c>
      <c r="L388" s="131">
        <v>12</v>
      </c>
      <c r="M388" s="131">
        <v>13</v>
      </c>
      <c r="N388" s="131">
        <v>14</v>
      </c>
      <c r="O388" s="131">
        <v>15</v>
      </c>
      <c r="P388" s="131">
        <v>16</v>
      </c>
      <c r="Q388" s="131">
        <v>17</v>
      </c>
      <c r="R388" s="131">
        <v>18</v>
      </c>
      <c r="S388" s="131">
        <v>19</v>
      </c>
      <c r="T388" s="131">
        <v>20</v>
      </c>
    </row>
    <row r="389" spans="1:20" s="80" customFormat="1" x14ac:dyDescent="0.25">
      <c r="A389" s="131"/>
      <c r="B389" s="131"/>
      <c r="F389" s="140"/>
      <c r="G389" s="140"/>
      <c r="H389" s="140"/>
      <c r="I389" s="140"/>
      <c r="J389" s="140"/>
      <c r="K389" s="140"/>
      <c r="L389" s="140"/>
      <c r="M389" s="140"/>
      <c r="N389" s="140"/>
      <c r="O389" s="140"/>
      <c r="P389" s="140"/>
      <c r="Q389" s="140"/>
      <c r="R389" s="140"/>
      <c r="S389" s="140"/>
      <c r="T389" s="140"/>
    </row>
    <row r="390" spans="1:20" s="80" customFormat="1" x14ac:dyDescent="0.25">
      <c r="A390" s="131"/>
      <c r="B390" s="131"/>
      <c r="F390" s="140"/>
      <c r="G390" s="140"/>
      <c r="H390" s="140"/>
      <c r="I390" s="140"/>
      <c r="J390" s="140"/>
      <c r="K390" s="140"/>
      <c r="L390" s="140"/>
      <c r="M390" s="140"/>
      <c r="N390" s="140"/>
      <c r="O390" s="140"/>
      <c r="P390" s="140"/>
      <c r="Q390" s="140"/>
      <c r="R390" s="140"/>
      <c r="S390" s="140"/>
      <c r="T390" s="140"/>
    </row>
    <row r="391" spans="1:20" s="80" customFormat="1" x14ac:dyDescent="0.25">
      <c r="A391" s="131"/>
      <c r="B391" s="131"/>
      <c r="F391" s="140"/>
      <c r="G391" s="140"/>
      <c r="H391" s="140"/>
      <c r="I391" s="140"/>
      <c r="J391" s="140"/>
      <c r="K391" s="140"/>
      <c r="L391" s="140"/>
      <c r="M391" s="140"/>
      <c r="N391" s="140"/>
      <c r="O391" s="140"/>
      <c r="P391" s="140"/>
      <c r="Q391" s="140"/>
      <c r="R391" s="140"/>
      <c r="S391" s="140"/>
      <c r="T391" s="140"/>
    </row>
    <row r="392" spans="1:20" s="80" customFormat="1" x14ac:dyDescent="0.25">
      <c r="A392" s="131"/>
      <c r="B392" s="131"/>
      <c r="F392" s="140"/>
      <c r="G392" s="140"/>
      <c r="H392" s="140"/>
      <c r="I392" s="140"/>
      <c r="J392" s="140"/>
      <c r="K392" s="140"/>
      <c r="L392" s="140"/>
      <c r="M392" s="140"/>
      <c r="N392" s="140"/>
      <c r="O392" s="140"/>
      <c r="P392" s="140"/>
      <c r="Q392" s="140"/>
      <c r="R392" s="140"/>
      <c r="S392" s="140"/>
      <c r="T392" s="140"/>
    </row>
    <row r="393" spans="1:20" s="80" customFormat="1" x14ac:dyDescent="0.25">
      <c r="A393" s="131"/>
      <c r="B393" s="131"/>
      <c r="F393" s="140"/>
      <c r="G393" s="140"/>
      <c r="H393" s="140"/>
      <c r="I393" s="140"/>
      <c r="J393" s="140"/>
      <c r="K393" s="140"/>
      <c r="L393" s="140"/>
      <c r="M393" s="140"/>
      <c r="N393" s="140"/>
      <c r="O393" s="140"/>
      <c r="P393" s="140"/>
      <c r="Q393" s="140"/>
      <c r="R393" s="140"/>
      <c r="S393" s="140"/>
      <c r="T393" s="140"/>
    </row>
    <row r="394" spans="1:20" s="80" customFormat="1" x14ac:dyDescent="0.25">
      <c r="A394" s="131"/>
      <c r="B394" s="131"/>
      <c r="F394" s="140"/>
      <c r="G394" s="140"/>
      <c r="H394" s="140"/>
      <c r="I394" s="140"/>
      <c r="J394" s="140"/>
      <c r="K394" s="140"/>
      <c r="L394" s="140"/>
      <c r="M394" s="140"/>
      <c r="N394" s="140"/>
      <c r="O394" s="140"/>
      <c r="P394" s="140"/>
      <c r="Q394" s="140"/>
      <c r="R394" s="140"/>
      <c r="S394" s="140"/>
      <c r="T394" s="140"/>
    </row>
    <row r="395" spans="1:20" s="80" customFormat="1" x14ac:dyDescent="0.25">
      <c r="A395" s="131"/>
      <c r="B395" s="131"/>
      <c r="F395" s="140"/>
      <c r="G395" s="140"/>
      <c r="H395" s="140"/>
      <c r="I395" s="140"/>
      <c r="J395" s="140"/>
      <c r="K395" s="140"/>
      <c r="L395" s="140"/>
      <c r="M395" s="140"/>
      <c r="N395" s="140"/>
      <c r="O395" s="140"/>
      <c r="P395" s="140"/>
      <c r="Q395" s="140"/>
      <c r="R395" s="140"/>
      <c r="S395" s="140"/>
      <c r="T395" s="140"/>
    </row>
    <row r="396" spans="1:20" s="80" customFormat="1" x14ac:dyDescent="0.25">
      <c r="A396" s="131"/>
      <c r="B396" s="131"/>
      <c r="F396" s="140"/>
      <c r="G396" s="140"/>
      <c r="H396" s="140"/>
      <c r="I396" s="140"/>
      <c r="J396" s="140"/>
      <c r="K396" s="140"/>
      <c r="L396" s="140"/>
      <c r="M396" s="140"/>
      <c r="N396" s="140"/>
      <c r="O396" s="140"/>
      <c r="P396" s="140"/>
      <c r="Q396" s="140"/>
      <c r="R396" s="140"/>
      <c r="S396" s="140"/>
      <c r="T396" s="140"/>
    </row>
    <row r="397" spans="1:20" s="80" customFormat="1" x14ac:dyDescent="0.25">
      <c r="A397" s="131"/>
      <c r="B397" s="131"/>
      <c r="F397" s="140"/>
      <c r="G397" s="140"/>
      <c r="H397" s="140"/>
      <c r="I397" s="140"/>
      <c r="J397" s="140"/>
      <c r="K397" s="140"/>
      <c r="L397" s="140"/>
      <c r="M397" s="140"/>
      <c r="N397" s="140"/>
      <c r="O397" s="140"/>
      <c r="P397" s="140"/>
      <c r="Q397" s="140"/>
      <c r="R397" s="140"/>
      <c r="S397" s="140"/>
      <c r="T397" s="140"/>
    </row>
    <row r="398" spans="1:20" s="80" customFormat="1" x14ac:dyDescent="0.25">
      <c r="A398" s="131"/>
      <c r="B398" s="131"/>
      <c r="F398" s="140"/>
      <c r="G398" s="140"/>
      <c r="H398" s="140"/>
      <c r="I398" s="140"/>
      <c r="J398" s="140"/>
      <c r="K398" s="140"/>
      <c r="L398" s="140"/>
      <c r="M398" s="140"/>
      <c r="N398" s="140"/>
      <c r="O398" s="140"/>
      <c r="P398" s="140"/>
      <c r="Q398" s="140"/>
      <c r="R398" s="140"/>
      <c r="S398" s="140"/>
      <c r="T398" s="140"/>
    </row>
    <row r="399" spans="1:20" s="80" customFormat="1" x14ac:dyDescent="0.25">
      <c r="A399" s="131"/>
      <c r="B399" s="131"/>
      <c r="F399" s="140"/>
      <c r="G399" s="140"/>
      <c r="H399" s="140"/>
      <c r="I399" s="140"/>
      <c r="J399" s="140"/>
      <c r="K399" s="140"/>
      <c r="L399" s="140"/>
      <c r="M399" s="140"/>
      <c r="N399" s="140"/>
      <c r="O399" s="140"/>
      <c r="P399" s="140"/>
      <c r="Q399" s="140"/>
      <c r="R399" s="140"/>
      <c r="S399" s="140"/>
      <c r="T399" s="140"/>
    </row>
    <row r="400" spans="1:20" s="80" customFormat="1" x14ac:dyDescent="0.25">
      <c r="A400" s="131"/>
      <c r="B400" s="131"/>
      <c r="F400" s="140"/>
      <c r="G400" s="140"/>
      <c r="H400" s="140"/>
      <c r="I400" s="140"/>
      <c r="J400" s="140"/>
      <c r="K400" s="140"/>
      <c r="L400" s="140"/>
      <c r="M400" s="140"/>
      <c r="N400" s="140"/>
      <c r="O400" s="140"/>
      <c r="P400" s="140"/>
      <c r="Q400" s="140"/>
      <c r="R400" s="140"/>
      <c r="S400" s="140"/>
      <c r="T400" s="140"/>
    </row>
    <row r="401" spans="1:20" s="80" customFormat="1" x14ac:dyDescent="0.25">
      <c r="A401" s="131"/>
      <c r="B401" s="131"/>
      <c r="F401" s="140"/>
      <c r="G401" s="140"/>
      <c r="H401" s="140"/>
      <c r="I401" s="140"/>
      <c r="J401" s="140"/>
      <c r="K401" s="140"/>
      <c r="L401" s="140"/>
      <c r="M401" s="140"/>
      <c r="N401" s="140"/>
      <c r="O401" s="140"/>
      <c r="P401" s="140"/>
      <c r="Q401" s="140"/>
      <c r="R401" s="140"/>
      <c r="S401" s="140"/>
      <c r="T401" s="140"/>
    </row>
    <row r="402" spans="1:20" s="80" customFormat="1" x14ac:dyDescent="0.25">
      <c r="A402" s="131"/>
      <c r="B402" s="131"/>
      <c r="F402" s="140"/>
      <c r="G402" s="140"/>
      <c r="H402" s="140"/>
      <c r="I402" s="140"/>
      <c r="J402" s="140"/>
      <c r="K402" s="140"/>
      <c r="L402" s="140"/>
      <c r="M402" s="140"/>
      <c r="N402" s="140"/>
      <c r="O402" s="140"/>
      <c r="P402" s="140"/>
      <c r="Q402" s="140"/>
      <c r="R402" s="140"/>
      <c r="S402" s="140"/>
      <c r="T402" s="140"/>
    </row>
    <row r="403" spans="1:20" s="80" customFormat="1" x14ac:dyDescent="0.25">
      <c r="A403" s="131"/>
      <c r="B403" s="131"/>
      <c r="F403" s="140"/>
      <c r="G403" s="140"/>
      <c r="H403" s="140"/>
      <c r="I403" s="140"/>
      <c r="J403" s="140"/>
      <c r="K403" s="140"/>
      <c r="L403" s="140"/>
      <c r="M403" s="140"/>
      <c r="N403" s="140"/>
      <c r="O403" s="140"/>
      <c r="P403" s="140"/>
      <c r="Q403" s="140"/>
      <c r="R403" s="140"/>
      <c r="S403" s="140"/>
      <c r="T403" s="140"/>
    </row>
    <row r="404" spans="1:20" s="80" customFormat="1" x14ac:dyDescent="0.25">
      <c r="A404" s="131"/>
      <c r="B404" s="131"/>
      <c r="F404" s="140"/>
      <c r="G404" s="140"/>
      <c r="H404" s="140"/>
      <c r="I404" s="140"/>
      <c r="J404" s="140"/>
      <c r="K404" s="140"/>
      <c r="L404" s="140"/>
      <c r="M404" s="140"/>
      <c r="N404" s="140"/>
      <c r="O404" s="140"/>
      <c r="P404" s="140"/>
      <c r="Q404" s="140"/>
      <c r="R404" s="140"/>
      <c r="S404" s="140"/>
      <c r="T404" s="140"/>
    </row>
    <row r="405" spans="1:20" s="80" customFormat="1" x14ac:dyDescent="0.25">
      <c r="A405" s="131"/>
      <c r="B405" s="131"/>
      <c r="F405" s="140"/>
      <c r="G405" s="140"/>
      <c r="H405" s="140"/>
      <c r="I405" s="140"/>
      <c r="J405" s="140"/>
      <c r="K405" s="140"/>
      <c r="L405" s="140"/>
      <c r="M405" s="140"/>
      <c r="N405" s="140"/>
      <c r="O405" s="140"/>
      <c r="P405" s="140"/>
      <c r="Q405" s="140"/>
      <c r="R405" s="140"/>
      <c r="S405" s="140"/>
      <c r="T405" s="140"/>
    </row>
    <row r="406" spans="1:20" s="80" customFormat="1" x14ac:dyDescent="0.25">
      <c r="A406" s="131"/>
      <c r="B406" s="131"/>
      <c r="F406" s="140"/>
      <c r="G406" s="140"/>
      <c r="H406" s="140"/>
      <c r="I406" s="140"/>
      <c r="J406" s="140"/>
      <c r="K406" s="140"/>
      <c r="L406" s="140"/>
      <c r="M406" s="140"/>
      <c r="N406" s="140"/>
      <c r="O406" s="140"/>
      <c r="P406" s="140"/>
      <c r="Q406" s="140"/>
      <c r="R406" s="140"/>
      <c r="S406" s="140"/>
      <c r="T406" s="140"/>
    </row>
    <row r="407" spans="1:20" s="80" customFormat="1" x14ac:dyDescent="0.25">
      <c r="A407" s="131"/>
      <c r="B407" s="131"/>
      <c r="F407" s="140"/>
      <c r="G407" s="140"/>
      <c r="H407" s="140"/>
      <c r="I407" s="140"/>
      <c r="J407" s="140"/>
      <c r="K407" s="140"/>
      <c r="L407" s="140"/>
      <c r="M407" s="140"/>
      <c r="N407" s="140"/>
      <c r="O407" s="140"/>
      <c r="P407" s="140"/>
      <c r="Q407" s="140"/>
      <c r="R407" s="140"/>
      <c r="S407" s="140"/>
      <c r="T407" s="140"/>
    </row>
    <row r="408" spans="1:20" s="80" customFormat="1" x14ac:dyDescent="0.25">
      <c r="A408" s="131"/>
      <c r="B408" s="131"/>
      <c r="F408" s="140"/>
      <c r="G408" s="140"/>
      <c r="H408" s="140"/>
      <c r="I408" s="140"/>
      <c r="J408" s="140"/>
      <c r="K408" s="140"/>
      <c r="L408" s="140"/>
      <c r="M408" s="140"/>
      <c r="N408" s="140"/>
      <c r="O408" s="140"/>
      <c r="P408" s="140"/>
      <c r="Q408" s="140"/>
      <c r="R408" s="140"/>
      <c r="S408" s="140"/>
      <c r="T408" s="140"/>
    </row>
    <row r="409" spans="1:20" s="80" customFormat="1" x14ac:dyDescent="0.25">
      <c r="A409" s="131"/>
      <c r="B409" s="131"/>
      <c r="F409" s="140"/>
      <c r="G409" s="140"/>
      <c r="H409" s="140"/>
      <c r="I409" s="140"/>
      <c r="J409" s="140"/>
      <c r="K409" s="140"/>
      <c r="L409" s="140"/>
      <c r="M409" s="140"/>
      <c r="N409" s="140"/>
      <c r="O409" s="140"/>
      <c r="P409" s="140"/>
      <c r="Q409" s="140"/>
      <c r="R409" s="140"/>
      <c r="S409" s="140"/>
      <c r="T409" s="140"/>
    </row>
    <row r="410" spans="1:20" s="80" customFormat="1" x14ac:dyDescent="0.25">
      <c r="A410" s="131"/>
      <c r="B410" s="131"/>
      <c r="F410" s="140"/>
      <c r="G410" s="140"/>
      <c r="H410" s="140"/>
      <c r="I410" s="140"/>
      <c r="J410" s="140"/>
      <c r="K410" s="140"/>
      <c r="L410" s="140"/>
      <c r="M410" s="140"/>
      <c r="N410" s="140"/>
      <c r="O410" s="140"/>
      <c r="P410" s="140"/>
      <c r="Q410" s="140"/>
      <c r="R410" s="140"/>
      <c r="S410" s="140"/>
      <c r="T410" s="140"/>
    </row>
    <row r="411" spans="1:20" s="80" customFormat="1" x14ac:dyDescent="0.25">
      <c r="A411" s="131"/>
      <c r="B411" s="131"/>
      <c r="F411" s="140"/>
      <c r="G411" s="140"/>
      <c r="H411" s="140"/>
      <c r="I411" s="140"/>
      <c r="J411" s="140"/>
      <c r="K411" s="140"/>
      <c r="L411" s="140"/>
      <c r="M411" s="140"/>
      <c r="N411" s="140"/>
      <c r="O411" s="140"/>
      <c r="P411" s="140"/>
      <c r="Q411" s="140"/>
      <c r="R411" s="140"/>
      <c r="S411" s="140"/>
      <c r="T411" s="140"/>
    </row>
    <row r="412" spans="1:20" s="80" customFormat="1" x14ac:dyDescent="0.25">
      <c r="A412" s="131"/>
      <c r="B412" s="131"/>
      <c r="F412" s="140"/>
      <c r="G412" s="140"/>
      <c r="H412" s="140"/>
      <c r="I412" s="140"/>
      <c r="J412" s="140"/>
      <c r="K412" s="140"/>
      <c r="L412" s="140"/>
      <c r="M412" s="140"/>
      <c r="N412" s="140"/>
      <c r="O412" s="140"/>
      <c r="P412" s="140"/>
      <c r="Q412" s="140"/>
      <c r="R412" s="140"/>
      <c r="S412" s="140"/>
      <c r="T412" s="140"/>
    </row>
    <row r="413" spans="1:20" s="80" customFormat="1" x14ac:dyDescent="0.25">
      <c r="A413" s="131"/>
      <c r="B413" s="131"/>
      <c r="F413" s="140"/>
      <c r="G413" s="140"/>
      <c r="H413" s="140"/>
      <c r="I413" s="140"/>
      <c r="J413" s="140"/>
      <c r="K413" s="140"/>
      <c r="L413" s="140"/>
      <c r="M413" s="140"/>
      <c r="N413" s="140"/>
      <c r="O413" s="140"/>
      <c r="P413" s="140"/>
      <c r="Q413" s="140"/>
      <c r="R413" s="140"/>
      <c r="S413" s="140"/>
      <c r="T413" s="140"/>
    </row>
    <row r="414" spans="1:20" s="80" customFormat="1" x14ac:dyDescent="0.25">
      <c r="A414" s="131"/>
      <c r="B414" s="131"/>
      <c r="F414" s="140"/>
      <c r="G414" s="140"/>
      <c r="H414" s="140"/>
      <c r="I414" s="140"/>
      <c r="J414" s="140"/>
      <c r="K414" s="140"/>
      <c r="L414" s="140"/>
      <c r="M414" s="140"/>
      <c r="N414" s="140"/>
      <c r="O414" s="140"/>
      <c r="P414" s="140"/>
      <c r="Q414" s="140"/>
      <c r="R414" s="140"/>
      <c r="S414" s="140"/>
      <c r="T414" s="140"/>
    </row>
    <row r="415" spans="1:20" s="80" customFormat="1" x14ac:dyDescent="0.25">
      <c r="A415" s="131"/>
      <c r="B415" s="131"/>
      <c r="F415" s="140"/>
      <c r="G415" s="140"/>
      <c r="H415" s="140"/>
      <c r="I415" s="140"/>
      <c r="J415" s="140"/>
      <c r="K415" s="140"/>
      <c r="L415" s="140"/>
      <c r="M415" s="140"/>
      <c r="N415" s="140"/>
      <c r="O415" s="140"/>
      <c r="P415" s="140"/>
      <c r="Q415" s="140"/>
      <c r="R415" s="140"/>
      <c r="S415" s="140"/>
      <c r="T415" s="140"/>
    </row>
    <row r="416" spans="1:20" s="80" customFormat="1" x14ac:dyDescent="0.25">
      <c r="A416" s="131"/>
      <c r="B416" s="131"/>
      <c r="F416" s="140"/>
      <c r="G416" s="140"/>
      <c r="H416" s="140"/>
      <c r="I416" s="140"/>
      <c r="J416" s="140"/>
      <c r="K416" s="140"/>
      <c r="L416" s="140"/>
      <c r="M416" s="140"/>
      <c r="N416" s="140"/>
      <c r="O416" s="140"/>
      <c r="P416" s="140"/>
      <c r="Q416" s="140"/>
      <c r="R416" s="140"/>
      <c r="S416" s="140"/>
      <c r="T416" s="140"/>
    </row>
    <row r="417" spans="1:20" s="80" customFormat="1" x14ac:dyDescent="0.25">
      <c r="A417" s="131"/>
      <c r="B417" s="131"/>
      <c r="F417" s="140"/>
      <c r="G417" s="140"/>
      <c r="H417" s="140"/>
      <c r="I417" s="140"/>
      <c r="J417" s="140"/>
      <c r="K417" s="140"/>
      <c r="L417" s="140"/>
      <c r="M417" s="140"/>
      <c r="N417" s="140"/>
      <c r="O417" s="140"/>
      <c r="P417" s="140"/>
      <c r="Q417" s="140"/>
      <c r="R417" s="140"/>
      <c r="S417" s="140"/>
      <c r="T417" s="140"/>
    </row>
    <row r="418" spans="1:20" s="80" customFormat="1" x14ac:dyDescent="0.25">
      <c r="A418" s="131"/>
      <c r="B418" s="131"/>
      <c r="F418" s="140"/>
      <c r="G418" s="140"/>
      <c r="H418" s="140"/>
      <c r="I418" s="140"/>
      <c r="J418" s="140"/>
      <c r="K418" s="140"/>
      <c r="L418" s="140"/>
      <c r="M418" s="140"/>
      <c r="N418" s="140"/>
      <c r="O418" s="140"/>
      <c r="P418" s="140"/>
      <c r="Q418" s="140"/>
      <c r="R418" s="140"/>
      <c r="S418" s="140"/>
      <c r="T418" s="140"/>
    </row>
    <row r="419" spans="1:20" s="80" customFormat="1" x14ac:dyDescent="0.25">
      <c r="A419" s="131"/>
      <c r="B419" s="131"/>
      <c r="F419" s="140"/>
      <c r="G419" s="140"/>
      <c r="H419" s="140"/>
      <c r="I419" s="140"/>
      <c r="J419" s="140"/>
      <c r="K419" s="140"/>
      <c r="L419" s="140"/>
      <c r="M419" s="140"/>
      <c r="N419" s="140"/>
      <c r="O419" s="140"/>
      <c r="P419" s="140"/>
      <c r="Q419" s="140"/>
      <c r="R419" s="140"/>
      <c r="S419" s="140"/>
      <c r="T419" s="140"/>
    </row>
    <row r="420" spans="1:20" s="80" customFormat="1" x14ac:dyDescent="0.25">
      <c r="A420" s="131"/>
      <c r="B420" s="131"/>
      <c r="F420" s="140"/>
      <c r="G420" s="140"/>
      <c r="H420" s="140"/>
      <c r="I420" s="140"/>
      <c r="J420" s="140"/>
      <c r="K420" s="140"/>
      <c r="L420" s="140"/>
      <c r="M420" s="140"/>
      <c r="N420" s="140"/>
      <c r="O420" s="140"/>
      <c r="P420" s="140"/>
      <c r="Q420" s="140"/>
      <c r="R420" s="140"/>
      <c r="S420" s="140"/>
      <c r="T420" s="140"/>
    </row>
    <row r="421" spans="1:20" s="80" customFormat="1" x14ac:dyDescent="0.25">
      <c r="A421" s="131"/>
      <c r="B421" s="131"/>
      <c r="F421" s="140"/>
      <c r="G421" s="140"/>
      <c r="H421" s="140"/>
      <c r="I421" s="140"/>
      <c r="J421" s="140"/>
      <c r="K421" s="140"/>
      <c r="L421" s="140"/>
      <c r="M421" s="140"/>
      <c r="N421" s="140"/>
      <c r="O421" s="140"/>
      <c r="P421" s="140"/>
      <c r="Q421" s="140"/>
      <c r="R421" s="140"/>
      <c r="S421" s="140"/>
      <c r="T421" s="140"/>
    </row>
    <row r="422" spans="1:20" s="80" customFormat="1" x14ac:dyDescent="0.25">
      <c r="A422" s="131"/>
      <c r="B422" s="131"/>
      <c r="F422" s="140"/>
      <c r="G422" s="140"/>
      <c r="H422" s="140"/>
      <c r="I422" s="140"/>
      <c r="J422" s="140"/>
      <c r="K422" s="140"/>
      <c r="L422" s="140"/>
      <c r="M422" s="140"/>
      <c r="N422" s="140"/>
      <c r="O422" s="140"/>
      <c r="P422" s="140"/>
      <c r="Q422" s="140"/>
      <c r="R422" s="140"/>
      <c r="S422" s="140"/>
      <c r="T422" s="140"/>
    </row>
    <row r="423" spans="1:20" s="80" customFormat="1" x14ac:dyDescent="0.25">
      <c r="A423" s="131"/>
      <c r="B423" s="131"/>
      <c r="F423" s="140"/>
      <c r="G423" s="140"/>
      <c r="H423" s="140"/>
      <c r="I423" s="140"/>
      <c r="J423" s="140"/>
      <c r="K423" s="140"/>
      <c r="L423" s="140"/>
      <c r="M423" s="140"/>
      <c r="N423" s="140"/>
      <c r="O423" s="140"/>
      <c r="P423" s="140"/>
      <c r="Q423" s="140"/>
      <c r="R423" s="140"/>
      <c r="S423" s="140"/>
      <c r="T423" s="140"/>
    </row>
    <row r="424" spans="1:20" s="80" customFormat="1" x14ac:dyDescent="0.25">
      <c r="A424" s="131"/>
      <c r="B424" s="131"/>
      <c r="F424" s="140"/>
      <c r="G424" s="140"/>
      <c r="H424" s="140"/>
      <c r="I424" s="140"/>
      <c r="J424" s="140"/>
      <c r="K424" s="140"/>
      <c r="L424" s="140"/>
      <c r="M424" s="140"/>
      <c r="N424" s="140"/>
      <c r="O424" s="140"/>
      <c r="P424" s="140"/>
      <c r="Q424" s="140"/>
      <c r="R424" s="140"/>
      <c r="S424" s="140"/>
      <c r="T424" s="140"/>
    </row>
    <row r="425" spans="1:20" s="80" customFormat="1" x14ac:dyDescent="0.25">
      <c r="A425" s="131"/>
      <c r="B425" s="131"/>
      <c r="F425" s="140"/>
      <c r="G425" s="140"/>
      <c r="H425" s="140"/>
      <c r="I425" s="140"/>
      <c r="J425" s="140"/>
      <c r="K425" s="140"/>
      <c r="L425" s="140"/>
      <c r="M425" s="140"/>
      <c r="N425" s="140"/>
      <c r="O425" s="140"/>
      <c r="P425" s="140"/>
      <c r="Q425" s="140"/>
      <c r="R425" s="140"/>
      <c r="S425" s="140"/>
      <c r="T425" s="140"/>
    </row>
    <row r="426" spans="1:20" s="80" customFormat="1" x14ac:dyDescent="0.25">
      <c r="A426" s="131"/>
      <c r="B426" s="131"/>
      <c r="F426" s="140"/>
      <c r="G426" s="140"/>
      <c r="H426" s="140"/>
      <c r="I426" s="140"/>
      <c r="J426" s="140"/>
      <c r="K426" s="140"/>
      <c r="L426" s="140"/>
      <c r="M426" s="140"/>
      <c r="N426" s="140"/>
      <c r="O426" s="140"/>
      <c r="P426" s="140"/>
      <c r="Q426" s="140"/>
      <c r="R426" s="140"/>
      <c r="S426" s="140"/>
      <c r="T426" s="140"/>
    </row>
    <row r="427" spans="1:20" s="80" customFormat="1" x14ac:dyDescent="0.25">
      <c r="A427" s="131"/>
      <c r="B427" s="131"/>
      <c r="F427" s="140"/>
      <c r="G427" s="140"/>
      <c r="H427" s="140"/>
      <c r="I427" s="140"/>
      <c r="J427" s="140"/>
      <c r="K427" s="140"/>
      <c r="L427" s="140"/>
      <c r="M427" s="140"/>
      <c r="N427" s="140"/>
      <c r="O427" s="140"/>
      <c r="P427" s="140"/>
      <c r="Q427" s="140"/>
      <c r="R427" s="140"/>
      <c r="S427" s="140"/>
      <c r="T427" s="140"/>
    </row>
    <row r="428" spans="1:20" s="80" customFormat="1" x14ac:dyDescent="0.25">
      <c r="A428" s="131"/>
      <c r="B428" s="131"/>
      <c r="F428" s="140"/>
      <c r="G428" s="140"/>
      <c r="H428" s="140"/>
      <c r="I428" s="140"/>
      <c r="J428" s="140"/>
      <c r="K428" s="140"/>
      <c r="L428" s="140"/>
      <c r="M428" s="140"/>
      <c r="N428" s="140"/>
      <c r="O428" s="140"/>
      <c r="P428" s="140"/>
      <c r="Q428" s="140"/>
      <c r="R428" s="140"/>
      <c r="S428" s="140"/>
      <c r="T428" s="140"/>
    </row>
    <row r="429" spans="1:20" s="80" customFormat="1" x14ac:dyDescent="0.25">
      <c r="A429" s="131"/>
      <c r="B429" s="131"/>
      <c r="F429" s="140"/>
      <c r="G429" s="140"/>
      <c r="H429" s="140"/>
      <c r="I429" s="140"/>
      <c r="J429" s="140"/>
      <c r="K429" s="140"/>
      <c r="L429" s="140"/>
      <c r="M429" s="140"/>
      <c r="N429" s="140"/>
      <c r="O429" s="140"/>
      <c r="P429" s="140"/>
      <c r="Q429" s="140"/>
      <c r="R429" s="140"/>
      <c r="S429" s="140"/>
      <c r="T429" s="140"/>
    </row>
    <row r="430" spans="1:20" s="80" customFormat="1" x14ac:dyDescent="0.25">
      <c r="A430" s="131"/>
      <c r="B430" s="131"/>
      <c r="F430" s="140"/>
      <c r="G430" s="140"/>
      <c r="H430" s="140"/>
      <c r="I430" s="140"/>
      <c r="J430" s="140"/>
      <c r="K430" s="140"/>
      <c r="L430" s="140"/>
      <c r="M430" s="140"/>
      <c r="N430" s="140"/>
      <c r="O430" s="140"/>
      <c r="P430" s="140"/>
      <c r="Q430" s="140"/>
      <c r="R430" s="140"/>
      <c r="S430" s="140"/>
      <c r="T430" s="140"/>
    </row>
    <row r="431" spans="1:20" s="80" customFormat="1" x14ac:dyDescent="0.25">
      <c r="A431" s="131"/>
      <c r="B431" s="131"/>
      <c r="F431" s="140"/>
      <c r="G431" s="140"/>
      <c r="H431" s="140"/>
      <c r="I431" s="140"/>
      <c r="J431" s="140"/>
      <c r="K431" s="140"/>
      <c r="L431" s="140"/>
      <c r="M431" s="140"/>
      <c r="N431" s="140"/>
      <c r="O431" s="140"/>
      <c r="P431" s="140"/>
      <c r="Q431" s="140"/>
      <c r="R431" s="140"/>
      <c r="S431" s="140"/>
      <c r="T431" s="140"/>
    </row>
    <row r="432" spans="1:20" s="80" customFormat="1" x14ac:dyDescent="0.25">
      <c r="A432" s="131"/>
      <c r="B432" s="131"/>
      <c r="F432" s="140"/>
      <c r="G432" s="140"/>
      <c r="H432" s="140"/>
      <c r="I432" s="140"/>
      <c r="J432" s="140"/>
      <c r="K432" s="140"/>
      <c r="L432" s="140"/>
      <c r="M432" s="140"/>
      <c r="N432" s="140"/>
      <c r="O432" s="140"/>
      <c r="P432" s="140"/>
      <c r="Q432" s="140"/>
      <c r="R432" s="140"/>
      <c r="S432" s="140"/>
      <c r="T432" s="140"/>
    </row>
    <row r="433" spans="1:20" s="80" customFormat="1" x14ac:dyDescent="0.25">
      <c r="A433" s="131"/>
      <c r="B433" s="131"/>
      <c r="F433" s="140"/>
      <c r="G433" s="140"/>
      <c r="H433" s="140"/>
      <c r="I433" s="140"/>
      <c r="J433" s="140"/>
      <c r="K433" s="140"/>
      <c r="L433" s="140"/>
      <c r="M433" s="140"/>
      <c r="N433" s="140"/>
      <c r="O433" s="140"/>
      <c r="P433" s="140"/>
      <c r="Q433" s="140"/>
      <c r="R433" s="140"/>
      <c r="S433" s="140"/>
      <c r="T433" s="140"/>
    </row>
    <row r="434" spans="1:20" s="80" customFormat="1" x14ac:dyDescent="0.25">
      <c r="A434" s="131"/>
      <c r="B434" s="131"/>
      <c r="F434" s="140"/>
      <c r="G434" s="140"/>
      <c r="H434" s="140"/>
      <c r="I434" s="140"/>
      <c r="J434" s="140"/>
      <c r="K434" s="140"/>
      <c r="L434" s="140"/>
      <c r="M434" s="140"/>
      <c r="N434" s="140"/>
      <c r="O434" s="140"/>
      <c r="P434" s="140"/>
      <c r="Q434" s="140"/>
      <c r="R434" s="140"/>
      <c r="S434" s="140"/>
      <c r="T434" s="140"/>
    </row>
    <row r="435" spans="1:20" s="80" customFormat="1" x14ac:dyDescent="0.25">
      <c r="A435" s="131"/>
      <c r="B435" s="131"/>
      <c r="F435" s="140"/>
      <c r="G435" s="140"/>
      <c r="H435" s="140"/>
      <c r="I435" s="140"/>
      <c r="J435" s="140"/>
      <c r="K435" s="140"/>
      <c r="L435" s="140"/>
      <c r="M435" s="140"/>
      <c r="N435" s="140"/>
      <c r="O435" s="140"/>
      <c r="P435" s="140"/>
      <c r="Q435" s="140"/>
      <c r="R435" s="140"/>
      <c r="S435" s="140"/>
      <c r="T435" s="140"/>
    </row>
    <row r="436" spans="1:20" s="80" customFormat="1" x14ac:dyDescent="0.25">
      <c r="A436" s="131"/>
      <c r="B436" s="131"/>
      <c r="F436" s="140"/>
      <c r="G436" s="140"/>
      <c r="H436" s="140"/>
      <c r="I436" s="140"/>
      <c r="J436" s="140"/>
      <c r="K436" s="140"/>
      <c r="L436" s="140"/>
      <c r="M436" s="140"/>
      <c r="N436" s="140"/>
      <c r="O436" s="140"/>
      <c r="P436" s="140"/>
      <c r="Q436" s="140"/>
      <c r="R436" s="140"/>
      <c r="S436" s="140"/>
      <c r="T436" s="140"/>
    </row>
    <row r="437" spans="1:20" s="80" customFormat="1" x14ac:dyDescent="0.25">
      <c r="A437" s="131"/>
      <c r="B437" s="131"/>
      <c r="F437" s="140"/>
      <c r="G437" s="140"/>
      <c r="H437" s="140"/>
      <c r="I437" s="140"/>
      <c r="J437" s="140"/>
      <c r="K437" s="140"/>
      <c r="L437" s="140"/>
      <c r="M437" s="140"/>
      <c r="N437" s="140"/>
      <c r="O437" s="140"/>
      <c r="P437" s="140"/>
      <c r="Q437" s="140"/>
      <c r="R437" s="140"/>
      <c r="S437" s="140"/>
      <c r="T437" s="140"/>
    </row>
    <row r="438" spans="1:20" s="80" customFormat="1" x14ac:dyDescent="0.25">
      <c r="A438" s="131"/>
      <c r="B438" s="131"/>
      <c r="F438" s="140"/>
      <c r="G438" s="140"/>
      <c r="H438" s="140"/>
      <c r="I438" s="140"/>
      <c r="J438" s="140"/>
      <c r="K438" s="140"/>
      <c r="L438" s="140"/>
      <c r="M438" s="140"/>
      <c r="N438" s="140"/>
      <c r="O438" s="140"/>
      <c r="P438" s="140"/>
      <c r="Q438" s="140"/>
      <c r="R438" s="140"/>
      <c r="S438" s="140"/>
      <c r="T438" s="140"/>
    </row>
    <row r="439" spans="1:20" s="80" customFormat="1" x14ac:dyDescent="0.25">
      <c r="A439" s="131"/>
      <c r="B439" s="131"/>
      <c r="F439" s="140"/>
      <c r="G439" s="140"/>
      <c r="H439" s="140"/>
      <c r="I439" s="140"/>
      <c r="J439" s="140"/>
      <c r="K439" s="140"/>
      <c r="L439" s="140"/>
      <c r="M439" s="140"/>
      <c r="N439" s="140"/>
      <c r="O439" s="140"/>
      <c r="P439" s="140"/>
      <c r="Q439" s="140"/>
      <c r="R439" s="140"/>
      <c r="S439" s="140"/>
      <c r="T439" s="140"/>
    </row>
    <row r="440" spans="1:20" s="80" customFormat="1" x14ac:dyDescent="0.25">
      <c r="A440" s="131"/>
      <c r="B440" s="131"/>
      <c r="F440" s="140"/>
      <c r="G440" s="140"/>
      <c r="H440" s="140"/>
      <c r="I440" s="140"/>
      <c r="J440" s="140"/>
      <c r="K440" s="140"/>
      <c r="L440" s="140"/>
      <c r="M440" s="140"/>
      <c r="N440" s="140"/>
      <c r="O440" s="140"/>
      <c r="P440" s="140"/>
      <c r="Q440" s="140"/>
      <c r="R440" s="140"/>
      <c r="S440" s="140"/>
      <c r="T440" s="140"/>
    </row>
    <row r="441" spans="1:20" s="80" customFormat="1" x14ac:dyDescent="0.25">
      <c r="A441" s="131"/>
      <c r="B441" s="131"/>
      <c r="F441" s="140"/>
      <c r="G441" s="140"/>
      <c r="H441" s="140"/>
      <c r="I441" s="140"/>
      <c r="J441" s="140"/>
      <c r="K441" s="140"/>
      <c r="L441" s="140"/>
      <c r="M441" s="140"/>
      <c r="N441" s="140"/>
      <c r="O441" s="140"/>
      <c r="P441" s="140"/>
      <c r="Q441" s="140"/>
      <c r="R441" s="140"/>
      <c r="S441" s="140"/>
      <c r="T441" s="140"/>
    </row>
    <row r="442" spans="1:20" s="80" customFormat="1" x14ac:dyDescent="0.25">
      <c r="A442" s="131"/>
      <c r="B442" s="131"/>
      <c r="F442" s="140"/>
      <c r="G442" s="140"/>
      <c r="H442" s="140"/>
      <c r="I442" s="140"/>
      <c r="J442" s="140"/>
      <c r="K442" s="140"/>
      <c r="L442" s="140"/>
      <c r="M442" s="140"/>
      <c r="N442" s="140"/>
      <c r="O442" s="140"/>
      <c r="P442" s="140"/>
      <c r="Q442" s="140"/>
      <c r="R442" s="140"/>
      <c r="S442" s="140"/>
      <c r="T442" s="140"/>
    </row>
    <row r="443" spans="1:20" s="80" customFormat="1" x14ac:dyDescent="0.25">
      <c r="A443" s="131"/>
      <c r="B443" s="131"/>
      <c r="F443" s="140"/>
      <c r="G443" s="140"/>
      <c r="H443" s="140"/>
      <c r="I443" s="140"/>
      <c r="J443" s="140"/>
      <c r="K443" s="140"/>
      <c r="L443" s="140"/>
      <c r="M443" s="140"/>
      <c r="N443" s="140"/>
      <c r="O443" s="140"/>
      <c r="P443" s="140"/>
      <c r="Q443" s="140"/>
      <c r="R443" s="140"/>
      <c r="S443" s="140"/>
      <c r="T443" s="140"/>
    </row>
    <row r="444" spans="1:20" s="80" customFormat="1" x14ac:dyDescent="0.25">
      <c r="A444" s="131"/>
      <c r="B444" s="131"/>
      <c r="F444" s="140"/>
      <c r="G444" s="140"/>
      <c r="H444" s="140"/>
      <c r="I444" s="140"/>
      <c r="J444" s="140"/>
      <c r="K444" s="140"/>
      <c r="L444" s="140"/>
      <c r="M444" s="140"/>
      <c r="N444" s="140"/>
      <c r="O444" s="140"/>
      <c r="P444" s="140"/>
      <c r="Q444" s="140"/>
      <c r="R444" s="140"/>
      <c r="S444" s="140"/>
      <c r="T444" s="140"/>
    </row>
    <row r="445" spans="1:20" s="80" customFormat="1" x14ac:dyDescent="0.25">
      <c r="A445" s="131"/>
      <c r="B445" s="131"/>
      <c r="F445" s="140"/>
      <c r="G445" s="140"/>
      <c r="H445" s="140"/>
      <c r="I445" s="140"/>
      <c r="J445" s="140"/>
      <c r="K445" s="140"/>
      <c r="L445" s="140"/>
      <c r="M445" s="140"/>
      <c r="N445" s="140"/>
      <c r="O445" s="140"/>
      <c r="P445" s="140"/>
      <c r="Q445" s="140"/>
      <c r="R445" s="140"/>
      <c r="S445" s="140"/>
      <c r="T445" s="140"/>
    </row>
    <row r="446" spans="1:20" s="80" customFormat="1" x14ac:dyDescent="0.25">
      <c r="A446" s="131"/>
      <c r="B446" s="131"/>
      <c r="F446" s="140"/>
      <c r="G446" s="140"/>
      <c r="H446" s="140"/>
      <c r="I446" s="140"/>
      <c r="J446" s="140"/>
      <c r="K446" s="140"/>
      <c r="L446" s="140"/>
      <c r="M446" s="140"/>
      <c r="N446" s="140"/>
      <c r="O446" s="140"/>
      <c r="P446" s="140"/>
      <c r="Q446" s="140"/>
      <c r="R446" s="140"/>
      <c r="S446" s="140"/>
      <c r="T446" s="140"/>
    </row>
    <row r="447" spans="1:20" s="80" customFormat="1" x14ac:dyDescent="0.25">
      <c r="A447" s="131"/>
      <c r="B447" s="131"/>
      <c r="F447" s="140"/>
      <c r="G447" s="140"/>
      <c r="H447" s="140"/>
      <c r="I447" s="140"/>
      <c r="J447" s="140"/>
      <c r="K447" s="140"/>
      <c r="L447" s="140"/>
      <c r="M447" s="140"/>
      <c r="N447" s="140"/>
      <c r="O447" s="140"/>
      <c r="P447" s="140"/>
      <c r="Q447" s="140"/>
      <c r="R447" s="140"/>
      <c r="S447" s="140"/>
      <c r="T447" s="140"/>
    </row>
    <row r="448" spans="1:20" s="80" customFormat="1" x14ac:dyDescent="0.25">
      <c r="A448" s="131"/>
      <c r="B448" s="131"/>
      <c r="F448" s="140"/>
      <c r="G448" s="140"/>
      <c r="H448" s="140"/>
      <c r="I448" s="140"/>
      <c r="J448" s="140"/>
      <c r="K448" s="140"/>
      <c r="L448" s="140"/>
      <c r="M448" s="140"/>
      <c r="N448" s="140"/>
      <c r="O448" s="140"/>
      <c r="P448" s="140"/>
      <c r="Q448" s="140"/>
      <c r="R448" s="140"/>
      <c r="S448" s="140"/>
      <c r="T448" s="140"/>
    </row>
    <row r="449" spans="1:20" s="80" customFormat="1" x14ac:dyDescent="0.25">
      <c r="A449" s="131"/>
      <c r="B449" s="131"/>
      <c r="F449" s="140"/>
      <c r="G449" s="140"/>
      <c r="H449" s="140"/>
      <c r="I449" s="140"/>
      <c r="J449" s="140"/>
      <c r="K449" s="140"/>
      <c r="L449" s="140"/>
      <c r="M449" s="140"/>
      <c r="N449" s="140"/>
      <c r="O449" s="140"/>
      <c r="P449" s="140"/>
      <c r="Q449" s="140"/>
      <c r="R449" s="140"/>
      <c r="S449" s="140"/>
      <c r="T449" s="140"/>
    </row>
    <row r="450" spans="1:20" s="80" customFormat="1" x14ac:dyDescent="0.25">
      <c r="A450" s="131"/>
      <c r="B450" s="131"/>
      <c r="F450" s="140"/>
      <c r="G450" s="140"/>
      <c r="H450" s="140"/>
      <c r="I450" s="140"/>
      <c r="J450" s="140"/>
      <c r="K450" s="140"/>
      <c r="L450" s="140"/>
      <c r="M450" s="140"/>
      <c r="N450" s="140"/>
      <c r="O450" s="140"/>
      <c r="P450" s="140"/>
      <c r="Q450" s="140"/>
      <c r="R450" s="140"/>
      <c r="S450" s="140"/>
      <c r="T450" s="140"/>
    </row>
    <row r="451" spans="1:20" s="80" customFormat="1" x14ac:dyDescent="0.25">
      <c r="A451" s="131"/>
      <c r="B451" s="131"/>
      <c r="F451" s="140"/>
      <c r="G451" s="140"/>
      <c r="H451" s="140"/>
      <c r="I451" s="140"/>
      <c r="J451" s="140"/>
      <c r="K451" s="140"/>
      <c r="L451" s="140"/>
      <c r="M451" s="140"/>
      <c r="N451" s="140"/>
      <c r="O451" s="140"/>
      <c r="P451" s="140"/>
      <c r="Q451" s="140"/>
      <c r="R451" s="140"/>
      <c r="S451" s="140"/>
      <c r="T451" s="140"/>
    </row>
    <row r="452" spans="1:20" s="80" customFormat="1" x14ac:dyDescent="0.25">
      <c r="A452" s="131"/>
      <c r="B452" s="131"/>
      <c r="F452" s="140"/>
      <c r="G452" s="140"/>
      <c r="H452" s="140"/>
      <c r="I452" s="140"/>
      <c r="J452" s="140"/>
      <c r="K452" s="140"/>
      <c r="L452" s="140"/>
      <c r="M452" s="140"/>
      <c r="N452" s="140"/>
      <c r="O452" s="140"/>
      <c r="P452" s="140"/>
      <c r="Q452" s="140"/>
      <c r="R452" s="140"/>
      <c r="S452" s="140"/>
      <c r="T452" s="140"/>
    </row>
    <row r="453" spans="1:20" s="80" customFormat="1" x14ac:dyDescent="0.25">
      <c r="A453" s="131"/>
      <c r="B453" s="131"/>
      <c r="F453" s="140"/>
      <c r="G453" s="140"/>
      <c r="H453" s="140"/>
      <c r="I453" s="140"/>
      <c r="J453" s="140"/>
      <c r="K453" s="140"/>
      <c r="L453" s="140"/>
      <c r="M453" s="140"/>
      <c r="N453" s="140"/>
      <c r="O453" s="140"/>
      <c r="P453" s="140"/>
      <c r="Q453" s="140"/>
      <c r="R453" s="140"/>
      <c r="S453" s="140"/>
      <c r="T453" s="140"/>
    </row>
    <row r="454" spans="1:20" s="80" customFormat="1" x14ac:dyDescent="0.25">
      <c r="A454" s="131"/>
      <c r="B454" s="131"/>
      <c r="F454" s="140"/>
      <c r="G454" s="140"/>
      <c r="H454" s="140"/>
      <c r="I454" s="140"/>
      <c r="J454" s="140"/>
      <c r="K454" s="140"/>
      <c r="L454" s="140"/>
      <c r="M454" s="140"/>
      <c r="N454" s="140"/>
      <c r="O454" s="140"/>
      <c r="P454" s="140"/>
      <c r="Q454" s="140"/>
      <c r="R454" s="140"/>
      <c r="S454" s="140"/>
      <c r="T454" s="140"/>
    </row>
    <row r="455" spans="1:20" s="80" customFormat="1" x14ac:dyDescent="0.25">
      <c r="A455" s="131"/>
      <c r="B455" s="131"/>
      <c r="F455" s="140"/>
      <c r="G455" s="140"/>
      <c r="H455" s="140"/>
      <c r="I455" s="140"/>
      <c r="J455" s="140"/>
      <c r="K455" s="140"/>
      <c r="L455" s="140"/>
      <c r="M455" s="140"/>
      <c r="N455" s="140"/>
      <c r="O455" s="140"/>
      <c r="P455" s="140"/>
      <c r="Q455" s="140"/>
      <c r="R455" s="140"/>
      <c r="S455" s="140"/>
      <c r="T455" s="140"/>
    </row>
    <row r="456" spans="1:20" s="80" customFormat="1" x14ac:dyDescent="0.25">
      <c r="A456" s="131"/>
      <c r="B456" s="131"/>
      <c r="F456" s="140"/>
      <c r="G456" s="140"/>
      <c r="H456" s="140"/>
      <c r="I456" s="140"/>
      <c r="J456" s="140"/>
      <c r="K456" s="140"/>
      <c r="L456" s="140"/>
      <c r="M456" s="140"/>
      <c r="N456" s="140"/>
      <c r="O456" s="140"/>
      <c r="P456" s="140"/>
      <c r="Q456" s="140"/>
      <c r="R456" s="140"/>
      <c r="S456" s="140"/>
      <c r="T456" s="140"/>
    </row>
    <row r="457" spans="1:20" s="80" customFormat="1" x14ac:dyDescent="0.25">
      <c r="A457" s="131"/>
      <c r="B457" s="131"/>
      <c r="F457" s="140"/>
      <c r="G457" s="140"/>
      <c r="H457" s="140"/>
      <c r="I457" s="140"/>
      <c r="J457" s="140"/>
      <c r="K457" s="140"/>
      <c r="L457" s="140"/>
      <c r="M457" s="140"/>
      <c r="N457" s="140"/>
      <c r="O457" s="140"/>
      <c r="P457" s="140"/>
      <c r="Q457" s="140"/>
      <c r="R457" s="140"/>
      <c r="S457" s="140"/>
      <c r="T457" s="140"/>
    </row>
    <row r="458" spans="1:20" s="80" customFormat="1" x14ac:dyDescent="0.25">
      <c r="A458" s="131"/>
      <c r="B458" s="131"/>
      <c r="F458" s="140"/>
      <c r="G458" s="140"/>
      <c r="H458" s="140"/>
      <c r="I458" s="140"/>
      <c r="J458" s="140"/>
      <c r="K458" s="140"/>
      <c r="L458" s="140"/>
      <c r="M458" s="140"/>
      <c r="N458" s="140"/>
      <c r="O458" s="140"/>
      <c r="P458" s="140"/>
      <c r="Q458" s="140"/>
      <c r="R458" s="140"/>
      <c r="S458" s="140"/>
      <c r="T458" s="140"/>
    </row>
    <row r="459" spans="1:20" s="80" customFormat="1" x14ac:dyDescent="0.25">
      <c r="A459" s="131"/>
      <c r="B459" s="131"/>
      <c r="F459" s="140"/>
      <c r="G459" s="140"/>
      <c r="H459" s="140"/>
      <c r="I459" s="140"/>
      <c r="J459" s="140"/>
      <c r="K459" s="140"/>
      <c r="L459" s="140"/>
      <c r="M459" s="140"/>
      <c r="N459" s="140"/>
      <c r="O459" s="140"/>
      <c r="P459" s="140"/>
      <c r="Q459" s="140"/>
      <c r="R459" s="140"/>
      <c r="S459" s="140"/>
      <c r="T459" s="140"/>
    </row>
    <row r="460" spans="1:20" s="80" customFormat="1" x14ac:dyDescent="0.25">
      <c r="A460" s="131"/>
      <c r="B460" s="131"/>
      <c r="F460" s="140"/>
      <c r="G460" s="140"/>
      <c r="H460" s="140"/>
      <c r="I460" s="140"/>
      <c r="J460" s="140"/>
      <c r="K460" s="140"/>
      <c r="L460" s="140"/>
      <c r="M460" s="140"/>
      <c r="N460" s="140"/>
      <c r="O460" s="140"/>
      <c r="P460" s="140"/>
      <c r="Q460" s="140"/>
      <c r="R460" s="140"/>
      <c r="S460" s="140"/>
      <c r="T460" s="140"/>
    </row>
    <row r="461" spans="1:20" s="80" customFormat="1" x14ac:dyDescent="0.25">
      <c r="A461" s="131"/>
      <c r="B461" s="131"/>
      <c r="F461" s="140"/>
      <c r="G461" s="140"/>
      <c r="H461" s="140"/>
      <c r="I461" s="140"/>
      <c r="J461" s="140"/>
      <c r="K461" s="140"/>
      <c r="L461" s="140"/>
      <c r="M461" s="140"/>
      <c r="N461" s="140"/>
      <c r="O461" s="140"/>
      <c r="P461" s="140"/>
      <c r="Q461" s="140"/>
      <c r="R461" s="140"/>
      <c r="S461" s="140"/>
      <c r="T461" s="140"/>
    </row>
    <row r="462" spans="1:20" s="80" customFormat="1" x14ac:dyDescent="0.25">
      <c r="A462" s="131"/>
      <c r="B462" s="131"/>
      <c r="F462" s="140"/>
      <c r="G462" s="140"/>
      <c r="H462" s="140"/>
      <c r="I462" s="140"/>
      <c r="J462" s="140"/>
      <c r="K462" s="140"/>
      <c r="L462" s="140"/>
      <c r="M462" s="140"/>
      <c r="N462" s="140"/>
      <c r="O462" s="140"/>
      <c r="P462" s="140"/>
      <c r="Q462" s="140"/>
      <c r="R462" s="140"/>
      <c r="S462" s="140"/>
      <c r="T462" s="140"/>
    </row>
    <row r="463" spans="1:20" s="80" customFormat="1" x14ac:dyDescent="0.25">
      <c r="A463" s="131"/>
      <c r="B463" s="131"/>
      <c r="F463" s="140"/>
      <c r="G463" s="140"/>
      <c r="H463" s="140"/>
      <c r="I463" s="140"/>
      <c r="J463" s="140"/>
      <c r="K463" s="140"/>
      <c r="L463" s="140"/>
      <c r="M463" s="140"/>
      <c r="N463" s="140"/>
      <c r="O463" s="140"/>
      <c r="P463" s="140"/>
      <c r="Q463" s="140"/>
      <c r="R463" s="140"/>
      <c r="S463" s="140"/>
      <c r="T463" s="140"/>
    </row>
    <row r="464" spans="1:20" s="80" customFormat="1" x14ac:dyDescent="0.25">
      <c r="A464" s="131"/>
      <c r="B464" s="131"/>
      <c r="F464" s="140"/>
      <c r="G464" s="140"/>
      <c r="H464" s="140"/>
      <c r="I464" s="140"/>
      <c r="J464" s="140"/>
      <c r="K464" s="140"/>
      <c r="L464" s="140"/>
      <c r="M464" s="140"/>
      <c r="N464" s="140"/>
      <c r="O464" s="140"/>
      <c r="P464" s="140"/>
      <c r="Q464" s="140"/>
      <c r="R464" s="140"/>
      <c r="S464" s="140"/>
      <c r="T464" s="140"/>
    </row>
    <row r="465" spans="1:20" s="80" customFormat="1" x14ac:dyDescent="0.25">
      <c r="A465" s="131"/>
      <c r="B465" s="131"/>
      <c r="F465" s="140"/>
      <c r="G465" s="140"/>
      <c r="H465" s="140"/>
      <c r="I465" s="140"/>
      <c r="J465" s="140"/>
      <c r="K465" s="140"/>
      <c r="L465" s="140"/>
      <c r="M465" s="140"/>
      <c r="N465" s="140"/>
      <c r="O465" s="140"/>
      <c r="P465" s="140"/>
      <c r="Q465" s="140"/>
      <c r="R465" s="140"/>
      <c r="S465" s="140"/>
      <c r="T465" s="140"/>
    </row>
    <row r="466" spans="1:20" s="80" customFormat="1" x14ac:dyDescent="0.25">
      <c r="A466" s="131"/>
      <c r="B466" s="131"/>
      <c r="F466" s="140"/>
      <c r="G466" s="140"/>
      <c r="H466" s="140"/>
      <c r="I466" s="140"/>
      <c r="J466" s="140"/>
      <c r="K466" s="140"/>
      <c r="L466" s="140"/>
      <c r="M466" s="140"/>
      <c r="N466" s="140"/>
      <c r="O466" s="140"/>
      <c r="P466" s="140"/>
      <c r="Q466" s="140"/>
      <c r="R466" s="140"/>
      <c r="S466" s="140"/>
      <c r="T466" s="140"/>
    </row>
    <row r="467" spans="1:20" s="80" customFormat="1" x14ac:dyDescent="0.25">
      <c r="A467" s="131"/>
      <c r="B467" s="131"/>
      <c r="F467" s="140"/>
      <c r="G467" s="140"/>
      <c r="H467" s="140"/>
      <c r="I467" s="140"/>
      <c r="J467" s="140"/>
      <c r="K467" s="140"/>
      <c r="L467" s="140"/>
      <c r="M467" s="140"/>
      <c r="N467" s="140"/>
      <c r="O467" s="140"/>
      <c r="P467" s="140"/>
      <c r="Q467" s="140"/>
      <c r="R467" s="140"/>
      <c r="S467" s="140"/>
      <c r="T467" s="140"/>
    </row>
    <row r="468" spans="1:20" s="80" customFormat="1" x14ac:dyDescent="0.25">
      <c r="A468" s="131"/>
      <c r="B468" s="131"/>
      <c r="F468" s="140"/>
      <c r="G468" s="140"/>
      <c r="H468" s="140"/>
      <c r="I468" s="140"/>
      <c r="J468" s="140"/>
      <c r="K468" s="140"/>
      <c r="L468" s="140"/>
      <c r="M468" s="140"/>
      <c r="N468" s="140"/>
      <c r="O468" s="140"/>
      <c r="P468" s="140"/>
      <c r="Q468" s="140"/>
      <c r="R468" s="140"/>
      <c r="S468" s="140"/>
      <c r="T468" s="140"/>
    </row>
    <row r="469" spans="1:20" s="80" customFormat="1" x14ac:dyDescent="0.25">
      <c r="A469" s="131"/>
      <c r="B469" s="131"/>
      <c r="F469" s="140"/>
      <c r="G469" s="140"/>
      <c r="H469" s="140"/>
      <c r="I469" s="140"/>
      <c r="J469" s="140"/>
      <c r="K469" s="140"/>
      <c r="L469" s="140"/>
      <c r="M469" s="140"/>
      <c r="N469" s="140"/>
      <c r="O469" s="140"/>
      <c r="P469" s="140"/>
      <c r="Q469" s="140"/>
      <c r="R469" s="140"/>
      <c r="S469" s="140"/>
      <c r="T469" s="140"/>
    </row>
    <row r="470" spans="1:20" s="80" customFormat="1" x14ac:dyDescent="0.25">
      <c r="A470" s="131"/>
      <c r="B470" s="131"/>
      <c r="F470" s="140"/>
      <c r="G470" s="140"/>
      <c r="H470" s="140"/>
      <c r="I470" s="140"/>
      <c r="J470" s="140"/>
      <c r="K470" s="140"/>
      <c r="L470" s="140"/>
      <c r="M470" s="140"/>
      <c r="N470" s="140"/>
      <c r="O470" s="140"/>
      <c r="P470" s="140"/>
      <c r="Q470" s="140"/>
      <c r="R470" s="140"/>
      <c r="S470" s="140"/>
      <c r="T470" s="140"/>
    </row>
    <row r="471" spans="1:20" s="80" customFormat="1" x14ac:dyDescent="0.25">
      <c r="A471" s="131"/>
      <c r="B471" s="131"/>
      <c r="F471" s="140"/>
      <c r="G471" s="140"/>
      <c r="H471" s="140"/>
      <c r="I471" s="140"/>
      <c r="J471" s="140"/>
      <c r="K471" s="140"/>
      <c r="L471" s="140"/>
      <c r="M471" s="140"/>
      <c r="N471" s="140"/>
      <c r="O471" s="140"/>
      <c r="P471" s="140"/>
      <c r="Q471" s="140"/>
      <c r="R471" s="140"/>
      <c r="S471" s="140"/>
      <c r="T471" s="140"/>
    </row>
    <row r="472" spans="1:20" s="80" customFormat="1" x14ac:dyDescent="0.25">
      <c r="A472" s="131"/>
      <c r="B472" s="131"/>
      <c r="F472" s="140"/>
      <c r="G472" s="140"/>
      <c r="H472" s="140"/>
      <c r="I472" s="140"/>
      <c r="J472" s="140"/>
      <c r="K472" s="140"/>
      <c r="L472" s="140"/>
      <c r="M472" s="140"/>
      <c r="N472" s="140"/>
      <c r="O472" s="140"/>
      <c r="P472" s="140"/>
      <c r="Q472" s="140"/>
      <c r="R472" s="140"/>
      <c r="S472" s="140"/>
      <c r="T472" s="140"/>
    </row>
    <row r="473" spans="1:20" s="80" customFormat="1" x14ac:dyDescent="0.25">
      <c r="A473" s="131"/>
      <c r="B473" s="131"/>
      <c r="F473" s="140"/>
      <c r="G473" s="140"/>
      <c r="H473" s="140"/>
      <c r="I473" s="140"/>
      <c r="J473" s="140"/>
      <c r="K473" s="140"/>
      <c r="L473" s="140"/>
      <c r="M473" s="140"/>
      <c r="N473" s="140"/>
      <c r="O473" s="140"/>
      <c r="P473" s="140"/>
      <c r="Q473" s="140"/>
      <c r="R473" s="140"/>
      <c r="S473" s="140"/>
      <c r="T473" s="140"/>
    </row>
    <row r="474" spans="1:20" s="80" customFormat="1" x14ac:dyDescent="0.25">
      <c r="A474" s="131"/>
      <c r="B474" s="131"/>
      <c r="F474" s="140"/>
      <c r="G474" s="140"/>
      <c r="H474" s="140"/>
      <c r="I474" s="140"/>
      <c r="J474" s="140"/>
      <c r="K474" s="140"/>
      <c r="L474" s="140"/>
      <c r="M474" s="140"/>
      <c r="N474" s="140"/>
      <c r="O474" s="140"/>
      <c r="P474" s="140"/>
      <c r="Q474" s="140"/>
      <c r="R474" s="140"/>
      <c r="S474" s="140"/>
      <c r="T474" s="140"/>
    </row>
    <row r="475" spans="1:20" s="80" customFormat="1" x14ac:dyDescent="0.25">
      <c r="A475" s="131"/>
      <c r="B475" s="131"/>
      <c r="F475" s="140"/>
      <c r="G475" s="140"/>
      <c r="H475" s="140"/>
      <c r="I475" s="140"/>
      <c r="J475" s="140"/>
      <c r="K475" s="140"/>
      <c r="L475" s="140"/>
      <c r="M475" s="140"/>
      <c r="N475" s="140"/>
      <c r="O475" s="140"/>
      <c r="P475" s="140"/>
      <c r="Q475" s="140"/>
      <c r="R475" s="140"/>
      <c r="S475" s="140"/>
      <c r="T475" s="140"/>
    </row>
    <row r="476" spans="1:20" s="80" customFormat="1" x14ac:dyDescent="0.25">
      <c r="A476" s="131"/>
      <c r="B476" s="131"/>
      <c r="F476" s="140"/>
      <c r="G476" s="140"/>
      <c r="H476" s="140"/>
      <c r="I476" s="140"/>
      <c r="J476" s="140"/>
      <c r="K476" s="140"/>
      <c r="L476" s="140"/>
      <c r="M476" s="140"/>
      <c r="N476" s="140"/>
      <c r="O476" s="140"/>
      <c r="P476" s="140"/>
      <c r="Q476" s="140"/>
      <c r="R476" s="140"/>
      <c r="S476" s="140"/>
      <c r="T476" s="140"/>
    </row>
    <row r="477" spans="1:20" s="80" customFormat="1" x14ac:dyDescent="0.25">
      <c r="A477" s="131"/>
      <c r="B477" s="131"/>
      <c r="F477" s="140"/>
      <c r="G477" s="140"/>
      <c r="H477" s="140"/>
      <c r="I477" s="140"/>
      <c r="J477" s="140"/>
      <c r="K477" s="140"/>
      <c r="L477" s="140"/>
      <c r="M477" s="140"/>
      <c r="N477" s="140"/>
      <c r="O477" s="140"/>
      <c r="P477" s="140"/>
      <c r="Q477" s="140"/>
      <c r="R477" s="140"/>
      <c r="S477" s="140"/>
      <c r="T477" s="140"/>
    </row>
    <row r="478" spans="1:20" s="80" customFormat="1" x14ac:dyDescent="0.25">
      <c r="A478" s="131"/>
      <c r="B478" s="131"/>
      <c r="F478" s="140"/>
      <c r="G478" s="140"/>
      <c r="H478" s="140"/>
      <c r="I478" s="140"/>
      <c r="J478" s="140"/>
      <c r="K478" s="140"/>
      <c r="L478" s="140"/>
      <c r="M478" s="140"/>
      <c r="N478" s="140"/>
      <c r="O478" s="140"/>
      <c r="P478" s="140"/>
      <c r="Q478" s="140"/>
      <c r="R478" s="140"/>
      <c r="S478" s="140"/>
      <c r="T478" s="140"/>
    </row>
    <row r="479" spans="1:20" s="80" customFormat="1" x14ac:dyDescent="0.25">
      <c r="A479" s="131"/>
      <c r="B479" s="131"/>
      <c r="F479" s="140"/>
      <c r="G479" s="140"/>
      <c r="H479" s="140"/>
      <c r="I479" s="140"/>
      <c r="J479" s="140"/>
      <c r="K479" s="140"/>
      <c r="L479" s="140"/>
      <c r="M479" s="140"/>
      <c r="N479" s="140"/>
      <c r="O479" s="140"/>
      <c r="P479" s="140"/>
      <c r="Q479" s="140"/>
      <c r="R479" s="140"/>
      <c r="S479" s="140"/>
      <c r="T479" s="140"/>
    </row>
    <row r="480" spans="1:20" s="80" customFormat="1" x14ac:dyDescent="0.25">
      <c r="A480" s="131"/>
      <c r="B480" s="131"/>
      <c r="F480" s="140"/>
      <c r="G480" s="140"/>
      <c r="H480" s="140"/>
      <c r="I480" s="140"/>
      <c r="J480" s="140"/>
      <c r="K480" s="140"/>
      <c r="L480" s="140"/>
      <c r="M480" s="140"/>
      <c r="N480" s="140"/>
      <c r="O480" s="140"/>
      <c r="P480" s="140"/>
      <c r="Q480" s="140"/>
      <c r="R480" s="140"/>
      <c r="S480" s="140"/>
      <c r="T480" s="140"/>
    </row>
    <row r="481" spans="1:20" s="80" customFormat="1" x14ac:dyDescent="0.25">
      <c r="A481" s="131"/>
      <c r="B481" s="131"/>
      <c r="F481" s="140"/>
      <c r="G481" s="140"/>
      <c r="H481" s="140"/>
      <c r="I481" s="140"/>
      <c r="J481" s="140"/>
      <c r="K481" s="140"/>
      <c r="L481" s="140"/>
      <c r="M481" s="140"/>
      <c r="N481" s="140"/>
      <c r="O481" s="140"/>
      <c r="P481" s="140"/>
      <c r="Q481" s="140"/>
      <c r="R481" s="140"/>
      <c r="S481" s="140"/>
      <c r="T481" s="140"/>
    </row>
    <row r="482" spans="1:20" s="80" customFormat="1" x14ac:dyDescent="0.25">
      <c r="A482" s="131"/>
      <c r="B482" s="131"/>
      <c r="F482" s="140"/>
      <c r="G482" s="140"/>
      <c r="H482" s="140"/>
      <c r="I482" s="140"/>
      <c r="J482" s="140"/>
      <c r="K482" s="140"/>
      <c r="L482" s="140"/>
      <c r="M482" s="140"/>
      <c r="N482" s="140"/>
      <c r="O482" s="140"/>
      <c r="P482" s="140"/>
      <c r="Q482" s="140"/>
      <c r="R482" s="140"/>
      <c r="S482" s="140"/>
      <c r="T482" s="140"/>
    </row>
    <row r="483" spans="1:20" s="80" customFormat="1" x14ac:dyDescent="0.25">
      <c r="A483" s="131"/>
      <c r="B483" s="131"/>
      <c r="F483" s="140"/>
      <c r="G483" s="140"/>
      <c r="H483" s="140"/>
      <c r="I483" s="140"/>
      <c r="J483" s="140"/>
      <c r="K483" s="140"/>
      <c r="L483" s="140"/>
      <c r="M483" s="140"/>
      <c r="N483" s="140"/>
      <c r="O483" s="140"/>
      <c r="P483" s="140"/>
      <c r="Q483" s="140"/>
      <c r="R483" s="140"/>
      <c r="S483" s="140"/>
      <c r="T483" s="140"/>
    </row>
    <row r="484" spans="1:20" s="80" customFormat="1" x14ac:dyDescent="0.25">
      <c r="A484" s="131"/>
      <c r="B484" s="131"/>
      <c r="F484" s="140"/>
      <c r="G484" s="140"/>
      <c r="H484" s="140"/>
      <c r="I484" s="140"/>
      <c r="J484" s="140"/>
      <c r="K484" s="140"/>
      <c r="L484" s="140"/>
      <c r="M484" s="140"/>
      <c r="N484" s="140"/>
      <c r="O484" s="140"/>
      <c r="P484" s="140"/>
      <c r="Q484" s="140"/>
      <c r="R484" s="140"/>
      <c r="S484" s="140"/>
      <c r="T484" s="140"/>
    </row>
    <row r="485" spans="1:20" s="80" customFormat="1" x14ac:dyDescent="0.25">
      <c r="A485" s="131"/>
      <c r="B485" s="131"/>
      <c r="F485" s="140"/>
      <c r="G485" s="140"/>
      <c r="H485" s="140"/>
      <c r="I485" s="140"/>
      <c r="J485" s="140"/>
      <c r="K485" s="140"/>
      <c r="L485" s="140"/>
      <c r="M485" s="140"/>
      <c r="N485" s="140"/>
      <c r="O485" s="140"/>
      <c r="P485" s="140"/>
      <c r="Q485" s="140"/>
      <c r="R485" s="140"/>
      <c r="S485" s="140"/>
      <c r="T485" s="140"/>
    </row>
    <row r="486" spans="1:20" s="80" customFormat="1" x14ac:dyDescent="0.25">
      <c r="A486" s="131"/>
      <c r="B486" s="131"/>
      <c r="F486" s="140"/>
      <c r="G486" s="140"/>
      <c r="H486" s="140"/>
      <c r="I486" s="140"/>
      <c r="J486" s="140"/>
      <c r="K486" s="140"/>
      <c r="L486" s="140"/>
      <c r="M486" s="140"/>
      <c r="N486" s="140"/>
      <c r="O486" s="140"/>
      <c r="P486" s="140"/>
      <c r="Q486" s="140"/>
      <c r="R486" s="140"/>
      <c r="S486" s="140"/>
      <c r="T486" s="140"/>
    </row>
    <row r="487" spans="1:20" s="80" customFormat="1" x14ac:dyDescent="0.25">
      <c r="A487" s="131"/>
      <c r="B487" s="131"/>
      <c r="F487" s="140"/>
      <c r="G487" s="140"/>
      <c r="H487" s="140"/>
      <c r="I487" s="140"/>
      <c r="J487" s="140"/>
      <c r="K487" s="140"/>
      <c r="L487" s="140"/>
      <c r="M487" s="140"/>
      <c r="N487" s="140"/>
      <c r="O487" s="140"/>
      <c r="P487" s="140"/>
      <c r="Q487" s="140"/>
      <c r="R487" s="140"/>
      <c r="S487" s="140"/>
      <c r="T487" s="140"/>
    </row>
    <row r="488" spans="1:20" s="80" customFormat="1" x14ac:dyDescent="0.25">
      <c r="A488" s="131"/>
      <c r="B488" s="131"/>
      <c r="F488" s="140"/>
      <c r="G488" s="140"/>
      <c r="H488" s="140"/>
      <c r="I488" s="140"/>
      <c r="J488" s="140"/>
      <c r="K488" s="140"/>
      <c r="L488" s="140"/>
      <c r="M488" s="140"/>
      <c r="N488" s="140"/>
      <c r="O488" s="140"/>
      <c r="P488" s="140"/>
      <c r="Q488" s="140"/>
      <c r="R488" s="140"/>
      <c r="S488" s="140"/>
      <c r="T488" s="140"/>
    </row>
    <row r="489" spans="1:20" s="80" customFormat="1" x14ac:dyDescent="0.25">
      <c r="A489" s="131"/>
      <c r="B489" s="131"/>
      <c r="F489" s="140"/>
      <c r="G489" s="140"/>
      <c r="H489" s="140"/>
      <c r="I489" s="140"/>
      <c r="J489" s="140"/>
      <c r="K489" s="140"/>
      <c r="L489" s="140"/>
      <c r="M489" s="140"/>
      <c r="N489" s="140"/>
      <c r="O489" s="140"/>
      <c r="P489" s="140"/>
      <c r="Q489" s="140"/>
      <c r="R489" s="140"/>
      <c r="S489" s="140"/>
      <c r="T489" s="140"/>
    </row>
    <row r="490" spans="1:20" s="80" customFormat="1" x14ac:dyDescent="0.25">
      <c r="A490" s="131"/>
      <c r="B490" s="131"/>
      <c r="F490" s="140"/>
      <c r="G490" s="140"/>
      <c r="H490" s="140"/>
      <c r="I490" s="140"/>
      <c r="J490" s="140"/>
      <c r="K490" s="140"/>
      <c r="L490" s="140"/>
      <c r="M490" s="140"/>
      <c r="N490" s="140"/>
      <c r="O490" s="140"/>
      <c r="P490" s="140"/>
      <c r="Q490" s="140"/>
      <c r="R490" s="140"/>
      <c r="S490" s="140"/>
      <c r="T490" s="140"/>
    </row>
    <row r="491" spans="1:20" s="80" customFormat="1" x14ac:dyDescent="0.25">
      <c r="A491" s="131"/>
      <c r="B491" s="131"/>
      <c r="F491" s="140"/>
      <c r="G491" s="140"/>
      <c r="H491" s="140"/>
      <c r="I491" s="140"/>
      <c r="J491" s="140"/>
      <c r="K491" s="140"/>
      <c r="L491" s="140"/>
      <c r="M491" s="140"/>
      <c r="N491" s="140"/>
      <c r="O491" s="140"/>
      <c r="P491" s="140"/>
      <c r="Q491" s="140"/>
      <c r="R491" s="140"/>
      <c r="S491" s="140"/>
      <c r="T491" s="140"/>
    </row>
    <row r="492" spans="1:20" s="80" customFormat="1" x14ac:dyDescent="0.25">
      <c r="A492" s="131"/>
      <c r="B492" s="131"/>
      <c r="F492" s="140"/>
      <c r="G492" s="140"/>
      <c r="H492" s="140"/>
      <c r="I492" s="140"/>
      <c r="J492" s="140"/>
      <c r="K492" s="140"/>
      <c r="L492" s="140"/>
      <c r="M492" s="140"/>
      <c r="N492" s="140"/>
      <c r="O492" s="140"/>
      <c r="P492" s="140"/>
      <c r="Q492" s="140"/>
      <c r="R492" s="140"/>
      <c r="S492" s="140"/>
      <c r="T492" s="140"/>
    </row>
    <row r="493" spans="1:20" s="80" customFormat="1" x14ac:dyDescent="0.25">
      <c r="A493" s="131"/>
      <c r="B493" s="131"/>
      <c r="F493" s="140"/>
      <c r="G493" s="140"/>
      <c r="H493" s="140"/>
      <c r="I493" s="140"/>
      <c r="J493" s="140"/>
      <c r="K493" s="140"/>
      <c r="L493" s="140"/>
      <c r="M493" s="140"/>
      <c r="N493" s="140"/>
      <c r="O493" s="140"/>
      <c r="P493" s="140"/>
      <c r="Q493" s="140"/>
      <c r="R493" s="140"/>
      <c r="S493" s="140"/>
      <c r="T493" s="140"/>
    </row>
    <row r="494" spans="1:20" s="80" customFormat="1" x14ac:dyDescent="0.25">
      <c r="A494" s="131"/>
      <c r="B494" s="131"/>
      <c r="F494" s="140"/>
      <c r="G494" s="140"/>
      <c r="H494" s="140"/>
      <c r="I494" s="140"/>
      <c r="J494" s="140"/>
      <c r="K494" s="140"/>
      <c r="L494" s="140"/>
      <c r="M494" s="140"/>
      <c r="N494" s="140"/>
      <c r="O494" s="140"/>
      <c r="P494" s="140"/>
      <c r="Q494" s="140"/>
      <c r="R494" s="140"/>
      <c r="S494" s="140"/>
      <c r="T494" s="140"/>
    </row>
    <row r="495" spans="1:20" s="80" customFormat="1" x14ac:dyDescent="0.25">
      <c r="A495" s="131"/>
      <c r="B495" s="131"/>
      <c r="F495" s="140"/>
      <c r="G495" s="140"/>
      <c r="H495" s="140"/>
      <c r="I495" s="140"/>
      <c r="J495" s="140"/>
      <c r="K495" s="140"/>
      <c r="L495" s="140"/>
      <c r="M495" s="140"/>
      <c r="N495" s="140"/>
      <c r="O495" s="140"/>
      <c r="P495" s="140"/>
      <c r="Q495" s="140"/>
      <c r="R495" s="140"/>
      <c r="S495" s="140"/>
      <c r="T495" s="140"/>
    </row>
    <row r="496" spans="1:20" s="80" customFormat="1" x14ac:dyDescent="0.25">
      <c r="A496" s="131"/>
      <c r="B496" s="131"/>
      <c r="F496" s="140"/>
      <c r="G496" s="140"/>
      <c r="H496" s="140"/>
      <c r="I496" s="140"/>
      <c r="J496" s="140"/>
      <c r="K496" s="140"/>
      <c r="L496" s="140"/>
      <c r="M496" s="140"/>
      <c r="N496" s="140"/>
      <c r="O496" s="140"/>
      <c r="P496" s="140"/>
      <c r="Q496" s="140"/>
      <c r="R496" s="140"/>
      <c r="S496" s="140"/>
      <c r="T496" s="140"/>
    </row>
    <row r="497" spans="1:20" s="80" customFormat="1" x14ac:dyDescent="0.25">
      <c r="A497" s="131"/>
      <c r="B497" s="131"/>
      <c r="F497" s="140"/>
      <c r="G497" s="140"/>
      <c r="H497" s="140"/>
      <c r="I497" s="140"/>
      <c r="J497" s="140"/>
      <c r="K497" s="140"/>
      <c r="L497" s="140"/>
      <c r="M497" s="140"/>
      <c r="N497" s="140"/>
      <c r="O497" s="140"/>
      <c r="P497" s="140"/>
      <c r="Q497" s="140"/>
      <c r="R497" s="140"/>
      <c r="S497" s="140"/>
      <c r="T497" s="140"/>
    </row>
    <row r="498" spans="1:20" s="80" customFormat="1" x14ac:dyDescent="0.25">
      <c r="A498" s="131"/>
      <c r="B498" s="131"/>
      <c r="F498" s="140"/>
      <c r="G498" s="140"/>
      <c r="H498" s="140"/>
      <c r="I498" s="140"/>
      <c r="J498" s="140"/>
      <c r="K498" s="140"/>
      <c r="L498" s="140"/>
      <c r="M498" s="140"/>
      <c r="N498" s="140"/>
      <c r="O498" s="140"/>
      <c r="P498" s="140"/>
      <c r="Q498" s="140"/>
      <c r="R498" s="140"/>
      <c r="S498" s="140"/>
      <c r="T498" s="140"/>
    </row>
    <row r="499" spans="1:20" s="80" customFormat="1" x14ac:dyDescent="0.25">
      <c r="A499" s="131"/>
      <c r="B499" s="131"/>
      <c r="F499" s="140"/>
      <c r="G499" s="140"/>
      <c r="H499" s="140"/>
      <c r="I499" s="140"/>
      <c r="J499" s="140"/>
      <c r="K499" s="140"/>
      <c r="L499" s="140"/>
      <c r="M499" s="140"/>
      <c r="N499" s="140"/>
      <c r="O499" s="140"/>
      <c r="P499" s="140"/>
      <c r="Q499" s="140"/>
      <c r="R499" s="140"/>
      <c r="S499" s="140"/>
      <c r="T499" s="140"/>
    </row>
    <row r="500" spans="1:20" s="80" customFormat="1" x14ac:dyDescent="0.25">
      <c r="A500" s="131"/>
      <c r="B500" s="131"/>
      <c r="F500" s="140"/>
      <c r="G500" s="140"/>
      <c r="H500" s="140"/>
      <c r="I500" s="140"/>
      <c r="J500" s="140"/>
      <c r="K500" s="140"/>
      <c r="L500" s="140"/>
      <c r="M500" s="140"/>
      <c r="N500" s="140"/>
      <c r="O500" s="140"/>
      <c r="P500" s="140"/>
      <c r="Q500" s="140"/>
      <c r="R500" s="140"/>
      <c r="S500" s="140"/>
      <c r="T500" s="140"/>
    </row>
    <row r="501" spans="1:20" s="80" customFormat="1" x14ac:dyDescent="0.25">
      <c r="A501" s="131"/>
      <c r="B501" s="131"/>
      <c r="F501" s="140"/>
      <c r="G501" s="140"/>
      <c r="H501" s="140"/>
      <c r="I501" s="140"/>
      <c r="J501" s="140"/>
      <c r="K501" s="140"/>
      <c r="L501" s="140"/>
      <c r="M501" s="140"/>
      <c r="N501" s="140"/>
      <c r="O501" s="140"/>
      <c r="P501" s="140"/>
      <c r="Q501" s="140"/>
      <c r="R501" s="140"/>
      <c r="S501" s="140"/>
      <c r="T501" s="140"/>
    </row>
    <row r="502" spans="1:20" s="80" customFormat="1" x14ac:dyDescent="0.25">
      <c r="A502" s="131"/>
      <c r="B502" s="131"/>
      <c r="F502" s="140"/>
      <c r="G502" s="140"/>
      <c r="H502" s="140"/>
      <c r="I502" s="140"/>
      <c r="J502" s="140"/>
      <c r="K502" s="140"/>
      <c r="L502" s="140"/>
      <c r="M502" s="140"/>
      <c r="N502" s="140"/>
      <c r="O502" s="140"/>
      <c r="P502" s="140"/>
      <c r="Q502" s="140"/>
      <c r="R502" s="140"/>
      <c r="S502" s="140"/>
      <c r="T502" s="140"/>
    </row>
    <row r="503" spans="1:20" s="80" customFormat="1" x14ac:dyDescent="0.25">
      <c r="A503" s="131"/>
      <c r="B503" s="131"/>
      <c r="F503" s="140"/>
      <c r="G503" s="140"/>
      <c r="H503" s="140"/>
      <c r="I503" s="140"/>
      <c r="J503" s="140"/>
      <c r="K503" s="140"/>
      <c r="L503" s="140"/>
      <c r="M503" s="140"/>
      <c r="N503" s="140"/>
      <c r="O503" s="140"/>
      <c r="P503" s="140"/>
      <c r="Q503" s="140"/>
      <c r="R503" s="140"/>
      <c r="S503" s="140"/>
      <c r="T503" s="140"/>
    </row>
    <row r="504" spans="1:20" s="80" customFormat="1" x14ac:dyDescent="0.25">
      <c r="A504" s="131"/>
      <c r="B504" s="131"/>
      <c r="F504" s="140"/>
      <c r="G504" s="140"/>
      <c r="H504" s="140"/>
      <c r="I504" s="140"/>
      <c r="J504" s="140"/>
      <c r="K504" s="140"/>
      <c r="L504" s="140"/>
      <c r="M504" s="140"/>
      <c r="N504" s="140"/>
      <c r="O504" s="140"/>
      <c r="P504" s="140"/>
      <c r="Q504" s="140"/>
      <c r="R504" s="140"/>
      <c r="S504" s="140"/>
      <c r="T504" s="140"/>
    </row>
    <row r="505" spans="1:20" s="80" customFormat="1" x14ac:dyDescent="0.25">
      <c r="A505" s="131"/>
      <c r="B505" s="131"/>
      <c r="F505" s="140"/>
      <c r="G505" s="140"/>
      <c r="H505" s="140"/>
      <c r="I505" s="140"/>
      <c r="J505" s="140"/>
      <c r="K505" s="140"/>
      <c r="L505" s="140"/>
      <c r="M505" s="140"/>
      <c r="N505" s="140"/>
      <c r="O505" s="140"/>
      <c r="P505" s="140"/>
      <c r="Q505" s="140"/>
      <c r="R505" s="140"/>
      <c r="S505" s="140"/>
      <c r="T505" s="140"/>
    </row>
    <row r="506" spans="1:20" s="80" customFormat="1" x14ac:dyDescent="0.25">
      <c r="A506" s="131"/>
      <c r="B506" s="131"/>
      <c r="F506" s="140"/>
      <c r="G506" s="140"/>
      <c r="H506" s="140"/>
      <c r="I506" s="140"/>
      <c r="J506" s="140"/>
      <c r="K506" s="140"/>
      <c r="L506" s="140"/>
      <c r="M506" s="140"/>
      <c r="N506" s="140"/>
      <c r="O506" s="140"/>
      <c r="P506" s="140"/>
      <c r="Q506" s="140"/>
      <c r="R506" s="140"/>
      <c r="S506" s="140"/>
      <c r="T506" s="140"/>
    </row>
    <row r="507" spans="1:20" s="80" customFormat="1" x14ac:dyDescent="0.25">
      <c r="A507" s="131"/>
      <c r="B507" s="131"/>
      <c r="F507" s="140"/>
      <c r="G507" s="140"/>
      <c r="H507" s="140"/>
      <c r="I507" s="140"/>
      <c r="J507" s="140"/>
      <c r="K507" s="140"/>
      <c r="L507" s="140"/>
      <c r="M507" s="140"/>
      <c r="N507" s="140"/>
      <c r="O507" s="140"/>
      <c r="P507" s="140"/>
      <c r="Q507" s="140"/>
      <c r="R507" s="140"/>
      <c r="S507" s="140"/>
      <c r="T507" s="140"/>
    </row>
    <row r="508" spans="1:20" s="80" customFormat="1" x14ac:dyDescent="0.25">
      <c r="A508" s="131"/>
      <c r="B508" s="131"/>
      <c r="F508" s="140"/>
      <c r="G508" s="140"/>
      <c r="H508" s="140"/>
      <c r="I508" s="140"/>
      <c r="J508" s="140"/>
      <c r="K508" s="140"/>
      <c r="L508" s="140"/>
      <c r="M508" s="140"/>
      <c r="N508" s="140"/>
      <c r="O508" s="140"/>
      <c r="P508" s="140"/>
      <c r="Q508" s="140"/>
      <c r="R508" s="140"/>
      <c r="S508" s="140"/>
      <c r="T508" s="140"/>
    </row>
    <row r="509" spans="1:20" s="80" customFormat="1" x14ac:dyDescent="0.25">
      <c r="A509" s="131"/>
      <c r="B509" s="131"/>
      <c r="F509" s="140"/>
      <c r="G509" s="140"/>
      <c r="H509" s="140"/>
      <c r="I509" s="140"/>
      <c r="J509" s="140"/>
      <c r="K509" s="140"/>
      <c r="L509" s="140"/>
      <c r="M509" s="140"/>
      <c r="N509" s="140"/>
      <c r="O509" s="140"/>
      <c r="P509" s="140"/>
      <c r="Q509" s="140"/>
      <c r="R509" s="140"/>
      <c r="S509" s="140"/>
      <c r="T509" s="140"/>
    </row>
    <row r="510" spans="1:20" s="80" customFormat="1" x14ac:dyDescent="0.25">
      <c r="A510" s="131"/>
      <c r="B510" s="131"/>
      <c r="F510" s="140"/>
      <c r="G510" s="140"/>
      <c r="H510" s="140"/>
      <c r="I510" s="140"/>
      <c r="J510" s="140"/>
      <c r="K510" s="140"/>
      <c r="L510" s="140"/>
      <c r="M510" s="140"/>
      <c r="N510" s="140"/>
      <c r="O510" s="140"/>
      <c r="P510" s="140"/>
      <c r="Q510" s="140"/>
      <c r="R510" s="140"/>
      <c r="S510" s="140"/>
      <c r="T510" s="140"/>
    </row>
    <row r="511" spans="1:20" s="80" customFormat="1" x14ac:dyDescent="0.25">
      <c r="A511" s="131"/>
      <c r="B511" s="131"/>
      <c r="F511" s="140"/>
      <c r="G511" s="140"/>
      <c r="H511" s="140"/>
      <c r="I511" s="140"/>
      <c r="J511" s="140"/>
      <c r="K511" s="140"/>
      <c r="L511" s="140"/>
      <c r="M511" s="140"/>
      <c r="N511" s="140"/>
      <c r="O511" s="140"/>
      <c r="P511" s="140"/>
      <c r="Q511" s="140"/>
      <c r="R511" s="140"/>
      <c r="S511" s="140"/>
      <c r="T511" s="140"/>
    </row>
    <row r="512" spans="1:20" s="80" customFormat="1" x14ac:dyDescent="0.25">
      <c r="A512" s="131"/>
      <c r="B512" s="131"/>
      <c r="F512" s="140"/>
      <c r="G512" s="140"/>
      <c r="H512" s="140"/>
      <c r="I512" s="140"/>
      <c r="J512" s="140"/>
      <c r="K512" s="140"/>
      <c r="L512" s="140"/>
      <c r="M512" s="140"/>
      <c r="N512" s="140"/>
      <c r="O512" s="140"/>
      <c r="P512" s="140"/>
      <c r="Q512" s="140"/>
      <c r="R512" s="140"/>
      <c r="S512" s="140"/>
      <c r="T512" s="140"/>
    </row>
    <row r="513" spans="1:20" s="80" customFormat="1" x14ac:dyDescent="0.25">
      <c r="A513" s="131"/>
      <c r="B513" s="131"/>
      <c r="F513" s="140"/>
      <c r="G513" s="140"/>
      <c r="H513" s="140"/>
      <c r="I513" s="140"/>
      <c r="J513" s="140"/>
      <c r="K513" s="140"/>
      <c r="L513" s="140"/>
      <c r="M513" s="140"/>
      <c r="N513" s="140"/>
      <c r="O513" s="140"/>
      <c r="P513" s="140"/>
      <c r="Q513" s="140"/>
      <c r="R513" s="140"/>
      <c r="S513" s="140"/>
      <c r="T513" s="140"/>
    </row>
    <row r="514" spans="1:20" s="80" customFormat="1" x14ac:dyDescent="0.25">
      <c r="A514" s="131"/>
      <c r="B514" s="131"/>
      <c r="F514" s="140"/>
      <c r="G514" s="140"/>
      <c r="H514" s="140"/>
      <c r="I514" s="140"/>
      <c r="J514" s="140"/>
      <c r="K514" s="140"/>
      <c r="L514" s="140"/>
      <c r="M514" s="140"/>
      <c r="N514" s="140"/>
      <c r="O514" s="140"/>
      <c r="P514" s="140"/>
      <c r="Q514" s="140"/>
      <c r="R514" s="140"/>
      <c r="S514" s="140"/>
      <c r="T514" s="140"/>
    </row>
    <row r="515" spans="1:20" s="80" customFormat="1" x14ac:dyDescent="0.25">
      <c r="A515" s="131"/>
      <c r="B515" s="131"/>
      <c r="F515" s="140"/>
      <c r="G515" s="140"/>
      <c r="H515" s="140"/>
      <c r="I515" s="140"/>
      <c r="J515" s="140"/>
      <c r="K515" s="140"/>
      <c r="L515" s="140"/>
      <c r="M515" s="140"/>
      <c r="N515" s="140"/>
      <c r="O515" s="140"/>
      <c r="P515" s="140"/>
      <c r="Q515" s="140"/>
      <c r="R515" s="140"/>
      <c r="S515" s="140"/>
      <c r="T515" s="140"/>
    </row>
    <row r="516" spans="1:20" s="80" customFormat="1" x14ac:dyDescent="0.25">
      <c r="A516" s="131"/>
      <c r="B516" s="131"/>
      <c r="F516" s="140"/>
      <c r="G516" s="140"/>
      <c r="H516" s="140"/>
      <c r="I516" s="140"/>
      <c r="J516" s="140"/>
      <c r="K516" s="140"/>
      <c r="L516" s="140"/>
      <c r="M516" s="140"/>
      <c r="N516" s="140"/>
      <c r="O516" s="140"/>
      <c r="P516" s="140"/>
      <c r="Q516" s="140"/>
      <c r="R516" s="140"/>
      <c r="S516" s="140"/>
      <c r="T516" s="140"/>
    </row>
    <row r="517" spans="1:20" s="80" customFormat="1" x14ac:dyDescent="0.25">
      <c r="A517" s="131"/>
      <c r="B517" s="131"/>
      <c r="F517" s="140"/>
      <c r="G517" s="140"/>
      <c r="H517" s="140"/>
      <c r="I517" s="140"/>
      <c r="J517" s="140"/>
      <c r="K517" s="140"/>
      <c r="L517" s="140"/>
      <c r="M517" s="140"/>
      <c r="N517" s="140"/>
      <c r="O517" s="140"/>
      <c r="P517" s="140"/>
      <c r="Q517" s="140"/>
      <c r="R517" s="140"/>
      <c r="S517" s="140"/>
      <c r="T517" s="140"/>
    </row>
    <row r="518" spans="1:20" s="80" customFormat="1" x14ac:dyDescent="0.25">
      <c r="A518" s="131"/>
      <c r="B518" s="131"/>
      <c r="F518" s="140"/>
      <c r="G518" s="140"/>
      <c r="H518" s="140"/>
      <c r="I518" s="140"/>
      <c r="J518" s="140"/>
      <c r="K518" s="140"/>
      <c r="L518" s="140"/>
      <c r="M518" s="140"/>
      <c r="N518" s="140"/>
      <c r="O518" s="140"/>
      <c r="P518" s="140"/>
      <c r="Q518" s="140"/>
      <c r="R518" s="140"/>
      <c r="S518" s="140"/>
      <c r="T518" s="140"/>
    </row>
    <row r="519" spans="1:20" s="80" customFormat="1" x14ac:dyDescent="0.25">
      <c r="A519" s="131"/>
      <c r="B519" s="131"/>
      <c r="F519" s="140"/>
      <c r="G519" s="140"/>
      <c r="H519" s="140"/>
      <c r="I519" s="140"/>
      <c r="J519" s="140"/>
      <c r="K519" s="140"/>
      <c r="L519" s="140"/>
      <c r="M519" s="140"/>
      <c r="N519" s="140"/>
      <c r="O519" s="140"/>
      <c r="P519" s="140"/>
      <c r="Q519" s="140"/>
      <c r="R519" s="140"/>
      <c r="S519" s="140"/>
      <c r="T519" s="140"/>
    </row>
    <row r="520" spans="1:20" s="80" customFormat="1" x14ac:dyDescent="0.25">
      <c r="A520" s="131"/>
      <c r="B520" s="131"/>
      <c r="F520" s="140"/>
      <c r="G520" s="140"/>
      <c r="H520" s="140"/>
      <c r="I520" s="140"/>
      <c r="J520" s="140"/>
      <c r="K520" s="140"/>
      <c r="L520" s="140"/>
      <c r="M520" s="140"/>
      <c r="N520" s="140"/>
      <c r="O520" s="140"/>
      <c r="P520" s="140"/>
      <c r="Q520" s="140"/>
      <c r="R520" s="140"/>
      <c r="S520" s="140"/>
      <c r="T520" s="140"/>
    </row>
    <row r="521" spans="1:20" s="80" customFormat="1" x14ac:dyDescent="0.25">
      <c r="A521" s="131"/>
      <c r="B521" s="131"/>
      <c r="F521" s="140"/>
      <c r="G521" s="140"/>
      <c r="H521" s="140"/>
      <c r="I521" s="140"/>
      <c r="J521" s="140"/>
      <c r="K521" s="140"/>
      <c r="L521" s="140"/>
      <c r="M521" s="140"/>
      <c r="N521" s="140"/>
      <c r="O521" s="140"/>
      <c r="P521" s="140"/>
      <c r="Q521" s="140"/>
      <c r="R521" s="140"/>
      <c r="S521" s="140"/>
      <c r="T521" s="140"/>
    </row>
    <row r="522" spans="1:20" s="80" customFormat="1" x14ac:dyDescent="0.25">
      <c r="A522" s="131"/>
      <c r="B522" s="131"/>
      <c r="F522" s="140"/>
      <c r="G522" s="140"/>
      <c r="H522" s="140"/>
      <c r="I522" s="140"/>
      <c r="J522" s="140"/>
      <c r="K522" s="140"/>
      <c r="L522" s="140"/>
      <c r="M522" s="140"/>
      <c r="N522" s="140"/>
      <c r="O522" s="140"/>
      <c r="P522" s="140"/>
      <c r="Q522" s="140"/>
      <c r="R522" s="140"/>
      <c r="S522" s="140"/>
      <c r="T522" s="140"/>
    </row>
    <row r="523" spans="1:20" s="80" customFormat="1" x14ac:dyDescent="0.25">
      <c r="A523" s="131"/>
      <c r="B523" s="131"/>
      <c r="F523" s="140"/>
      <c r="G523" s="140"/>
      <c r="H523" s="140"/>
      <c r="I523" s="140"/>
      <c r="J523" s="140"/>
      <c r="K523" s="140"/>
      <c r="L523" s="140"/>
      <c r="M523" s="140"/>
      <c r="N523" s="140"/>
      <c r="O523" s="140"/>
      <c r="P523" s="140"/>
      <c r="Q523" s="140"/>
      <c r="R523" s="140"/>
      <c r="S523" s="140"/>
      <c r="T523" s="140"/>
    </row>
    <row r="524" spans="1:20" s="80" customFormat="1" x14ac:dyDescent="0.25">
      <c r="A524" s="131"/>
      <c r="B524" s="131"/>
      <c r="F524" s="140"/>
      <c r="G524" s="140"/>
      <c r="H524" s="140"/>
      <c r="I524" s="140"/>
      <c r="J524" s="140"/>
      <c r="K524" s="140"/>
      <c r="L524" s="140"/>
      <c r="M524" s="140"/>
      <c r="N524" s="140"/>
      <c r="O524" s="140"/>
      <c r="P524" s="140"/>
      <c r="Q524" s="140"/>
      <c r="R524" s="140"/>
      <c r="S524" s="140"/>
      <c r="T524" s="140"/>
    </row>
    <row r="525" spans="1:20" s="80" customFormat="1" x14ac:dyDescent="0.25">
      <c r="A525" s="131"/>
      <c r="B525" s="131"/>
      <c r="F525" s="140"/>
      <c r="G525" s="140"/>
      <c r="H525" s="140"/>
      <c r="I525" s="140"/>
      <c r="J525" s="140"/>
      <c r="K525" s="140"/>
      <c r="L525" s="140"/>
      <c r="M525" s="140"/>
      <c r="N525" s="140"/>
      <c r="O525" s="140"/>
      <c r="P525" s="140"/>
      <c r="Q525" s="140"/>
      <c r="R525" s="140"/>
      <c r="S525" s="140"/>
      <c r="T525" s="140"/>
    </row>
    <row r="526" spans="1:20" s="80" customFormat="1" x14ac:dyDescent="0.25">
      <c r="A526" s="131"/>
      <c r="B526" s="131"/>
      <c r="F526" s="140"/>
      <c r="G526" s="140"/>
      <c r="H526" s="140"/>
      <c r="I526" s="140"/>
      <c r="J526" s="140"/>
      <c r="K526" s="140"/>
      <c r="L526" s="140"/>
      <c r="M526" s="140"/>
      <c r="N526" s="140"/>
      <c r="O526" s="140"/>
      <c r="P526" s="140"/>
      <c r="Q526" s="140"/>
      <c r="R526" s="140"/>
      <c r="S526" s="140"/>
      <c r="T526" s="140"/>
    </row>
    <row r="527" spans="1:20" s="80" customFormat="1" x14ac:dyDescent="0.25">
      <c r="A527" s="131"/>
      <c r="B527" s="131"/>
      <c r="F527" s="140"/>
      <c r="G527" s="140"/>
      <c r="H527" s="140"/>
      <c r="I527" s="140"/>
      <c r="J527" s="140"/>
      <c r="K527" s="140"/>
      <c r="L527" s="140"/>
      <c r="M527" s="140"/>
      <c r="N527" s="140"/>
      <c r="O527" s="140"/>
      <c r="P527" s="140"/>
      <c r="Q527" s="140"/>
      <c r="R527" s="140"/>
      <c r="S527" s="140"/>
      <c r="T527" s="140"/>
    </row>
    <row r="528" spans="1:20" s="80" customFormat="1" x14ac:dyDescent="0.25">
      <c r="A528" s="131"/>
      <c r="B528" s="131"/>
      <c r="F528" s="140"/>
      <c r="G528" s="140"/>
      <c r="H528" s="140"/>
      <c r="I528" s="140"/>
      <c r="J528" s="140"/>
      <c r="K528" s="140"/>
      <c r="L528" s="140"/>
      <c r="M528" s="140"/>
      <c r="N528" s="140"/>
      <c r="O528" s="140"/>
      <c r="P528" s="140"/>
      <c r="Q528" s="140"/>
      <c r="R528" s="140"/>
      <c r="S528" s="140"/>
      <c r="T528" s="140"/>
    </row>
    <row r="529" spans="1:20" s="80" customFormat="1" x14ac:dyDescent="0.25">
      <c r="A529" s="131"/>
      <c r="B529" s="131"/>
      <c r="F529" s="140"/>
      <c r="G529" s="140"/>
      <c r="H529" s="140"/>
      <c r="I529" s="140"/>
      <c r="J529" s="140"/>
      <c r="K529" s="140"/>
      <c r="L529" s="140"/>
      <c r="M529" s="140"/>
      <c r="N529" s="140"/>
      <c r="O529" s="140"/>
      <c r="P529" s="140"/>
      <c r="Q529" s="140"/>
      <c r="R529" s="140"/>
      <c r="S529" s="140"/>
      <c r="T529" s="140"/>
    </row>
    <row r="530" spans="1:20" s="80" customFormat="1" x14ac:dyDescent="0.25">
      <c r="A530" s="131"/>
      <c r="B530" s="131"/>
      <c r="F530" s="140"/>
      <c r="G530" s="140"/>
      <c r="H530" s="140"/>
      <c r="I530" s="140"/>
      <c r="J530" s="140"/>
      <c r="K530" s="140"/>
      <c r="L530" s="140"/>
      <c r="M530" s="140"/>
      <c r="N530" s="140"/>
      <c r="O530" s="140"/>
      <c r="P530" s="140"/>
      <c r="Q530" s="140"/>
      <c r="R530" s="140"/>
      <c r="S530" s="140"/>
      <c r="T530" s="140"/>
    </row>
    <row r="531" spans="1:20" s="80" customFormat="1" x14ac:dyDescent="0.25">
      <c r="A531" s="131"/>
      <c r="B531" s="131"/>
      <c r="F531" s="140"/>
      <c r="G531" s="140"/>
      <c r="H531" s="140"/>
      <c r="I531" s="140"/>
      <c r="J531" s="140"/>
      <c r="K531" s="140"/>
      <c r="L531" s="140"/>
      <c r="M531" s="140"/>
      <c r="N531" s="140"/>
      <c r="O531" s="140"/>
      <c r="P531" s="140"/>
      <c r="Q531" s="140"/>
      <c r="R531" s="140"/>
      <c r="S531" s="140"/>
      <c r="T531" s="140"/>
    </row>
    <row r="532" spans="1:20" s="80" customFormat="1" x14ac:dyDescent="0.25">
      <c r="A532" s="131"/>
      <c r="B532" s="131"/>
      <c r="F532" s="140"/>
      <c r="G532" s="140"/>
      <c r="H532" s="140"/>
      <c r="I532" s="140"/>
      <c r="J532" s="140"/>
      <c r="K532" s="140"/>
      <c r="L532" s="140"/>
      <c r="M532" s="140"/>
      <c r="N532" s="140"/>
      <c r="O532" s="140"/>
      <c r="P532" s="140"/>
      <c r="Q532" s="140"/>
      <c r="R532" s="140"/>
      <c r="S532" s="140"/>
      <c r="T532" s="140"/>
    </row>
    <row r="533" spans="1:20" s="80" customFormat="1" x14ac:dyDescent="0.25">
      <c r="A533" s="131"/>
      <c r="B533" s="131"/>
      <c r="F533" s="140"/>
      <c r="G533" s="140"/>
      <c r="H533" s="140"/>
      <c r="I533" s="140"/>
      <c r="J533" s="140"/>
      <c r="K533" s="140"/>
      <c r="L533" s="140"/>
      <c r="M533" s="140"/>
      <c r="N533" s="140"/>
      <c r="O533" s="140"/>
      <c r="P533" s="140"/>
      <c r="Q533" s="140"/>
      <c r="R533" s="140"/>
      <c r="S533" s="140"/>
      <c r="T533" s="140"/>
    </row>
    <row r="534" spans="1:20" s="80" customFormat="1" x14ac:dyDescent="0.25">
      <c r="A534" s="131"/>
      <c r="B534" s="131"/>
      <c r="F534" s="140"/>
      <c r="G534" s="140"/>
      <c r="H534" s="140"/>
      <c r="I534" s="140"/>
      <c r="J534" s="140"/>
      <c r="K534" s="140"/>
      <c r="L534" s="140"/>
      <c r="M534" s="140"/>
      <c r="N534" s="140"/>
      <c r="O534" s="140"/>
      <c r="P534" s="140"/>
      <c r="Q534" s="140"/>
      <c r="R534" s="140"/>
      <c r="S534" s="140"/>
      <c r="T534" s="140"/>
    </row>
    <row r="535" spans="1:20" s="80" customFormat="1" x14ac:dyDescent="0.25">
      <c r="A535" s="131"/>
      <c r="B535" s="131"/>
      <c r="F535" s="140"/>
      <c r="G535" s="140"/>
      <c r="H535" s="140"/>
      <c r="I535" s="140"/>
      <c r="J535" s="140"/>
      <c r="K535" s="140"/>
      <c r="L535" s="140"/>
      <c r="M535" s="140"/>
      <c r="N535" s="140"/>
      <c r="O535" s="140"/>
      <c r="P535" s="140"/>
      <c r="Q535" s="140"/>
      <c r="R535" s="140"/>
      <c r="S535" s="140"/>
      <c r="T535" s="140"/>
    </row>
    <row r="536" spans="1:20" s="80" customFormat="1" x14ac:dyDescent="0.25">
      <c r="A536" s="131"/>
      <c r="B536" s="131"/>
      <c r="F536" s="140"/>
      <c r="G536" s="140"/>
      <c r="H536" s="140"/>
      <c r="I536" s="140"/>
      <c r="J536" s="140"/>
      <c r="K536" s="140"/>
      <c r="L536" s="140"/>
      <c r="M536" s="140"/>
      <c r="N536" s="140"/>
      <c r="O536" s="140"/>
      <c r="P536" s="140"/>
      <c r="Q536" s="140"/>
      <c r="R536" s="140"/>
      <c r="S536" s="140"/>
      <c r="T536" s="140"/>
    </row>
    <row r="537" spans="1:20" s="80" customFormat="1" x14ac:dyDescent="0.25">
      <c r="A537" s="131"/>
      <c r="B537" s="131"/>
      <c r="F537" s="140"/>
      <c r="G537" s="140"/>
      <c r="H537" s="140"/>
      <c r="I537" s="140"/>
      <c r="J537" s="140"/>
      <c r="K537" s="140"/>
      <c r="L537" s="140"/>
      <c r="M537" s="140"/>
      <c r="N537" s="140"/>
      <c r="O537" s="140"/>
      <c r="P537" s="140"/>
      <c r="Q537" s="140"/>
      <c r="R537" s="140"/>
      <c r="S537" s="140"/>
      <c r="T537" s="140"/>
    </row>
    <row r="538" spans="1:20" s="80" customFormat="1" x14ac:dyDescent="0.25">
      <c r="A538" s="131"/>
      <c r="B538" s="131"/>
      <c r="F538" s="140"/>
      <c r="G538" s="140"/>
      <c r="H538" s="140"/>
      <c r="I538" s="140"/>
      <c r="J538" s="140"/>
      <c r="K538" s="140"/>
      <c r="L538" s="140"/>
      <c r="M538" s="140"/>
      <c r="N538" s="140"/>
      <c r="O538" s="140"/>
      <c r="P538" s="140"/>
      <c r="Q538" s="140"/>
      <c r="R538" s="140"/>
      <c r="S538" s="140"/>
      <c r="T538" s="140"/>
    </row>
    <row r="539" spans="1:20" s="80" customFormat="1" x14ac:dyDescent="0.25">
      <c r="A539" s="131"/>
      <c r="B539" s="131"/>
      <c r="F539" s="140"/>
      <c r="G539" s="140"/>
      <c r="H539" s="140"/>
      <c r="I539" s="140"/>
      <c r="J539" s="140"/>
      <c r="K539" s="140"/>
      <c r="L539" s="140"/>
      <c r="M539" s="140"/>
      <c r="N539" s="140"/>
      <c r="O539" s="140"/>
      <c r="P539" s="140"/>
      <c r="Q539" s="140"/>
      <c r="R539" s="140"/>
      <c r="S539" s="140"/>
      <c r="T539" s="140"/>
    </row>
    <row r="540" spans="1:20" s="80" customFormat="1" x14ac:dyDescent="0.25">
      <c r="A540" s="131"/>
      <c r="B540" s="131"/>
      <c r="F540" s="140"/>
      <c r="G540" s="140"/>
      <c r="H540" s="140"/>
      <c r="I540" s="140"/>
      <c r="J540" s="140"/>
      <c r="K540" s="140"/>
      <c r="L540" s="140"/>
      <c r="M540" s="140"/>
      <c r="N540" s="140"/>
      <c r="O540" s="140"/>
      <c r="P540" s="140"/>
      <c r="Q540" s="140"/>
      <c r="R540" s="140"/>
      <c r="S540" s="140"/>
      <c r="T540" s="140"/>
    </row>
    <row r="541" spans="1:20" s="80" customFormat="1" x14ac:dyDescent="0.25">
      <c r="A541" s="131"/>
      <c r="B541" s="131"/>
      <c r="F541" s="140"/>
      <c r="G541" s="140"/>
      <c r="H541" s="140"/>
      <c r="I541" s="140"/>
      <c r="J541" s="140"/>
      <c r="K541" s="140"/>
      <c r="L541" s="140"/>
      <c r="M541" s="140"/>
      <c r="N541" s="140"/>
      <c r="O541" s="140"/>
      <c r="P541" s="140"/>
      <c r="Q541" s="140"/>
      <c r="R541" s="140"/>
      <c r="S541" s="140"/>
      <c r="T541" s="140"/>
    </row>
    <row r="542" spans="1:20" s="80" customFormat="1" x14ac:dyDescent="0.25">
      <c r="A542" s="131"/>
      <c r="B542" s="131"/>
      <c r="F542" s="140"/>
      <c r="G542" s="140"/>
      <c r="H542" s="140"/>
      <c r="I542" s="140"/>
      <c r="J542" s="140"/>
      <c r="K542" s="140"/>
      <c r="L542" s="140"/>
      <c r="M542" s="140"/>
      <c r="N542" s="140"/>
      <c r="O542" s="140"/>
      <c r="P542" s="140"/>
      <c r="Q542" s="140"/>
      <c r="R542" s="140"/>
      <c r="S542" s="140"/>
      <c r="T542" s="140"/>
    </row>
    <row r="543" spans="1:20" s="80" customFormat="1" x14ac:dyDescent="0.25">
      <c r="A543" s="131"/>
      <c r="B543" s="131"/>
      <c r="F543" s="140"/>
      <c r="G543" s="140"/>
      <c r="H543" s="140"/>
      <c r="I543" s="140"/>
      <c r="J543" s="140"/>
      <c r="K543" s="140"/>
      <c r="L543" s="140"/>
      <c r="M543" s="140"/>
      <c r="N543" s="140"/>
      <c r="O543" s="140"/>
      <c r="P543" s="140"/>
      <c r="Q543" s="140"/>
      <c r="R543" s="140"/>
      <c r="S543" s="140"/>
      <c r="T543" s="140"/>
    </row>
    <row r="544" spans="1:20" s="80" customFormat="1" x14ac:dyDescent="0.25">
      <c r="A544" s="131"/>
      <c r="B544" s="131"/>
      <c r="F544" s="140"/>
      <c r="G544" s="140"/>
      <c r="H544" s="140"/>
      <c r="I544" s="140"/>
      <c r="J544" s="140"/>
      <c r="K544" s="140"/>
      <c r="L544" s="140"/>
      <c r="M544" s="140"/>
      <c r="N544" s="140"/>
      <c r="O544" s="140"/>
      <c r="P544" s="140"/>
      <c r="Q544" s="140"/>
      <c r="R544" s="140"/>
      <c r="S544" s="140"/>
      <c r="T544" s="140"/>
    </row>
    <row r="545" spans="1:20" s="80" customFormat="1" x14ac:dyDescent="0.25">
      <c r="A545" s="131"/>
      <c r="B545" s="131"/>
      <c r="F545" s="140"/>
      <c r="G545" s="140"/>
      <c r="H545" s="140"/>
      <c r="I545" s="140"/>
      <c r="J545" s="140"/>
      <c r="K545" s="140"/>
      <c r="L545" s="140"/>
      <c r="M545" s="140"/>
      <c r="N545" s="140"/>
      <c r="O545" s="140"/>
      <c r="P545" s="140"/>
      <c r="Q545" s="140"/>
      <c r="R545" s="140"/>
      <c r="S545" s="140"/>
      <c r="T545" s="140"/>
    </row>
    <row r="546" spans="1:20" s="80" customFormat="1" x14ac:dyDescent="0.25">
      <c r="A546" s="131"/>
      <c r="B546" s="131"/>
      <c r="F546" s="140"/>
      <c r="G546" s="140"/>
      <c r="H546" s="140"/>
      <c r="I546" s="140"/>
      <c r="J546" s="140"/>
      <c r="K546" s="140"/>
      <c r="L546" s="140"/>
      <c r="M546" s="140"/>
      <c r="N546" s="140"/>
      <c r="O546" s="140"/>
      <c r="P546" s="140"/>
      <c r="Q546" s="140"/>
      <c r="R546" s="140"/>
      <c r="S546" s="140"/>
      <c r="T546" s="140"/>
    </row>
    <row r="547" spans="1:20" s="80" customFormat="1" x14ac:dyDescent="0.25">
      <c r="A547" s="131"/>
      <c r="B547" s="131"/>
      <c r="F547" s="140"/>
      <c r="G547" s="140"/>
      <c r="H547" s="140"/>
      <c r="I547" s="140"/>
      <c r="J547" s="140"/>
      <c r="K547" s="140"/>
      <c r="L547" s="140"/>
      <c r="M547" s="140"/>
      <c r="N547" s="140"/>
      <c r="O547" s="140"/>
      <c r="P547" s="140"/>
      <c r="Q547" s="140"/>
      <c r="R547" s="140"/>
      <c r="S547" s="140"/>
      <c r="T547" s="140"/>
    </row>
    <row r="548" spans="1:20" s="80" customFormat="1" x14ac:dyDescent="0.25">
      <c r="A548" s="131"/>
      <c r="B548" s="131"/>
      <c r="F548" s="140"/>
      <c r="G548" s="140"/>
      <c r="H548" s="140"/>
      <c r="I548" s="140"/>
      <c r="J548" s="140"/>
      <c r="K548" s="140"/>
      <c r="L548" s="140"/>
      <c r="M548" s="140"/>
      <c r="N548" s="140"/>
      <c r="O548" s="140"/>
      <c r="P548" s="140"/>
      <c r="Q548" s="140"/>
      <c r="R548" s="140"/>
      <c r="S548" s="140"/>
      <c r="T548" s="140"/>
    </row>
    <row r="549" spans="1:20" s="80" customFormat="1" x14ac:dyDescent="0.25">
      <c r="A549" s="131"/>
      <c r="B549" s="131"/>
      <c r="F549" s="140"/>
      <c r="G549" s="140"/>
      <c r="H549" s="140"/>
      <c r="I549" s="140"/>
      <c r="J549" s="140"/>
      <c r="K549" s="140"/>
      <c r="L549" s="140"/>
      <c r="M549" s="140"/>
      <c r="N549" s="140"/>
      <c r="O549" s="140"/>
      <c r="P549" s="140"/>
      <c r="Q549" s="140"/>
      <c r="R549" s="140"/>
      <c r="S549" s="140"/>
      <c r="T549" s="140"/>
    </row>
    <row r="550" spans="1:20" s="80" customFormat="1" x14ac:dyDescent="0.25">
      <c r="A550" s="131"/>
      <c r="B550" s="131"/>
      <c r="F550" s="140"/>
      <c r="G550" s="140"/>
      <c r="H550" s="140"/>
      <c r="I550" s="140"/>
      <c r="J550" s="140"/>
      <c r="K550" s="140"/>
      <c r="L550" s="140"/>
      <c r="M550" s="140"/>
      <c r="N550" s="140"/>
      <c r="O550" s="140"/>
      <c r="P550" s="140"/>
      <c r="Q550" s="140"/>
      <c r="R550" s="140"/>
      <c r="S550" s="140"/>
      <c r="T550" s="140"/>
    </row>
    <row r="551" spans="1:20" s="80" customFormat="1" x14ac:dyDescent="0.25">
      <c r="A551" s="131"/>
      <c r="B551" s="131"/>
      <c r="F551" s="140"/>
      <c r="G551" s="140"/>
      <c r="H551" s="140"/>
      <c r="I551" s="140"/>
      <c r="J551" s="140"/>
      <c r="K551" s="140"/>
      <c r="L551" s="140"/>
      <c r="M551" s="140"/>
      <c r="N551" s="140"/>
      <c r="O551" s="140"/>
      <c r="P551" s="140"/>
      <c r="Q551" s="140"/>
      <c r="R551" s="140"/>
      <c r="S551" s="140"/>
      <c r="T551" s="140"/>
    </row>
    <row r="552" spans="1:20" s="80" customFormat="1" x14ac:dyDescent="0.25">
      <c r="A552" s="131"/>
      <c r="B552" s="131"/>
      <c r="F552" s="140"/>
      <c r="G552" s="140"/>
      <c r="H552" s="140"/>
      <c r="I552" s="140"/>
      <c r="J552" s="140"/>
      <c r="K552" s="140"/>
      <c r="L552" s="140"/>
      <c r="M552" s="140"/>
      <c r="N552" s="140"/>
      <c r="O552" s="140"/>
      <c r="P552" s="140"/>
      <c r="Q552" s="140"/>
      <c r="R552" s="140"/>
      <c r="S552" s="140"/>
      <c r="T552" s="140"/>
    </row>
    <row r="553" spans="1:20" s="80" customFormat="1" x14ac:dyDescent="0.25">
      <c r="A553" s="131"/>
      <c r="B553" s="131"/>
      <c r="F553" s="140"/>
      <c r="G553" s="140"/>
      <c r="H553" s="140"/>
      <c r="I553" s="140"/>
      <c r="J553" s="140"/>
      <c r="K553" s="140"/>
      <c r="L553" s="140"/>
      <c r="M553" s="140"/>
      <c r="N553" s="140"/>
      <c r="O553" s="140"/>
      <c r="P553" s="140"/>
      <c r="Q553" s="140"/>
      <c r="R553" s="140"/>
      <c r="S553" s="140"/>
      <c r="T553" s="140"/>
    </row>
    <row r="554" spans="1:20" s="80" customFormat="1" x14ac:dyDescent="0.25">
      <c r="A554" s="131"/>
      <c r="B554" s="131"/>
      <c r="F554" s="140"/>
      <c r="G554" s="140"/>
      <c r="H554" s="140"/>
      <c r="I554" s="140"/>
      <c r="J554" s="140"/>
      <c r="K554" s="140"/>
      <c r="L554" s="140"/>
      <c r="M554" s="140"/>
      <c r="N554" s="140"/>
      <c r="O554" s="140"/>
      <c r="P554" s="140"/>
      <c r="Q554" s="140"/>
      <c r="R554" s="140"/>
      <c r="S554" s="140"/>
      <c r="T554" s="140"/>
    </row>
    <row r="555" spans="1:20" s="80" customFormat="1" x14ac:dyDescent="0.25">
      <c r="A555" s="131"/>
      <c r="B555" s="131"/>
      <c r="F555" s="140"/>
      <c r="G555" s="140"/>
      <c r="H555" s="140"/>
      <c r="I555" s="140"/>
      <c r="J555" s="140"/>
      <c r="K555" s="140"/>
      <c r="L555" s="140"/>
      <c r="M555" s="140"/>
      <c r="N555" s="140"/>
      <c r="O555" s="140"/>
      <c r="P555" s="140"/>
      <c r="Q555" s="140"/>
      <c r="R555" s="140"/>
      <c r="S555" s="140"/>
      <c r="T555" s="140"/>
    </row>
    <row r="556" spans="1:20" s="80" customFormat="1" x14ac:dyDescent="0.25">
      <c r="A556" s="131"/>
      <c r="B556" s="131"/>
      <c r="F556" s="140"/>
      <c r="G556" s="140"/>
      <c r="H556" s="140"/>
      <c r="I556" s="140"/>
      <c r="J556" s="140"/>
      <c r="K556" s="140"/>
      <c r="L556" s="140"/>
      <c r="M556" s="140"/>
      <c r="N556" s="140"/>
      <c r="O556" s="140"/>
      <c r="P556" s="140"/>
      <c r="Q556" s="140"/>
      <c r="R556" s="140"/>
      <c r="S556" s="140"/>
      <c r="T556" s="140"/>
    </row>
    <row r="557" spans="1:20" s="80" customFormat="1" x14ac:dyDescent="0.25">
      <c r="A557" s="131"/>
      <c r="B557" s="131"/>
      <c r="F557" s="140"/>
      <c r="G557" s="140"/>
      <c r="H557" s="140"/>
      <c r="I557" s="140"/>
      <c r="J557" s="140"/>
      <c r="K557" s="140"/>
      <c r="L557" s="140"/>
      <c r="M557" s="140"/>
      <c r="N557" s="140"/>
      <c r="O557" s="140"/>
      <c r="P557" s="140"/>
      <c r="Q557" s="140"/>
      <c r="R557" s="140"/>
      <c r="S557" s="140"/>
      <c r="T557" s="140"/>
    </row>
    <row r="558" spans="1:20" s="80" customFormat="1" x14ac:dyDescent="0.25">
      <c r="A558" s="131"/>
      <c r="B558" s="131"/>
      <c r="F558" s="140"/>
      <c r="G558" s="140"/>
      <c r="H558" s="140"/>
      <c r="I558" s="140"/>
      <c r="J558" s="140"/>
      <c r="K558" s="140"/>
      <c r="L558" s="140"/>
      <c r="M558" s="140"/>
      <c r="N558" s="140"/>
      <c r="O558" s="140"/>
      <c r="P558" s="140"/>
      <c r="Q558" s="140"/>
      <c r="R558" s="140"/>
      <c r="S558" s="140"/>
      <c r="T558" s="140"/>
    </row>
    <row r="559" spans="1:20" s="80" customFormat="1" x14ac:dyDescent="0.25">
      <c r="A559" s="131"/>
      <c r="B559" s="131"/>
      <c r="F559" s="140"/>
      <c r="G559" s="140"/>
      <c r="H559" s="140"/>
      <c r="I559" s="140"/>
      <c r="J559" s="140"/>
      <c r="K559" s="140"/>
      <c r="L559" s="140"/>
      <c r="M559" s="140"/>
      <c r="N559" s="140"/>
      <c r="O559" s="140"/>
      <c r="P559" s="140"/>
      <c r="Q559" s="140"/>
      <c r="R559" s="140"/>
      <c r="S559" s="140"/>
      <c r="T559" s="140"/>
    </row>
    <row r="560" spans="1:20" s="80" customFormat="1" x14ac:dyDescent="0.25">
      <c r="A560" s="131"/>
      <c r="B560" s="131"/>
      <c r="F560" s="140"/>
      <c r="G560" s="140"/>
      <c r="H560" s="140"/>
      <c r="I560" s="140"/>
      <c r="J560" s="140"/>
      <c r="K560" s="140"/>
      <c r="L560" s="140"/>
      <c r="M560" s="140"/>
      <c r="N560" s="140"/>
      <c r="O560" s="140"/>
      <c r="P560" s="140"/>
      <c r="Q560" s="140"/>
      <c r="R560" s="140"/>
      <c r="S560" s="140"/>
      <c r="T560" s="140"/>
    </row>
    <row r="561" spans="1:20" s="80" customFormat="1" x14ac:dyDescent="0.25">
      <c r="A561" s="131"/>
      <c r="B561" s="131"/>
      <c r="F561" s="140"/>
      <c r="G561" s="140"/>
      <c r="H561" s="140"/>
      <c r="I561" s="140"/>
      <c r="J561" s="140"/>
      <c r="K561" s="140"/>
      <c r="L561" s="140"/>
      <c r="M561" s="140"/>
      <c r="N561" s="140"/>
      <c r="O561" s="140"/>
      <c r="P561" s="140"/>
      <c r="Q561" s="140"/>
      <c r="R561" s="140"/>
      <c r="S561" s="140"/>
      <c r="T561" s="140"/>
    </row>
    <row r="562" spans="1:20" s="80" customFormat="1" x14ac:dyDescent="0.25">
      <c r="A562" s="131"/>
      <c r="B562" s="131"/>
      <c r="F562" s="140"/>
      <c r="G562" s="140"/>
      <c r="H562" s="140"/>
      <c r="I562" s="140"/>
      <c r="J562" s="140"/>
      <c r="K562" s="140"/>
      <c r="L562" s="140"/>
      <c r="M562" s="140"/>
      <c r="N562" s="140"/>
      <c r="O562" s="140"/>
      <c r="P562" s="140"/>
      <c r="Q562" s="140"/>
      <c r="R562" s="140"/>
      <c r="S562" s="140"/>
      <c r="T562" s="140"/>
    </row>
    <row r="563" spans="1:20" s="80" customFormat="1" x14ac:dyDescent="0.25">
      <c r="A563" s="131"/>
      <c r="B563" s="131"/>
      <c r="F563" s="140"/>
      <c r="G563" s="140"/>
      <c r="H563" s="140"/>
      <c r="I563" s="140"/>
      <c r="J563" s="140"/>
      <c r="K563" s="140"/>
      <c r="L563" s="140"/>
      <c r="M563" s="140"/>
      <c r="N563" s="140"/>
      <c r="O563" s="140"/>
      <c r="P563" s="140"/>
      <c r="Q563" s="140"/>
      <c r="R563" s="140"/>
      <c r="S563" s="140"/>
      <c r="T563" s="140"/>
    </row>
    <row r="564" spans="1:20" s="80" customFormat="1" x14ac:dyDescent="0.25">
      <c r="A564" s="131"/>
      <c r="B564" s="131"/>
      <c r="F564" s="140"/>
      <c r="G564" s="140"/>
      <c r="H564" s="140"/>
      <c r="I564" s="140"/>
      <c r="J564" s="140"/>
      <c r="K564" s="140"/>
      <c r="L564" s="140"/>
      <c r="M564" s="140"/>
      <c r="N564" s="140"/>
      <c r="O564" s="140"/>
      <c r="P564" s="140"/>
      <c r="Q564" s="140"/>
      <c r="R564" s="140"/>
      <c r="S564" s="140"/>
      <c r="T564" s="140"/>
    </row>
    <row r="565" spans="1:20" s="80" customFormat="1" x14ac:dyDescent="0.25">
      <c r="A565" s="131"/>
      <c r="B565" s="131"/>
      <c r="F565" s="140"/>
      <c r="G565" s="140"/>
      <c r="H565" s="140"/>
      <c r="I565" s="140"/>
      <c r="J565" s="140"/>
      <c r="K565" s="140"/>
      <c r="L565" s="140"/>
      <c r="M565" s="140"/>
      <c r="N565" s="140"/>
      <c r="O565" s="140"/>
      <c r="P565" s="140"/>
      <c r="Q565" s="140"/>
      <c r="R565" s="140"/>
      <c r="S565" s="140"/>
      <c r="T565" s="140"/>
    </row>
    <row r="566" spans="1:20" s="80" customFormat="1" x14ac:dyDescent="0.25">
      <c r="A566" s="131"/>
      <c r="B566" s="131"/>
      <c r="F566" s="140"/>
      <c r="G566" s="140"/>
      <c r="H566" s="140"/>
      <c r="I566" s="140"/>
      <c r="J566" s="140"/>
      <c r="K566" s="140"/>
      <c r="L566" s="140"/>
      <c r="M566" s="140"/>
      <c r="N566" s="140"/>
      <c r="O566" s="140"/>
      <c r="P566" s="140"/>
      <c r="Q566" s="140"/>
      <c r="R566" s="140"/>
      <c r="S566" s="140"/>
      <c r="T566" s="140"/>
    </row>
    <row r="567" spans="1:20" s="80" customFormat="1" x14ac:dyDescent="0.25">
      <c r="A567" s="131"/>
      <c r="B567" s="131"/>
      <c r="F567" s="140"/>
      <c r="G567" s="140"/>
      <c r="H567" s="140"/>
      <c r="I567" s="140"/>
      <c r="J567" s="140"/>
      <c r="K567" s="140"/>
      <c r="L567" s="140"/>
      <c r="M567" s="140"/>
      <c r="N567" s="140"/>
      <c r="O567" s="140"/>
      <c r="P567" s="140"/>
      <c r="Q567" s="140"/>
      <c r="R567" s="140"/>
      <c r="S567" s="140"/>
      <c r="T567" s="140"/>
    </row>
    <row r="568" spans="1:20" s="80" customFormat="1" x14ac:dyDescent="0.25">
      <c r="A568" s="131"/>
      <c r="B568" s="131"/>
      <c r="F568" s="140"/>
      <c r="G568" s="140"/>
      <c r="H568" s="140"/>
      <c r="I568" s="140"/>
      <c r="J568" s="140"/>
      <c r="K568" s="140"/>
      <c r="L568" s="140"/>
      <c r="M568" s="140"/>
      <c r="N568" s="140"/>
      <c r="O568" s="140"/>
      <c r="P568" s="140"/>
      <c r="Q568" s="140"/>
      <c r="R568" s="140"/>
      <c r="S568" s="140"/>
      <c r="T568" s="140"/>
    </row>
    <row r="569" spans="1:20" s="80" customFormat="1" x14ac:dyDescent="0.25">
      <c r="A569" s="131"/>
      <c r="B569" s="131"/>
      <c r="F569" s="140"/>
      <c r="G569" s="140"/>
      <c r="H569" s="140"/>
      <c r="I569" s="140"/>
      <c r="J569" s="140"/>
      <c r="K569" s="140"/>
      <c r="L569" s="140"/>
      <c r="M569" s="140"/>
      <c r="N569" s="140"/>
      <c r="O569" s="140"/>
      <c r="P569" s="140"/>
      <c r="Q569" s="140"/>
      <c r="R569" s="140"/>
      <c r="S569" s="140"/>
      <c r="T569" s="140"/>
    </row>
    <row r="570" spans="1:20" s="80" customFormat="1" x14ac:dyDescent="0.25">
      <c r="A570" s="131"/>
      <c r="B570" s="131"/>
      <c r="F570" s="140"/>
      <c r="G570" s="140"/>
      <c r="H570" s="140"/>
      <c r="I570" s="140"/>
      <c r="J570" s="140"/>
      <c r="K570" s="140"/>
      <c r="L570" s="140"/>
      <c r="M570" s="140"/>
      <c r="N570" s="140"/>
      <c r="O570" s="140"/>
      <c r="P570" s="140"/>
      <c r="Q570" s="140"/>
      <c r="R570" s="140"/>
      <c r="S570" s="140"/>
      <c r="T570" s="140"/>
    </row>
    <row r="571" spans="1:20" s="80" customFormat="1" x14ac:dyDescent="0.25">
      <c r="A571" s="131"/>
      <c r="B571" s="131"/>
      <c r="F571" s="140"/>
      <c r="G571" s="140"/>
      <c r="H571" s="140"/>
      <c r="I571" s="140"/>
      <c r="J571" s="140"/>
      <c r="K571" s="140"/>
      <c r="L571" s="140"/>
      <c r="M571" s="140"/>
      <c r="N571" s="140"/>
      <c r="O571" s="140"/>
      <c r="P571" s="140"/>
      <c r="Q571" s="140"/>
      <c r="R571" s="140"/>
      <c r="S571" s="140"/>
      <c r="T571" s="140"/>
    </row>
    <row r="572" spans="1:20" s="80" customFormat="1" x14ac:dyDescent="0.25">
      <c r="A572" s="131"/>
      <c r="B572" s="131"/>
      <c r="F572" s="140"/>
      <c r="G572" s="140"/>
      <c r="H572" s="140"/>
      <c r="I572" s="140"/>
      <c r="J572" s="140"/>
      <c r="K572" s="140"/>
      <c r="L572" s="140"/>
      <c r="M572" s="140"/>
      <c r="N572" s="140"/>
      <c r="O572" s="140"/>
      <c r="P572" s="140"/>
      <c r="Q572" s="140"/>
      <c r="R572" s="140"/>
      <c r="S572" s="140"/>
      <c r="T572" s="140"/>
    </row>
    <row r="573" spans="1:20" s="80" customFormat="1" x14ac:dyDescent="0.25">
      <c r="A573" s="131"/>
      <c r="B573" s="131"/>
      <c r="F573" s="140"/>
      <c r="G573" s="140"/>
      <c r="H573" s="140"/>
      <c r="I573" s="140"/>
      <c r="J573" s="140"/>
      <c r="K573" s="140"/>
      <c r="L573" s="140"/>
      <c r="M573" s="140"/>
      <c r="N573" s="140"/>
      <c r="O573" s="140"/>
      <c r="P573" s="140"/>
      <c r="Q573" s="140"/>
      <c r="R573" s="140"/>
      <c r="S573" s="140"/>
      <c r="T573" s="140"/>
    </row>
    <row r="574" spans="1:20" s="80" customFormat="1" x14ac:dyDescent="0.25">
      <c r="A574" s="131"/>
      <c r="B574" s="131"/>
      <c r="F574" s="140"/>
      <c r="G574" s="140"/>
      <c r="H574" s="140"/>
      <c r="I574" s="140"/>
      <c r="J574" s="140"/>
      <c r="K574" s="140"/>
      <c r="L574" s="140"/>
      <c r="M574" s="140"/>
      <c r="N574" s="140"/>
      <c r="O574" s="140"/>
      <c r="P574" s="140"/>
      <c r="Q574" s="140"/>
      <c r="R574" s="140"/>
      <c r="S574" s="140"/>
      <c r="T574" s="140"/>
    </row>
    <row r="575" spans="1:20" s="80" customFormat="1" x14ac:dyDescent="0.25">
      <c r="A575" s="131"/>
      <c r="B575" s="131"/>
      <c r="F575" s="140"/>
      <c r="G575" s="140"/>
      <c r="H575" s="140"/>
      <c r="I575" s="140"/>
      <c r="J575" s="140"/>
      <c r="K575" s="140"/>
      <c r="L575" s="140"/>
      <c r="M575" s="140"/>
      <c r="N575" s="140"/>
      <c r="O575" s="140"/>
      <c r="P575" s="140"/>
      <c r="Q575" s="140"/>
      <c r="R575" s="140"/>
      <c r="S575" s="140"/>
      <c r="T575" s="140"/>
    </row>
    <row r="576" spans="1:20" s="80" customFormat="1" x14ac:dyDescent="0.25">
      <c r="A576" s="131"/>
      <c r="B576" s="131"/>
      <c r="F576" s="140"/>
      <c r="G576" s="140"/>
      <c r="H576" s="140"/>
      <c r="I576" s="140"/>
      <c r="J576" s="140"/>
      <c r="K576" s="140"/>
      <c r="L576" s="140"/>
      <c r="M576" s="140"/>
      <c r="N576" s="140"/>
      <c r="O576" s="140"/>
      <c r="P576" s="140"/>
      <c r="Q576" s="140"/>
      <c r="R576" s="140"/>
      <c r="S576" s="140"/>
      <c r="T576" s="140"/>
    </row>
    <row r="577" spans="1:20" s="80" customFormat="1" x14ac:dyDescent="0.25">
      <c r="A577" s="131"/>
      <c r="B577" s="131"/>
      <c r="F577" s="140"/>
      <c r="G577" s="140"/>
      <c r="H577" s="140"/>
      <c r="I577" s="140"/>
      <c r="J577" s="140"/>
      <c r="K577" s="140"/>
      <c r="L577" s="140"/>
      <c r="M577" s="140"/>
      <c r="N577" s="140"/>
      <c r="O577" s="140"/>
      <c r="P577" s="140"/>
      <c r="Q577" s="140"/>
      <c r="R577" s="140"/>
      <c r="S577" s="140"/>
      <c r="T577" s="140"/>
    </row>
    <row r="578" spans="1:20" s="80" customFormat="1" x14ac:dyDescent="0.25">
      <c r="A578" s="131"/>
      <c r="B578" s="131"/>
      <c r="F578" s="140"/>
      <c r="G578" s="140"/>
      <c r="H578" s="140"/>
      <c r="I578" s="140"/>
      <c r="J578" s="140"/>
      <c r="K578" s="140"/>
      <c r="L578" s="140"/>
      <c r="M578" s="140"/>
      <c r="N578" s="140"/>
      <c r="O578" s="140"/>
      <c r="P578" s="140"/>
      <c r="Q578" s="140"/>
      <c r="R578" s="140"/>
      <c r="S578" s="140"/>
      <c r="T578" s="140"/>
    </row>
    <row r="579" spans="1:20" s="80" customFormat="1" x14ac:dyDescent="0.25">
      <c r="A579" s="131"/>
      <c r="B579" s="131"/>
      <c r="F579" s="140"/>
      <c r="G579" s="140"/>
      <c r="H579" s="140"/>
      <c r="I579" s="140"/>
      <c r="J579" s="140"/>
      <c r="K579" s="140"/>
      <c r="L579" s="140"/>
      <c r="M579" s="140"/>
      <c r="N579" s="140"/>
      <c r="O579" s="140"/>
      <c r="P579" s="140"/>
      <c r="Q579" s="140"/>
      <c r="R579" s="140"/>
      <c r="S579" s="140"/>
      <c r="T579" s="140"/>
    </row>
    <row r="580" spans="1:20" s="80" customFormat="1" x14ac:dyDescent="0.25">
      <c r="A580" s="131"/>
      <c r="B580" s="131"/>
      <c r="F580" s="140"/>
      <c r="G580" s="140"/>
      <c r="H580" s="140"/>
      <c r="I580" s="140"/>
      <c r="J580" s="140"/>
      <c r="K580" s="140"/>
      <c r="L580" s="140"/>
      <c r="M580" s="140"/>
      <c r="N580" s="140"/>
      <c r="O580" s="140"/>
      <c r="P580" s="140"/>
      <c r="Q580" s="140"/>
      <c r="R580" s="140"/>
      <c r="S580" s="140"/>
      <c r="T580" s="140"/>
    </row>
    <row r="581" spans="1:20" s="80" customFormat="1" x14ac:dyDescent="0.25">
      <c r="A581" s="131"/>
      <c r="B581" s="131"/>
      <c r="F581" s="140"/>
      <c r="G581" s="140"/>
      <c r="H581" s="140"/>
      <c r="I581" s="140"/>
      <c r="J581" s="140"/>
      <c r="K581" s="140"/>
      <c r="L581" s="140"/>
      <c r="M581" s="140"/>
      <c r="N581" s="140"/>
      <c r="O581" s="140"/>
      <c r="P581" s="140"/>
      <c r="Q581" s="140"/>
      <c r="R581" s="140"/>
      <c r="S581" s="140"/>
      <c r="T581" s="140"/>
    </row>
    <row r="582" spans="1:20" s="80" customFormat="1" x14ac:dyDescent="0.25">
      <c r="A582" s="131"/>
      <c r="B582" s="131"/>
      <c r="F582" s="140"/>
      <c r="G582" s="140"/>
      <c r="H582" s="140"/>
      <c r="I582" s="140"/>
      <c r="J582" s="140"/>
      <c r="K582" s="140"/>
      <c r="L582" s="140"/>
      <c r="M582" s="140"/>
      <c r="N582" s="140"/>
      <c r="O582" s="140"/>
      <c r="P582" s="140"/>
      <c r="Q582" s="140"/>
      <c r="R582" s="140"/>
      <c r="S582" s="140"/>
      <c r="T582" s="140"/>
    </row>
    <row r="583" spans="1:20" s="80" customFormat="1" x14ac:dyDescent="0.25">
      <c r="A583" s="131"/>
      <c r="B583" s="131"/>
      <c r="F583" s="140"/>
      <c r="G583" s="140"/>
      <c r="H583" s="140"/>
      <c r="I583" s="140"/>
      <c r="J583" s="140"/>
      <c r="K583" s="140"/>
      <c r="L583" s="140"/>
      <c r="M583" s="140"/>
      <c r="N583" s="140"/>
      <c r="O583" s="140"/>
      <c r="P583" s="140"/>
      <c r="Q583" s="140"/>
      <c r="R583" s="140"/>
      <c r="S583" s="140"/>
      <c r="T583" s="140"/>
    </row>
    <row r="584" spans="1:20" s="80" customFormat="1" x14ac:dyDescent="0.25">
      <c r="A584" s="131"/>
      <c r="B584" s="131"/>
      <c r="F584" s="140"/>
      <c r="G584" s="140"/>
      <c r="H584" s="140"/>
      <c r="I584" s="140"/>
      <c r="J584" s="140"/>
      <c r="K584" s="140"/>
      <c r="L584" s="140"/>
      <c r="M584" s="140"/>
      <c r="N584" s="140"/>
      <c r="O584" s="140"/>
      <c r="P584" s="140"/>
      <c r="Q584" s="140"/>
      <c r="R584" s="140"/>
      <c r="S584" s="140"/>
      <c r="T584" s="140"/>
    </row>
    <row r="585" spans="1:20" s="80" customFormat="1" x14ac:dyDescent="0.25">
      <c r="A585" s="131"/>
      <c r="B585" s="131"/>
      <c r="F585" s="140"/>
      <c r="G585" s="140"/>
      <c r="H585" s="140"/>
      <c r="I585" s="140"/>
      <c r="J585" s="140"/>
      <c r="K585" s="140"/>
      <c r="L585" s="140"/>
      <c r="M585" s="140"/>
      <c r="N585" s="140"/>
      <c r="O585" s="140"/>
      <c r="P585" s="140"/>
      <c r="Q585" s="140"/>
      <c r="R585" s="140"/>
      <c r="S585" s="140"/>
      <c r="T585" s="140"/>
    </row>
    <row r="586" spans="1:20" s="80" customFormat="1" x14ac:dyDescent="0.25">
      <c r="A586" s="131"/>
      <c r="B586" s="131"/>
      <c r="F586" s="140"/>
      <c r="G586" s="140"/>
      <c r="H586" s="140"/>
      <c r="I586" s="140"/>
      <c r="J586" s="140"/>
      <c r="K586" s="140"/>
      <c r="L586" s="140"/>
      <c r="M586" s="140"/>
      <c r="N586" s="140"/>
      <c r="O586" s="140"/>
      <c r="P586" s="140"/>
      <c r="Q586" s="140"/>
      <c r="R586" s="140"/>
      <c r="S586" s="140"/>
      <c r="T586" s="140"/>
    </row>
    <row r="587" spans="1:20" s="80" customFormat="1" x14ac:dyDescent="0.25">
      <c r="A587" s="131"/>
      <c r="B587" s="131"/>
      <c r="F587" s="140"/>
      <c r="G587" s="140"/>
      <c r="H587" s="140"/>
      <c r="I587" s="140"/>
      <c r="J587" s="140"/>
      <c r="K587" s="140"/>
      <c r="L587" s="140"/>
      <c r="M587" s="140"/>
      <c r="N587" s="140"/>
      <c r="O587" s="140"/>
      <c r="P587" s="140"/>
      <c r="Q587" s="140"/>
      <c r="R587" s="140"/>
      <c r="S587" s="140"/>
      <c r="T587" s="140"/>
    </row>
    <row r="588" spans="1:20" s="80" customFormat="1" x14ac:dyDescent="0.25">
      <c r="A588" s="131"/>
      <c r="B588" s="131"/>
      <c r="F588" s="140"/>
      <c r="G588" s="140"/>
      <c r="H588" s="140"/>
      <c r="I588" s="140"/>
      <c r="J588" s="140"/>
      <c r="K588" s="140"/>
      <c r="L588" s="140"/>
      <c r="M588" s="140"/>
      <c r="N588" s="140"/>
      <c r="O588" s="140"/>
      <c r="P588" s="140"/>
      <c r="Q588" s="140"/>
      <c r="R588" s="140"/>
      <c r="S588" s="140"/>
      <c r="T588" s="140"/>
    </row>
    <row r="589" spans="1:20" s="80" customFormat="1" x14ac:dyDescent="0.25">
      <c r="A589" s="131"/>
      <c r="B589" s="131"/>
      <c r="F589" s="140"/>
      <c r="G589" s="140"/>
      <c r="H589" s="140"/>
      <c r="I589" s="140"/>
      <c r="J589" s="140"/>
      <c r="K589" s="140"/>
      <c r="L589" s="140"/>
      <c r="M589" s="140"/>
      <c r="N589" s="140"/>
      <c r="O589" s="140"/>
      <c r="P589" s="140"/>
      <c r="Q589" s="140"/>
      <c r="R589" s="140"/>
      <c r="S589" s="140"/>
      <c r="T589" s="140"/>
    </row>
    <row r="590" spans="1:20" s="80" customFormat="1" x14ac:dyDescent="0.25">
      <c r="A590" s="131"/>
      <c r="B590" s="131"/>
      <c r="F590" s="140"/>
      <c r="G590" s="140"/>
      <c r="H590" s="140"/>
      <c r="I590" s="140"/>
      <c r="J590" s="140"/>
      <c r="K590" s="140"/>
      <c r="L590" s="140"/>
      <c r="M590" s="140"/>
      <c r="N590" s="140"/>
      <c r="O590" s="140"/>
      <c r="P590" s="140"/>
      <c r="Q590" s="140"/>
      <c r="R590" s="140"/>
      <c r="S590" s="140"/>
      <c r="T590" s="140"/>
    </row>
    <row r="591" spans="1:20" s="80" customFormat="1" x14ac:dyDescent="0.25">
      <c r="A591" s="131"/>
      <c r="B591" s="131"/>
      <c r="F591" s="140"/>
      <c r="G591" s="140"/>
      <c r="H591" s="140"/>
      <c r="I591" s="140"/>
      <c r="J591" s="140"/>
      <c r="K591" s="140"/>
      <c r="L591" s="140"/>
      <c r="M591" s="140"/>
      <c r="N591" s="140"/>
      <c r="O591" s="140"/>
      <c r="P591" s="140"/>
      <c r="Q591" s="140"/>
      <c r="R591" s="140"/>
      <c r="S591" s="140"/>
      <c r="T591" s="140"/>
    </row>
    <row r="592" spans="1:20" s="80" customFormat="1" x14ac:dyDescent="0.25">
      <c r="A592" s="131"/>
      <c r="B592" s="131"/>
      <c r="F592" s="140"/>
      <c r="G592" s="140"/>
      <c r="H592" s="140"/>
      <c r="I592" s="140"/>
      <c r="J592" s="140"/>
      <c r="K592" s="140"/>
      <c r="L592" s="140"/>
      <c r="M592" s="140"/>
      <c r="N592" s="140"/>
      <c r="O592" s="140"/>
      <c r="P592" s="140"/>
      <c r="Q592" s="140"/>
      <c r="R592" s="140"/>
      <c r="S592" s="140"/>
      <c r="T592" s="140"/>
    </row>
    <row r="593" spans="1:20" s="80" customFormat="1" x14ac:dyDescent="0.25">
      <c r="A593" s="131"/>
      <c r="B593" s="131"/>
      <c r="F593" s="140"/>
      <c r="G593" s="140"/>
      <c r="H593" s="140"/>
      <c r="I593" s="140"/>
      <c r="J593" s="140"/>
      <c r="K593" s="140"/>
      <c r="L593" s="140"/>
      <c r="M593" s="140"/>
      <c r="N593" s="140"/>
      <c r="O593" s="140"/>
      <c r="P593" s="140"/>
      <c r="Q593" s="140"/>
      <c r="R593" s="140"/>
      <c r="S593" s="140"/>
      <c r="T593" s="140"/>
    </row>
    <row r="594" spans="1:20" s="80" customFormat="1" x14ac:dyDescent="0.25">
      <c r="A594" s="131"/>
      <c r="B594" s="131"/>
      <c r="F594" s="140"/>
      <c r="G594" s="140"/>
      <c r="H594" s="140"/>
      <c r="I594" s="140"/>
      <c r="J594" s="140"/>
      <c r="K594" s="140"/>
      <c r="L594" s="140"/>
      <c r="M594" s="140"/>
      <c r="N594" s="140"/>
      <c r="O594" s="140"/>
      <c r="P594" s="140"/>
      <c r="Q594" s="140"/>
      <c r="R594" s="140"/>
      <c r="S594" s="140"/>
      <c r="T594" s="140"/>
    </row>
    <row r="595" spans="1:20" s="80" customFormat="1" x14ac:dyDescent="0.25">
      <c r="A595" s="131"/>
      <c r="B595" s="131"/>
      <c r="F595" s="140"/>
      <c r="G595" s="140"/>
      <c r="H595" s="140"/>
      <c r="I595" s="140"/>
      <c r="J595" s="140"/>
      <c r="K595" s="140"/>
      <c r="L595" s="140"/>
      <c r="M595" s="140"/>
      <c r="N595" s="140"/>
      <c r="O595" s="140"/>
      <c r="P595" s="140"/>
      <c r="Q595" s="140"/>
      <c r="R595" s="140"/>
      <c r="S595" s="140"/>
      <c r="T595" s="140"/>
    </row>
    <row r="596" spans="1:20" s="80" customFormat="1" x14ac:dyDescent="0.25">
      <c r="A596" s="131"/>
      <c r="B596" s="131"/>
      <c r="F596" s="140"/>
      <c r="G596" s="140"/>
      <c r="H596" s="140"/>
      <c r="I596" s="140"/>
      <c r="J596" s="140"/>
      <c r="K596" s="140"/>
      <c r="L596" s="140"/>
      <c r="M596" s="140"/>
      <c r="N596" s="140"/>
      <c r="O596" s="140"/>
      <c r="P596" s="140"/>
      <c r="Q596" s="140"/>
      <c r="R596" s="140"/>
      <c r="S596" s="140"/>
      <c r="T596" s="140"/>
    </row>
    <row r="597" spans="1:20" s="80" customFormat="1" x14ac:dyDescent="0.25">
      <c r="A597" s="131"/>
      <c r="B597" s="131"/>
      <c r="F597" s="140"/>
      <c r="G597" s="140"/>
      <c r="H597" s="140"/>
      <c r="I597" s="140"/>
      <c r="J597" s="140"/>
      <c r="K597" s="140"/>
      <c r="L597" s="140"/>
      <c r="M597" s="140"/>
      <c r="N597" s="140"/>
      <c r="O597" s="140"/>
      <c r="P597" s="140"/>
      <c r="Q597" s="140"/>
      <c r="R597" s="140"/>
      <c r="S597" s="140"/>
      <c r="T597" s="140"/>
    </row>
    <row r="598" spans="1:20" s="80" customFormat="1" x14ac:dyDescent="0.25">
      <c r="A598" s="131"/>
      <c r="B598" s="131"/>
      <c r="F598" s="140"/>
      <c r="G598" s="140"/>
      <c r="H598" s="140"/>
      <c r="I598" s="140"/>
      <c r="J598" s="140"/>
      <c r="K598" s="140"/>
      <c r="L598" s="140"/>
      <c r="M598" s="140"/>
      <c r="N598" s="140"/>
      <c r="O598" s="140"/>
      <c r="P598" s="140"/>
      <c r="Q598" s="140"/>
      <c r="R598" s="140"/>
      <c r="S598" s="140"/>
      <c r="T598" s="140"/>
    </row>
    <row r="599" spans="1:20" s="80" customFormat="1" x14ac:dyDescent="0.25">
      <c r="A599" s="131"/>
      <c r="B599" s="131"/>
      <c r="F599" s="140"/>
      <c r="G599" s="140"/>
      <c r="H599" s="140"/>
      <c r="I599" s="140"/>
      <c r="J599" s="140"/>
      <c r="K599" s="140"/>
      <c r="L599" s="140"/>
      <c r="M599" s="140"/>
      <c r="N599" s="140"/>
      <c r="O599" s="140"/>
      <c r="P599" s="140"/>
      <c r="Q599" s="140"/>
      <c r="R599" s="140"/>
      <c r="S599" s="140"/>
      <c r="T599" s="140"/>
    </row>
    <row r="600" spans="1:20" s="80" customFormat="1" x14ac:dyDescent="0.25">
      <c r="A600" s="131"/>
      <c r="B600" s="131"/>
      <c r="F600" s="140"/>
      <c r="G600" s="140"/>
      <c r="H600" s="140"/>
      <c r="I600" s="140"/>
      <c r="J600" s="140"/>
      <c r="K600" s="140"/>
      <c r="L600" s="140"/>
      <c r="M600" s="140"/>
      <c r="N600" s="140"/>
      <c r="O600" s="140"/>
      <c r="P600" s="140"/>
      <c r="Q600" s="140"/>
      <c r="R600" s="140"/>
      <c r="S600" s="140"/>
      <c r="T600" s="140"/>
    </row>
    <row r="601" spans="1:20" s="80" customFormat="1" x14ac:dyDescent="0.25">
      <c r="A601" s="131"/>
      <c r="B601" s="131"/>
      <c r="F601" s="140"/>
      <c r="G601" s="140"/>
      <c r="H601" s="140"/>
      <c r="I601" s="140"/>
      <c r="J601" s="140"/>
      <c r="K601" s="140"/>
      <c r="L601" s="140"/>
      <c r="M601" s="140"/>
      <c r="N601" s="140"/>
      <c r="O601" s="140"/>
      <c r="P601" s="140"/>
      <c r="Q601" s="140"/>
      <c r="R601" s="140"/>
      <c r="S601" s="140"/>
      <c r="T601" s="140"/>
    </row>
    <row r="602" spans="1:20" s="80" customFormat="1" x14ac:dyDescent="0.25">
      <c r="A602" s="131"/>
      <c r="B602" s="131"/>
      <c r="F602" s="140"/>
      <c r="G602" s="140"/>
      <c r="H602" s="140"/>
      <c r="I602" s="140"/>
      <c r="J602" s="140"/>
      <c r="K602" s="140"/>
      <c r="L602" s="140"/>
      <c r="M602" s="140"/>
      <c r="N602" s="140"/>
      <c r="O602" s="140"/>
      <c r="P602" s="140"/>
      <c r="Q602" s="140"/>
      <c r="R602" s="140"/>
      <c r="S602" s="140"/>
      <c r="T602" s="140"/>
    </row>
    <row r="603" spans="1:20" s="80" customFormat="1" x14ac:dyDescent="0.25">
      <c r="A603" s="131"/>
      <c r="B603" s="131"/>
      <c r="F603" s="140"/>
      <c r="G603" s="140"/>
      <c r="H603" s="140"/>
      <c r="I603" s="140"/>
      <c r="J603" s="140"/>
      <c r="K603" s="140"/>
      <c r="L603" s="140"/>
      <c r="M603" s="140"/>
      <c r="N603" s="140"/>
      <c r="O603" s="140"/>
      <c r="P603" s="140"/>
      <c r="Q603" s="140"/>
      <c r="R603" s="140"/>
      <c r="S603" s="140"/>
      <c r="T603" s="140"/>
    </row>
    <row r="604" spans="1:20" s="80" customFormat="1" x14ac:dyDescent="0.25">
      <c r="A604" s="131"/>
      <c r="B604" s="131"/>
      <c r="F604" s="140"/>
      <c r="G604" s="140"/>
      <c r="H604" s="140"/>
      <c r="I604" s="140"/>
      <c r="J604" s="140"/>
      <c r="K604" s="140"/>
      <c r="L604" s="140"/>
      <c r="M604" s="140"/>
      <c r="N604" s="140"/>
      <c r="O604" s="140"/>
      <c r="P604" s="140"/>
      <c r="Q604" s="140"/>
      <c r="R604" s="140"/>
      <c r="S604" s="140"/>
      <c r="T604" s="140"/>
    </row>
    <row r="605" spans="1:20" s="80" customFormat="1" x14ac:dyDescent="0.25">
      <c r="A605" s="131"/>
      <c r="B605" s="131"/>
      <c r="F605" s="140"/>
      <c r="G605" s="140"/>
      <c r="H605" s="140"/>
      <c r="I605" s="140"/>
      <c r="J605" s="140"/>
      <c r="K605" s="140"/>
      <c r="L605" s="140"/>
      <c r="M605" s="140"/>
      <c r="N605" s="140"/>
      <c r="O605" s="140"/>
      <c r="P605" s="140"/>
      <c r="Q605" s="140"/>
      <c r="R605" s="140"/>
      <c r="S605" s="140"/>
      <c r="T605" s="140"/>
    </row>
    <row r="606" spans="1:20" s="80" customFormat="1" x14ac:dyDescent="0.25">
      <c r="A606" s="131"/>
      <c r="B606" s="131"/>
      <c r="F606" s="140"/>
      <c r="G606" s="140"/>
      <c r="H606" s="140"/>
      <c r="I606" s="140"/>
      <c r="J606" s="140"/>
      <c r="K606" s="140"/>
      <c r="L606" s="140"/>
      <c r="M606" s="140"/>
      <c r="N606" s="140"/>
      <c r="O606" s="140"/>
      <c r="P606" s="140"/>
      <c r="Q606" s="140"/>
      <c r="R606" s="140"/>
      <c r="S606" s="140"/>
      <c r="T606" s="140"/>
    </row>
    <row r="607" spans="1:20" s="80" customFormat="1" x14ac:dyDescent="0.25">
      <c r="A607" s="131"/>
      <c r="B607" s="131"/>
      <c r="F607" s="140"/>
      <c r="G607" s="140"/>
      <c r="H607" s="140"/>
      <c r="I607" s="140"/>
      <c r="J607" s="140"/>
      <c r="K607" s="140"/>
      <c r="L607" s="140"/>
      <c r="M607" s="140"/>
      <c r="N607" s="140"/>
      <c r="O607" s="140"/>
      <c r="P607" s="140"/>
      <c r="Q607" s="140"/>
      <c r="R607" s="140"/>
      <c r="S607" s="140"/>
      <c r="T607" s="140"/>
    </row>
    <row r="608" spans="1:20" s="80" customFormat="1" x14ac:dyDescent="0.25">
      <c r="A608" s="131"/>
      <c r="B608" s="131"/>
      <c r="F608" s="140"/>
      <c r="G608" s="140"/>
      <c r="H608" s="140"/>
      <c r="I608" s="140"/>
      <c r="J608" s="140"/>
      <c r="K608" s="140"/>
      <c r="L608" s="140"/>
      <c r="M608" s="140"/>
      <c r="N608" s="140"/>
      <c r="O608" s="140"/>
      <c r="P608" s="140"/>
      <c r="Q608" s="140"/>
      <c r="R608" s="140"/>
      <c r="S608" s="140"/>
      <c r="T608" s="140"/>
    </row>
    <row r="609" spans="1:20" s="80" customFormat="1" x14ac:dyDescent="0.25">
      <c r="A609" s="131"/>
      <c r="B609" s="131"/>
      <c r="F609" s="140"/>
      <c r="G609" s="140"/>
      <c r="H609" s="140"/>
      <c r="I609" s="140"/>
      <c r="J609" s="140"/>
      <c r="K609" s="140"/>
      <c r="L609" s="140"/>
      <c r="M609" s="140"/>
      <c r="N609" s="140"/>
      <c r="O609" s="140"/>
      <c r="P609" s="140"/>
      <c r="Q609" s="140"/>
      <c r="R609" s="140"/>
      <c r="S609" s="140"/>
      <c r="T609" s="140"/>
    </row>
    <row r="610" spans="1:20" s="80" customFormat="1" x14ac:dyDescent="0.25">
      <c r="A610" s="131"/>
      <c r="B610" s="131"/>
      <c r="F610" s="140"/>
      <c r="G610" s="140"/>
      <c r="H610" s="140"/>
      <c r="I610" s="140"/>
      <c r="J610" s="140"/>
      <c r="K610" s="140"/>
      <c r="L610" s="140"/>
      <c r="M610" s="140"/>
      <c r="N610" s="140"/>
      <c r="O610" s="140"/>
      <c r="P610" s="140"/>
      <c r="Q610" s="140"/>
      <c r="R610" s="140"/>
      <c r="S610" s="140"/>
      <c r="T610" s="140"/>
    </row>
    <row r="611" spans="1:20" s="80" customFormat="1" x14ac:dyDescent="0.25">
      <c r="A611" s="131"/>
      <c r="B611" s="131"/>
      <c r="F611" s="140"/>
      <c r="G611" s="140"/>
      <c r="H611" s="140"/>
      <c r="I611" s="140"/>
      <c r="J611" s="140"/>
      <c r="K611" s="140"/>
      <c r="L611" s="140"/>
      <c r="M611" s="140"/>
      <c r="N611" s="140"/>
      <c r="O611" s="140"/>
      <c r="P611" s="140"/>
      <c r="Q611" s="140"/>
      <c r="R611" s="140"/>
      <c r="S611" s="140"/>
      <c r="T611" s="140"/>
    </row>
    <row r="612" spans="1:20" s="80" customFormat="1" x14ac:dyDescent="0.25">
      <c r="A612" s="131"/>
      <c r="B612" s="131"/>
      <c r="F612" s="140"/>
      <c r="G612" s="140"/>
      <c r="H612" s="140"/>
      <c r="I612" s="140"/>
      <c r="J612" s="140"/>
      <c r="K612" s="140"/>
      <c r="L612" s="140"/>
      <c r="M612" s="140"/>
      <c r="N612" s="140"/>
      <c r="O612" s="140"/>
      <c r="P612" s="140"/>
      <c r="Q612" s="140"/>
      <c r="R612" s="140"/>
      <c r="S612" s="140"/>
      <c r="T612" s="140"/>
    </row>
    <row r="613" spans="1:20" s="80" customFormat="1" x14ac:dyDescent="0.25">
      <c r="A613" s="131"/>
      <c r="B613" s="131"/>
      <c r="F613" s="140"/>
      <c r="G613" s="140"/>
      <c r="H613" s="140"/>
      <c r="I613" s="140"/>
      <c r="J613" s="140"/>
      <c r="K613" s="140"/>
      <c r="L613" s="140"/>
      <c r="M613" s="140"/>
      <c r="N613" s="140"/>
      <c r="O613" s="140"/>
      <c r="P613" s="140"/>
      <c r="Q613" s="140"/>
      <c r="R613" s="140"/>
      <c r="S613" s="140"/>
      <c r="T613" s="140"/>
    </row>
    <row r="614" spans="1:20" s="80" customFormat="1" x14ac:dyDescent="0.25">
      <c r="A614" s="131"/>
      <c r="B614" s="131"/>
      <c r="F614" s="140"/>
      <c r="G614" s="140"/>
      <c r="H614" s="140"/>
      <c r="I614" s="140"/>
      <c r="J614" s="140"/>
      <c r="K614" s="140"/>
      <c r="L614" s="140"/>
      <c r="M614" s="140"/>
      <c r="N614" s="140"/>
      <c r="O614" s="140"/>
      <c r="P614" s="140"/>
      <c r="Q614" s="140"/>
      <c r="R614" s="140"/>
      <c r="S614" s="140"/>
      <c r="T614" s="140"/>
    </row>
    <row r="615" spans="1:20" s="80" customFormat="1" x14ac:dyDescent="0.25">
      <c r="A615" s="131"/>
      <c r="B615" s="131"/>
      <c r="F615" s="140"/>
      <c r="G615" s="140"/>
      <c r="H615" s="140"/>
      <c r="I615" s="140"/>
      <c r="J615" s="140"/>
      <c r="K615" s="140"/>
      <c r="L615" s="140"/>
      <c r="M615" s="140"/>
      <c r="N615" s="140"/>
      <c r="O615" s="140"/>
      <c r="P615" s="140"/>
      <c r="Q615" s="140"/>
      <c r="R615" s="140"/>
      <c r="S615" s="140"/>
      <c r="T615" s="140"/>
    </row>
    <row r="616" spans="1:20" s="80" customFormat="1" x14ac:dyDescent="0.25">
      <c r="A616" s="131"/>
      <c r="B616" s="131"/>
      <c r="F616" s="140"/>
      <c r="G616" s="140"/>
      <c r="H616" s="140"/>
      <c r="I616" s="140"/>
      <c r="J616" s="140"/>
      <c r="K616" s="140"/>
      <c r="L616" s="140"/>
      <c r="M616" s="140"/>
      <c r="N616" s="140"/>
      <c r="O616" s="140"/>
      <c r="P616" s="140"/>
      <c r="Q616" s="140"/>
      <c r="R616" s="140"/>
      <c r="S616" s="140"/>
      <c r="T616" s="140"/>
    </row>
    <row r="617" spans="1:20" s="80" customFormat="1" x14ac:dyDescent="0.25">
      <c r="A617" s="131"/>
      <c r="B617" s="131"/>
      <c r="F617" s="140"/>
      <c r="G617" s="140"/>
      <c r="H617" s="140"/>
      <c r="I617" s="140"/>
      <c r="J617" s="140"/>
      <c r="K617" s="140"/>
      <c r="L617" s="140"/>
      <c r="M617" s="140"/>
      <c r="N617" s="140"/>
      <c r="O617" s="140"/>
      <c r="P617" s="140"/>
      <c r="Q617" s="140"/>
      <c r="R617" s="140"/>
      <c r="S617" s="140"/>
      <c r="T617" s="140"/>
    </row>
    <row r="618" spans="1:20" s="80" customFormat="1" x14ac:dyDescent="0.25">
      <c r="A618" s="131"/>
      <c r="B618" s="131"/>
      <c r="F618" s="140"/>
      <c r="G618" s="140"/>
      <c r="H618" s="140"/>
      <c r="I618" s="140"/>
      <c r="J618" s="140"/>
      <c r="K618" s="140"/>
      <c r="L618" s="140"/>
      <c r="M618" s="140"/>
      <c r="N618" s="140"/>
      <c r="O618" s="140"/>
      <c r="P618" s="140"/>
      <c r="Q618" s="140"/>
      <c r="R618" s="140"/>
      <c r="S618" s="140"/>
      <c r="T618" s="140"/>
    </row>
    <row r="619" spans="1:20" s="80" customFormat="1" x14ac:dyDescent="0.25">
      <c r="A619" s="131"/>
      <c r="B619" s="131"/>
      <c r="F619" s="140"/>
      <c r="G619" s="140"/>
      <c r="H619" s="140"/>
      <c r="I619" s="140"/>
      <c r="J619" s="140"/>
      <c r="K619" s="140"/>
      <c r="L619" s="140"/>
      <c r="M619" s="140"/>
      <c r="N619" s="140"/>
      <c r="O619" s="140"/>
      <c r="P619" s="140"/>
      <c r="Q619" s="140"/>
      <c r="R619" s="140"/>
      <c r="S619" s="140"/>
      <c r="T619" s="140"/>
    </row>
    <row r="620" spans="1:20" s="80" customFormat="1" x14ac:dyDescent="0.25">
      <c r="A620" s="131"/>
      <c r="B620" s="131"/>
      <c r="F620" s="140"/>
      <c r="G620" s="140"/>
      <c r="H620" s="140"/>
      <c r="I620" s="140"/>
      <c r="J620" s="140"/>
      <c r="K620" s="140"/>
      <c r="L620" s="140"/>
      <c r="M620" s="140"/>
      <c r="N620" s="140"/>
      <c r="O620" s="140"/>
      <c r="P620" s="140"/>
      <c r="Q620" s="140"/>
      <c r="R620" s="140"/>
      <c r="S620" s="140"/>
      <c r="T620" s="140"/>
    </row>
    <row r="621" spans="1:20" s="80" customFormat="1" x14ac:dyDescent="0.25">
      <c r="A621" s="131"/>
      <c r="B621" s="131"/>
      <c r="F621" s="140"/>
      <c r="G621" s="140"/>
      <c r="H621" s="140"/>
      <c r="I621" s="140"/>
      <c r="J621" s="140"/>
      <c r="K621" s="140"/>
      <c r="L621" s="140"/>
      <c r="M621" s="140"/>
      <c r="N621" s="140"/>
      <c r="O621" s="140"/>
      <c r="P621" s="140"/>
      <c r="Q621" s="140"/>
      <c r="R621" s="140"/>
      <c r="S621" s="140"/>
      <c r="T621" s="140"/>
    </row>
    <row r="622" spans="1:20" s="80" customFormat="1" x14ac:dyDescent="0.25">
      <c r="A622" s="131"/>
      <c r="B622" s="131"/>
      <c r="F622" s="140"/>
      <c r="G622" s="140"/>
      <c r="H622" s="140"/>
      <c r="I622" s="140"/>
      <c r="J622" s="140"/>
      <c r="K622" s="140"/>
      <c r="L622" s="140"/>
      <c r="M622" s="140"/>
      <c r="N622" s="140"/>
      <c r="O622" s="140"/>
      <c r="P622" s="140"/>
      <c r="Q622" s="140"/>
      <c r="R622" s="140"/>
      <c r="S622" s="140"/>
      <c r="T622" s="140"/>
    </row>
    <row r="623" spans="1:20" s="80" customFormat="1" x14ac:dyDescent="0.25">
      <c r="A623" s="131"/>
      <c r="B623" s="131"/>
      <c r="F623" s="140"/>
      <c r="G623" s="140"/>
      <c r="H623" s="140"/>
      <c r="I623" s="140"/>
      <c r="J623" s="140"/>
      <c r="K623" s="140"/>
      <c r="L623" s="140"/>
      <c r="M623" s="140"/>
      <c r="N623" s="140"/>
      <c r="O623" s="140"/>
      <c r="P623" s="140"/>
      <c r="Q623" s="140"/>
      <c r="R623" s="140"/>
      <c r="S623" s="140"/>
      <c r="T623" s="140"/>
    </row>
    <row r="624" spans="1:20" s="80" customFormat="1" x14ac:dyDescent="0.25">
      <c r="A624" s="131"/>
      <c r="B624" s="131"/>
      <c r="F624" s="140"/>
      <c r="G624" s="140"/>
      <c r="H624" s="140"/>
      <c r="I624" s="140"/>
      <c r="J624" s="140"/>
      <c r="K624" s="140"/>
      <c r="L624" s="140"/>
      <c r="M624" s="140"/>
      <c r="N624" s="140"/>
      <c r="O624" s="140"/>
      <c r="P624" s="140"/>
      <c r="Q624" s="140"/>
      <c r="R624" s="140"/>
      <c r="S624" s="140"/>
      <c r="T624" s="140"/>
    </row>
    <row r="625" spans="1:20" s="80" customFormat="1" x14ac:dyDescent="0.25">
      <c r="A625" s="131"/>
      <c r="B625" s="131"/>
      <c r="F625" s="140"/>
      <c r="G625" s="140"/>
      <c r="H625" s="140"/>
      <c r="I625" s="140"/>
      <c r="J625" s="140"/>
      <c r="K625" s="140"/>
      <c r="L625" s="140"/>
      <c r="M625" s="140"/>
      <c r="N625" s="140"/>
      <c r="O625" s="140"/>
      <c r="P625" s="140"/>
      <c r="Q625" s="140"/>
      <c r="R625" s="140"/>
      <c r="S625" s="140"/>
      <c r="T625" s="140"/>
    </row>
    <row r="626" spans="1:20" s="80" customFormat="1" x14ac:dyDescent="0.25">
      <c r="A626" s="131"/>
      <c r="B626" s="131"/>
      <c r="F626" s="140"/>
      <c r="G626" s="140"/>
      <c r="H626" s="140"/>
      <c r="I626" s="140"/>
      <c r="J626" s="140"/>
      <c r="K626" s="140"/>
      <c r="L626" s="140"/>
      <c r="M626" s="140"/>
      <c r="N626" s="140"/>
      <c r="O626" s="140"/>
      <c r="P626" s="140"/>
      <c r="Q626" s="140"/>
      <c r="R626" s="140"/>
      <c r="S626" s="140"/>
      <c r="T626" s="140"/>
    </row>
    <row r="627" spans="1:20" s="80" customFormat="1" x14ac:dyDescent="0.25">
      <c r="A627" s="131"/>
      <c r="B627" s="131"/>
      <c r="F627" s="140"/>
      <c r="G627" s="140"/>
      <c r="H627" s="140"/>
      <c r="I627" s="140"/>
      <c r="J627" s="140"/>
      <c r="K627" s="140"/>
      <c r="L627" s="140"/>
      <c r="M627" s="140"/>
      <c r="N627" s="140"/>
      <c r="O627" s="140"/>
      <c r="P627" s="140"/>
      <c r="Q627" s="140"/>
      <c r="R627" s="140"/>
      <c r="S627" s="140"/>
      <c r="T627" s="140"/>
    </row>
    <row r="628" spans="1:20" s="80" customFormat="1" x14ac:dyDescent="0.25">
      <c r="A628" s="131"/>
      <c r="B628" s="131"/>
      <c r="F628" s="140"/>
      <c r="G628" s="140"/>
      <c r="H628" s="140"/>
      <c r="I628" s="140"/>
      <c r="J628" s="140"/>
      <c r="K628" s="140"/>
      <c r="L628" s="140"/>
      <c r="M628" s="140"/>
      <c r="N628" s="140"/>
      <c r="O628" s="140"/>
      <c r="P628" s="140"/>
      <c r="Q628" s="140"/>
      <c r="R628" s="140"/>
      <c r="S628" s="140"/>
      <c r="T628" s="140"/>
    </row>
    <row r="629" spans="1:20" s="80" customFormat="1" x14ac:dyDescent="0.25">
      <c r="A629" s="131"/>
      <c r="B629" s="131"/>
      <c r="F629" s="140"/>
      <c r="G629" s="140"/>
      <c r="H629" s="140"/>
      <c r="I629" s="140"/>
      <c r="J629" s="140"/>
      <c r="K629" s="140"/>
      <c r="L629" s="140"/>
      <c r="M629" s="140"/>
      <c r="N629" s="140"/>
      <c r="O629" s="140"/>
      <c r="P629" s="140"/>
      <c r="Q629" s="140"/>
      <c r="R629" s="140"/>
      <c r="S629" s="140"/>
      <c r="T629" s="140"/>
    </row>
    <row r="630" spans="1:20" s="80" customFormat="1" x14ac:dyDescent="0.25">
      <c r="A630" s="131"/>
      <c r="B630" s="131"/>
      <c r="F630" s="140"/>
      <c r="G630" s="140"/>
      <c r="H630" s="140"/>
      <c r="I630" s="140"/>
      <c r="J630" s="140"/>
      <c r="K630" s="140"/>
      <c r="L630" s="140"/>
      <c r="M630" s="140"/>
      <c r="N630" s="140"/>
      <c r="O630" s="140"/>
      <c r="P630" s="140"/>
      <c r="Q630" s="140"/>
      <c r="R630" s="140"/>
      <c r="S630" s="140"/>
      <c r="T630" s="140"/>
    </row>
    <row r="631" spans="1:20" s="80" customFormat="1" x14ac:dyDescent="0.25">
      <c r="A631" s="131"/>
      <c r="B631" s="131"/>
      <c r="F631" s="140"/>
      <c r="G631" s="140"/>
      <c r="H631" s="140"/>
      <c r="I631" s="140"/>
      <c r="J631" s="140"/>
      <c r="K631" s="140"/>
      <c r="L631" s="140"/>
      <c r="M631" s="140"/>
      <c r="N631" s="140"/>
      <c r="O631" s="140"/>
      <c r="P631" s="140"/>
      <c r="Q631" s="140"/>
      <c r="R631" s="140"/>
      <c r="S631" s="140"/>
      <c r="T631" s="140"/>
    </row>
    <row r="632" spans="1:20" s="80" customFormat="1" x14ac:dyDescent="0.25">
      <c r="A632" s="131"/>
      <c r="B632" s="131"/>
      <c r="F632" s="140"/>
      <c r="G632" s="140"/>
      <c r="H632" s="140"/>
      <c r="I632" s="140"/>
      <c r="J632" s="140"/>
      <c r="K632" s="140"/>
      <c r="L632" s="140"/>
      <c r="M632" s="140"/>
      <c r="N632" s="140"/>
      <c r="O632" s="140"/>
      <c r="P632" s="140"/>
      <c r="Q632" s="140"/>
      <c r="R632" s="140"/>
      <c r="S632" s="140"/>
      <c r="T632" s="140"/>
    </row>
    <row r="633" spans="1:20" s="80" customFormat="1" x14ac:dyDescent="0.25">
      <c r="A633" s="131"/>
      <c r="B633" s="131"/>
      <c r="F633" s="140"/>
      <c r="G633" s="140"/>
      <c r="H633" s="140"/>
      <c r="I633" s="140"/>
      <c r="J633" s="140"/>
      <c r="K633" s="140"/>
      <c r="L633" s="140"/>
      <c r="M633" s="140"/>
      <c r="N633" s="140"/>
      <c r="O633" s="140"/>
      <c r="P633" s="140"/>
      <c r="Q633" s="140"/>
      <c r="R633" s="140"/>
      <c r="S633" s="140"/>
      <c r="T633" s="140"/>
    </row>
    <row r="634" spans="1:20" s="80" customFormat="1" x14ac:dyDescent="0.25">
      <c r="A634" s="131"/>
      <c r="B634" s="131"/>
      <c r="F634" s="140"/>
      <c r="G634" s="140"/>
      <c r="H634" s="140"/>
      <c r="I634" s="140"/>
      <c r="J634" s="140"/>
      <c r="K634" s="140"/>
      <c r="L634" s="140"/>
      <c r="M634" s="140"/>
      <c r="N634" s="140"/>
      <c r="O634" s="140"/>
      <c r="P634" s="140"/>
      <c r="Q634" s="140"/>
      <c r="R634" s="140"/>
      <c r="S634" s="140"/>
      <c r="T634" s="140"/>
    </row>
    <row r="635" spans="1:20" s="80" customFormat="1" x14ac:dyDescent="0.25">
      <c r="A635" s="131"/>
      <c r="B635" s="131"/>
      <c r="F635" s="140"/>
      <c r="G635" s="140"/>
      <c r="H635" s="140"/>
      <c r="I635" s="140"/>
      <c r="J635" s="140"/>
      <c r="K635" s="140"/>
      <c r="L635" s="140"/>
      <c r="M635" s="140"/>
      <c r="N635" s="140"/>
      <c r="O635" s="140"/>
      <c r="P635" s="140"/>
      <c r="Q635" s="140"/>
      <c r="R635" s="140"/>
      <c r="S635" s="140"/>
      <c r="T635" s="140"/>
    </row>
    <row r="636" spans="1:20" s="80" customFormat="1" x14ac:dyDescent="0.25">
      <c r="A636" s="131"/>
      <c r="B636" s="131"/>
      <c r="F636" s="140"/>
      <c r="G636" s="140"/>
      <c r="H636" s="140"/>
      <c r="I636" s="140"/>
      <c r="J636" s="140"/>
      <c r="K636" s="140"/>
      <c r="L636" s="140"/>
      <c r="M636" s="140"/>
      <c r="N636" s="140"/>
      <c r="O636" s="140"/>
      <c r="P636" s="140"/>
      <c r="Q636" s="140"/>
      <c r="R636" s="140"/>
      <c r="S636" s="140"/>
      <c r="T636" s="140"/>
    </row>
    <row r="637" spans="1:20" s="80" customFormat="1" x14ac:dyDescent="0.25">
      <c r="A637" s="131"/>
      <c r="B637" s="131"/>
      <c r="F637" s="140"/>
      <c r="G637" s="140"/>
      <c r="H637" s="140"/>
      <c r="I637" s="140"/>
      <c r="J637" s="140"/>
      <c r="K637" s="140"/>
      <c r="L637" s="140"/>
      <c r="M637" s="140"/>
      <c r="N637" s="140"/>
      <c r="O637" s="140"/>
      <c r="P637" s="140"/>
      <c r="Q637" s="140"/>
      <c r="R637" s="140"/>
      <c r="S637" s="140"/>
      <c r="T637" s="140"/>
    </row>
    <row r="638" spans="1:20" s="80" customFormat="1" x14ac:dyDescent="0.25">
      <c r="A638" s="131"/>
      <c r="B638" s="131"/>
      <c r="F638" s="140"/>
      <c r="G638" s="140"/>
      <c r="H638" s="140"/>
      <c r="I638" s="140"/>
      <c r="J638" s="140"/>
      <c r="K638" s="140"/>
      <c r="L638" s="140"/>
      <c r="M638" s="140"/>
      <c r="N638" s="140"/>
      <c r="O638" s="140"/>
      <c r="P638" s="140"/>
      <c r="Q638" s="140"/>
      <c r="R638" s="140"/>
      <c r="S638" s="140"/>
      <c r="T638" s="140"/>
    </row>
    <row r="639" spans="1:20" s="80" customFormat="1" x14ac:dyDescent="0.25">
      <c r="A639" s="131"/>
      <c r="B639" s="131"/>
      <c r="F639" s="140"/>
      <c r="G639" s="140"/>
      <c r="H639" s="140"/>
      <c r="I639" s="140"/>
      <c r="J639" s="140"/>
      <c r="K639" s="140"/>
      <c r="L639" s="140"/>
      <c r="M639" s="140"/>
      <c r="N639" s="140"/>
      <c r="O639" s="140"/>
      <c r="P639" s="140"/>
      <c r="Q639" s="140"/>
      <c r="R639" s="140"/>
      <c r="S639" s="140"/>
      <c r="T639" s="140"/>
    </row>
    <row r="640" spans="1:20" s="80" customFormat="1" x14ac:dyDescent="0.25">
      <c r="A640" s="131"/>
      <c r="B640" s="131"/>
      <c r="F640" s="140"/>
      <c r="G640" s="140"/>
      <c r="H640" s="140"/>
      <c r="I640" s="140"/>
      <c r="J640" s="140"/>
      <c r="K640" s="140"/>
      <c r="L640" s="140"/>
      <c r="M640" s="140"/>
      <c r="N640" s="140"/>
      <c r="O640" s="140"/>
      <c r="P640" s="140"/>
      <c r="Q640" s="140"/>
      <c r="R640" s="140"/>
      <c r="S640" s="140"/>
      <c r="T640" s="140"/>
    </row>
    <row r="641" spans="1:20" s="80" customFormat="1" x14ac:dyDescent="0.25">
      <c r="A641" s="131"/>
      <c r="B641" s="131"/>
      <c r="F641" s="140"/>
      <c r="G641" s="140"/>
      <c r="H641" s="140"/>
      <c r="I641" s="140"/>
      <c r="J641" s="140"/>
      <c r="K641" s="140"/>
      <c r="L641" s="140"/>
      <c r="M641" s="140"/>
      <c r="N641" s="140"/>
      <c r="O641" s="140"/>
      <c r="P641" s="140"/>
      <c r="Q641" s="140"/>
      <c r="R641" s="140"/>
      <c r="S641" s="140"/>
      <c r="T641" s="140"/>
    </row>
    <row r="642" spans="1:20" s="80" customFormat="1" x14ac:dyDescent="0.25">
      <c r="A642" s="131"/>
      <c r="B642" s="131"/>
      <c r="F642" s="140"/>
      <c r="G642" s="140"/>
      <c r="H642" s="140"/>
      <c r="I642" s="140"/>
      <c r="J642" s="140"/>
      <c r="K642" s="140"/>
      <c r="L642" s="140"/>
      <c r="M642" s="140"/>
      <c r="N642" s="140"/>
      <c r="O642" s="140"/>
      <c r="P642" s="140"/>
      <c r="Q642" s="140"/>
      <c r="R642" s="140"/>
      <c r="S642" s="140"/>
      <c r="T642" s="140"/>
    </row>
    <row r="643" spans="1:20" s="80" customFormat="1" x14ac:dyDescent="0.25">
      <c r="A643" s="131"/>
      <c r="B643" s="131"/>
      <c r="F643" s="140"/>
      <c r="G643" s="140"/>
      <c r="H643" s="140"/>
      <c r="I643" s="140"/>
      <c r="J643" s="140"/>
      <c r="K643" s="140"/>
      <c r="L643" s="140"/>
      <c r="M643" s="140"/>
      <c r="N643" s="140"/>
      <c r="O643" s="140"/>
      <c r="P643" s="140"/>
      <c r="Q643" s="140"/>
      <c r="R643" s="140"/>
      <c r="S643" s="140"/>
      <c r="T643" s="140"/>
    </row>
    <row r="644" spans="1:20" s="80" customFormat="1" x14ac:dyDescent="0.25">
      <c r="A644" s="131"/>
      <c r="B644" s="131"/>
      <c r="F644" s="140"/>
      <c r="G644" s="140"/>
      <c r="H644" s="140"/>
      <c r="I644" s="140"/>
      <c r="J644" s="140"/>
      <c r="K644" s="140"/>
      <c r="L644" s="140"/>
      <c r="M644" s="140"/>
      <c r="N644" s="140"/>
      <c r="O644" s="140"/>
      <c r="P644" s="140"/>
      <c r="Q644" s="140"/>
      <c r="R644" s="140"/>
      <c r="S644" s="140"/>
      <c r="T644" s="140"/>
    </row>
    <row r="645" spans="1:20" s="80" customFormat="1" x14ac:dyDescent="0.25">
      <c r="A645" s="131"/>
      <c r="B645" s="131"/>
      <c r="F645" s="140"/>
      <c r="G645" s="140"/>
      <c r="H645" s="140"/>
      <c r="I645" s="140"/>
      <c r="J645" s="140"/>
      <c r="K645" s="140"/>
      <c r="L645" s="140"/>
      <c r="M645" s="140"/>
      <c r="N645" s="140"/>
      <c r="O645" s="140"/>
      <c r="P645" s="140"/>
      <c r="Q645" s="140"/>
      <c r="R645" s="140"/>
      <c r="S645" s="140"/>
      <c r="T645" s="140"/>
    </row>
    <row r="646" spans="1:20" s="80" customFormat="1" x14ac:dyDescent="0.25">
      <c r="A646" s="131"/>
      <c r="B646" s="131"/>
      <c r="F646" s="140"/>
      <c r="G646" s="140"/>
      <c r="H646" s="140"/>
      <c r="I646" s="140"/>
      <c r="J646" s="140"/>
      <c r="K646" s="140"/>
      <c r="L646" s="140"/>
      <c r="M646" s="140"/>
      <c r="N646" s="140"/>
      <c r="O646" s="140"/>
      <c r="P646" s="140"/>
      <c r="Q646" s="140"/>
      <c r="R646" s="140"/>
      <c r="S646" s="140"/>
      <c r="T646" s="140"/>
    </row>
    <row r="647" spans="1:20" s="80" customFormat="1" x14ac:dyDescent="0.25">
      <c r="A647" s="131"/>
      <c r="B647" s="131"/>
      <c r="F647" s="140"/>
      <c r="G647" s="140"/>
      <c r="H647" s="140"/>
      <c r="I647" s="140"/>
      <c r="J647" s="140"/>
      <c r="K647" s="140"/>
      <c r="L647" s="140"/>
      <c r="M647" s="140"/>
      <c r="N647" s="140"/>
      <c r="O647" s="140"/>
      <c r="P647" s="140"/>
      <c r="Q647" s="140"/>
      <c r="R647" s="140"/>
      <c r="S647" s="140"/>
      <c r="T647" s="140"/>
    </row>
    <row r="648" spans="1:20" s="80" customFormat="1" x14ac:dyDescent="0.25">
      <c r="A648" s="131"/>
      <c r="B648" s="131"/>
      <c r="F648" s="140"/>
      <c r="G648" s="140"/>
      <c r="H648" s="140"/>
      <c r="I648" s="140"/>
      <c r="J648" s="140"/>
      <c r="K648" s="140"/>
      <c r="L648" s="140"/>
      <c r="M648" s="140"/>
      <c r="N648" s="140"/>
      <c r="O648" s="140"/>
      <c r="P648" s="140"/>
      <c r="Q648" s="140"/>
      <c r="R648" s="140"/>
      <c r="S648" s="140"/>
      <c r="T648" s="140"/>
    </row>
    <row r="649" spans="1:20" s="80" customFormat="1" x14ac:dyDescent="0.25">
      <c r="A649" s="131"/>
      <c r="B649" s="131"/>
      <c r="F649" s="140"/>
      <c r="G649" s="140"/>
      <c r="H649" s="140"/>
      <c r="I649" s="140"/>
      <c r="J649" s="140"/>
      <c r="K649" s="140"/>
      <c r="L649" s="140"/>
      <c r="M649" s="140"/>
      <c r="N649" s="140"/>
      <c r="O649" s="140"/>
      <c r="P649" s="140"/>
      <c r="Q649" s="140"/>
      <c r="R649" s="140"/>
      <c r="S649" s="140"/>
      <c r="T649" s="140"/>
    </row>
    <row r="650" spans="1:20" s="80" customFormat="1" x14ac:dyDescent="0.25">
      <c r="A650" s="131"/>
      <c r="B650" s="131"/>
      <c r="F650" s="140"/>
      <c r="G650" s="140"/>
      <c r="H650" s="140"/>
      <c r="I650" s="140"/>
      <c r="J650" s="140"/>
      <c r="K650" s="140"/>
      <c r="L650" s="140"/>
      <c r="M650" s="140"/>
      <c r="N650" s="140"/>
      <c r="O650" s="140"/>
      <c r="P650" s="140"/>
      <c r="Q650" s="140"/>
      <c r="R650" s="140"/>
      <c r="S650" s="140"/>
      <c r="T650" s="140"/>
    </row>
    <row r="651" spans="1:20" s="80" customFormat="1" x14ac:dyDescent="0.25">
      <c r="A651" s="131"/>
      <c r="B651" s="131"/>
      <c r="F651" s="140"/>
      <c r="G651" s="140"/>
      <c r="H651" s="140"/>
      <c r="I651" s="140"/>
      <c r="J651" s="140"/>
      <c r="K651" s="140"/>
      <c r="L651" s="140"/>
      <c r="M651" s="140"/>
      <c r="N651" s="140"/>
      <c r="O651" s="140"/>
      <c r="P651" s="140"/>
      <c r="Q651" s="140"/>
      <c r="R651" s="140"/>
      <c r="S651" s="140"/>
      <c r="T651" s="140"/>
    </row>
    <row r="652" spans="1:20" s="80" customFormat="1" x14ac:dyDescent="0.25">
      <c r="A652" s="131"/>
      <c r="B652" s="131"/>
      <c r="F652" s="140"/>
      <c r="G652" s="140"/>
      <c r="H652" s="140"/>
      <c r="I652" s="140"/>
      <c r="J652" s="140"/>
      <c r="K652" s="140"/>
      <c r="L652" s="140"/>
      <c r="M652" s="140"/>
      <c r="N652" s="140"/>
      <c r="O652" s="140"/>
      <c r="P652" s="140"/>
      <c r="Q652" s="140"/>
      <c r="R652" s="140"/>
      <c r="S652" s="140"/>
      <c r="T652" s="140"/>
    </row>
    <row r="653" spans="1:20" s="80" customFormat="1" x14ac:dyDescent="0.25">
      <c r="A653" s="131"/>
      <c r="B653" s="131"/>
      <c r="F653" s="140"/>
      <c r="G653" s="140"/>
      <c r="H653" s="140"/>
      <c r="I653" s="140"/>
      <c r="J653" s="140"/>
      <c r="K653" s="140"/>
      <c r="L653" s="140"/>
      <c r="M653" s="140"/>
      <c r="N653" s="140"/>
      <c r="O653" s="140"/>
      <c r="P653" s="140"/>
      <c r="Q653" s="140"/>
      <c r="R653" s="140"/>
      <c r="S653" s="140"/>
      <c r="T653" s="140"/>
    </row>
    <row r="654" spans="1:20" s="80" customFormat="1" x14ac:dyDescent="0.25">
      <c r="A654" s="131"/>
      <c r="B654" s="131"/>
      <c r="F654" s="140"/>
      <c r="G654" s="140"/>
      <c r="H654" s="140"/>
      <c r="I654" s="140"/>
      <c r="J654" s="140"/>
      <c r="K654" s="140"/>
      <c r="L654" s="140"/>
      <c r="M654" s="140"/>
      <c r="N654" s="140"/>
      <c r="O654" s="140"/>
      <c r="P654" s="140"/>
      <c r="Q654" s="140"/>
      <c r="R654" s="140"/>
      <c r="S654" s="140"/>
      <c r="T654" s="140"/>
    </row>
    <row r="655" spans="1:20" s="80" customFormat="1" x14ac:dyDescent="0.25">
      <c r="A655" s="131"/>
      <c r="B655" s="131"/>
      <c r="F655" s="140"/>
      <c r="G655" s="140"/>
      <c r="H655" s="140"/>
      <c r="I655" s="140"/>
      <c r="J655" s="140"/>
      <c r="K655" s="140"/>
      <c r="L655" s="140"/>
      <c r="M655" s="140"/>
      <c r="N655" s="140"/>
      <c r="O655" s="140"/>
      <c r="P655" s="140"/>
      <c r="Q655" s="140"/>
      <c r="R655" s="140"/>
      <c r="S655" s="140"/>
      <c r="T655" s="140"/>
    </row>
    <row r="656" spans="1:20" s="80" customFormat="1" x14ac:dyDescent="0.25">
      <c r="A656" s="131"/>
      <c r="B656" s="131"/>
      <c r="F656" s="140"/>
      <c r="G656" s="140"/>
      <c r="H656" s="140"/>
      <c r="I656" s="140"/>
      <c r="J656" s="140"/>
      <c r="K656" s="140"/>
      <c r="L656" s="140"/>
      <c r="M656" s="140"/>
      <c r="N656" s="140"/>
      <c r="O656" s="140"/>
      <c r="P656" s="140"/>
      <c r="Q656" s="140"/>
      <c r="R656" s="140"/>
      <c r="S656" s="140"/>
      <c r="T656" s="140"/>
    </row>
    <row r="657" spans="1:20" s="80" customFormat="1" x14ac:dyDescent="0.25">
      <c r="A657" s="131"/>
      <c r="B657" s="131"/>
      <c r="F657" s="140"/>
      <c r="G657" s="140"/>
      <c r="H657" s="140"/>
      <c r="I657" s="140"/>
      <c r="J657" s="140"/>
      <c r="K657" s="140"/>
      <c r="L657" s="140"/>
      <c r="M657" s="140"/>
      <c r="N657" s="140"/>
      <c r="O657" s="140"/>
      <c r="P657" s="140"/>
      <c r="Q657" s="140"/>
      <c r="R657" s="140"/>
      <c r="S657" s="140"/>
      <c r="T657" s="140"/>
    </row>
    <row r="658" spans="1:20" s="80" customFormat="1" x14ac:dyDescent="0.25">
      <c r="A658" s="131"/>
      <c r="B658" s="131"/>
      <c r="F658" s="140"/>
      <c r="G658" s="140"/>
      <c r="H658" s="140"/>
      <c r="I658" s="140"/>
      <c r="J658" s="140"/>
      <c r="K658" s="140"/>
      <c r="L658" s="140"/>
      <c r="M658" s="140"/>
      <c r="N658" s="140"/>
      <c r="O658" s="140"/>
      <c r="P658" s="140"/>
      <c r="Q658" s="140"/>
      <c r="R658" s="140"/>
      <c r="S658" s="140"/>
      <c r="T658" s="140"/>
    </row>
    <row r="659" spans="1:20" s="80" customFormat="1" x14ac:dyDescent="0.25">
      <c r="A659" s="131"/>
      <c r="B659" s="131"/>
      <c r="F659" s="140"/>
      <c r="G659" s="140"/>
      <c r="H659" s="140"/>
      <c r="I659" s="140"/>
      <c r="J659" s="140"/>
      <c r="K659" s="140"/>
      <c r="L659" s="140"/>
      <c r="M659" s="140"/>
      <c r="N659" s="140"/>
      <c r="O659" s="140"/>
      <c r="P659" s="140"/>
      <c r="Q659" s="140"/>
      <c r="R659" s="140"/>
      <c r="S659" s="140"/>
      <c r="T659" s="140"/>
    </row>
    <row r="660" spans="1:20" s="80" customFormat="1" x14ac:dyDescent="0.25">
      <c r="A660" s="131"/>
      <c r="B660" s="131"/>
      <c r="F660" s="140"/>
      <c r="G660" s="140"/>
      <c r="H660" s="140"/>
      <c r="I660" s="140"/>
      <c r="J660" s="140"/>
      <c r="K660" s="140"/>
      <c r="L660" s="140"/>
      <c r="M660" s="140"/>
      <c r="N660" s="140"/>
      <c r="O660" s="140"/>
      <c r="P660" s="140"/>
      <c r="Q660" s="140"/>
      <c r="R660" s="140"/>
      <c r="S660" s="140"/>
      <c r="T660" s="140"/>
    </row>
    <row r="661" spans="1:20" s="80" customFormat="1" x14ac:dyDescent="0.25">
      <c r="A661" s="131"/>
      <c r="B661" s="131"/>
      <c r="F661" s="140"/>
      <c r="G661" s="140"/>
      <c r="H661" s="140"/>
      <c r="I661" s="140"/>
      <c r="J661" s="140"/>
      <c r="K661" s="140"/>
      <c r="L661" s="140"/>
      <c r="M661" s="140"/>
      <c r="N661" s="140"/>
      <c r="O661" s="140"/>
      <c r="P661" s="140"/>
      <c r="Q661" s="140"/>
      <c r="R661" s="140"/>
      <c r="S661" s="140"/>
      <c r="T661" s="140"/>
    </row>
    <row r="662" spans="1:20" s="80" customFormat="1" x14ac:dyDescent="0.25">
      <c r="A662" s="131"/>
      <c r="B662" s="131"/>
      <c r="F662" s="140"/>
      <c r="G662" s="140"/>
      <c r="H662" s="140"/>
      <c r="I662" s="140"/>
      <c r="J662" s="140"/>
      <c r="K662" s="140"/>
      <c r="L662" s="140"/>
      <c r="M662" s="140"/>
      <c r="N662" s="140"/>
      <c r="O662" s="140"/>
      <c r="P662" s="140"/>
      <c r="Q662" s="140"/>
      <c r="R662" s="140"/>
      <c r="S662" s="140"/>
      <c r="T662" s="140"/>
    </row>
    <row r="663" spans="1:20" s="80" customFormat="1" x14ac:dyDescent="0.25">
      <c r="A663" s="131"/>
      <c r="B663" s="131"/>
      <c r="F663" s="140"/>
      <c r="G663" s="140"/>
      <c r="H663" s="140"/>
      <c r="I663" s="140"/>
      <c r="J663" s="140"/>
      <c r="K663" s="140"/>
      <c r="L663" s="140"/>
      <c r="M663" s="140"/>
      <c r="N663" s="140"/>
      <c r="O663" s="140"/>
      <c r="P663" s="140"/>
      <c r="Q663" s="140"/>
      <c r="R663" s="140"/>
      <c r="S663" s="140"/>
      <c r="T663" s="140"/>
    </row>
    <row r="664" spans="1:20" s="80" customFormat="1" x14ac:dyDescent="0.25">
      <c r="A664" s="131"/>
      <c r="B664" s="131"/>
      <c r="F664" s="140"/>
      <c r="G664" s="140"/>
      <c r="H664" s="140"/>
      <c r="I664" s="140"/>
      <c r="J664" s="140"/>
      <c r="K664" s="140"/>
      <c r="L664" s="140"/>
      <c r="M664" s="140"/>
      <c r="N664" s="140"/>
      <c r="O664" s="140"/>
      <c r="P664" s="140"/>
      <c r="Q664" s="140"/>
      <c r="R664" s="140"/>
      <c r="S664" s="140"/>
      <c r="T664" s="140"/>
    </row>
    <row r="665" spans="1:20" s="80" customFormat="1" x14ac:dyDescent="0.25">
      <c r="A665" s="131"/>
      <c r="B665" s="131"/>
      <c r="F665" s="140"/>
      <c r="G665" s="140"/>
      <c r="H665" s="140"/>
      <c r="I665" s="140"/>
      <c r="J665" s="140"/>
      <c r="K665" s="140"/>
      <c r="L665" s="140"/>
      <c r="M665" s="140"/>
      <c r="N665" s="140"/>
      <c r="O665" s="140"/>
      <c r="P665" s="140"/>
      <c r="Q665" s="140"/>
      <c r="R665" s="140"/>
      <c r="S665" s="140"/>
      <c r="T665" s="140"/>
    </row>
    <row r="666" spans="1:20" s="80" customFormat="1" x14ac:dyDescent="0.25">
      <c r="A666" s="131"/>
      <c r="B666" s="131"/>
      <c r="F666" s="140"/>
      <c r="G666" s="140"/>
      <c r="H666" s="140"/>
      <c r="I666" s="140"/>
      <c r="J666" s="140"/>
      <c r="K666" s="140"/>
      <c r="L666" s="140"/>
      <c r="M666" s="140"/>
      <c r="N666" s="140"/>
      <c r="O666" s="140"/>
      <c r="P666" s="140"/>
      <c r="Q666" s="140"/>
      <c r="R666" s="140"/>
      <c r="S666" s="140"/>
      <c r="T666" s="140"/>
    </row>
    <row r="667" spans="1:20" s="80" customFormat="1" x14ac:dyDescent="0.25">
      <c r="A667" s="131"/>
      <c r="B667" s="131"/>
      <c r="F667" s="140"/>
      <c r="G667" s="140"/>
      <c r="H667" s="140"/>
      <c r="I667" s="140"/>
      <c r="J667" s="140"/>
      <c r="K667" s="140"/>
      <c r="L667" s="140"/>
      <c r="M667" s="140"/>
      <c r="N667" s="140"/>
      <c r="O667" s="140"/>
      <c r="P667" s="140"/>
      <c r="Q667" s="140"/>
      <c r="R667" s="140"/>
      <c r="S667" s="140"/>
      <c r="T667" s="140"/>
    </row>
    <row r="668" spans="1:20" s="80" customFormat="1" x14ac:dyDescent="0.25">
      <c r="A668" s="131"/>
      <c r="B668" s="131"/>
      <c r="F668" s="140"/>
      <c r="G668" s="140"/>
      <c r="H668" s="140"/>
      <c r="I668" s="140"/>
      <c r="J668" s="140"/>
      <c r="K668" s="140"/>
      <c r="L668" s="140"/>
      <c r="M668" s="140"/>
      <c r="N668" s="140"/>
      <c r="O668" s="140"/>
      <c r="P668" s="140"/>
      <c r="Q668" s="140"/>
      <c r="R668" s="140"/>
      <c r="S668" s="140"/>
      <c r="T668" s="140"/>
    </row>
    <row r="669" spans="1:20" s="80" customFormat="1" x14ac:dyDescent="0.25">
      <c r="A669" s="131"/>
      <c r="B669" s="131"/>
      <c r="F669" s="140"/>
      <c r="G669" s="140"/>
      <c r="H669" s="140"/>
      <c r="I669" s="140"/>
      <c r="J669" s="140"/>
      <c r="K669" s="140"/>
      <c r="L669" s="140"/>
      <c r="M669" s="140"/>
      <c r="N669" s="140"/>
      <c r="O669" s="140"/>
      <c r="P669" s="140"/>
      <c r="Q669" s="140"/>
      <c r="R669" s="140"/>
      <c r="S669" s="140"/>
      <c r="T669" s="140"/>
    </row>
    <row r="670" spans="1:20" s="80" customFormat="1" x14ac:dyDescent="0.25">
      <c r="A670" s="131"/>
      <c r="B670" s="131"/>
      <c r="F670" s="140"/>
      <c r="G670" s="140"/>
      <c r="H670" s="140"/>
      <c r="I670" s="140"/>
      <c r="J670" s="140"/>
      <c r="K670" s="140"/>
      <c r="L670" s="140"/>
      <c r="M670" s="140"/>
      <c r="N670" s="140"/>
      <c r="O670" s="140"/>
      <c r="P670" s="140"/>
      <c r="Q670" s="140"/>
      <c r="R670" s="140"/>
      <c r="S670" s="140"/>
      <c r="T670" s="140"/>
    </row>
    <row r="671" spans="1:20" s="80" customFormat="1" x14ac:dyDescent="0.25">
      <c r="A671" s="131"/>
      <c r="B671" s="131"/>
      <c r="F671" s="140"/>
      <c r="G671" s="140"/>
      <c r="H671" s="140"/>
      <c r="I671" s="140"/>
      <c r="J671" s="140"/>
      <c r="K671" s="140"/>
      <c r="L671" s="140"/>
      <c r="M671" s="140"/>
      <c r="N671" s="140"/>
      <c r="O671" s="140"/>
      <c r="P671" s="140"/>
      <c r="Q671" s="140"/>
      <c r="R671" s="140"/>
      <c r="S671" s="140"/>
      <c r="T671" s="140"/>
    </row>
    <row r="672" spans="1:20" s="80" customFormat="1" x14ac:dyDescent="0.25">
      <c r="A672" s="131"/>
      <c r="B672" s="131"/>
      <c r="F672" s="140"/>
      <c r="G672" s="140"/>
      <c r="H672" s="140"/>
      <c r="I672" s="140"/>
      <c r="J672" s="140"/>
      <c r="K672" s="140"/>
      <c r="L672" s="140"/>
      <c r="M672" s="140"/>
      <c r="N672" s="140"/>
      <c r="O672" s="140"/>
      <c r="P672" s="140"/>
      <c r="Q672" s="140"/>
      <c r="R672" s="140"/>
      <c r="S672" s="140"/>
      <c r="T672" s="140"/>
    </row>
    <row r="673" spans="1:20" s="80" customFormat="1" x14ac:dyDescent="0.25">
      <c r="A673" s="131"/>
      <c r="B673" s="131"/>
      <c r="F673" s="140"/>
      <c r="G673" s="140"/>
      <c r="H673" s="140"/>
      <c r="I673" s="140"/>
      <c r="J673" s="140"/>
      <c r="K673" s="140"/>
      <c r="L673" s="140"/>
      <c r="M673" s="140"/>
      <c r="N673" s="140"/>
      <c r="O673" s="140"/>
      <c r="P673" s="140"/>
      <c r="Q673" s="140"/>
      <c r="R673" s="140"/>
      <c r="S673" s="140"/>
      <c r="T673" s="140"/>
    </row>
    <row r="674" spans="1:20" s="80" customFormat="1" x14ac:dyDescent="0.25">
      <c r="A674" s="131"/>
      <c r="B674" s="131"/>
      <c r="F674" s="140"/>
      <c r="G674" s="140"/>
      <c r="H674" s="140"/>
      <c r="I674" s="140"/>
      <c r="J674" s="140"/>
      <c r="K674" s="140"/>
      <c r="L674" s="140"/>
      <c r="M674" s="140"/>
      <c r="N674" s="140"/>
      <c r="O674" s="140"/>
      <c r="P674" s="140"/>
      <c r="Q674" s="140"/>
      <c r="R674" s="140"/>
      <c r="S674" s="140"/>
      <c r="T674" s="140"/>
    </row>
    <row r="675" spans="1:20" s="80" customFormat="1" x14ac:dyDescent="0.25">
      <c r="A675" s="131"/>
      <c r="B675" s="131"/>
      <c r="F675" s="140"/>
      <c r="G675" s="140"/>
      <c r="H675" s="140"/>
      <c r="I675" s="140"/>
      <c r="J675" s="140"/>
      <c r="K675" s="140"/>
      <c r="L675" s="140"/>
      <c r="M675" s="140"/>
      <c r="N675" s="140"/>
      <c r="O675" s="140"/>
      <c r="P675" s="140"/>
      <c r="Q675" s="140"/>
      <c r="R675" s="140"/>
      <c r="S675" s="140"/>
      <c r="T675" s="140"/>
    </row>
    <row r="676" spans="1:20" s="80" customFormat="1" x14ac:dyDescent="0.25">
      <c r="A676" s="131"/>
      <c r="B676" s="131"/>
      <c r="F676" s="140"/>
      <c r="G676" s="140"/>
      <c r="H676" s="140"/>
      <c r="I676" s="140"/>
      <c r="J676" s="140"/>
      <c r="K676" s="140"/>
      <c r="L676" s="140"/>
      <c r="M676" s="140"/>
      <c r="N676" s="140"/>
      <c r="O676" s="140"/>
      <c r="P676" s="140"/>
      <c r="Q676" s="140"/>
      <c r="R676" s="140"/>
      <c r="S676" s="140"/>
      <c r="T676" s="140"/>
    </row>
    <row r="677" spans="1:20" s="80" customFormat="1" x14ac:dyDescent="0.25">
      <c r="A677" s="131"/>
      <c r="B677" s="131"/>
      <c r="F677" s="140"/>
      <c r="G677" s="140"/>
      <c r="H677" s="140"/>
      <c r="I677" s="140"/>
      <c r="J677" s="140"/>
      <c r="K677" s="140"/>
      <c r="L677" s="140"/>
      <c r="M677" s="140"/>
      <c r="N677" s="140"/>
      <c r="O677" s="140"/>
      <c r="P677" s="140"/>
      <c r="Q677" s="140"/>
      <c r="R677" s="140"/>
      <c r="S677" s="140"/>
      <c r="T677" s="140"/>
    </row>
    <row r="678" spans="1:20" s="80" customFormat="1" x14ac:dyDescent="0.25">
      <c r="A678" s="131"/>
      <c r="B678" s="131"/>
      <c r="F678" s="140"/>
      <c r="G678" s="140"/>
      <c r="H678" s="140"/>
      <c r="I678" s="140"/>
      <c r="J678" s="140"/>
      <c r="K678" s="140"/>
      <c r="L678" s="140"/>
      <c r="M678" s="140"/>
      <c r="N678" s="140"/>
      <c r="O678" s="140"/>
      <c r="P678" s="140"/>
      <c r="Q678" s="140"/>
      <c r="R678" s="140"/>
      <c r="S678" s="140"/>
      <c r="T678" s="140"/>
    </row>
    <row r="679" spans="1:20" s="80" customFormat="1" x14ac:dyDescent="0.25">
      <c r="A679" s="131"/>
      <c r="B679" s="131"/>
      <c r="F679" s="140"/>
      <c r="G679" s="140"/>
      <c r="H679" s="140"/>
      <c r="I679" s="140"/>
      <c r="J679" s="140"/>
      <c r="K679" s="140"/>
      <c r="L679" s="140"/>
      <c r="M679" s="140"/>
      <c r="N679" s="140"/>
      <c r="O679" s="140"/>
      <c r="P679" s="140"/>
      <c r="Q679" s="140"/>
      <c r="R679" s="140"/>
      <c r="S679" s="140"/>
      <c r="T679" s="140"/>
    </row>
    <row r="680" spans="1:20" s="80" customFormat="1" x14ac:dyDescent="0.25">
      <c r="A680" s="131"/>
      <c r="B680" s="131"/>
      <c r="F680" s="140"/>
      <c r="G680" s="140"/>
      <c r="H680" s="140"/>
      <c r="I680" s="140"/>
      <c r="J680" s="140"/>
      <c r="K680" s="140"/>
      <c r="L680" s="140"/>
      <c r="M680" s="140"/>
      <c r="N680" s="140"/>
      <c r="O680" s="140"/>
      <c r="P680" s="140"/>
      <c r="Q680" s="140"/>
      <c r="R680" s="140"/>
      <c r="S680" s="140"/>
      <c r="T680" s="140"/>
    </row>
    <row r="681" spans="1:20" s="80" customFormat="1" x14ac:dyDescent="0.25">
      <c r="A681" s="131"/>
      <c r="B681" s="131"/>
      <c r="F681" s="140"/>
      <c r="G681" s="140"/>
      <c r="H681" s="140"/>
      <c r="I681" s="140"/>
      <c r="J681" s="140"/>
      <c r="K681" s="140"/>
      <c r="L681" s="140"/>
      <c r="M681" s="140"/>
      <c r="N681" s="140"/>
      <c r="O681" s="140"/>
      <c r="P681" s="140"/>
      <c r="Q681" s="140"/>
      <c r="R681" s="140"/>
      <c r="S681" s="140"/>
      <c r="T681" s="140"/>
    </row>
    <row r="682" spans="1:20" s="80" customFormat="1" x14ac:dyDescent="0.25">
      <c r="A682" s="131"/>
      <c r="B682" s="131"/>
      <c r="F682" s="140"/>
      <c r="G682" s="140"/>
      <c r="H682" s="140"/>
      <c r="I682" s="140"/>
      <c r="J682" s="140"/>
      <c r="K682" s="140"/>
      <c r="L682" s="140"/>
      <c r="M682" s="140"/>
      <c r="N682" s="140"/>
      <c r="O682" s="140"/>
      <c r="P682" s="140"/>
      <c r="Q682" s="140"/>
      <c r="R682" s="140"/>
      <c r="S682" s="140"/>
      <c r="T682" s="140"/>
    </row>
    <row r="683" spans="1:20" s="80" customFormat="1" x14ac:dyDescent="0.25">
      <c r="A683" s="131"/>
      <c r="B683" s="131"/>
      <c r="F683" s="140"/>
      <c r="G683" s="140"/>
      <c r="H683" s="140"/>
      <c r="I683" s="140"/>
      <c r="J683" s="140"/>
      <c r="K683" s="140"/>
      <c r="L683" s="140"/>
      <c r="M683" s="140"/>
      <c r="N683" s="140"/>
      <c r="O683" s="140"/>
      <c r="P683" s="140"/>
      <c r="Q683" s="140"/>
      <c r="R683" s="140"/>
      <c r="S683" s="140"/>
      <c r="T683" s="140"/>
    </row>
    <row r="684" spans="1:20" s="80" customFormat="1" x14ac:dyDescent="0.25">
      <c r="A684" s="131"/>
      <c r="B684" s="131"/>
      <c r="F684" s="140"/>
      <c r="G684" s="140"/>
      <c r="H684" s="140"/>
      <c r="I684" s="140"/>
      <c r="J684" s="140"/>
      <c r="K684" s="140"/>
      <c r="L684" s="140"/>
      <c r="M684" s="140"/>
      <c r="N684" s="140"/>
      <c r="O684" s="140"/>
      <c r="P684" s="140"/>
      <c r="Q684" s="140"/>
      <c r="R684" s="140"/>
      <c r="S684" s="140"/>
      <c r="T684" s="140"/>
    </row>
    <row r="685" spans="1:20" s="80" customFormat="1" x14ac:dyDescent="0.25">
      <c r="A685" s="131"/>
      <c r="B685" s="131"/>
      <c r="F685" s="140"/>
      <c r="G685" s="140"/>
      <c r="H685" s="140"/>
      <c r="I685" s="140"/>
      <c r="J685" s="140"/>
      <c r="K685" s="140"/>
      <c r="L685" s="140"/>
      <c r="M685" s="140"/>
      <c r="N685" s="140"/>
      <c r="O685" s="140"/>
      <c r="P685" s="140"/>
      <c r="Q685" s="140"/>
      <c r="R685" s="140"/>
      <c r="S685" s="140"/>
      <c r="T685" s="140"/>
    </row>
    <row r="686" spans="1:20" s="80" customFormat="1" x14ac:dyDescent="0.25">
      <c r="A686" s="131"/>
      <c r="B686" s="131"/>
      <c r="F686" s="140"/>
      <c r="G686" s="140"/>
      <c r="H686" s="140"/>
      <c r="I686" s="140"/>
      <c r="J686" s="140"/>
      <c r="K686" s="140"/>
      <c r="L686" s="140"/>
      <c r="M686" s="140"/>
      <c r="N686" s="140"/>
      <c r="O686" s="140"/>
      <c r="P686" s="140"/>
      <c r="Q686" s="140"/>
      <c r="R686" s="140"/>
      <c r="S686" s="140"/>
      <c r="T686" s="140"/>
    </row>
    <row r="687" spans="1:20" s="80" customFormat="1" x14ac:dyDescent="0.25">
      <c r="A687" s="131"/>
      <c r="B687" s="131"/>
      <c r="F687" s="140"/>
      <c r="G687" s="140"/>
      <c r="H687" s="140"/>
      <c r="I687" s="140"/>
      <c r="J687" s="140"/>
      <c r="K687" s="140"/>
      <c r="L687" s="140"/>
      <c r="M687" s="140"/>
      <c r="N687" s="140"/>
      <c r="O687" s="140"/>
      <c r="P687" s="140"/>
      <c r="Q687" s="140"/>
      <c r="R687" s="140"/>
      <c r="S687" s="140"/>
      <c r="T687" s="140"/>
    </row>
    <row r="688" spans="1:20" s="80" customFormat="1" x14ac:dyDescent="0.25">
      <c r="A688" s="131"/>
      <c r="B688" s="131"/>
      <c r="F688" s="140"/>
      <c r="G688" s="140"/>
      <c r="H688" s="140"/>
      <c r="I688" s="140"/>
      <c r="J688" s="140"/>
      <c r="K688" s="140"/>
      <c r="L688" s="140"/>
      <c r="M688" s="140"/>
      <c r="N688" s="140"/>
      <c r="O688" s="140"/>
      <c r="P688" s="140"/>
      <c r="Q688" s="140"/>
      <c r="R688" s="140"/>
      <c r="S688" s="140"/>
      <c r="T688" s="140"/>
    </row>
    <row r="689" spans="1:20" s="80" customFormat="1" x14ac:dyDescent="0.25">
      <c r="A689" s="131"/>
      <c r="B689" s="131"/>
      <c r="F689" s="140"/>
      <c r="G689" s="140"/>
      <c r="H689" s="140"/>
      <c r="I689" s="140"/>
      <c r="J689" s="140"/>
      <c r="K689" s="140"/>
      <c r="L689" s="140"/>
      <c r="M689" s="140"/>
      <c r="N689" s="140"/>
      <c r="O689" s="140"/>
      <c r="P689" s="140"/>
      <c r="Q689" s="140"/>
      <c r="R689" s="140"/>
      <c r="S689" s="140"/>
      <c r="T689" s="140"/>
    </row>
    <row r="690" spans="1:20" s="80" customFormat="1" x14ac:dyDescent="0.25">
      <c r="A690" s="131"/>
      <c r="B690" s="131"/>
      <c r="F690" s="140"/>
      <c r="G690" s="140"/>
      <c r="H690" s="140"/>
      <c r="I690" s="140"/>
      <c r="J690" s="140"/>
      <c r="K690" s="140"/>
      <c r="L690" s="140"/>
      <c r="M690" s="140"/>
      <c r="N690" s="140"/>
      <c r="O690" s="140"/>
      <c r="P690" s="140"/>
      <c r="Q690" s="140"/>
      <c r="R690" s="140"/>
      <c r="S690" s="140"/>
      <c r="T690" s="140"/>
    </row>
    <row r="691" spans="1:20" s="80" customFormat="1" x14ac:dyDescent="0.25">
      <c r="A691" s="131"/>
      <c r="B691" s="131"/>
      <c r="F691" s="140"/>
      <c r="G691" s="140"/>
      <c r="H691" s="140"/>
      <c r="I691" s="140"/>
      <c r="J691" s="140"/>
      <c r="K691" s="140"/>
      <c r="L691" s="140"/>
      <c r="M691" s="140"/>
      <c r="N691" s="140"/>
      <c r="O691" s="140"/>
      <c r="P691" s="140"/>
      <c r="Q691" s="140"/>
      <c r="R691" s="140"/>
      <c r="S691" s="140"/>
      <c r="T691" s="140"/>
    </row>
    <row r="692" spans="1:20" s="80" customFormat="1" x14ac:dyDescent="0.25">
      <c r="A692" s="131"/>
      <c r="B692" s="131"/>
      <c r="F692" s="140"/>
      <c r="G692" s="140"/>
      <c r="H692" s="140"/>
      <c r="I692" s="140"/>
      <c r="J692" s="140"/>
      <c r="K692" s="140"/>
      <c r="L692" s="140"/>
      <c r="M692" s="140"/>
      <c r="N692" s="140"/>
      <c r="O692" s="140"/>
      <c r="P692" s="140"/>
      <c r="Q692" s="140"/>
      <c r="R692" s="140"/>
      <c r="S692" s="140"/>
      <c r="T692" s="140"/>
    </row>
    <row r="693" spans="1:20" s="80" customFormat="1" x14ac:dyDescent="0.25">
      <c r="A693" s="131"/>
      <c r="B693" s="131"/>
      <c r="F693" s="140"/>
      <c r="G693" s="140"/>
      <c r="H693" s="140"/>
      <c r="I693" s="140"/>
      <c r="J693" s="140"/>
      <c r="K693" s="140"/>
      <c r="L693" s="140"/>
      <c r="M693" s="140"/>
      <c r="N693" s="140"/>
      <c r="O693" s="140"/>
      <c r="P693" s="140"/>
      <c r="Q693" s="140"/>
      <c r="R693" s="140"/>
      <c r="S693" s="140"/>
      <c r="T693" s="140"/>
    </row>
    <row r="694" spans="1:20" s="80" customFormat="1" x14ac:dyDescent="0.25">
      <c r="A694" s="131"/>
      <c r="B694" s="131"/>
      <c r="F694" s="140"/>
      <c r="G694" s="140"/>
      <c r="H694" s="140"/>
      <c r="I694" s="140"/>
      <c r="J694" s="140"/>
      <c r="K694" s="140"/>
      <c r="L694" s="140"/>
      <c r="M694" s="140"/>
      <c r="N694" s="140"/>
      <c r="O694" s="140"/>
      <c r="P694" s="140"/>
      <c r="Q694" s="140"/>
      <c r="R694" s="140"/>
      <c r="S694" s="140"/>
      <c r="T694" s="140"/>
    </row>
    <row r="695" spans="1:20" s="80" customFormat="1" x14ac:dyDescent="0.25">
      <c r="A695" s="131"/>
      <c r="B695" s="131"/>
      <c r="F695" s="140"/>
      <c r="G695" s="140"/>
      <c r="H695" s="140"/>
      <c r="I695" s="140"/>
      <c r="J695" s="140"/>
      <c r="K695" s="140"/>
      <c r="L695" s="140"/>
      <c r="M695" s="140"/>
      <c r="N695" s="140"/>
      <c r="O695" s="140"/>
      <c r="P695" s="140"/>
      <c r="Q695" s="140"/>
      <c r="R695" s="140"/>
      <c r="S695" s="140"/>
      <c r="T695" s="140"/>
    </row>
    <row r="696" spans="1:20" s="80" customFormat="1" x14ac:dyDescent="0.25">
      <c r="A696" s="131"/>
      <c r="B696" s="131"/>
      <c r="F696" s="140"/>
      <c r="G696" s="140"/>
      <c r="H696" s="140"/>
      <c r="I696" s="140"/>
      <c r="J696" s="140"/>
      <c r="K696" s="140"/>
      <c r="L696" s="140"/>
      <c r="M696" s="140"/>
      <c r="N696" s="140"/>
      <c r="O696" s="140"/>
      <c r="P696" s="140"/>
      <c r="Q696" s="140"/>
      <c r="R696" s="140"/>
      <c r="S696" s="140"/>
      <c r="T696" s="140"/>
    </row>
    <row r="697" spans="1:20" s="80" customFormat="1" x14ac:dyDescent="0.25">
      <c r="A697" s="131"/>
      <c r="B697" s="131"/>
      <c r="F697" s="140"/>
      <c r="G697" s="140"/>
      <c r="H697" s="140"/>
      <c r="I697" s="140"/>
      <c r="J697" s="140"/>
      <c r="K697" s="140"/>
      <c r="L697" s="140"/>
      <c r="M697" s="140"/>
      <c r="N697" s="140"/>
      <c r="O697" s="140"/>
      <c r="P697" s="140"/>
      <c r="Q697" s="140"/>
      <c r="R697" s="140"/>
      <c r="S697" s="140"/>
      <c r="T697" s="140"/>
    </row>
    <row r="698" spans="1:20" s="80" customFormat="1" x14ac:dyDescent="0.25">
      <c r="A698" s="131"/>
      <c r="B698" s="131"/>
      <c r="F698" s="140"/>
      <c r="G698" s="140"/>
      <c r="H698" s="140"/>
      <c r="I698" s="140"/>
      <c r="J698" s="140"/>
      <c r="K698" s="140"/>
      <c r="L698" s="140"/>
      <c r="M698" s="140"/>
      <c r="N698" s="140"/>
      <c r="O698" s="140"/>
      <c r="P698" s="140"/>
      <c r="Q698" s="140"/>
      <c r="R698" s="140"/>
      <c r="S698" s="140"/>
      <c r="T698" s="140"/>
    </row>
    <row r="699" spans="1:20" s="80" customFormat="1" x14ac:dyDescent="0.25">
      <c r="A699" s="131"/>
      <c r="B699" s="131"/>
      <c r="F699" s="140"/>
      <c r="G699" s="140"/>
      <c r="H699" s="140"/>
      <c r="I699" s="140"/>
      <c r="J699" s="140"/>
      <c r="K699" s="140"/>
      <c r="L699" s="140"/>
      <c r="M699" s="140"/>
      <c r="N699" s="140"/>
      <c r="O699" s="140"/>
      <c r="P699" s="140"/>
      <c r="Q699" s="140"/>
      <c r="R699" s="140"/>
      <c r="S699" s="140"/>
      <c r="T699" s="140"/>
    </row>
    <row r="700" spans="1:20" s="80" customFormat="1" x14ac:dyDescent="0.25">
      <c r="A700" s="131"/>
      <c r="B700" s="131"/>
      <c r="F700" s="140"/>
      <c r="G700" s="140"/>
      <c r="H700" s="140"/>
      <c r="I700" s="140"/>
      <c r="J700" s="140"/>
      <c r="K700" s="140"/>
      <c r="L700" s="140"/>
      <c r="M700" s="140"/>
      <c r="N700" s="140"/>
      <c r="O700" s="140"/>
      <c r="P700" s="140"/>
      <c r="Q700" s="140"/>
      <c r="R700" s="140"/>
      <c r="S700" s="140"/>
      <c r="T700" s="140"/>
    </row>
    <row r="701" spans="1:20" s="80" customFormat="1" x14ac:dyDescent="0.25">
      <c r="A701" s="131"/>
      <c r="B701" s="131"/>
      <c r="F701" s="140"/>
      <c r="G701" s="140"/>
      <c r="H701" s="140"/>
      <c r="I701" s="140"/>
      <c r="J701" s="140"/>
      <c r="K701" s="140"/>
      <c r="L701" s="140"/>
      <c r="M701" s="140"/>
      <c r="N701" s="140"/>
      <c r="O701" s="140"/>
      <c r="P701" s="140"/>
      <c r="Q701" s="140"/>
      <c r="R701" s="140"/>
      <c r="S701" s="140"/>
      <c r="T701" s="140"/>
    </row>
    <row r="702" spans="1:20" s="80" customFormat="1" x14ac:dyDescent="0.25">
      <c r="A702" s="131"/>
      <c r="B702" s="131"/>
      <c r="F702" s="140"/>
      <c r="G702" s="140"/>
      <c r="H702" s="140"/>
      <c r="I702" s="140"/>
      <c r="J702" s="140"/>
      <c r="K702" s="140"/>
      <c r="L702" s="140"/>
      <c r="M702" s="140"/>
      <c r="N702" s="140"/>
      <c r="O702" s="140"/>
      <c r="P702" s="140"/>
      <c r="Q702" s="140"/>
      <c r="R702" s="140"/>
      <c r="S702" s="140"/>
      <c r="T702" s="140"/>
    </row>
    <row r="703" spans="1:20" s="80" customFormat="1" x14ac:dyDescent="0.25">
      <c r="A703" s="131"/>
      <c r="B703" s="131"/>
      <c r="F703" s="140"/>
      <c r="G703" s="140"/>
      <c r="H703" s="140"/>
      <c r="I703" s="140"/>
      <c r="J703" s="140"/>
      <c r="K703" s="140"/>
      <c r="L703" s="140"/>
      <c r="M703" s="140"/>
      <c r="N703" s="140"/>
      <c r="O703" s="140"/>
      <c r="P703" s="140"/>
      <c r="Q703" s="140"/>
      <c r="R703" s="140"/>
      <c r="S703" s="140"/>
      <c r="T703" s="140"/>
    </row>
    <row r="704" spans="1:20" s="80" customFormat="1" x14ac:dyDescent="0.25">
      <c r="A704" s="131"/>
      <c r="B704" s="131"/>
      <c r="F704" s="140"/>
      <c r="G704" s="140"/>
      <c r="H704" s="140"/>
      <c r="I704" s="140"/>
      <c r="J704" s="140"/>
      <c r="K704" s="140"/>
      <c r="L704" s="140"/>
      <c r="M704" s="140"/>
      <c r="N704" s="140"/>
      <c r="O704" s="140"/>
      <c r="P704" s="140"/>
      <c r="Q704" s="140"/>
      <c r="R704" s="140"/>
      <c r="S704" s="140"/>
      <c r="T704" s="140"/>
    </row>
    <row r="705" spans="1:20" s="80" customFormat="1" x14ac:dyDescent="0.25">
      <c r="A705" s="131"/>
      <c r="B705" s="131"/>
      <c r="F705" s="140"/>
      <c r="G705" s="140"/>
      <c r="H705" s="140"/>
      <c r="I705" s="140"/>
      <c r="J705" s="140"/>
      <c r="K705" s="140"/>
      <c r="L705" s="140"/>
      <c r="M705" s="140"/>
      <c r="N705" s="140"/>
      <c r="O705" s="140"/>
      <c r="P705" s="140"/>
      <c r="Q705" s="140"/>
      <c r="R705" s="140"/>
      <c r="S705" s="140"/>
      <c r="T705" s="140"/>
    </row>
  </sheetData>
  <sheetProtection algorithmName="SHA-512" hashValue="qUP6YF0aoAgMmTL1cfwr/W4RIaZS22z3oBBj4iGhvXxnq16FArd8ca/peSNQkleCctFEjM7RV43j+eVAy5nc0A==" saltValue="PtDQl7sS30eUMwD71BroZA==" spinCount="100000" sheet="1" objects="1" scenarios="1"/>
  <pageMargins left="0.7" right="0.7" top="0.75" bottom="0.75" header="0.3" footer="0.3"/>
  <pageSetup scale="45" orientation="portrait" r:id="rId1"/>
  <colBreaks count="1" manualBreakCount="1">
    <brk id="20" max="1048575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3" tint="-0.499984740745262"/>
  </sheetPr>
  <dimension ref="A1:AQ703"/>
  <sheetViews>
    <sheetView showZeros="0" zoomScale="96" zoomScaleNormal="96" workbookViewId="0">
      <pane xSplit="6" ySplit="1" topLeftCell="G140" activePane="bottomRight" state="frozen"/>
      <selection pane="topRight" activeCell="G1" sqref="G1"/>
      <selection pane="bottomLeft" activeCell="A2" sqref="A2"/>
      <selection pane="bottomRight" activeCell="A387" sqref="A387"/>
    </sheetView>
  </sheetViews>
  <sheetFormatPr baseColWidth="10" defaultRowHeight="12" x14ac:dyDescent="0.25"/>
  <cols>
    <col min="1" max="1" width="4.44140625" style="82" customWidth="1"/>
    <col min="2" max="2" width="4.44140625" style="143" customWidth="1"/>
    <col min="3" max="5" width="15.77734375" style="82" customWidth="1"/>
    <col min="6" max="6" width="4.21875" style="143" customWidth="1"/>
    <col min="7" max="18" width="8.77734375" style="143" customWidth="1"/>
    <col min="19" max="19" width="8.77734375" style="82" customWidth="1"/>
    <col min="20" max="43" width="11.5546875" style="82"/>
    <col min="44" max="16384" width="11.5546875" style="40"/>
  </cols>
  <sheetData>
    <row r="1" spans="1:21" ht="57.6" customHeight="1" x14ac:dyDescent="0.3">
      <c r="A1" s="127" t="s">
        <v>72</v>
      </c>
      <c r="B1" s="144" t="s">
        <v>89</v>
      </c>
      <c r="C1" s="127" t="s">
        <v>3</v>
      </c>
      <c r="D1" s="128" t="s">
        <v>4</v>
      </c>
      <c r="E1" s="127" t="s">
        <v>2</v>
      </c>
      <c r="F1" s="129" t="s">
        <v>18</v>
      </c>
      <c r="G1" s="52" t="s">
        <v>7</v>
      </c>
      <c r="H1" s="52" t="s">
        <v>51</v>
      </c>
      <c r="I1" s="52" t="s">
        <v>52</v>
      </c>
      <c r="J1" s="52" t="s">
        <v>70</v>
      </c>
      <c r="K1" s="52" t="s">
        <v>44</v>
      </c>
      <c r="L1" s="52" t="s">
        <v>53</v>
      </c>
      <c r="M1" s="53" t="s">
        <v>46</v>
      </c>
      <c r="N1" s="53" t="s">
        <v>47</v>
      </c>
      <c r="O1" s="53" t="s">
        <v>17</v>
      </c>
      <c r="P1" s="52" t="s">
        <v>0</v>
      </c>
      <c r="Q1" s="52" t="s">
        <v>74</v>
      </c>
      <c r="R1" s="195" t="s">
        <v>113</v>
      </c>
      <c r="S1" s="194" t="s">
        <v>112</v>
      </c>
      <c r="T1" s="5"/>
      <c r="U1" s="83"/>
    </row>
    <row r="2" spans="1:21" s="199" customFormat="1" ht="12" customHeight="1" x14ac:dyDescent="0.25">
      <c r="A2" s="224">
        <v>1</v>
      </c>
      <c r="B2" s="225">
        <v>1</v>
      </c>
      <c r="C2" s="224"/>
      <c r="D2" s="226"/>
      <c r="E2" s="224"/>
      <c r="F2" s="225" t="s">
        <v>120</v>
      </c>
      <c r="G2" s="227">
        <f>'DATOS GENERALES'!G2</f>
        <v>0</v>
      </c>
      <c r="H2" s="228">
        <f>'DATOS GENERALES'!H2</f>
        <v>0</v>
      </c>
      <c r="I2" s="227">
        <f>'DATOS GENERALES'!I2</f>
        <v>0</v>
      </c>
      <c r="J2" s="228">
        <f>'DATOS GENERALES'!J2</f>
        <v>7</v>
      </c>
      <c r="K2" s="227">
        <f>'DATOS GENERALES'!K2</f>
        <v>0</v>
      </c>
      <c r="L2" s="228">
        <f>'DATOS GENERALES'!L2</f>
        <v>0</v>
      </c>
      <c r="M2" s="227">
        <f>'DATOS GENERALES'!M2</f>
        <v>0</v>
      </c>
      <c r="N2" s="228">
        <f>'DATOS GENERALES'!N2</f>
        <v>0</v>
      </c>
      <c r="O2" s="227">
        <f>'DATOS GENERALES'!O2</f>
        <v>0</v>
      </c>
      <c r="P2" s="228">
        <f>'DATOS GENERALES'!P2</f>
        <v>0</v>
      </c>
      <c r="Q2" s="227">
        <f>'DATOS GENERALES'!Q2</f>
        <v>0</v>
      </c>
      <c r="R2" s="229">
        <f>IF('DATOS GENERALES'!S2="CANCELADO",('DATOS GENERALES'!R2),0)</f>
        <v>0</v>
      </c>
      <c r="S2" s="230">
        <f>IF('DATOS GENERALES'!S2="DEUDA",('DATOS GENERALES'!R2),0)</f>
        <v>7</v>
      </c>
    </row>
    <row r="3" spans="1:21" s="199" customFormat="1" ht="12" customHeight="1" x14ac:dyDescent="0.25">
      <c r="A3" s="224">
        <v>2</v>
      </c>
      <c r="B3" s="225">
        <v>2</v>
      </c>
      <c r="C3" s="224"/>
      <c r="D3" s="226"/>
      <c r="E3" s="224"/>
      <c r="F3" s="225" t="s">
        <v>120</v>
      </c>
      <c r="G3" s="227">
        <f>'DATOS GENERALES'!G3</f>
        <v>0</v>
      </c>
      <c r="H3" s="228">
        <f>'DATOS GENERALES'!H3</f>
        <v>0</v>
      </c>
      <c r="I3" s="227">
        <f>'DATOS GENERALES'!I3</f>
        <v>0</v>
      </c>
      <c r="J3" s="228">
        <f>'DATOS GENERALES'!J3</f>
        <v>7</v>
      </c>
      <c r="K3" s="227">
        <f>'DATOS GENERALES'!K3</f>
        <v>0</v>
      </c>
      <c r="L3" s="228">
        <f>'DATOS GENERALES'!L3</f>
        <v>0</v>
      </c>
      <c r="M3" s="227">
        <f>'DATOS GENERALES'!M3</f>
        <v>0</v>
      </c>
      <c r="N3" s="228">
        <f>'DATOS GENERALES'!N3</f>
        <v>0</v>
      </c>
      <c r="O3" s="227">
        <f>'DATOS GENERALES'!O3</f>
        <v>0</v>
      </c>
      <c r="P3" s="228">
        <f>'DATOS GENERALES'!P3</f>
        <v>0</v>
      </c>
      <c r="Q3" s="227">
        <f>'DATOS GENERALES'!Q3</f>
        <v>0</v>
      </c>
      <c r="R3" s="229">
        <f>IF('DATOS GENERALES'!S3="CANCELADO",('DATOS GENERALES'!R3),0)</f>
        <v>0</v>
      </c>
      <c r="S3" s="230">
        <f>IF('DATOS GENERALES'!S3="DEUDA",('DATOS GENERALES'!R3),0)</f>
        <v>7</v>
      </c>
    </row>
    <row r="4" spans="1:21" s="199" customFormat="1" ht="12" customHeight="1" x14ac:dyDescent="0.25">
      <c r="A4" s="224">
        <v>3</v>
      </c>
      <c r="B4" s="225">
        <v>3</v>
      </c>
      <c r="C4" s="224"/>
      <c r="D4" s="226"/>
      <c r="E4" s="224"/>
      <c r="F4" s="225" t="s">
        <v>120</v>
      </c>
      <c r="G4" s="227">
        <f>'DATOS GENERALES'!G4</f>
        <v>0</v>
      </c>
      <c r="H4" s="228">
        <f>'DATOS GENERALES'!H4</f>
        <v>0</v>
      </c>
      <c r="I4" s="227">
        <f>'DATOS GENERALES'!I4</f>
        <v>0</v>
      </c>
      <c r="J4" s="228">
        <f>'DATOS GENERALES'!J4</f>
        <v>7</v>
      </c>
      <c r="K4" s="227">
        <f>'DATOS GENERALES'!K4</f>
        <v>0</v>
      </c>
      <c r="L4" s="228">
        <f>'DATOS GENERALES'!L4</f>
        <v>0</v>
      </c>
      <c r="M4" s="227">
        <f>'DATOS GENERALES'!M4</f>
        <v>0</v>
      </c>
      <c r="N4" s="228">
        <f>'DATOS GENERALES'!N4</f>
        <v>0</v>
      </c>
      <c r="O4" s="227">
        <f>'DATOS GENERALES'!O4</f>
        <v>0</v>
      </c>
      <c r="P4" s="228">
        <f>'DATOS GENERALES'!P4</f>
        <v>0</v>
      </c>
      <c r="Q4" s="227">
        <f>'DATOS GENERALES'!Q4</f>
        <v>0</v>
      </c>
      <c r="R4" s="229">
        <f>IF('DATOS GENERALES'!S4="CANCELADO",('DATOS GENERALES'!R4),0)</f>
        <v>0</v>
      </c>
      <c r="S4" s="230">
        <f>IF('DATOS GENERALES'!S4="DEUDA",('DATOS GENERALES'!R4),0)</f>
        <v>7</v>
      </c>
    </row>
    <row r="5" spans="1:21" s="199" customFormat="1" ht="12" customHeight="1" x14ac:dyDescent="0.25">
      <c r="A5" s="224">
        <v>4</v>
      </c>
      <c r="B5" s="225">
        <v>4</v>
      </c>
      <c r="C5" s="224"/>
      <c r="D5" s="226"/>
      <c r="E5" s="224"/>
      <c r="F5" s="225" t="s">
        <v>120</v>
      </c>
      <c r="G5" s="227">
        <f>'DATOS GENERALES'!G5</f>
        <v>0</v>
      </c>
      <c r="H5" s="228">
        <f>'DATOS GENERALES'!H5</f>
        <v>0</v>
      </c>
      <c r="I5" s="227">
        <f>'DATOS GENERALES'!I5</f>
        <v>0</v>
      </c>
      <c r="J5" s="228">
        <f>'DATOS GENERALES'!J5</f>
        <v>7</v>
      </c>
      <c r="K5" s="227">
        <f>'DATOS GENERALES'!K5</f>
        <v>0</v>
      </c>
      <c r="L5" s="228">
        <f>'DATOS GENERALES'!L5</f>
        <v>0</v>
      </c>
      <c r="M5" s="227">
        <f>'DATOS GENERALES'!M5</f>
        <v>0</v>
      </c>
      <c r="N5" s="228">
        <f>'DATOS GENERALES'!N5</f>
        <v>0</v>
      </c>
      <c r="O5" s="227">
        <f>'DATOS GENERALES'!O5</f>
        <v>0</v>
      </c>
      <c r="P5" s="228">
        <f>'DATOS GENERALES'!P5</f>
        <v>0</v>
      </c>
      <c r="Q5" s="227">
        <f>'DATOS GENERALES'!Q5</f>
        <v>0</v>
      </c>
      <c r="R5" s="229">
        <f>IF('DATOS GENERALES'!S5="CANCELADO",('DATOS GENERALES'!R5),0)</f>
        <v>7</v>
      </c>
      <c r="S5" s="230">
        <f>IF('DATOS GENERALES'!S5="DEUDA",('DATOS GENERALES'!R5),0)</f>
        <v>0</v>
      </c>
    </row>
    <row r="6" spans="1:21" s="199" customFormat="1" ht="12" customHeight="1" x14ac:dyDescent="0.25">
      <c r="A6" s="224">
        <v>5</v>
      </c>
      <c r="B6" s="225">
        <v>5</v>
      </c>
      <c r="C6" s="224"/>
      <c r="D6" s="226"/>
      <c r="E6" s="224"/>
      <c r="F6" s="225" t="s">
        <v>120</v>
      </c>
      <c r="G6" s="227">
        <f>'DATOS GENERALES'!G6</f>
        <v>0</v>
      </c>
      <c r="H6" s="228">
        <f>'DATOS GENERALES'!H6</f>
        <v>0</v>
      </c>
      <c r="I6" s="227">
        <f>'DATOS GENERALES'!I6</f>
        <v>0</v>
      </c>
      <c r="J6" s="228">
        <f>'DATOS GENERALES'!J6</f>
        <v>7</v>
      </c>
      <c r="K6" s="227">
        <f>'DATOS GENERALES'!K6</f>
        <v>0</v>
      </c>
      <c r="L6" s="228">
        <f>'DATOS GENERALES'!L6</f>
        <v>0</v>
      </c>
      <c r="M6" s="227">
        <f>'DATOS GENERALES'!M6</f>
        <v>0</v>
      </c>
      <c r="N6" s="228">
        <f>'DATOS GENERALES'!N6</f>
        <v>0</v>
      </c>
      <c r="O6" s="227">
        <f>'DATOS GENERALES'!O6</f>
        <v>0</v>
      </c>
      <c r="P6" s="228">
        <f>'DATOS GENERALES'!P6</f>
        <v>0</v>
      </c>
      <c r="Q6" s="227">
        <f>'DATOS GENERALES'!Q6</f>
        <v>0</v>
      </c>
      <c r="R6" s="229">
        <f>IF('DATOS GENERALES'!S6="CANCELADO",('DATOS GENERALES'!R6),0)</f>
        <v>0</v>
      </c>
      <c r="S6" s="230">
        <f>IF('DATOS GENERALES'!S6="DEUDA",('DATOS GENERALES'!R6),0)</f>
        <v>7</v>
      </c>
    </row>
    <row r="7" spans="1:21" s="199" customFormat="1" ht="12" customHeight="1" x14ac:dyDescent="0.25">
      <c r="A7" s="224">
        <v>6</v>
      </c>
      <c r="B7" s="225">
        <v>6</v>
      </c>
      <c r="C7" s="224"/>
      <c r="D7" s="226"/>
      <c r="E7" s="224"/>
      <c r="F7" s="225" t="s">
        <v>120</v>
      </c>
      <c r="G7" s="227">
        <f>'DATOS GENERALES'!G7</f>
        <v>0</v>
      </c>
      <c r="H7" s="228">
        <f>'DATOS GENERALES'!H7</f>
        <v>0</v>
      </c>
      <c r="I7" s="227">
        <f>'DATOS GENERALES'!I7</f>
        <v>0</v>
      </c>
      <c r="J7" s="228">
        <f>'DATOS GENERALES'!J7</f>
        <v>7</v>
      </c>
      <c r="K7" s="227">
        <f>'DATOS GENERALES'!K7</f>
        <v>0</v>
      </c>
      <c r="L7" s="228">
        <f>'DATOS GENERALES'!L7</f>
        <v>0</v>
      </c>
      <c r="M7" s="227">
        <f>'DATOS GENERALES'!M7</f>
        <v>0</v>
      </c>
      <c r="N7" s="228">
        <f>'DATOS GENERALES'!N7</f>
        <v>0</v>
      </c>
      <c r="O7" s="227">
        <f>'DATOS GENERALES'!O7</f>
        <v>0</v>
      </c>
      <c r="P7" s="228">
        <f>'DATOS GENERALES'!P7</f>
        <v>0</v>
      </c>
      <c r="Q7" s="227">
        <f>'DATOS GENERALES'!Q7</f>
        <v>0</v>
      </c>
      <c r="R7" s="229">
        <f>IF('DATOS GENERALES'!S7="CANCELADO",('DATOS GENERALES'!R7),0)</f>
        <v>0</v>
      </c>
      <c r="S7" s="230">
        <f>IF('DATOS GENERALES'!S7="DEUDA",('DATOS GENERALES'!R7),0)</f>
        <v>7</v>
      </c>
    </row>
    <row r="8" spans="1:21" s="199" customFormat="1" ht="12" customHeight="1" x14ac:dyDescent="0.25">
      <c r="A8" s="224">
        <v>7</v>
      </c>
      <c r="B8" s="225">
        <v>7</v>
      </c>
      <c r="C8" s="224"/>
      <c r="D8" s="226"/>
      <c r="E8" s="224"/>
      <c r="F8" s="225" t="s">
        <v>120</v>
      </c>
      <c r="G8" s="227">
        <f>'DATOS GENERALES'!G8</f>
        <v>0</v>
      </c>
      <c r="H8" s="228">
        <f>'DATOS GENERALES'!H8</f>
        <v>0</v>
      </c>
      <c r="I8" s="227">
        <f>'DATOS GENERALES'!I8</f>
        <v>0</v>
      </c>
      <c r="J8" s="228">
        <f>'DATOS GENERALES'!J8</f>
        <v>7</v>
      </c>
      <c r="K8" s="227">
        <f>'DATOS GENERALES'!K8</f>
        <v>0</v>
      </c>
      <c r="L8" s="228">
        <f>'DATOS GENERALES'!L8</f>
        <v>0</v>
      </c>
      <c r="M8" s="227">
        <f>'DATOS GENERALES'!M8</f>
        <v>0</v>
      </c>
      <c r="N8" s="228">
        <f>'DATOS GENERALES'!N8</f>
        <v>0</v>
      </c>
      <c r="O8" s="227">
        <f>'DATOS GENERALES'!O8</f>
        <v>0</v>
      </c>
      <c r="P8" s="228">
        <f>'DATOS GENERALES'!P8</f>
        <v>0</v>
      </c>
      <c r="Q8" s="227">
        <f>'DATOS GENERALES'!Q8</f>
        <v>0</v>
      </c>
      <c r="R8" s="229">
        <f>IF('DATOS GENERALES'!S8="CANCELADO",('DATOS GENERALES'!R8),0)</f>
        <v>0</v>
      </c>
      <c r="S8" s="230">
        <f>IF('DATOS GENERALES'!S8="DEUDA",('DATOS GENERALES'!R8),0)</f>
        <v>7</v>
      </c>
    </row>
    <row r="9" spans="1:21" s="199" customFormat="1" ht="12" customHeight="1" x14ac:dyDescent="0.25">
      <c r="A9" s="224">
        <v>8</v>
      </c>
      <c r="B9" s="225">
        <v>8</v>
      </c>
      <c r="C9" s="224"/>
      <c r="D9" s="226"/>
      <c r="E9" s="224"/>
      <c r="F9" s="225" t="s">
        <v>120</v>
      </c>
      <c r="G9" s="227">
        <f>'DATOS GENERALES'!G9</f>
        <v>0</v>
      </c>
      <c r="H9" s="228">
        <f>'DATOS GENERALES'!H9</f>
        <v>0</v>
      </c>
      <c r="I9" s="227">
        <f>'DATOS GENERALES'!I9</f>
        <v>0</v>
      </c>
      <c r="J9" s="228">
        <f>'DATOS GENERALES'!J9</f>
        <v>7</v>
      </c>
      <c r="K9" s="227">
        <f>'DATOS GENERALES'!K9</f>
        <v>0</v>
      </c>
      <c r="L9" s="228">
        <f>'DATOS GENERALES'!L9</f>
        <v>0</v>
      </c>
      <c r="M9" s="227">
        <f>'DATOS GENERALES'!M9</f>
        <v>0</v>
      </c>
      <c r="N9" s="228">
        <f>'DATOS GENERALES'!N9</f>
        <v>0</v>
      </c>
      <c r="O9" s="227">
        <f>'DATOS GENERALES'!O9</f>
        <v>0</v>
      </c>
      <c r="P9" s="228">
        <f>'DATOS GENERALES'!P9</f>
        <v>0</v>
      </c>
      <c r="Q9" s="227">
        <f>'DATOS GENERALES'!Q9</f>
        <v>0</v>
      </c>
      <c r="R9" s="229">
        <f>IF('DATOS GENERALES'!S9="CANCELADO",('DATOS GENERALES'!R9),0)</f>
        <v>0</v>
      </c>
      <c r="S9" s="230">
        <f>IF('DATOS GENERALES'!S9="DEUDA",('DATOS GENERALES'!R9),0)</f>
        <v>7</v>
      </c>
    </row>
    <row r="10" spans="1:21" s="199" customFormat="1" ht="12" customHeight="1" x14ac:dyDescent="0.25">
      <c r="A10" s="224">
        <v>9</v>
      </c>
      <c r="B10" s="225">
        <v>9</v>
      </c>
      <c r="C10" s="224"/>
      <c r="D10" s="226"/>
      <c r="E10" s="224"/>
      <c r="F10" s="225" t="s">
        <v>120</v>
      </c>
      <c r="G10" s="227">
        <f>'DATOS GENERALES'!G10</f>
        <v>0</v>
      </c>
      <c r="H10" s="228">
        <f>'DATOS GENERALES'!H10</f>
        <v>0</v>
      </c>
      <c r="I10" s="227">
        <f>'DATOS GENERALES'!I10</f>
        <v>0</v>
      </c>
      <c r="J10" s="228">
        <f>'DATOS GENERALES'!J10</f>
        <v>7</v>
      </c>
      <c r="K10" s="227">
        <f>'DATOS GENERALES'!K10</f>
        <v>0</v>
      </c>
      <c r="L10" s="228">
        <f>'DATOS GENERALES'!L10</f>
        <v>0</v>
      </c>
      <c r="M10" s="227">
        <f>'DATOS GENERALES'!M10</f>
        <v>0</v>
      </c>
      <c r="N10" s="228">
        <f>'DATOS GENERALES'!N10</f>
        <v>0</v>
      </c>
      <c r="O10" s="227">
        <f>'DATOS GENERALES'!O10</f>
        <v>0</v>
      </c>
      <c r="P10" s="228">
        <f>'DATOS GENERALES'!P10</f>
        <v>0</v>
      </c>
      <c r="Q10" s="227">
        <f>'DATOS GENERALES'!Q10</f>
        <v>0</v>
      </c>
      <c r="R10" s="229">
        <f>IF('DATOS GENERALES'!S10="CANCELADO",('DATOS GENERALES'!R10),0)</f>
        <v>0</v>
      </c>
      <c r="S10" s="230">
        <f>IF('DATOS GENERALES'!S10="DEUDA",('DATOS GENERALES'!R10),0)</f>
        <v>7</v>
      </c>
    </row>
    <row r="11" spans="1:21" s="199" customFormat="1" ht="12" customHeight="1" x14ac:dyDescent="0.25">
      <c r="A11" s="224">
        <v>10</v>
      </c>
      <c r="B11" s="225">
        <v>10</v>
      </c>
      <c r="C11" s="224"/>
      <c r="D11" s="226"/>
      <c r="E11" s="224"/>
      <c r="F11" s="225" t="s">
        <v>120</v>
      </c>
      <c r="G11" s="227">
        <f>'DATOS GENERALES'!G11</f>
        <v>0</v>
      </c>
      <c r="H11" s="228">
        <f>'DATOS GENERALES'!H11</f>
        <v>0</v>
      </c>
      <c r="I11" s="227">
        <f>'DATOS GENERALES'!I11</f>
        <v>0</v>
      </c>
      <c r="J11" s="228">
        <f>'DATOS GENERALES'!J11</f>
        <v>7</v>
      </c>
      <c r="K11" s="227">
        <f>'DATOS GENERALES'!K11</f>
        <v>0</v>
      </c>
      <c r="L11" s="228">
        <f>'DATOS GENERALES'!L11</f>
        <v>0</v>
      </c>
      <c r="M11" s="227">
        <f>'DATOS GENERALES'!M11</f>
        <v>0</v>
      </c>
      <c r="N11" s="228">
        <f>'DATOS GENERALES'!N11</f>
        <v>0</v>
      </c>
      <c r="O11" s="227">
        <f>'DATOS GENERALES'!O11</f>
        <v>0</v>
      </c>
      <c r="P11" s="228">
        <f>'DATOS GENERALES'!P11</f>
        <v>0</v>
      </c>
      <c r="Q11" s="227">
        <f>'DATOS GENERALES'!Q11</f>
        <v>0</v>
      </c>
      <c r="R11" s="229">
        <f>IF('DATOS GENERALES'!S11="CANCELADO",('DATOS GENERALES'!R11),0)</f>
        <v>0</v>
      </c>
      <c r="S11" s="230">
        <f>IF('DATOS GENERALES'!S11="DEUDA",('DATOS GENERALES'!R11),0)</f>
        <v>7</v>
      </c>
    </row>
    <row r="12" spans="1:21" s="199" customFormat="1" ht="12" customHeight="1" x14ac:dyDescent="0.25">
      <c r="A12" s="224">
        <v>11</v>
      </c>
      <c r="B12" s="225">
        <v>11</v>
      </c>
      <c r="C12" s="224"/>
      <c r="D12" s="226"/>
      <c r="E12" s="224"/>
      <c r="F12" s="225" t="s">
        <v>120</v>
      </c>
      <c r="G12" s="227">
        <f>'DATOS GENERALES'!G12</f>
        <v>0</v>
      </c>
      <c r="H12" s="228">
        <f>'DATOS GENERALES'!H12</f>
        <v>0</v>
      </c>
      <c r="I12" s="227">
        <f>'DATOS GENERALES'!I12</f>
        <v>0</v>
      </c>
      <c r="J12" s="228">
        <f>'DATOS GENERALES'!J12</f>
        <v>7</v>
      </c>
      <c r="K12" s="227">
        <f>'DATOS GENERALES'!K12</f>
        <v>0</v>
      </c>
      <c r="L12" s="228">
        <f>'DATOS GENERALES'!L12</f>
        <v>0</v>
      </c>
      <c r="M12" s="227">
        <f>'DATOS GENERALES'!M12</f>
        <v>0</v>
      </c>
      <c r="N12" s="228">
        <f>'DATOS GENERALES'!N12</f>
        <v>0</v>
      </c>
      <c r="O12" s="227">
        <f>'DATOS GENERALES'!O12</f>
        <v>0</v>
      </c>
      <c r="P12" s="228">
        <f>'DATOS GENERALES'!P12</f>
        <v>0</v>
      </c>
      <c r="Q12" s="227">
        <f>'DATOS GENERALES'!Q12</f>
        <v>0</v>
      </c>
      <c r="R12" s="229">
        <f>IF('DATOS GENERALES'!S12="CANCELADO",('DATOS GENERALES'!R12),0)</f>
        <v>0</v>
      </c>
      <c r="S12" s="230">
        <f>IF('DATOS GENERALES'!S12="DEUDA",('DATOS GENERALES'!R12),0)</f>
        <v>7</v>
      </c>
    </row>
    <row r="13" spans="1:21" s="199" customFormat="1" ht="12" customHeight="1" x14ac:dyDescent="0.25">
      <c r="A13" s="224">
        <v>12</v>
      </c>
      <c r="B13" s="225">
        <v>12</v>
      </c>
      <c r="C13" s="224"/>
      <c r="D13" s="226"/>
      <c r="E13" s="224"/>
      <c r="F13" s="225" t="s">
        <v>120</v>
      </c>
      <c r="G13" s="227">
        <f>'DATOS GENERALES'!G13</f>
        <v>0</v>
      </c>
      <c r="H13" s="228">
        <f>'DATOS GENERALES'!H13</f>
        <v>0</v>
      </c>
      <c r="I13" s="227">
        <f>'DATOS GENERALES'!I13</f>
        <v>0</v>
      </c>
      <c r="J13" s="228">
        <f>'DATOS GENERALES'!J13</f>
        <v>7</v>
      </c>
      <c r="K13" s="227">
        <f>'DATOS GENERALES'!K13</f>
        <v>0</v>
      </c>
      <c r="L13" s="228">
        <f>'DATOS GENERALES'!L13</f>
        <v>0</v>
      </c>
      <c r="M13" s="227">
        <f>'DATOS GENERALES'!M13</f>
        <v>0</v>
      </c>
      <c r="N13" s="228">
        <f>'DATOS GENERALES'!N13</f>
        <v>0</v>
      </c>
      <c r="O13" s="227">
        <f>'DATOS GENERALES'!O13</f>
        <v>0</v>
      </c>
      <c r="P13" s="228">
        <f>'DATOS GENERALES'!P13</f>
        <v>0</v>
      </c>
      <c r="Q13" s="227">
        <f>'DATOS GENERALES'!Q13</f>
        <v>0</v>
      </c>
      <c r="R13" s="229">
        <f>IF('DATOS GENERALES'!S13="CANCELADO",('DATOS GENERALES'!R13),0)</f>
        <v>0</v>
      </c>
      <c r="S13" s="230">
        <f>IF('DATOS GENERALES'!S13="DEUDA",('DATOS GENERALES'!R13),0)</f>
        <v>7</v>
      </c>
    </row>
    <row r="14" spans="1:21" s="199" customFormat="1" ht="12" customHeight="1" x14ac:dyDescent="0.25">
      <c r="A14" s="224">
        <v>13</v>
      </c>
      <c r="B14" s="225">
        <v>13</v>
      </c>
      <c r="C14" s="224"/>
      <c r="D14" s="226"/>
      <c r="E14" s="224"/>
      <c r="F14" s="225" t="s">
        <v>120</v>
      </c>
      <c r="G14" s="227">
        <f>'DATOS GENERALES'!G14</f>
        <v>0</v>
      </c>
      <c r="H14" s="228">
        <f>'DATOS GENERALES'!H14</f>
        <v>0</v>
      </c>
      <c r="I14" s="227">
        <f>'DATOS GENERALES'!I14</f>
        <v>0</v>
      </c>
      <c r="J14" s="228">
        <f>'DATOS GENERALES'!J14</f>
        <v>7</v>
      </c>
      <c r="K14" s="227">
        <f>'DATOS GENERALES'!K14</f>
        <v>0</v>
      </c>
      <c r="L14" s="228">
        <f>'DATOS GENERALES'!L14</f>
        <v>0</v>
      </c>
      <c r="M14" s="227">
        <f>'DATOS GENERALES'!M14</f>
        <v>0</v>
      </c>
      <c r="N14" s="228">
        <f>'DATOS GENERALES'!N14</f>
        <v>0</v>
      </c>
      <c r="O14" s="227">
        <f>'DATOS GENERALES'!O14</f>
        <v>0</v>
      </c>
      <c r="P14" s="228">
        <f>'DATOS GENERALES'!P14</f>
        <v>0</v>
      </c>
      <c r="Q14" s="227">
        <f>'DATOS GENERALES'!Q14</f>
        <v>0</v>
      </c>
      <c r="R14" s="229">
        <f>IF('DATOS GENERALES'!S14="CANCELADO",('DATOS GENERALES'!R14),0)</f>
        <v>0</v>
      </c>
      <c r="S14" s="230">
        <f>IF('DATOS GENERALES'!S14="DEUDA",('DATOS GENERALES'!R14),0)</f>
        <v>7</v>
      </c>
    </row>
    <row r="15" spans="1:21" s="199" customFormat="1" ht="12" customHeight="1" x14ac:dyDescent="0.25">
      <c r="A15" s="224">
        <v>14</v>
      </c>
      <c r="B15" s="225">
        <v>14</v>
      </c>
      <c r="C15" s="224"/>
      <c r="D15" s="226"/>
      <c r="E15" s="224"/>
      <c r="F15" s="225" t="s">
        <v>120</v>
      </c>
      <c r="G15" s="227">
        <f>'DATOS GENERALES'!G15</f>
        <v>0</v>
      </c>
      <c r="H15" s="228">
        <f>'DATOS GENERALES'!H15</f>
        <v>0</v>
      </c>
      <c r="I15" s="227">
        <f>'DATOS GENERALES'!I15</f>
        <v>0</v>
      </c>
      <c r="J15" s="228">
        <f>'DATOS GENERALES'!J15</f>
        <v>7</v>
      </c>
      <c r="K15" s="227">
        <f>'DATOS GENERALES'!K15</f>
        <v>0</v>
      </c>
      <c r="L15" s="228">
        <f>'DATOS GENERALES'!L15</f>
        <v>0</v>
      </c>
      <c r="M15" s="227">
        <f>'DATOS GENERALES'!M15</f>
        <v>0</v>
      </c>
      <c r="N15" s="228">
        <f>'DATOS GENERALES'!N15</f>
        <v>0</v>
      </c>
      <c r="O15" s="227">
        <f>'DATOS GENERALES'!O15</f>
        <v>0</v>
      </c>
      <c r="P15" s="228">
        <f>'DATOS GENERALES'!P15</f>
        <v>0</v>
      </c>
      <c r="Q15" s="227">
        <f>'DATOS GENERALES'!Q15</f>
        <v>0</v>
      </c>
      <c r="R15" s="229">
        <f>IF('DATOS GENERALES'!S15="CANCELADO",('DATOS GENERALES'!R15),0)</f>
        <v>0</v>
      </c>
      <c r="S15" s="230">
        <f>IF('DATOS GENERALES'!S15="DEUDA",('DATOS GENERALES'!R15),0)</f>
        <v>7</v>
      </c>
    </row>
    <row r="16" spans="1:21" s="199" customFormat="1" ht="12" customHeight="1" x14ac:dyDescent="0.25">
      <c r="A16" s="224">
        <v>15</v>
      </c>
      <c r="B16" s="225">
        <v>15</v>
      </c>
      <c r="C16" s="224"/>
      <c r="D16" s="226"/>
      <c r="E16" s="224"/>
      <c r="F16" s="225" t="s">
        <v>120</v>
      </c>
      <c r="G16" s="227">
        <f>'DATOS GENERALES'!G16</f>
        <v>0</v>
      </c>
      <c r="H16" s="228">
        <f>'DATOS GENERALES'!H16</f>
        <v>0</v>
      </c>
      <c r="I16" s="227">
        <f>'DATOS GENERALES'!I16</f>
        <v>0</v>
      </c>
      <c r="J16" s="228">
        <f>'DATOS GENERALES'!J16</f>
        <v>7</v>
      </c>
      <c r="K16" s="227">
        <f>'DATOS GENERALES'!K16</f>
        <v>0</v>
      </c>
      <c r="L16" s="228">
        <f>'DATOS GENERALES'!L16</f>
        <v>0</v>
      </c>
      <c r="M16" s="227">
        <f>'DATOS GENERALES'!M16</f>
        <v>0</v>
      </c>
      <c r="N16" s="228">
        <f>'DATOS GENERALES'!N16</f>
        <v>0</v>
      </c>
      <c r="O16" s="227">
        <f>'DATOS GENERALES'!O16</f>
        <v>0</v>
      </c>
      <c r="P16" s="228">
        <f>'DATOS GENERALES'!P16</f>
        <v>0</v>
      </c>
      <c r="Q16" s="227">
        <f>'DATOS GENERALES'!Q16</f>
        <v>0</v>
      </c>
      <c r="R16" s="229">
        <f>IF('DATOS GENERALES'!S16="CANCELADO",('DATOS GENERALES'!R16),0)</f>
        <v>0</v>
      </c>
      <c r="S16" s="230">
        <f>IF('DATOS GENERALES'!S16="DEUDA",('DATOS GENERALES'!R16),0)</f>
        <v>7</v>
      </c>
    </row>
    <row r="17" spans="1:19" s="199" customFormat="1" ht="12" customHeight="1" x14ac:dyDescent="0.25">
      <c r="A17" s="224">
        <v>16</v>
      </c>
      <c r="B17" s="225">
        <v>16</v>
      </c>
      <c r="C17" s="224"/>
      <c r="D17" s="226"/>
      <c r="E17" s="224"/>
      <c r="F17" s="225" t="s">
        <v>120</v>
      </c>
      <c r="G17" s="227">
        <f>'DATOS GENERALES'!G17</f>
        <v>0</v>
      </c>
      <c r="H17" s="228">
        <f>'DATOS GENERALES'!H17</f>
        <v>0</v>
      </c>
      <c r="I17" s="227">
        <f>'DATOS GENERALES'!I17</f>
        <v>0</v>
      </c>
      <c r="J17" s="228">
        <f>'DATOS GENERALES'!J17</f>
        <v>7</v>
      </c>
      <c r="K17" s="227">
        <f>'DATOS GENERALES'!K17</f>
        <v>0</v>
      </c>
      <c r="L17" s="228">
        <f>'DATOS GENERALES'!L17</f>
        <v>0</v>
      </c>
      <c r="M17" s="227">
        <f>'DATOS GENERALES'!M17</f>
        <v>0</v>
      </c>
      <c r="N17" s="228">
        <f>'DATOS GENERALES'!N17</f>
        <v>0</v>
      </c>
      <c r="O17" s="227">
        <f>'DATOS GENERALES'!O17</f>
        <v>0</v>
      </c>
      <c r="P17" s="228">
        <f>'DATOS GENERALES'!P17</f>
        <v>0</v>
      </c>
      <c r="Q17" s="227">
        <f>'DATOS GENERALES'!Q17</f>
        <v>0</v>
      </c>
      <c r="R17" s="229">
        <f>IF('DATOS GENERALES'!S17="CANCELADO",('DATOS GENERALES'!R17),0)</f>
        <v>0</v>
      </c>
      <c r="S17" s="230">
        <f>IF('DATOS GENERALES'!S17="DEUDA",('DATOS GENERALES'!R17),0)</f>
        <v>7</v>
      </c>
    </row>
    <row r="18" spans="1:19" s="199" customFormat="1" ht="12" customHeight="1" x14ac:dyDescent="0.25">
      <c r="A18" s="224">
        <v>17</v>
      </c>
      <c r="B18" s="225">
        <v>17</v>
      </c>
      <c r="C18" s="224"/>
      <c r="D18" s="226"/>
      <c r="E18" s="224"/>
      <c r="F18" s="225" t="s">
        <v>120</v>
      </c>
      <c r="G18" s="227">
        <f>'DATOS GENERALES'!G18</f>
        <v>0</v>
      </c>
      <c r="H18" s="228">
        <f>'DATOS GENERALES'!H18</f>
        <v>0</v>
      </c>
      <c r="I18" s="227">
        <f>'DATOS GENERALES'!I18</f>
        <v>0</v>
      </c>
      <c r="J18" s="228">
        <f>'DATOS GENERALES'!J18</f>
        <v>7</v>
      </c>
      <c r="K18" s="227">
        <f>'DATOS GENERALES'!K18</f>
        <v>0</v>
      </c>
      <c r="L18" s="228">
        <f>'DATOS GENERALES'!L18</f>
        <v>0</v>
      </c>
      <c r="M18" s="227">
        <f>'DATOS GENERALES'!M18</f>
        <v>0</v>
      </c>
      <c r="N18" s="228">
        <f>'DATOS GENERALES'!N18</f>
        <v>0</v>
      </c>
      <c r="O18" s="227">
        <f>'DATOS GENERALES'!O18</f>
        <v>0</v>
      </c>
      <c r="P18" s="228">
        <f>'DATOS GENERALES'!P18</f>
        <v>0</v>
      </c>
      <c r="Q18" s="227">
        <f>'DATOS GENERALES'!Q18</f>
        <v>0</v>
      </c>
      <c r="R18" s="229">
        <f>IF('DATOS GENERALES'!S18="CANCELADO",('DATOS GENERALES'!R18),0)</f>
        <v>0</v>
      </c>
      <c r="S18" s="230">
        <f>IF('DATOS GENERALES'!S18="DEUDA",('DATOS GENERALES'!R18),0)</f>
        <v>7</v>
      </c>
    </row>
    <row r="19" spans="1:19" s="199" customFormat="1" ht="12" customHeight="1" x14ac:dyDescent="0.25">
      <c r="A19" s="224">
        <v>18</v>
      </c>
      <c r="B19" s="225">
        <v>18</v>
      </c>
      <c r="C19" s="224"/>
      <c r="D19" s="226"/>
      <c r="E19" s="224"/>
      <c r="F19" s="225" t="s">
        <v>120</v>
      </c>
      <c r="G19" s="227">
        <f>'DATOS GENERALES'!G19</f>
        <v>0</v>
      </c>
      <c r="H19" s="228">
        <f>'DATOS GENERALES'!H19</f>
        <v>0</v>
      </c>
      <c r="I19" s="227">
        <f>'DATOS GENERALES'!I19</f>
        <v>0</v>
      </c>
      <c r="J19" s="228">
        <f>'DATOS GENERALES'!J19</f>
        <v>7</v>
      </c>
      <c r="K19" s="227">
        <f>'DATOS GENERALES'!K19</f>
        <v>0</v>
      </c>
      <c r="L19" s="228">
        <f>'DATOS GENERALES'!L19</f>
        <v>0</v>
      </c>
      <c r="M19" s="227">
        <f>'DATOS GENERALES'!M19</f>
        <v>0</v>
      </c>
      <c r="N19" s="228">
        <f>'DATOS GENERALES'!N19</f>
        <v>0</v>
      </c>
      <c r="O19" s="227">
        <f>'DATOS GENERALES'!O19</f>
        <v>0</v>
      </c>
      <c r="P19" s="228">
        <f>'DATOS GENERALES'!P19</f>
        <v>0</v>
      </c>
      <c r="Q19" s="227">
        <f>'DATOS GENERALES'!Q19</f>
        <v>0</v>
      </c>
      <c r="R19" s="229">
        <f>IF('DATOS GENERALES'!S19="CANCELADO",('DATOS GENERALES'!R19),0)</f>
        <v>0</v>
      </c>
      <c r="S19" s="230">
        <f>IF('DATOS GENERALES'!S19="DEUDA",('DATOS GENERALES'!R19),0)</f>
        <v>7</v>
      </c>
    </row>
    <row r="20" spans="1:19" s="199" customFormat="1" ht="12" customHeight="1" x14ac:dyDescent="0.25">
      <c r="A20" s="224">
        <v>19</v>
      </c>
      <c r="B20" s="225">
        <v>19</v>
      </c>
      <c r="C20" s="224"/>
      <c r="D20" s="226"/>
      <c r="E20" s="224"/>
      <c r="F20" s="225" t="s">
        <v>120</v>
      </c>
      <c r="G20" s="227">
        <f>'DATOS GENERALES'!G20</f>
        <v>0</v>
      </c>
      <c r="H20" s="228">
        <f>'DATOS GENERALES'!H20</f>
        <v>0</v>
      </c>
      <c r="I20" s="227">
        <f>'DATOS GENERALES'!I20</f>
        <v>0</v>
      </c>
      <c r="J20" s="228">
        <f>'DATOS GENERALES'!J20</f>
        <v>7</v>
      </c>
      <c r="K20" s="227">
        <f>'DATOS GENERALES'!K20</f>
        <v>0</v>
      </c>
      <c r="L20" s="228">
        <f>'DATOS GENERALES'!L20</f>
        <v>0</v>
      </c>
      <c r="M20" s="227">
        <f>'DATOS GENERALES'!M20</f>
        <v>0</v>
      </c>
      <c r="N20" s="228">
        <f>'DATOS GENERALES'!N20</f>
        <v>0</v>
      </c>
      <c r="O20" s="227">
        <f>'DATOS GENERALES'!O20</f>
        <v>0</v>
      </c>
      <c r="P20" s="228">
        <f>'DATOS GENERALES'!P20</f>
        <v>0</v>
      </c>
      <c r="Q20" s="227">
        <f>'DATOS GENERALES'!Q20</f>
        <v>0</v>
      </c>
      <c r="R20" s="229">
        <f>IF('DATOS GENERALES'!S20="CANCELADO",('DATOS GENERALES'!R20),0)</f>
        <v>0</v>
      </c>
      <c r="S20" s="230">
        <f>IF('DATOS GENERALES'!S20="DEUDA",('DATOS GENERALES'!R20),0)</f>
        <v>7</v>
      </c>
    </row>
    <row r="21" spans="1:19" s="199" customFormat="1" ht="12" customHeight="1" x14ac:dyDescent="0.25">
      <c r="A21" s="224">
        <v>20</v>
      </c>
      <c r="B21" s="225">
        <v>20</v>
      </c>
      <c r="C21" s="224"/>
      <c r="D21" s="226"/>
      <c r="E21" s="224"/>
      <c r="F21" s="225" t="s">
        <v>120</v>
      </c>
      <c r="G21" s="227">
        <f>'DATOS GENERALES'!G21</f>
        <v>0</v>
      </c>
      <c r="H21" s="228">
        <f>'DATOS GENERALES'!H21</f>
        <v>0</v>
      </c>
      <c r="I21" s="227">
        <f>'DATOS GENERALES'!I21</f>
        <v>0</v>
      </c>
      <c r="J21" s="228">
        <f>'DATOS GENERALES'!J21</f>
        <v>7</v>
      </c>
      <c r="K21" s="227">
        <f>'DATOS GENERALES'!K21</f>
        <v>0</v>
      </c>
      <c r="L21" s="228">
        <f>'DATOS GENERALES'!L21</f>
        <v>0</v>
      </c>
      <c r="M21" s="227">
        <f>'DATOS GENERALES'!M21</f>
        <v>0</v>
      </c>
      <c r="N21" s="228">
        <f>'DATOS GENERALES'!N21</f>
        <v>0</v>
      </c>
      <c r="O21" s="227">
        <f>'DATOS GENERALES'!O21</f>
        <v>0</v>
      </c>
      <c r="P21" s="228">
        <f>'DATOS GENERALES'!P21</f>
        <v>0</v>
      </c>
      <c r="Q21" s="227">
        <f>'DATOS GENERALES'!Q21</f>
        <v>0</v>
      </c>
      <c r="R21" s="229">
        <f>IF('DATOS GENERALES'!S21="CANCELADO",('DATOS GENERALES'!R21),0)</f>
        <v>0</v>
      </c>
      <c r="S21" s="230">
        <f>IF('DATOS GENERALES'!S21="DEUDA",('DATOS GENERALES'!R21),0)</f>
        <v>7</v>
      </c>
    </row>
    <row r="22" spans="1:19" s="199" customFormat="1" ht="12" customHeight="1" x14ac:dyDescent="0.25">
      <c r="A22" s="224">
        <v>21</v>
      </c>
      <c r="B22" s="225">
        <v>21</v>
      </c>
      <c r="C22" s="224"/>
      <c r="D22" s="226"/>
      <c r="E22" s="224"/>
      <c r="F22" s="225" t="s">
        <v>120</v>
      </c>
      <c r="G22" s="227">
        <f>'DATOS GENERALES'!G22</f>
        <v>0</v>
      </c>
      <c r="H22" s="228">
        <f>'DATOS GENERALES'!H22</f>
        <v>0</v>
      </c>
      <c r="I22" s="227">
        <f>'DATOS GENERALES'!I22</f>
        <v>0</v>
      </c>
      <c r="J22" s="228">
        <f>'DATOS GENERALES'!J22</f>
        <v>7</v>
      </c>
      <c r="K22" s="227">
        <f>'DATOS GENERALES'!K22</f>
        <v>0</v>
      </c>
      <c r="L22" s="228">
        <f>'DATOS GENERALES'!L22</f>
        <v>0</v>
      </c>
      <c r="M22" s="227">
        <f>'DATOS GENERALES'!M22</f>
        <v>0</v>
      </c>
      <c r="N22" s="228">
        <f>'DATOS GENERALES'!N22</f>
        <v>0</v>
      </c>
      <c r="O22" s="227">
        <f>'DATOS GENERALES'!O22</f>
        <v>0</v>
      </c>
      <c r="P22" s="228">
        <f>'DATOS GENERALES'!P22</f>
        <v>0</v>
      </c>
      <c r="Q22" s="227">
        <f>'DATOS GENERALES'!Q22</f>
        <v>0</v>
      </c>
      <c r="R22" s="229">
        <f>IF('DATOS GENERALES'!S22="CANCELADO",('DATOS GENERALES'!R22),0)</f>
        <v>0</v>
      </c>
      <c r="S22" s="230">
        <f>IF('DATOS GENERALES'!S22="DEUDA",('DATOS GENERALES'!R22),0)</f>
        <v>7</v>
      </c>
    </row>
    <row r="23" spans="1:19" s="199" customFormat="1" ht="12" customHeight="1" x14ac:dyDescent="0.25">
      <c r="A23" s="224">
        <v>22</v>
      </c>
      <c r="B23" s="225">
        <v>22</v>
      </c>
      <c r="C23" s="224"/>
      <c r="D23" s="226"/>
      <c r="E23" s="224"/>
      <c r="F23" s="225" t="s">
        <v>120</v>
      </c>
      <c r="G23" s="227">
        <f>'DATOS GENERALES'!G23</f>
        <v>0</v>
      </c>
      <c r="H23" s="228">
        <f>'DATOS GENERALES'!H23</f>
        <v>0</v>
      </c>
      <c r="I23" s="227">
        <f>'DATOS GENERALES'!I23</f>
        <v>0</v>
      </c>
      <c r="J23" s="228">
        <f>'DATOS GENERALES'!J23</f>
        <v>7</v>
      </c>
      <c r="K23" s="227">
        <f>'DATOS GENERALES'!K23</f>
        <v>0</v>
      </c>
      <c r="L23" s="228">
        <f>'DATOS GENERALES'!L23</f>
        <v>0</v>
      </c>
      <c r="M23" s="227">
        <f>'DATOS GENERALES'!M23</f>
        <v>0</v>
      </c>
      <c r="N23" s="228">
        <f>'DATOS GENERALES'!N23</f>
        <v>0</v>
      </c>
      <c r="O23" s="227">
        <f>'DATOS GENERALES'!O23</f>
        <v>0</v>
      </c>
      <c r="P23" s="228">
        <f>'DATOS GENERALES'!P23</f>
        <v>0</v>
      </c>
      <c r="Q23" s="227">
        <f>'DATOS GENERALES'!Q23</f>
        <v>0</v>
      </c>
      <c r="R23" s="229">
        <f>IF('DATOS GENERALES'!S23="CANCELADO",('DATOS GENERALES'!R23),0)</f>
        <v>0</v>
      </c>
      <c r="S23" s="230">
        <f>IF('DATOS GENERALES'!S23="DEUDA",('DATOS GENERALES'!R23),0)</f>
        <v>7</v>
      </c>
    </row>
    <row r="24" spans="1:19" s="199" customFormat="1" ht="12" customHeight="1" x14ac:dyDescent="0.25">
      <c r="A24" s="224">
        <v>23</v>
      </c>
      <c r="B24" s="225">
        <v>23</v>
      </c>
      <c r="C24" s="224"/>
      <c r="D24" s="226"/>
      <c r="E24" s="224"/>
      <c r="F24" s="225" t="s">
        <v>120</v>
      </c>
      <c r="G24" s="227">
        <f>'DATOS GENERALES'!G24</f>
        <v>0</v>
      </c>
      <c r="H24" s="228">
        <f>'DATOS GENERALES'!H24</f>
        <v>0</v>
      </c>
      <c r="I24" s="227">
        <f>'DATOS GENERALES'!I24</f>
        <v>0</v>
      </c>
      <c r="J24" s="228">
        <f>'DATOS GENERALES'!J24</f>
        <v>7</v>
      </c>
      <c r="K24" s="227">
        <f>'DATOS GENERALES'!K24</f>
        <v>0</v>
      </c>
      <c r="L24" s="228">
        <f>'DATOS GENERALES'!L24</f>
        <v>0</v>
      </c>
      <c r="M24" s="227">
        <f>'DATOS GENERALES'!M24</f>
        <v>0</v>
      </c>
      <c r="N24" s="228">
        <f>'DATOS GENERALES'!N24</f>
        <v>0</v>
      </c>
      <c r="O24" s="227">
        <f>'DATOS GENERALES'!O24</f>
        <v>0</v>
      </c>
      <c r="P24" s="228">
        <f>'DATOS GENERALES'!P24</f>
        <v>0</v>
      </c>
      <c r="Q24" s="227">
        <f>'DATOS GENERALES'!Q24</f>
        <v>0</v>
      </c>
      <c r="R24" s="229">
        <f>IF('DATOS GENERALES'!S24="CANCELADO",('DATOS GENERALES'!R24),0)</f>
        <v>0</v>
      </c>
      <c r="S24" s="230">
        <f>IF('DATOS GENERALES'!S24="DEUDA",('DATOS GENERALES'!R24),0)</f>
        <v>7</v>
      </c>
    </row>
    <row r="25" spans="1:19" s="199" customFormat="1" ht="12" customHeight="1" x14ac:dyDescent="0.25">
      <c r="A25" s="224">
        <v>24</v>
      </c>
      <c r="B25" s="225">
        <v>24</v>
      </c>
      <c r="C25" s="224"/>
      <c r="D25" s="226"/>
      <c r="E25" s="224"/>
      <c r="F25" s="225" t="s">
        <v>120</v>
      </c>
      <c r="G25" s="227">
        <f>'DATOS GENERALES'!G25</f>
        <v>0</v>
      </c>
      <c r="H25" s="228">
        <f>'DATOS GENERALES'!H25</f>
        <v>0</v>
      </c>
      <c r="I25" s="227">
        <f>'DATOS GENERALES'!I25</f>
        <v>0</v>
      </c>
      <c r="J25" s="228">
        <f>'DATOS GENERALES'!J25</f>
        <v>7</v>
      </c>
      <c r="K25" s="227">
        <f>'DATOS GENERALES'!K25</f>
        <v>0</v>
      </c>
      <c r="L25" s="228">
        <f>'DATOS GENERALES'!L25</f>
        <v>0</v>
      </c>
      <c r="M25" s="227">
        <f>'DATOS GENERALES'!M25</f>
        <v>0</v>
      </c>
      <c r="N25" s="228">
        <f>'DATOS GENERALES'!N25</f>
        <v>0</v>
      </c>
      <c r="O25" s="227">
        <f>'DATOS GENERALES'!O25</f>
        <v>0</v>
      </c>
      <c r="P25" s="228">
        <f>'DATOS GENERALES'!P25</f>
        <v>0</v>
      </c>
      <c r="Q25" s="227">
        <f>'DATOS GENERALES'!Q25</f>
        <v>0</v>
      </c>
      <c r="R25" s="229">
        <f>IF('DATOS GENERALES'!S25="CANCELADO",('DATOS GENERALES'!R25),0)</f>
        <v>0</v>
      </c>
      <c r="S25" s="230">
        <f>IF('DATOS GENERALES'!S25="DEUDA",('DATOS GENERALES'!R25),0)</f>
        <v>7</v>
      </c>
    </row>
    <row r="26" spans="1:19" s="199" customFormat="1" ht="12" customHeight="1" x14ac:dyDescent="0.25">
      <c r="A26" s="224">
        <v>25</v>
      </c>
      <c r="B26" s="225">
        <v>25</v>
      </c>
      <c r="C26" s="224"/>
      <c r="D26" s="226"/>
      <c r="E26" s="224"/>
      <c r="F26" s="225" t="s">
        <v>120</v>
      </c>
      <c r="G26" s="227">
        <f>'DATOS GENERALES'!G26</f>
        <v>0</v>
      </c>
      <c r="H26" s="228">
        <f>'DATOS GENERALES'!H26</f>
        <v>0</v>
      </c>
      <c r="I26" s="227">
        <f>'DATOS GENERALES'!I26</f>
        <v>0</v>
      </c>
      <c r="J26" s="228">
        <f>'DATOS GENERALES'!J26</f>
        <v>7</v>
      </c>
      <c r="K26" s="227">
        <f>'DATOS GENERALES'!K26</f>
        <v>0</v>
      </c>
      <c r="L26" s="228">
        <f>'DATOS GENERALES'!L26</f>
        <v>0</v>
      </c>
      <c r="M26" s="227">
        <f>'DATOS GENERALES'!M26</f>
        <v>0</v>
      </c>
      <c r="N26" s="228">
        <f>'DATOS GENERALES'!N26</f>
        <v>0</v>
      </c>
      <c r="O26" s="227">
        <f>'DATOS GENERALES'!O26</f>
        <v>0</v>
      </c>
      <c r="P26" s="228">
        <f>'DATOS GENERALES'!P26</f>
        <v>0</v>
      </c>
      <c r="Q26" s="227">
        <f>'DATOS GENERALES'!Q26</f>
        <v>0</v>
      </c>
      <c r="R26" s="229">
        <f>IF('DATOS GENERALES'!S26="CANCELADO",('DATOS GENERALES'!R26),0)</f>
        <v>0</v>
      </c>
      <c r="S26" s="230">
        <f>IF('DATOS GENERALES'!S26="DEUDA",('DATOS GENERALES'!R26),0)</f>
        <v>7</v>
      </c>
    </row>
    <row r="27" spans="1:19" s="199" customFormat="1" ht="12" customHeight="1" x14ac:dyDescent="0.25">
      <c r="A27" s="224">
        <v>26</v>
      </c>
      <c r="B27" s="225">
        <v>26</v>
      </c>
      <c r="C27" s="224"/>
      <c r="D27" s="226"/>
      <c r="E27" s="224"/>
      <c r="F27" s="225" t="s">
        <v>120</v>
      </c>
      <c r="G27" s="227">
        <f>'DATOS GENERALES'!G27</f>
        <v>0</v>
      </c>
      <c r="H27" s="228">
        <f>'DATOS GENERALES'!H27</f>
        <v>0</v>
      </c>
      <c r="I27" s="227">
        <f>'DATOS GENERALES'!I27</f>
        <v>0</v>
      </c>
      <c r="J27" s="228">
        <f>'DATOS GENERALES'!J27</f>
        <v>7</v>
      </c>
      <c r="K27" s="227">
        <f>'DATOS GENERALES'!K27</f>
        <v>0</v>
      </c>
      <c r="L27" s="228">
        <f>'DATOS GENERALES'!L27</f>
        <v>0</v>
      </c>
      <c r="M27" s="227">
        <f>'DATOS GENERALES'!M27</f>
        <v>0</v>
      </c>
      <c r="N27" s="228">
        <f>'DATOS GENERALES'!N27</f>
        <v>0</v>
      </c>
      <c r="O27" s="227">
        <f>'DATOS GENERALES'!O27</f>
        <v>0</v>
      </c>
      <c r="P27" s="228">
        <f>'DATOS GENERALES'!P27</f>
        <v>0</v>
      </c>
      <c r="Q27" s="227">
        <f>'DATOS GENERALES'!Q27</f>
        <v>0</v>
      </c>
      <c r="R27" s="229">
        <f>IF('DATOS GENERALES'!S27="CANCELADO",('DATOS GENERALES'!R27),0)</f>
        <v>0</v>
      </c>
      <c r="S27" s="230">
        <f>IF('DATOS GENERALES'!S27="DEUDA",('DATOS GENERALES'!R27),0)</f>
        <v>7</v>
      </c>
    </row>
    <row r="28" spans="1:19" s="199" customFormat="1" ht="12" customHeight="1" x14ac:dyDescent="0.25">
      <c r="A28" s="224">
        <v>27</v>
      </c>
      <c r="B28" s="225">
        <v>27</v>
      </c>
      <c r="C28" s="224"/>
      <c r="D28" s="226"/>
      <c r="E28" s="224"/>
      <c r="F28" s="225" t="s">
        <v>120</v>
      </c>
      <c r="G28" s="227">
        <f>'DATOS GENERALES'!G28</f>
        <v>0</v>
      </c>
      <c r="H28" s="228">
        <f>'DATOS GENERALES'!H28</f>
        <v>0</v>
      </c>
      <c r="I28" s="227">
        <f>'DATOS GENERALES'!I28</f>
        <v>0</v>
      </c>
      <c r="J28" s="228">
        <f>'DATOS GENERALES'!J28</f>
        <v>7</v>
      </c>
      <c r="K28" s="227">
        <f>'DATOS GENERALES'!K28</f>
        <v>0</v>
      </c>
      <c r="L28" s="228">
        <f>'DATOS GENERALES'!L28</f>
        <v>0</v>
      </c>
      <c r="M28" s="227">
        <f>'DATOS GENERALES'!M28</f>
        <v>0</v>
      </c>
      <c r="N28" s="228">
        <f>'DATOS GENERALES'!N28</f>
        <v>0</v>
      </c>
      <c r="O28" s="227">
        <f>'DATOS GENERALES'!O28</f>
        <v>0</v>
      </c>
      <c r="P28" s="228">
        <f>'DATOS GENERALES'!P28</f>
        <v>0</v>
      </c>
      <c r="Q28" s="227">
        <f>'DATOS GENERALES'!Q28</f>
        <v>0</v>
      </c>
      <c r="R28" s="229">
        <f>IF('DATOS GENERALES'!S28="CANCELADO",('DATOS GENERALES'!R28),0)</f>
        <v>0</v>
      </c>
      <c r="S28" s="230">
        <f>IF('DATOS GENERALES'!S28="DEUDA",('DATOS GENERALES'!R28),0)</f>
        <v>7</v>
      </c>
    </row>
    <row r="29" spans="1:19" s="199" customFormat="1" ht="12" customHeight="1" x14ac:dyDescent="0.25">
      <c r="A29" s="224">
        <v>28</v>
      </c>
      <c r="B29" s="225">
        <v>28</v>
      </c>
      <c r="C29" s="224"/>
      <c r="D29" s="226"/>
      <c r="E29" s="224"/>
      <c r="F29" s="225" t="s">
        <v>120</v>
      </c>
      <c r="G29" s="227">
        <f>'DATOS GENERALES'!G29</f>
        <v>0</v>
      </c>
      <c r="H29" s="228">
        <f>'DATOS GENERALES'!H29</f>
        <v>0</v>
      </c>
      <c r="I29" s="227">
        <f>'DATOS GENERALES'!I29</f>
        <v>0</v>
      </c>
      <c r="J29" s="228">
        <f>'DATOS GENERALES'!J29</f>
        <v>7</v>
      </c>
      <c r="K29" s="227">
        <f>'DATOS GENERALES'!K29</f>
        <v>0</v>
      </c>
      <c r="L29" s="228">
        <f>'DATOS GENERALES'!L29</f>
        <v>0</v>
      </c>
      <c r="M29" s="227">
        <f>'DATOS GENERALES'!M29</f>
        <v>0</v>
      </c>
      <c r="N29" s="228">
        <f>'DATOS GENERALES'!N29</f>
        <v>0</v>
      </c>
      <c r="O29" s="227">
        <f>'DATOS GENERALES'!O29</f>
        <v>0</v>
      </c>
      <c r="P29" s="228">
        <f>'DATOS GENERALES'!P29</f>
        <v>0</v>
      </c>
      <c r="Q29" s="227">
        <f>'DATOS GENERALES'!Q29</f>
        <v>0</v>
      </c>
      <c r="R29" s="229">
        <f>IF('DATOS GENERALES'!S29="CANCELADO",('DATOS GENERALES'!R29),0)</f>
        <v>0</v>
      </c>
      <c r="S29" s="230">
        <f>IF('DATOS GENERALES'!S29="DEUDA",('DATOS GENERALES'!R29),0)</f>
        <v>7</v>
      </c>
    </row>
    <row r="30" spans="1:19" s="199" customFormat="1" ht="12" customHeight="1" x14ac:dyDescent="0.25">
      <c r="A30" s="224">
        <v>29</v>
      </c>
      <c r="B30" s="225">
        <v>29</v>
      </c>
      <c r="C30" s="224"/>
      <c r="D30" s="226"/>
      <c r="E30" s="224"/>
      <c r="F30" s="225" t="s">
        <v>120</v>
      </c>
      <c r="G30" s="227">
        <f>'DATOS GENERALES'!G30</f>
        <v>0</v>
      </c>
      <c r="H30" s="228">
        <f>'DATOS GENERALES'!H30</f>
        <v>0</v>
      </c>
      <c r="I30" s="227">
        <f>'DATOS GENERALES'!I30</f>
        <v>0</v>
      </c>
      <c r="J30" s="228">
        <f>'DATOS GENERALES'!J30</f>
        <v>7</v>
      </c>
      <c r="K30" s="227">
        <f>'DATOS GENERALES'!K30</f>
        <v>0</v>
      </c>
      <c r="L30" s="228">
        <f>'DATOS GENERALES'!L30</f>
        <v>0</v>
      </c>
      <c r="M30" s="227">
        <f>'DATOS GENERALES'!M30</f>
        <v>0</v>
      </c>
      <c r="N30" s="228">
        <f>'DATOS GENERALES'!N30</f>
        <v>0</v>
      </c>
      <c r="O30" s="227">
        <f>'DATOS GENERALES'!O30</f>
        <v>0</v>
      </c>
      <c r="P30" s="228">
        <f>'DATOS GENERALES'!P30</f>
        <v>0</v>
      </c>
      <c r="Q30" s="227">
        <f>'DATOS GENERALES'!Q30</f>
        <v>0</v>
      </c>
      <c r="R30" s="229">
        <f>IF('DATOS GENERALES'!S30="CANCELADO",('DATOS GENERALES'!R30),0)</f>
        <v>0</v>
      </c>
      <c r="S30" s="230">
        <f>IF('DATOS GENERALES'!S30="DEUDA",('DATOS GENERALES'!R30),0)</f>
        <v>7</v>
      </c>
    </row>
    <row r="31" spans="1:19" s="199" customFormat="1" ht="12" customHeight="1" x14ac:dyDescent="0.25">
      <c r="A31" s="224">
        <v>30</v>
      </c>
      <c r="B31" s="225">
        <v>30</v>
      </c>
      <c r="C31" s="224"/>
      <c r="D31" s="226"/>
      <c r="E31" s="224"/>
      <c r="F31" s="225" t="s">
        <v>120</v>
      </c>
      <c r="G31" s="227">
        <f>'DATOS GENERALES'!G31</f>
        <v>0</v>
      </c>
      <c r="H31" s="228">
        <f>'DATOS GENERALES'!H31</f>
        <v>0</v>
      </c>
      <c r="I31" s="227">
        <f>'DATOS GENERALES'!I31</f>
        <v>0</v>
      </c>
      <c r="J31" s="228">
        <f>'DATOS GENERALES'!J31</f>
        <v>7</v>
      </c>
      <c r="K31" s="227">
        <f>'DATOS GENERALES'!K31</f>
        <v>0</v>
      </c>
      <c r="L31" s="228">
        <f>'DATOS GENERALES'!L31</f>
        <v>0</v>
      </c>
      <c r="M31" s="227">
        <f>'DATOS GENERALES'!M31</f>
        <v>0</v>
      </c>
      <c r="N31" s="228">
        <f>'DATOS GENERALES'!N31</f>
        <v>0</v>
      </c>
      <c r="O31" s="227">
        <f>'DATOS GENERALES'!O31</f>
        <v>0</v>
      </c>
      <c r="P31" s="228">
        <f>'DATOS GENERALES'!P31</f>
        <v>0</v>
      </c>
      <c r="Q31" s="227">
        <f>'DATOS GENERALES'!Q31</f>
        <v>0</v>
      </c>
      <c r="R31" s="229">
        <f>IF('DATOS GENERALES'!S31="CANCELADO",('DATOS GENERALES'!R31),0)</f>
        <v>0</v>
      </c>
      <c r="S31" s="230">
        <f>IF('DATOS GENERALES'!S31="DEUDA",('DATOS GENERALES'!R31),0)</f>
        <v>7</v>
      </c>
    </row>
    <row r="32" spans="1:19" s="199" customFormat="1" ht="12" customHeight="1" x14ac:dyDescent="0.25">
      <c r="A32" s="224">
        <v>31</v>
      </c>
      <c r="B32" s="225">
        <v>31</v>
      </c>
      <c r="C32" s="224"/>
      <c r="D32" s="226"/>
      <c r="E32" s="224"/>
      <c r="F32" s="225" t="s">
        <v>120</v>
      </c>
      <c r="G32" s="227">
        <f>'DATOS GENERALES'!G32</f>
        <v>0</v>
      </c>
      <c r="H32" s="228">
        <f>'DATOS GENERALES'!H32</f>
        <v>0</v>
      </c>
      <c r="I32" s="227">
        <f>'DATOS GENERALES'!I32</f>
        <v>0</v>
      </c>
      <c r="J32" s="228">
        <f>'DATOS GENERALES'!J32</f>
        <v>7</v>
      </c>
      <c r="K32" s="227">
        <f>'DATOS GENERALES'!K32</f>
        <v>0</v>
      </c>
      <c r="L32" s="228">
        <f>'DATOS GENERALES'!L32</f>
        <v>0</v>
      </c>
      <c r="M32" s="227">
        <f>'DATOS GENERALES'!M32</f>
        <v>0</v>
      </c>
      <c r="N32" s="228">
        <f>'DATOS GENERALES'!N32</f>
        <v>0</v>
      </c>
      <c r="O32" s="227">
        <f>'DATOS GENERALES'!O32</f>
        <v>0</v>
      </c>
      <c r="P32" s="228">
        <f>'DATOS GENERALES'!P32</f>
        <v>0</v>
      </c>
      <c r="Q32" s="227">
        <f>'DATOS GENERALES'!Q32</f>
        <v>0</v>
      </c>
      <c r="R32" s="229">
        <f>IF('DATOS GENERALES'!S32="CANCELADO",('DATOS GENERALES'!R32),0)</f>
        <v>0</v>
      </c>
      <c r="S32" s="230">
        <f>IF('DATOS GENERALES'!S32="DEUDA",('DATOS GENERALES'!R32),0)</f>
        <v>7</v>
      </c>
    </row>
    <row r="33" spans="1:19" s="199" customFormat="1" ht="12" customHeight="1" x14ac:dyDescent="0.25">
      <c r="A33" s="224">
        <v>32</v>
      </c>
      <c r="B33" s="225">
        <v>32</v>
      </c>
      <c r="C33" s="224"/>
      <c r="D33" s="226"/>
      <c r="E33" s="224"/>
      <c r="F33" s="225" t="s">
        <v>120</v>
      </c>
      <c r="G33" s="227">
        <f>'DATOS GENERALES'!G33</f>
        <v>0</v>
      </c>
      <c r="H33" s="228">
        <f>'DATOS GENERALES'!H33</f>
        <v>0</v>
      </c>
      <c r="I33" s="227">
        <f>'DATOS GENERALES'!I33</f>
        <v>0</v>
      </c>
      <c r="J33" s="228">
        <f>'DATOS GENERALES'!J33</f>
        <v>7</v>
      </c>
      <c r="K33" s="227">
        <f>'DATOS GENERALES'!K33</f>
        <v>0</v>
      </c>
      <c r="L33" s="228">
        <f>'DATOS GENERALES'!L33</f>
        <v>0</v>
      </c>
      <c r="M33" s="227">
        <f>'DATOS GENERALES'!M33</f>
        <v>0</v>
      </c>
      <c r="N33" s="228">
        <f>'DATOS GENERALES'!N33</f>
        <v>0</v>
      </c>
      <c r="O33" s="227">
        <f>'DATOS GENERALES'!O33</f>
        <v>0</v>
      </c>
      <c r="P33" s="228">
        <f>'DATOS GENERALES'!P33</f>
        <v>0</v>
      </c>
      <c r="Q33" s="227">
        <f>'DATOS GENERALES'!Q33</f>
        <v>0</v>
      </c>
      <c r="R33" s="229">
        <f>IF('DATOS GENERALES'!S33="CANCELADO",('DATOS GENERALES'!R33),0)</f>
        <v>0</v>
      </c>
      <c r="S33" s="230">
        <f>IF('DATOS GENERALES'!S33="DEUDA",('DATOS GENERALES'!R33),0)</f>
        <v>7</v>
      </c>
    </row>
    <row r="34" spans="1:19" s="199" customFormat="1" ht="12" customHeight="1" x14ac:dyDescent="0.25">
      <c r="A34" s="224">
        <v>33</v>
      </c>
      <c r="B34" s="225">
        <v>33</v>
      </c>
      <c r="C34" s="224"/>
      <c r="D34" s="226"/>
      <c r="E34" s="224"/>
      <c r="F34" s="225" t="s">
        <v>120</v>
      </c>
      <c r="G34" s="227">
        <f>'DATOS GENERALES'!G34</f>
        <v>0</v>
      </c>
      <c r="H34" s="228">
        <f>'DATOS GENERALES'!H34</f>
        <v>0</v>
      </c>
      <c r="I34" s="227">
        <f>'DATOS GENERALES'!I34</f>
        <v>0</v>
      </c>
      <c r="J34" s="228">
        <f>'DATOS GENERALES'!J34</f>
        <v>7</v>
      </c>
      <c r="K34" s="227">
        <f>'DATOS GENERALES'!K34</f>
        <v>0</v>
      </c>
      <c r="L34" s="228">
        <f>'DATOS GENERALES'!L34</f>
        <v>0</v>
      </c>
      <c r="M34" s="227">
        <f>'DATOS GENERALES'!M34</f>
        <v>0</v>
      </c>
      <c r="N34" s="228">
        <f>'DATOS GENERALES'!N34</f>
        <v>0</v>
      </c>
      <c r="O34" s="227">
        <f>'DATOS GENERALES'!O34</f>
        <v>0</v>
      </c>
      <c r="P34" s="228">
        <f>'DATOS GENERALES'!P34</f>
        <v>0</v>
      </c>
      <c r="Q34" s="227">
        <f>'DATOS GENERALES'!Q34</f>
        <v>0</v>
      </c>
      <c r="R34" s="229">
        <f>IF('DATOS GENERALES'!S34="CANCELADO",('DATOS GENERALES'!R34),0)</f>
        <v>0</v>
      </c>
      <c r="S34" s="230">
        <f>IF('DATOS GENERALES'!S34="DEUDA",('DATOS GENERALES'!R34),0)</f>
        <v>7</v>
      </c>
    </row>
    <row r="35" spans="1:19" s="199" customFormat="1" ht="12" customHeight="1" x14ac:dyDescent="0.25">
      <c r="A35" s="224">
        <v>34</v>
      </c>
      <c r="B35" s="225">
        <v>34</v>
      </c>
      <c r="C35" s="224"/>
      <c r="D35" s="226"/>
      <c r="E35" s="224"/>
      <c r="F35" s="225" t="s">
        <v>120</v>
      </c>
      <c r="G35" s="227">
        <f>'DATOS GENERALES'!G35</f>
        <v>0</v>
      </c>
      <c r="H35" s="228">
        <f>'DATOS GENERALES'!H35</f>
        <v>0</v>
      </c>
      <c r="I35" s="227">
        <f>'DATOS GENERALES'!I35</f>
        <v>0</v>
      </c>
      <c r="J35" s="228">
        <f>'DATOS GENERALES'!J35</f>
        <v>7</v>
      </c>
      <c r="K35" s="227">
        <f>'DATOS GENERALES'!K35</f>
        <v>0</v>
      </c>
      <c r="L35" s="228">
        <f>'DATOS GENERALES'!L35</f>
        <v>0</v>
      </c>
      <c r="M35" s="227">
        <f>'DATOS GENERALES'!M35</f>
        <v>0</v>
      </c>
      <c r="N35" s="228">
        <f>'DATOS GENERALES'!N35</f>
        <v>0</v>
      </c>
      <c r="O35" s="227">
        <f>'DATOS GENERALES'!O35</f>
        <v>0</v>
      </c>
      <c r="P35" s="228">
        <f>'DATOS GENERALES'!P35</f>
        <v>0</v>
      </c>
      <c r="Q35" s="227">
        <f>'DATOS GENERALES'!Q35</f>
        <v>0</v>
      </c>
      <c r="R35" s="229">
        <f>IF('DATOS GENERALES'!S35="CANCELADO",('DATOS GENERALES'!R35),0)</f>
        <v>0</v>
      </c>
      <c r="S35" s="230">
        <f>IF('DATOS GENERALES'!S35="DEUDA",('DATOS GENERALES'!R35),0)</f>
        <v>7</v>
      </c>
    </row>
    <row r="36" spans="1:19" s="199" customFormat="1" ht="12" customHeight="1" x14ac:dyDescent="0.25">
      <c r="A36" s="224">
        <v>35</v>
      </c>
      <c r="B36" s="225">
        <v>35</v>
      </c>
      <c r="C36" s="224"/>
      <c r="D36" s="226"/>
      <c r="E36" s="224"/>
      <c r="F36" s="225" t="s">
        <v>120</v>
      </c>
      <c r="G36" s="227">
        <f>'DATOS GENERALES'!G36</f>
        <v>0</v>
      </c>
      <c r="H36" s="228">
        <f>'DATOS GENERALES'!H36</f>
        <v>0</v>
      </c>
      <c r="I36" s="227">
        <f>'DATOS GENERALES'!I36</f>
        <v>0</v>
      </c>
      <c r="J36" s="228">
        <f>'DATOS GENERALES'!J36</f>
        <v>7</v>
      </c>
      <c r="K36" s="227">
        <f>'DATOS GENERALES'!K36</f>
        <v>0</v>
      </c>
      <c r="L36" s="228">
        <f>'DATOS GENERALES'!L36</f>
        <v>0</v>
      </c>
      <c r="M36" s="227">
        <f>'DATOS GENERALES'!M36</f>
        <v>0</v>
      </c>
      <c r="N36" s="228">
        <f>'DATOS GENERALES'!N36</f>
        <v>0</v>
      </c>
      <c r="O36" s="227">
        <f>'DATOS GENERALES'!O36</f>
        <v>0</v>
      </c>
      <c r="P36" s="228">
        <f>'DATOS GENERALES'!P36</f>
        <v>0</v>
      </c>
      <c r="Q36" s="227">
        <f>'DATOS GENERALES'!Q36</f>
        <v>0</v>
      </c>
      <c r="R36" s="229">
        <f>IF('DATOS GENERALES'!S36="CANCELADO",('DATOS GENERALES'!R36),0)</f>
        <v>0</v>
      </c>
      <c r="S36" s="230">
        <f>IF('DATOS GENERALES'!S36="DEUDA",('DATOS GENERALES'!R36),0)</f>
        <v>7</v>
      </c>
    </row>
    <row r="37" spans="1:19" s="199" customFormat="1" ht="12" customHeight="1" x14ac:dyDescent="0.25">
      <c r="A37" s="224">
        <v>36</v>
      </c>
      <c r="B37" s="225">
        <v>36</v>
      </c>
      <c r="C37" s="224"/>
      <c r="D37" s="226"/>
      <c r="E37" s="224"/>
      <c r="F37" s="225" t="s">
        <v>120</v>
      </c>
      <c r="G37" s="227">
        <f>'DATOS GENERALES'!G37</f>
        <v>0</v>
      </c>
      <c r="H37" s="228">
        <f>'DATOS GENERALES'!H37</f>
        <v>0</v>
      </c>
      <c r="I37" s="227">
        <f>'DATOS GENERALES'!I37</f>
        <v>0</v>
      </c>
      <c r="J37" s="228">
        <f>'DATOS GENERALES'!J37</f>
        <v>7</v>
      </c>
      <c r="K37" s="227">
        <f>'DATOS GENERALES'!K37</f>
        <v>0</v>
      </c>
      <c r="L37" s="228">
        <f>'DATOS GENERALES'!L37</f>
        <v>0</v>
      </c>
      <c r="M37" s="227">
        <f>'DATOS GENERALES'!M37</f>
        <v>0</v>
      </c>
      <c r="N37" s="228">
        <f>'DATOS GENERALES'!N37</f>
        <v>0</v>
      </c>
      <c r="O37" s="227">
        <f>'DATOS GENERALES'!O37</f>
        <v>0</v>
      </c>
      <c r="P37" s="228">
        <f>'DATOS GENERALES'!P37</f>
        <v>0</v>
      </c>
      <c r="Q37" s="227">
        <f>'DATOS GENERALES'!Q37</f>
        <v>0</v>
      </c>
      <c r="R37" s="229">
        <f>IF('DATOS GENERALES'!S37="CANCELADO",('DATOS GENERALES'!R37),0)</f>
        <v>0</v>
      </c>
      <c r="S37" s="230">
        <f>IF('DATOS GENERALES'!S37="DEUDA",('DATOS GENERALES'!R37),0)</f>
        <v>7</v>
      </c>
    </row>
    <row r="38" spans="1:19" s="199" customFormat="1" ht="12" customHeight="1" x14ac:dyDescent="0.25">
      <c r="A38" s="224">
        <v>37</v>
      </c>
      <c r="B38" s="225">
        <v>37</v>
      </c>
      <c r="C38" s="224"/>
      <c r="D38" s="226"/>
      <c r="E38" s="224"/>
      <c r="F38" s="225" t="s">
        <v>120</v>
      </c>
      <c r="G38" s="227">
        <f>'DATOS GENERALES'!G38</f>
        <v>0</v>
      </c>
      <c r="H38" s="228">
        <f>'DATOS GENERALES'!H38</f>
        <v>0</v>
      </c>
      <c r="I38" s="227">
        <f>'DATOS GENERALES'!I38</f>
        <v>0</v>
      </c>
      <c r="J38" s="228">
        <f>'DATOS GENERALES'!J38</f>
        <v>7</v>
      </c>
      <c r="K38" s="227">
        <f>'DATOS GENERALES'!K38</f>
        <v>0</v>
      </c>
      <c r="L38" s="228">
        <f>'DATOS GENERALES'!L38</f>
        <v>0</v>
      </c>
      <c r="M38" s="227">
        <f>'DATOS GENERALES'!M38</f>
        <v>0</v>
      </c>
      <c r="N38" s="228">
        <f>'DATOS GENERALES'!N38</f>
        <v>0</v>
      </c>
      <c r="O38" s="227">
        <f>'DATOS GENERALES'!O38</f>
        <v>0</v>
      </c>
      <c r="P38" s="228">
        <f>'DATOS GENERALES'!P38</f>
        <v>0</v>
      </c>
      <c r="Q38" s="227">
        <f>'DATOS GENERALES'!Q38</f>
        <v>0</v>
      </c>
      <c r="R38" s="229">
        <f>IF('DATOS GENERALES'!S38="CANCELADO",('DATOS GENERALES'!R38),0)</f>
        <v>0</v>
      </c>
      <c r="S38" s="230">
        <f>IF('DATOS GENERALES'!S38="DEUDA",('DATOS GENERALES'!R38),0)</f>
        <v>7</v>
      </c>
    </row>
    <row r="39" spans="1:19" s="199" customFormat="1" ht="12" customHeight="1" x14ac:dyDescent="0.25">
      <c r="A39" s="224">
        <v>38</v>
      </c>
      <c r="B39" s="225">
        <v>38</v>
      </c>
      <c r="C39" s="224"/>
      <c r="D39" s="226"/>
      <c r="E39" s="224"/>
      <c r="F39" s="225" t="s">
        <v>120</v>
      </c>
      <c r="G39" s="227">
        <f>'DATOS GENERALES'!G39</f>
        <v>0</v>
      </c>
      <c r="H39" s="228">
        <f>'DATOS GENERALES'!H39</f>
        <v>0</v>
      </c>
      <c r="I39" s="227">
        <f>'DATOS GENERALES'!I39</f>
        <v>0</v>
      </c>
      <c r="J39" s="228">
        <f>'DATOS GENERALES'!J39</f>
        <v>7</v>
      </c>
      <c r="K39" s="227">
        <f>'DATOS GENERALES'!K39</f>
        <v>0</v>
      </c>
      <c r="L39" s="228">
        <f>'DATOS GENERALES'!L39</f>
        <v>0</v>
      </c>
      <c r="M39" s="227">
        <f>'DATOS GENERALES'!M39</f>
        <v>0</v>
      </c>
      <c r="N39" s="228">
        <f>'DATOS GENERALES'!N39</f>
        <v>0</v>
      </c>
      <c r="O39" s="227">
        <f>'DATOS GENERALES'!O39</f>
        <v>0</v>
      </c>
      <c r="P39" s="228">
        <f>'DATOS GENERALES'!P39</f>
        <v>0</v>
      </c>
      <c r="Q39" s="227">
        <f>'DATOS GENERALES'!Q39</f>
        <v>0</v>
      </c>
      <c r="R39" s="229">
        <f>IF('DATOS GENERALES'!S39="CANCELADO",('DATOS GENERALES'!R39),0)</f>
        <v>0</v>
      </c>
      <c r="S39" s="230">
        <f>IF('DATOS GENERALES'!S39="DEUDA",('DATOS GENERALES'!R39),0)</f>
        <v>7</v>
      </c>
    </row>
    <row r="40" spans="1:19" s="199" customFormat="1" ht="12" customHeight="1" x14ac:dyDescent="0.25">
      <c r="A40" s="224">
        <v>39</v>
      </c>
      <c r="B40" s="225">
        <v>39</v>
      </c>
      <c r="C40" s="224"/>
      <c r="D40" s="226"/>
      <c r="E40" s="224"/>
      <c r="F40" s="225" t="s">
        <v>120</v>
      </c>
      <c r="G40" s="227">
        <f>'DATOS GENERALES'!G40</f>
        <v>0</v>
      </c>
      <c r="H40" s="228">
        <f>'DATOS GENERALES'!H40</f>
        <v>0</v>
      </c>
      <c r="I40" s="227">
        <f>'DATOS GENERALES'!I40</f>
        <v>0</v>
      </c>
      <c r="J40" s="228">
        <f>'DATOS GENERALES'!J40</f>
        <v>7</v>
      </c>
      <c r="K40" s="227">
        <f>'DATOS GENERALES'!K40</f>
        <v>0</v>
      </c>
      <c r="L40" s="228">
        <f>'DATOS GENERALES'!L40</f>
        <v>0</v>
      </c>
      <c r="M40" s="227">
        <f>'DATOS GENERALES'!M40</f>
        <v>0</v>
      </c>
      <c r="N40" s="228">
        <f>'DATOS GENERALES'!N40</f>
        <v>0</v>
      </c>
      <c r="O40" s="227">
        <f>'DATOS GENERALES'!O40</f>
        <v>0</v>
      </c>
      <c r="P40" s="228">
        <f>'DATOS GENERALES'!P40</f>
        <v>0</v>
      </c>
      <c r="Q40" s="227">
        <f>'DATOS GENERALES'!Q40</f>
        <v>0</v>
      </c>
      <c r="R40" s="229">
        <f>IF('DATOS GENERALES'!S40="CANCELADO",('DATOS GENERALES'!R40),0)</f>
        <v>0</v>
      </c>
      <c r="S40" s="230">
        <f>IF('DATOS GENERALES'!S40="DEUDA",('DATOS GENERALES'!R40),0)</f>
        <v>7</v>
      </c>
    </row>
    <row r="41" spans="1:19" s="199" customFormat="1" ht="12" customHeight="1" x14ac:dyDescent="0.25">
      <c r="A41" s="224">
        <v>40</v>
      </c>
      <c r="B41" s="225">
        <v>40</v>
      </c>
      <c r="C41" s="224"/>
      <c r="D41" s="226"/>
      <c r="E41" s="224"/>
      <c r="F41" s="225" t="s">
        <v>120</v>
      </c>
      <c r="G41" s="227">
        <f>'DATOS GENERALES'!G41</f>
        <v>0</v>
      </c>
      <c r="H41" s="228">
        <f>'DATOS GENERALES'!H41</f>
        <v>0</v>
      </c>
      <c r="I41" s="227">
        <f>'DATOS GENERALES'!I41</f>
        <v>0</v>
      </c>
      <c r="J41" s="228">
        <f>'DATOS GENERALES'!J41</f>
        <v>7</v>
      </c>
      <c r="K41" s="227">
        <f>'DATOS GENERALES'!K41</f>
        <v>0</v>
      </c>
      <c r="L41" s="228">
        <f>'DATOS GENERALES'!L41</f>
        <v>0</v>
      </c>
      <c r="M41" s="227">
        <f>'DATOS GENERALES'!M41</f>
        <v>0</v>
      </c>
      <c r="N41" s="228">
        <f>'DATOS GENERALES'!N41</f>
        <v>0</v>
      </c>
      <c r="O41" s="227">
        <f>'DATOS GENERALES'!O41</f>
        <v>0</v>
      </c>
      <c r="P41" s="228">
        <f>'DATOS GENERALES'!P41</f>
        <v>0</v>
      </c>
      <c r="Q41" s="227">
        <f>'DATOS GENERALES'!Q41</f>
        <v>0</v>
      </c>
      <c r="R41" s="229">
        <f>IF('DATOS GENERALES'!S41="CANCELADO",('DATOS GENERALES'!R41),0)</f>
        <v>0</v>
      </c>
      <c r="S41" s="230">
        <f>IF('DATOS GENERALES'!S41="DEUDA",('DATOS GENERALES'!R41),0)</f>
        <v>7</v>
      </c>
    </row>
    <row r="42" spans="1:19" s="199" customFormat="1" ht="12" customHeight="1" x14ac:dyDescent="0.25">
      <c r="A42" s="224">
        <v>41</v>
      </c>
      <c r="B42" s="225">
        <v>41</v>
      </c>
      <c r="C42" s="224"/>
      <c r="D42" s="226"/>
      <c r="E42" s="224"/>
      <c r="F42" s="225" t="s">
        <v>120</v>
      </c>
      <c r="G42" s="227">
        <f>'DATOS GENERALES'!G42</f>
        <v>0</v>
      </c>
      <c r="H42" s="228">
        <f>'DATOS GENERALES'!H42</f>
        <v>0</v>
      </c>
      <c r="I42" s="227">
        <f>'DATOS GENERALES'!I42</f>
        <v>0</v>
      </c>
      <c r="J42" s="228">
        <f>'DATOS GENERALES'!J42</f>
        <v>7</v>
      </c>
      <c r="K42" s="227">
        <f>'DATOS GENERALES'!K42</f>
        <v>0</v>
      </c>
      <c r="L42" s="228">
        <f>'DATOS GENERALES'!L42</f>
        <v>0</v>
      </c>
      <c r="M42" s="227">
        <f>'DATOS GENERALES'!M42</f>
        <v>0</v>
      </c>
      <c r="N42" s="228">
        <f>'DATOS GENERALES'!N42</f>
        <v>0</v>
      </c>
      <c r="O42" s="227">
        <f>'DATOS GENERALES'!O42</f>
        <v>0</v>
      </c>
      <c r="P42" s="228">
        <f>'DATOS GENERALES'!P42</f>
        <v>0</v>
      </c>
      <c r="Q42" s="227">
        <f>'DATOS GENERALES'!Q42</f>
        <v>0</v>
      </c>
      <c r="R42" s="229">
        <f>IF('DATOS GENERALES'!S42="CANCELADO",('DATOS GENERALES'!R42),0)</f>
        <v>0</v>
      </c>
      <c r="S42" s="230">
        <f>IF('DATOS GENERALES'!S42="DEUDA",('DATOS GENERALES'!R42),0)</f>
        <v>7</v>
      </c>
    </row>
    <row r="43" spans="1:19" s="199" customFormat="1" ht="12" customHeight="1" x14ac:dyDescent="0.25">
      <c r="A43" s="224">
        <v>42</v>
      </c>
      <c r="B43" s="225">
        <v>42</v>
      </c>
      <c r="C43" s="224"/>
      <c r="D43" s="226"/>
      <c r="E43" s="224"/>
      <c r="F43" s="225" t="s">
        <v>120</v>
      </c>
      <c r="G43" s="227">
        <f>'DATOS GENERALES'!G43</f>
        <v>0</v>
      </c>
      <c r="H43" s="228">
        <f>'DATOS GENERALES'!H43</f>
        <v>0</v>
      </c>
      <c r="I43" s="227">
        <f>'DATOS GENERALES'!I43</f>
        <v>0</v>
      </c>
      <c r="J43" s="228">
        <f>'DATOS GENERALES'!J43</f>
        <v>7</v>
      </c>
      <c r="K43" s="227">
        <f>'DATOS GENERALES'!K43</f>
        <v>0</v>
      </c>
      <c r="L43" s="228">
        <f>'DATOS GENERALES'!L43</f>
        <v>0</v>
      </c>
      <c r="M43" s="227">
        <f>'DATOS GENERALES'!M43</f>
        <v>0</v>
      </c>
      <c r="N43" s="228">
        <f>'DATOS GENERALES'!N43</f>
        <v>0</v>
      </c>
      <c r="O43" s="227">
        <f>'DATOS GENERALES'!O43</f>
        <v>0</v>
      </c>
      <c r="P43" s="228">
        <f>'DATOS GENERALES'!P43</f>
        <v>0</v>
      </c>
      <c r="Q43" s="227">
        <f>'DATOS GENERALES'!Q43</f>
        <v>0</v>
      </c>
      <c r="R43" s="229">
        <f>IF('DATOS GENERALES'!S43="CANCELADO",('DATOS GENERALES'!R43),0)</f>
        <v>0</v>
      </c>
      <c r="S43" s="230">
        <f>IF('DATOS GENERALES'!S43="DEUDA",('DATOS GENERALES'!R43),0)</f>
        <v>7</v>
      </c>
    </row>
    <row r="44" spans="1:19" s="199" customFormat="1" ht="12" customHeight="1" x14ac:dyDescent="0.25">
      <c r="A44" s="224">
        <v>43</v>
      </c>
      <c r="B44" s="225">
        <v>43</v>
      </c>
      <c r="C44" s="224"/>
      <c r="D44" s="226"/>
      <c r="E44" s="224"/>
      <c r="F44" s="225" t="s">
        <v>120</v>
      </c>
      <c r="G44" s="227">
        <f>'DATOS GENERALES'!G44</f>
        <v>0</v>
      </c>
      <c r="H44" s="228">
        <f>'DATOS GENERALES'!H44</f>
        <v>0</v>
      </c>
      <c r="I44" s="227">
        <f>'DATOS GENERALES'!I44</f>
        <v>0</v>
      </c>
      <c r="J44" s="228">
        <f>'DATOS GENERALES'!J44</f>
        <v>7</v>
      </c>
      <c r="K44" s="227">
        <f>'DATOS GENERALES'!K44</f>
        <v>0</v>
      </c>
      <c r="L44" s="228">
        <f>'DATOS GENERALES'!L44</f>
        <v>0</v>
      </c>
      <c r="M44" s="227">
        <f>'DATOS GENERALES'!M44</f>
        <v>0</v>
      </c>
      <c r="N44" s="228">
        <f>'DATOS GENERALES'!N44</f>
        <v>0</v>
      </c>
      <c r="O44" s="227">
        <f>'DATOS GENERALES'!O44</f>
        <v>0</v>
      </c>
      <c r="P44" s="228">
        <f>'DATOS GENERALES'!P44</f>
        <v>0</v>
      </c>
      <c r="Q44" s="227">
        <f>'DATOS GENERALES'!Q44</f>
        <v>0</v>
      </c>
      <c r="R44" s="229">
        <f>IF('DATOS GENERALES'!S44="CANCELADO",('DATOS GENERALES'!R44),0)</f>
        <v>0</v>
      </c>
      <c r="S44" s="230">
        <f>IF('DATOS GENERALES'!S44="DEUDA",('DATOS GENERALES'!R44),0)</f>
        <v>7</v>
      </c>
    </row>
    <row r="45" spans="1:19" s="199" customFormat="1" ht="12" customHeight="1" x14ac:dyDescent="0.25">
      <c r="A45" s="224">
        <v>44</v>
      </c>
      <c r="B45" s="225">
        <v>44</v>
      </c>
      <c r="C45" s="224"/>
      <c r="D45" s="226"/>
      <c r="E45" s="224"/>
      <c r="F45" s="225" t="s">
        <v>120</v>
      </c>
      <c r="G45" s="227">
        <f>'DATOS GENERALES'!G45</f>
        <v>0</v>
      </c>
      <c r="H45" s="228">
        <f>'DATOS GENERALES'!H45</f>
        <v>0</v>
      </c>
      <c r="I45" s="227">
        <f>'DATOS GENERALES'!I45</f>
        <v>0</v>
      </c>
      <c r="J45" s="228">
        <f>'DATOS GENERALES'!J45</f>
        <v>7</v>
      </c>
      <c r="K45" s="227">
        <f>'DATOS GENERALES'!K45</f>
        <v>0</v>
      </c>
      <c r="L45" s="228">
        <f>'DATOS GENERALES'!L45</f>
        <v>0</v>
      </c>
      <c r="M45" s="227">
        <f>'DATOS GENERALES'!M45</f>
        <v>0</v>
      </c>
      <c r="N45" s="228">
        <f>'DATOS GENERALES'!N45</f>
        <v>0</v>
      </c>
      <c r="O45" s="227">
        <f>'DATOS GENERALES'!O45</f>
        <v>0</v>
      </c>
      <c r="P45" s="228">
        <f>'DATOS GENERALES'!P45</f>
        <v>0</v>
      </c>
      <c r="Q45" s="227">
        <f>'DATOS GENERALES'!Q45</f>
        <v>0</v>
      </c>
      <c r="R45" s="229">
        <f>IF('DATOS GENERALES'!S45="CANCELADO",('DATOS GENERALES'!R45),0)</f>
        <v>0</v>
      </c>
      <c r="S45" s="230">
        <f>IF('DATOS GENERALES'!S45="DEUDA",('DATOS GENERALES'!R45),0)</f>
        <v>7</v>
      </c>
    </row>
    <row r="46" spans="1:19" s="199" customFormat="1" ht="12" customHeight="1" x14ac:dyDescent="0.25">
      <c r="A46" s="224">
        <v>45</v>
      </c>
      <c r="B46" s="225">
        <v>45</v>
      </c>
      <c r="C46" s="224"/>
      <c r="D46" s="226"/>
      <c r="E46" s="224"/>
      <c r="F46" s="225" t="s">
        <v>120</v>
      </c>
      <c r="G46" s="227">
        <f>'DATOS GENERALES'!G46</f>
        <v>0</v>
      </c>
      <c r="H46" s="228">
        <f>'DATOS GENERALES'!H46</f>
        <v>0</v>
      </c>
      <c r="I46" s="227">
        <f>'DATOS GENERALES'!I46</f>
        <v>0</v>
      </c>
      <c r="J46" s="228">
        <f>'DATOS GENERALES'!J46</f>
        <v>7</v>
      </c>
      <c r="K46" s="227">
        <f>'DATOS GENERALES'!K46</f>
        <v>0</v>
      </c>
      <c r="L46" s="228">
        <f>'DATOS GENERALES'!L46</f>
        <v>0</v>
      </c>
      <c r="M46" s="227">
        <f>'DATOS GENERALES'!M46</f>
        <v>0</v>
      </c>
      <c r="N46" s="228">
        <f>'DATOS GENERALES'!N46</f>
        <v>0</v>
      </c>
      <c r="O46" s="227">
        <f>'DATOS GENERALES'!O46</f>
        <v>0</v>
      </c>
      <c r="P46" s="228">
        <f>'DATOS GENERALES'!P46</f>
        <v>0</v>
      </c>
      <c r="Q46" s="227">
        <f>'DATOS GENERALES'!Q46</f>
        <v>0</v>
      </c>
      <c r="R46" s="229">
        <f>IF('DATOS GENERALES'!S46="CANCELADO",('DATOS GENERALES'!R46),0)</f>
        <v>0</v>
      </c>
      <c r="S46" s="230">
        <f>IF('DATOS GENERALES'!S46="DEUDA",('DATOS GENERALES'!R46),0)</f>
        <v>7</v>
      </c>
    </row>
    <row r="47" spans="1:19" s="199" customFormat="1" ht="12" customHeight="1" x14ac:dyDescent="0.25">
      <c r="A47" s="224">
        <v>46</v>
      </c>
      <c r="B47" s="225">
        <v>46</v>
      </c>
      <c r="C47" s="224"/>
      <c r="D47" s="226"/>
      <c r="E47" s="224"/>
      <c r="F47" s="225" t="s">
        <v>120</v>
      </c>
      <c r="G47" s="227">
        <f>'DATOS GENERALES'!G47</f>
        <v>0</v>
      </c>
      <c r="H47" s="228">
        <f>'DATOS GENERALES'!H47</f>
        <v>0</v>
      </c>
      <c r="I47" s="227">
        <f>'DATOS GENERALES'!I47</f>
        <v>0</v>
      </c>
      <c r="J47" s="228">
        <f>'DATOS GENERALES'!J47</f>
        <v>7</v>
      </c>
      <c r="K47" s="227">
        <f>'DATOS GENERALES'!K47</f>
        <v>0</v>
      </c>
      <c r="L47" s="228">
        <f>'DATOS GENERALES'!L47</f>
        <v>0</v>
      </c>
      <c r="M47" s="227">
        <f>'DATOS GENERALES'!M47</f>
        <v>0</v>
      </c>
      <c r="N47" s="228">
        <f>'DATOS GENERALES'!N47</f>
        <v>0</v>
      </c>
      <c r="O47" s="227">
        <f>'DATOS GENERALES'!O47</f>
        <v>0</v>
      </c>
      <c r="P47" s="228">
        <f>'DATOS GENERALES'!P47</f>
        <v>0</v>
      </c>
      <c r="Q47" s="227">
        <f>'DATOS GENERALES'!Q47</f>
        <v>0</v>
      </c>
      <c r="R47" s="229">
        <f>IF('DATOS GENERALES'!S47="CANCELADO",('DATOS GENERALES'!R47),0)</f>
        <v>0</v>
      </c>
      <c r="S47" s="230">
        <f>IF('DATOS GENERALES'!S47="DEUDA",('DATOS GENERALES'!R47),0)</f>
        <v>7</v>
      </c>
    </row>
    <row r="48" spans="1:19" s="199" customFormat="1" ht="12" customHeight="1" x14ac:dyDescent="0.25">
      <c r="A48" s="224">
        <v>47</v>
      </c>
      <c r="B48" s="225">
        <v>47</v>
      </c>
      <c r="C48" s="224"/>
      <c r="D48" s="226"/>
      <c r="E48" s="224"/>
      <c r="F48" s="225" t="s">
        <v>120</v>
      </c>
      <c r="G48" s="227">
        <f>'DATOS GENERALES'!G48</f>
        <v>0</v>
      </c>
      <c r="H48" s="228">
        <f>'DATOS GENERALES'!H48</f>
        <v>0</v>
      </c>
      <c r="I48" s="227">
        <f>'DATOS GENERALES'!I48</f>
        <v>0</v>
      </c>
      <c r="J48" s="228">
        <f>'DATOS GENERALES'!J48</f>
        <v>7</v>
      </c>
      <c r="K48" s="227">
        <f>'DATOS GENERALES'!K48</f>
        <v>0</v>
      </c>
      <c r="L48" s="228">
        <f>'DATOS GENERALES'!L48</f>
        <v>0</v>
      </c>
      <c r="M48" s="227">
        <f>'DATOS GENERALES'!M48</f>
        <v>0</v>
      </c>
      <c r="N48" s="228">
        <f>'DATOS GENERALES'!N48</f>
        <v>0</v>
      </c>
      <c r="O48" s="227">
        <f>'DATOS GENERALES'!O48</f>
        <v>0</v>
      </c>
      <c r="P48" s="228">
        <f>'DATOS GENERALES'!P48</f>
        <v>0</v>
      </c>
      <c r="Q48" s="227">
        <f>'DATOS GENERALES'!Q48</f>
        <v>0</v>
      </c>
      <c r="R48" s="229">
        <f>IF('DATOS GENERALES'!S48="CANCELADO",('DATOS GENERALES'!R48),0)</f>
        <v>0</v>
      </c>
      <c r="S48" s="230">
        <f>IF('DATOS GENERALES'!S48="DEUDA",('DATOS GENERALES'!R48),0)</f>
        <v>7</v>
      </c>
    </row>
    <row r="49" spans="1:19" s="199" customFormat="1" ht="12" customHeight="1" x14ac:dyDescent="0.25">
      <c r="A49" s="224">
        <v>48</v>
      </c>
      <c r="B49" s="225">
        <v>48</v>
      </c>
      <c r="C49" s="224"/>
      <c r="D49" s="226"/>
      <c r="E49" s="224"/>
      <c r="F49" s="225" t="s">
        <v>120</v>
      </c>
      <c r="G49" s="227">
        <f>'DATOS GENERALES'!G49</f>
        <v>0</v>
      </c>
      <c r="H49" s="228">
        <f>'DATOS GENERALES'!H49</f>
        <v>0</v>
      </c>
      <c r="I49" s="227">
        <f>'DATOS GENERALES'!I49</f>
        <v>0</v>
      </c>
      <c r="J49" s="228">
        <f>'DATOS GENERALES'!J49</f>
        <v>7</v>
      </c>
      <c r="K49" s="227">
        <f>'DATOS GENERALES'!K49</f>
        <v>0</v>
      </c>
      <c r="L49" s="228">
        <f>'DATOS GENERALES'!L49</f>
        <v>0</v>
      </c>
      <c r="M49" s="227">
        <f>'DATOS GENERALES'!M49</f>
        <v>0</v>
      </c>
      <c r="N49" s="228">
        <f>'DATOS GENERALES'!N49</f>
        <v>0</v>
      </c>
      <c r="O49" s="227">
        <f>'DATOS GENERALES'!O49</f>
        <v>0</v>
      </c>
      <c r="P49" s="228">
        <f>'DATOS GENERALES'!P49</f>
        <v>0</v>
      </c>
      <c r="Q49" s="227">
        <f>'DATOS GENERALES'!Q49</f>
        <v>0</v>
      </c>
      <c r="R49" s="229">
        <f>IF('DATOS GENERALES'!S49="CANCELADO",('DATOS GENERALES'!R49),0)</f>
        <v>0</v>
      </c>
      <c r="S49" s="230">
        <f>IF('DATOS GENERALES'!S49="DEUDA",('DATOS GENERALES'!R49),0)</f>
        <v>7</v>
      </c>
    </row>
    <row r="50" spans="1:19" s="199" customFormat="1" ht="12" customHeight="1" x14ac:dyDescent="0.25">
      <c r="A50" s="224">
        <v>49</v>
      </c>
      <c r="B50" s="225">
        <v>49</v>
      </c>
      <c r="C50" s="224"/>
      <c r="D50" s="226"/>
      <c r="E50" s="224"/>
      <c r="F50" s="225" t="s">
        <v>120</v>
      </c>
      <c r="G50" s="227">
        <f>'DATOS GENERALES'!G50</f>
        <v>0</v>
      </c>
      <c r="H50" s="228">
        <f>'DATOS GENERALES'!H50</f>
        <v>0</v>
      </c>
      <c r="I50" s="227">
        <f>'DATOS GENERALES'!I50</f>
        <v>0</v>
      </c>
      <c r="J50" s="228">
        <f>'DATOS GENERALES'!J50</f>
        <v>7</v>
      </c>
      <c r="K50" s="227">
        <f>'DATOS GENERALES'!K50</f>
        <v>0</v>
      </c>
      <c r="L50" s="228">
        <f>'DATOS GENERALES'!L50</f>
        <v>0</v>
      </c>
      <c r="M50" s="227">
        <f>'DATOS GENERALES'!M50</f>
        <v>0</v>
      </c>
      <c r="N50" s="228">
        <f>'DATOS GENERALES'!N50</f>
        <v>0</v>
      </c>
      <c r="O50" s="227">
        <f>'DATOS GENERALES'!O50</f>
        <v>0</v>
      </c>
      <c r="P50" s="228">
        <f>'DATOS GENERALES'!P50</f>
        <v>0</v>
      </c>
      <c r="Q50" s="227">
        <f>'DATOS GENERALES'!Q50</f>
        <v>0</v>
      </c>
      <c r="R50" s="229">
        <f>IF('DATOS GENERALES'!S50="CANCELADO",('DATOS GENERALES'!R50),0)</f>
        <v>0</v>
      </c>
      <c r="S50" s="230">
        <f>IF('DATOS GENERALES'!S50="DEUDA",('DATOS GENERALES'!R50),0)</f>
        <v>7</v>
      </c>
    </row>
    <row r="51" spans="1:19" s="199" customFormat="1" ht="12" customHeight="1" x14ac:dyDescent="0.25">
      <c r="A51" s="224">
        <v>50</v>
      </c>
      <c r="B51" s="225">
        <v>50</v>
      </c>
      <c r="C51" s="224"/>
      <c r="D51" s="226"/>
      <c r="E51" s="224"/>
      <c r="F51" s="225" t="s">
        <v>120</v>
      </c>
      <c r="G51" s="227">
        <f>'DATOS GENERALES'!G51</f>
        <v>0</v>
      </c>
      <c r="H51" s="228">
        <f>'DATOS GENERALES'!H51</f>
        <v>0</v>
      </c>
      <c r="I51" s="227">
        <f>'DATOS GENERALES'!I51</f>
        <v>0</v>
      </c>
      <c r="J51" s="228">
        <f>'DATOS GENERALES'!J51</f>
        <v>7</v>
      </c>
      <c r="K51" s="227">
        <f>'DATOS GENERALES'!K51</f>
        <v>0</v>
      </c>
      <c r="L51" s="228">
        <f>'DATOS GENERALES'!L51</f>
        <v>0</v>
      </c>
      <c r="M51" s="227">
        <f>'DATOS GENERALES'!M51</f>
        <v>0</v>
      </c>
      <c r="N51" s="228">
        <f>'DATOS GENERALES'!N51</f>
        <v>0</v>
      </c>
      <c r="O51" s="227">
        <f>'DATOS GENERALES'!O51</f>
        <v>0</v>
      </c>
      <c r="P51" s="228">
        <f>'DATOS GENERALES'!P51</f>
        <v>0</v>
      </c>
      <c r="Q51" s="227">
        <f>'DATOS GENERALES'!Q51</f>
        <v>0</v>
      </c>
      <c r="R51" s="229">
        <f>IF('DATOS GENERALES'!S51="CANCELADO",('DATOS GENERALES'!R51),0)</f>
        <v>0</v>
      </c>
      <c r="S51" s="230">
        <f>IF('DATOS GENERALES'!S51="DEUDA",('DATOS GENERALES'!R51),0)</f>
        <v>7</v>
      </c>
    </row>
    <row r="52" spans="1:19" s="199" customFormat="1" ht="12" customHeight="1" x14ac:dyDescent="0.25">
      <c r="A52" s="224">
        <v>51</v>
      </c>
      <c r="B52" s="225">
        <v>51</v>
      </c>
      <c r="C52" s="224"/>
      <c r="D52" s="226"/>
      <c r="E52" s="224"/>
      <c r="F52" s="225" t="s">
        <v>120</v>
      </c>
      <c r="G52" s="227">
        <f>'DATOS GENERALES'!G52</f>
        <v>0</v>
      </c>
      <c r="H52" s="228">
        <f>'DATOS GENERALES'!H52</f>
        <v>0</v>
      </c>
      <c r="I52" s="227">
        <f>'DATOS GENERALES'!I52</f>
        <v>0</v>
      </c>
      <c r="J52" s="228">
        <f>'DATOS GENERALES'!J52</f>
        <v>7</v>
      </c>
      <c r="K52" s="227">
        <f>'DATOS GENERALES'!K52</f>
        <v>0</v>
      </c>
      <c r="L52" s="228">
        <f>'DATOS GENERALES'!L52</f>
        <v>0</v>
      </c>
      <c r="M52" s="227">
        <f>'DATOS GENERALES'!M52</f>
        <v>0</v>
      </c>
      <c r="N52" s="228">
        <f>'DATOS GENERALES'!N52</f>
        <v>0</v>
      </c>
      <c r="O52" s="227">
        <f>'DATOS GENERALES'!O52</f>
        <v>0</v>
      </c>
      <c r="P52" s="228">
        <f>'DATOS GENERALES'!P52</f>
        <v>0</v>
      </c>
      <c r="Q52" s="227">
        <f>'DATOS GENERALES'!Q52</f>
        <v>0</v>
      </c>
      <c r="R52" s="229">
        <f>IF('DATOS GENERALES'!S52="CANCELADO",('DATOS GENERALES'!R52),0)</f>
        <v>0</v>
      </c>
      <c r="S52" s="230">
        <f>IF('DATOS GENERALES'!S52="DEUDA",('DATOS GENERALES'!R52),0)</f>
        <v>7</v>
      </c>
    </row>
    <row r="53" spans="1:19" s="199" customFormat="1" ht="12" customHeight="1" x14ac:dyDescent="0.25">
      <c r="A53" s="224">
        <v>52</v>
      </c>
      <c r="B53" s="225">
        <v>52</v>
      </c>
      <c r="C53" s="224"/>
      <c r="D53" s="226"/>
      <c r="E53" s="224"/>
      <c r="F53" s="225" t="s">
        <v>120</v>
      </c>
      <c r="G53" s="227">
        <f>'DATOS GENERALES'!G53</f>
        <v>0</v>
      </c>
      <c r="H53" s="228">
        <f>'DATOS GENERALES'!H53</f>
        <v>0</v>
      </c>
      <c r="I53" s="227">
        <f>'DATOS GENERALES'!I53</f>
        <v>0</v>
      </c>
      <c r="J53" s="228">
        <f>'DATOS GENERALES'!J53</f>
        <v>7</v>
      </c>
      <c r="K53" s="227">
        <f>'DATOS GENERALES'!K53</f>
        <v>0</v>
      </c>
      <c r="L53" s="228">
        <f>'DATOS GENERALES'!L53</f>
        <v>0</v>
      </c>
      <c r="M53" s="227">
        <f>'DATOS GENERALES'!M53</f>
        <v>0</v>
      </c>
      <c r="N53" s="228">
        <f>'DATOS GENERALES'!N53</f>
        <v>0</v>
      </c>
      <c r="O53" s="227">
        <f>'DATOS GENERALES'!O53</f>
        <v>0</v>
      </c>
      <c r="P53" s="228">
        <f>'DATOS GENERALES'!P53</f>
        <v>0</v>
      </c>
      <c r="Q53" s="227">
        <f>'DATOS GENERALES'!Q53</f>
        <v>0</v>
      </c>
      <c r="R53" s="229">
        <f>IF('DATOS GENERALES'!S53="CANCELADO",('DATOS GENERALES'!R53),0)</f>
        <v>0</v>
      </c>
      <c r="S53" s="230">
        <f>IF('DATOS GENERALES'!S53="DEUDA",('DATOS GENERALES'!R53),0)</f>
        <v>7</v>
      </c>
    </row>
    <row r="54" spans="1:19" s="199" customFormat="1" ht="12" customHeight="1" x14ac:dyDescent="0.25">
      <c r="A54" s="224">
        <v>53</v>
      </c>
      <c r="B54" s="225">
        <v>53</v>
      </c>
      <c r="C54" s="224"/>
      <c r="D54" s="226"/>
      <c r="E54" s="224"/>
      <c r="F54" s="225" t="s">
        <v>120</v>
      </c>
      <c r="G54" s="227">
        <f>'DATOS GENERALES'!G54</f>
        <v>0</v>
      </c>
      <c r="H54" s="228">
        <f>'DATOS GENERALES'!H54</f>
        <v>0</v>
      </c>
      <c r="I54" s="227">
        <f>'DATOS GENERALES'!I54</f>
        <v>0</v>
      </c>
      <c r="J54" s="228">
        <f>'DATOS GENERALES'!J54</f>
        <v>7</v>
      </c>
      <c r="K54" s="227">
        <f>'DATOS GENERALES'!K54</f>
        <v>0</v>
      </c>
      <c r="L54" s="228">
        <f>'DATOS GENERALES'!L54</f>
        <v>0</v>
      </c>
      <c r="M54" s="227">
        <f>'DATOS GENERALES'!M54</f>
        <v>0</v>
      </c>
      <c r="N54" s="228">
        <f>'DATOS GENERALES'!N54</f>
        <v>0</v>
      </c>
      <c r="O54" s="227">
        <f>'DATOS GENERALES'!O54</f>
        <v>0</v>
      </c>
      <c r="P54" s="228">
        <f>'DATOS GENERALES'!P54</f>
        <v>0</v>
      </c>
      <c r="Q54" s="227">
        <f>'DATOS GENERALES'!Q54</f>
        <v>0</v>
      </c>
      <c r="R54" s="229">
        <f>IF('DATOS GENERALES'!S54="CANCELADO",('DATOS GENERALES'!R54),0)</f>
        <v>0</v>
      </c>
      <c r="S54" s="230">
        <f>IF('DATOS GENERALES'!S54="DEUDA",('DATOS GENERALES'!R54),0)</f>
        <v>7</v>
      </c>
    </row>
    <row r="55" spans="1:19" s="199" customFormat="1" ht="12" customHeight="1" x14ac:dyDescent="0.25">
      <c r="A55" s="224">
        <v>54</v>
      </c>
      <c r="B55" s="225">
        <v>54</v>
      </c>
      <c r="C55" s="224"/>
      <c r="D55" s="226"/>
      <c r="E55" s="224"/>
      <c r="F55" s="225" t="s">
        <v>120</v>
      </c>
      <c r="G55" s="227">
        <f>'DATOS GENERALES'!G55</f>
        <v>0</v>
      </c>
      <c r="H55" s="228">
        <f>'DATOS GENERALES'!H55</f>
        <v>0</v>
      </c>
      <c r="I55" s="227">
        <f>'DATOS GENERALES'!I55</f>
        <v>0</v>
      </c>
      <c r="J55" s="228">
        <f>'DATOS GENERALES'!J55</f>
        <v>7</v>
      </c>
      <c r="K55" s="227">
        <f>'DATOS GENERALES'!K55</f>
        <v>0</v>
      </c>
      <c r="L55" s="228">
        <f>'DATOS GENERALES'!L55</f>
        <v>0</v>
      </c>
      <c r="M55" s="227">
        <f>'DATOS GENERALES'!M55</f>
        <v>0</v>
      </c>
      <c r="N55" s="228">
        <f>'DATOS GENERALES'!N55</f>
        <v>0</v>
      </c>
      <c r="O55" s="227">
        <f>'DATOS GENERALES'!O55</f>
        <v>0</v>
      </c>
      <c r="P55" s="228">
        <f>'DATOS GENERALES'!P55</f>
        <v>0</v>
      </c>
      <c r="Q55" s="227">
        <f>'DATOS GENERALES'!Q55</f>
        <v>0</v>
      </c>
      <c r="R55" s="229">
        <f>IF('DATOS GENERALES'!S55="CANCELADO",('DATOS GENERALES'!R55),0)</f>
        <v>0</v>
      </c>
      <c r="S55" s="230">
        <f>IF('DATOS GENERALES'!S55="DEUDA",('DATOS GENERALES'!R55),0)</f>
        <v>7</v>
      </c>
    </row>
    <row r="56" spans="1:19" s="199" customFormat="1" ht="12" customHeight="1" x14ac:dyDescent="0.25">
      <c r="A56" s="224">
        <v>55</v>
      </c>
      <c r="B56" s="225">
        <v>55</v>
      </c>
      <c r="C56" s="224"/>
      <c r="D56" s="226"/>
      <c r="E56" s="224"/>
      <c r="F56" s="225" t="s">
        <v>120</v>
      </c>
      <c r="G56" s="227">
        <f>'DATOS GENERALES'!G56</f>
        <v>0</v>
      </c>
      <c r="H56" s="228">
        <f>'DATOS GENERALES'!H56</f>
        <v>0</v>
      </c>
      <c r="I56" s="227">
        <f>'DATOS GENERALES'!I56</f>
        <v>0</v>
      </c>
      <c r="J56" s="228">
        <f>'DATOS GENERALES'!J56</f>
        <v>7</v>
      </c>
      <c r="K56" s="227">
        <f>'DATOS GENERALES'!K56</f>
        <v>0</v>
      </c>
      <c r="L56" s="228">
        <f>'DATOS GENERALES'!L56</f>
        <v>0</v>
      </c>
      <c r="M56" s="227">
        <f>'DATOS GENERALES'!M56</f>
        <v>0</v>
      </c>
      <c r="N56" s="228">
        <f>'DATOS GENERALES'!N56</f>
        <v>0</v>
      </c>
      <c r="O56" s="227">
        <f>'DATOS GENERALES'!O56</f>
        <v>0</v>
      </c>
      <c r="P56" s="228">
        <f>'DATOS GENERALES'!P56</f>
        <v>0</v>
      </c>
      <c r="Q56" s="227">
        <f>'DATOS GENERALES'!Q56</f>
        <v>0</v>
      </c>
      <c r="R56" s="229">
        <f>IF('DATOS GENERALES'!S56="CANCELADO",('DATOS GENERALES'!R56),0)</f>
        <v>7</v>
      </c>
      <c r="S56" s="230">
        <f>IF('DATOS GENERALES'!S56="DEUDA",('DATOS GENERALES'!R56),0)</f>
        <v>0</v>
      </c>
    </row>
    <row r="57" spans="1:19" s="199" customFormat="1" ht="12" customHeight="1" x14ac:dyDescent="0.25">
      <c r="A57" s="224">
        <v>56</v>
      </c>
      <c r="B57" s="225">
        <v>56</v>
      </c>
      <c r="C57" s="224"/>
      <c r="D57" s="226"/>
      <c r="E57" s="224"/>
      <c r="F57" s="225" t="s">
        <v>120</v>
      </c>
      <c r="G57" s="227">
        <f>'DATOS GENERALES'!G57</f>
        <v>0</v>
      </c>
      <c r="H57" s="228">
        <f>'DATOS GENERALES'!H57</f>
        <v>0</v>
      </c>
      <c r="I57" s="227">
        <f>'DATOS GENERALES'!I57</f>
        <v>0</v>
      </c>
      <c r="J57" s="228">
        <f>'DATOS GENERALES'!J57</f>
        <v>7</v>
      </c>
      <c r="K57" s="227">
        <f>'DATOS GENERALES'!K57</f>
        <v>0</v>
      </c>
      <c r="L57" s="228">
        <f>'DATOS GENERALES'!L57</f>
        <v>0</v>
      </c>
      <c r="M57" s="227">
        <f>'DATOS GENERALES'!M57</f>
        <v>0</v>
      </c>
      <c r="N57" s="228">
        <f>'DATOS GENERALES'!N57</f>
        <v>0</v>
      </c>
      <c r="O57" s="227">
        <f>'DATOS GENERALES'!O57</f>
        <v>0</v>
      </c>
      <c r="P57" s="228">
        <f>'DATOS GENERALES'!P57</f>
        <v>0</v>
      </c>
      <c r="Q57" s="227">
        <f>'DATOS GENERALES'!Q57</f>
        <v>0</v>
      </c>
      <c r="R57" s="229">
        <f>IF('DATOS GENERALES'!S57="CANCELADO",('DATOS GENERALES'!R57),0)</f>
        <v>0</v>
      </c>
      <c r="S57" s="230">
        <f>IF('DATOS GENERALES'!S57="DEUDA",('DATOS GENERALES'!R57),0)</f>
        <v>7</v>
      </c>
    </row>
    <row r="58" spans="1:19" s="199" customFormat="1" ht="12" customHeight="1" x14ac:dyDescent="0.25">
      <c r="A58" s="224">
        <v>57</v>
      </c>
      <c r="B58" s="225">
        <v>57</v>
      </c>
      <c r="C58" s="224"/>
      <c r="D58" s="226"/>
      <c r="E58" s="224"/>
      <c r="F58" s="225" t="s">
        <v>120</v>
      </c>
      <c r="G58" s="227">
        <f>'DATOS GENERALES'!G58</f>
        <v>0</v>
      </c>
      <c r="H58" s="228">
        <f>'DATOS GENERALES'!H58</f>
        <v>0</v>
      </c>
      <c r="I58" s="227">
        <f>'DATOS GENERALES'!I58</f>
        <v>0</v>
      </c>
      <c r="J58" s="228">
        <f>'DATOS GENERALES'!J58</f>
        <v>7</v>
      </c>
      <c r="K58" s="227">
        <f>'DATOS GENERALES'!K58</f>
        <v>0</v>
      </c>
      <c r="L58" s="228">
        <f>'DATOS GENERALES'!L58</f>
        <v>0</v>
      </c>
      <c r="M58" s="227">
        <f>'DATOS GENERALES'!M58</f>
        <v>0</v>
      </c>
      <c r="N58" s="228">
        <f>'DATOS GENERALES'!N58</f>
        <v>0</v>
      </c>
      <c r="O58" s="227">
        <f>'DATOS GENERALES'!O58</f>
        <v>0</v>
      </c>
      <c r="P58" s="228">
        <f>'DATOS GENERALES'!P58</f>
        <v>0</v>
      </c>
      <c r="Q58" s="227">
        <f>'DATOS GENERALES'!Q58</f>
        <v>0</v>
      </c>
      <c r="R58" s="229">
        <f>IF('DATOS GENERALES'!S58="CANCELADO",('DATOS GENERALES'!R58),0)</f>
        <v>0</v>
      </c>
      <c r="S58" s="230">
        <f>IF('DATOS GENERALES'!S58="DEUDA",('DATOS GENERALES'!R58),0)</f>
        <v>7</v>
      </c>
    </row>
    <row r="59" spans="1:19" s="199" customFormat="1" ht="12" customHeight="1" x14ac:dyDescent="0.25">
      <c r="A59" s="224">
        <v>58</v>
      </c>
      <c r="B59" s="225">
        <v>58</v>
      </c>
      <c r="C59" s="224"/>
      <c r="D59" s="226"/>
      <c r="E59" s="224"/>
      <c r="F59" s="225" t="s">
        <v>120</v>
      </c>
      <c r="G59" s="227">
        <f>'DATOS GENERALES'!G59</f>
        <v>0</v>
      </c>
      <c r="H59" s="228">
        <f>'DATOS GENERALES'!H59</f>
        <v>0</v>
      </c>
      <c r="I59" s="227">
        <f>'DATOS GENERALES'!I59</f>
        <v>0</v>
      </c>
      <c r="J59" s="228">
        <f>'DATOS GENERALES'!J59</f>
        <v>7</v>
      </c>
      <c r="K59" s="227">
        <f>'DATOS GENERALES'!K59</f>
        <v>0</v>
      </c>
      <c r="L59" s="228">
        <f>'DATOS GENERALES'!L59</f>
        <v>0</v>
      </c>
      <c r="M59" s="227">
        <f>'DATOS GENERALES'!M59</f>
        <v>0</v>
      </c>
      <c r="N59" s="228">
        <f>'DATOS GENERALES'!N59</f>
        <v>0</v>
      </c>
      <c r="O59" s="227">
        <f>'DATOS GENERALES'!O59</f>
        <v>0</v>
      </c>
      <c r="P59" s="228">
        <f>'DATOS GENERALES'!P59</f>
        <v>0</v>
      </c>
      <c r="Q59" s="227">
        <f>'DATOS GENERALES'!Q59</f>
        <v>0</v>
      </c>
      <c r="R59" s="229">
        <f>IF('DATOS GENERALES'!S59="CANCELADO",('DATOS GENERALES'!R59),0)</f>
        <v>0</v>
      </c>
      <c r="S59" s="230">
        <f>IF('DATOS GENERALES'!S59="DEUDA",('DATOS GENERALES'!R59),0)</f>
        <v>7</v>
      </c>
    </row>
    <row r="60" spans="1:19" s="199" customFormat="1" ht="12" customHeight="1" x14ac:dyDescent="0.25">
      <c r="A60" s="224">
        <v>59</v>
      </c>
      <c r="B60" s="225">
        <v>59</v>
      </c>
      <c r="C60" s="224"/>
      <c r="D60" s="226"/>
      <c r="E60" s="224"/>
      <c r="F60" s="225" t="s">
        <v>120</v>
      </c>
      <c r="G60" s="227">
        <f>'DATOS GENERALES'!G60</f>
        <v>0</v>
      </c>
      <c r="H60" s="228">
        <f>'DATOS GENERALES'!H60</f>
        <v>0</v>
      </c>
      <c r="I60" s="227">
        <f>'DATOS GENERALES'!I60</f>
        <v>0</v>
      </c>
      <c r="J60" s="228">
        <f>'DATOS GENERALES'!J60</f>
        <v>7</v>
      </c>
      <c r="K60" s="227">
        <f>'DATOS GENERALES'!K60</f>
        <v>0</v>
      </c>
      <c r="L60" s="228">
        <f>'DATOS GENERALES'!L60</f>
        <v>0</v>
      </c>
      <c r="M60" s="227">
        <f>'DATOS GENERALES'!M60</f>
        <v>0</v>
      </c>
      <c r="N60" s="228">
        <f>'DATOS GENERALES'!N60</f>
        <v>0</v>
      </c>
      <c r="O60" s="227">
        <f>'DATOS GENERALES'!O60</f>
        <v>0</v>
      </c>
      <c r="P60" s="228">
        <f>'DATOS GENERALES'!P60</f>
        <v>0</v>
      </c>
      <c r="Q60" s="227">
        <f>'DATOS GENERALES'!Q60</f>
        <v>0</v>
      </c>
      <c r="R60" s="229">
        <f>IF('DATOS GENERALES'!S60="CANCELADO",('DATOS GENERALES'!R60),0)</f>
        <v>0</v>
      </c>
      <c r="S60" s="230">
        <f>IF('DATOS GENERALES'!S60="DEUDA",('DATOS GENERALES'!R60),0)</f>
        <v>7</v>
      </c>
    </row>
    <row r="61" spans="1:19" s="199" customFormat="1" ht="12" customHeight="1" x14ac:dyDescent="0.25">
      <c r="A61" s="224">
        <v>60</v>
      </c>
      <c r="B61" s="225">
        <v>60</v>
      </c>
      <c r="C61" s="224"/>
      <c r="D61" s="226"/>
      <c r="E61" s="224"/>
      <c r="F61" s="225" t="s">
        <v>120</v>
      </c>
      <c r="G61" s="227">
        <f>'DATOS GENERALES'!G61</f>
        <v>0</v>
      </c>
      <c r="H61" s="228">
        <f>'DATOS GENERALES'!H61</f>
        <v>0</v>
      </c>
      <c r="I61" s="227">
        <f>'DATOS GENERALES'!I61</f>
        <v>0</v>
      </c>
      <c r="J61" s="228">
        <f>'DATOS GENERALES'!J61</f>
        <v>7</v>
      </c>
      <c r="K61" s="227">
        <f>'DATOS GENERALES'!K61</f>
        <v>0</v>
      </c>
      <c r="L61" s="228">
        <f>'DATOS GENERALES'!L61</f>
        <v>0</v>
      </c>
      <c r="M61" s="227">
        <f>'DATOS GENERALES'!M61</f>
        <v>0</v>
      </c>
      <c r="N61" s="228">
        <f>'DATOS GENERALES'!N61</f>
        <v>0</v>
      </c>
      <c r="O61" s="227">
        <f>'DATOS GENERALES'!O61</f>
        <v>0</v>
      </c>
      <c r="P61" s="228">
        <f>'DATOS GENERALES'!P61</f>
        <v>0</v>
      </c>
      <c r="Q61" s="227">
        <f>'DATOS GENERALES'!Q61</f>
        <v>0</v>
      </c>
      <c r="R61" s="229">
        <f>IF('DATOS GENERALES'!S61="CANCELADO",('DATOS GENERALES'!R61),0)</f>
        <v>0</v>
      </c>
      <c r="S61" s="230">
        <f>IF('DATOS GENERALES'!S61="DEUDA",('DATOS GENERALES'!R61),0)</f>
        <v>7</v>
      </c>
    </row>
    <row r="62" spans="1:19" s="199" customFormat="1" ht="12" customHeight="1" x14ac:dyDescent="0.25">
      <c r="A62" s="224">
        <v>61</v>
      </c>
      <c r="B62" s="225">
        <v>61</v>
      </c>
      <c r="C62" s="224"/>
      <c r="D62" s="226"/>
      <c r="E62" s="224"/>
      <c r="F62" s="225" t="s">
        <v>120</v>
      </c>
      <c r="G62" s="227">
        <f>'DATOS GENERALES'!G62</f>
        <v>0</v>
      </c>
      <c r="H62" s="228">
        <f>'DATOS GENERALES'!H62</f>
        <v>0</v>
      </c>
      <c r="I62" s="227">
        <f>'DATOS GENERALES'!I62</f>
        <v>0</v>
      </c>
      <c r="J62" s="228">
        <f>'DATOS GENERALES'!J62</f>
        <v>7</v>
      </c>
      <c r="K62" s="227">
        <f>'DATOS GENERALES'!K62</f>
        <v>0</v>
      </c>
      <c r="L62" s="228">
        <f>'DATOS GENERALES'!L62</f>
        <v>0</v>
      </c>
      <c r="M62" s="227">
        <f>'DATOS GENERALES'!M62</f>
        <v>0</v>
      </c>
      <c r="N62" s="228">
        <f>'DATOS GENERALES'!N62</f>
        <v>0</v>
      </c>
      <c r="O62" s="227">
        <f>'DATOS GENERALES'!O62</f>
        <v>0</v>
      </c>
      <c r="P62" s="228">
        <f>'DATOS GENERALES'!P62</f>
        <v>0</v>
      </c>
      <c r="Q62" s="227">
        <f>'DATOS GENERALES'!Q62</f>
        <v>0</v>
      </c>
      <c r="R62" s="229">
        <f>IF('DATOS GENERALES'!S62="CANCELADO",('DATOS GENERALES'!R62),0)</f>
        <v>0</v>
      </c>
      <c r="S62" s="230">
        <f>IF('DATOS GENERALES'!S62="DEUDA",('DATOS GENERALES'!R62),0)</f>
        <v>7</v>
      </c>
    </row>
    <row r="63" spans="1:19" s="199" customFormat="1" ht="12" customHeight="1" x14ac:dyDescent="0.25">
      <c r="A63" s="224">
        <v>62</v>
      </c>
      <c r="B63" s="225">
        <v>62</v>
      </c>
      <c r="C63" s="224"/>
      <c r="D63" s="226"/>
      <c r="E63" s="224"/>
      <c r="F63" s="225" t="s">
        <v>120</v>
      </c>
      <c r="G63" s="227">
        <f>'DATOS GENERALES'!G63</f>
        <v>0</v>
      </c>
      <c r="H63" s="228">
        <f>'DATOS GENERALES'!H63</f>
        <v>0</v>
      </c>
      <c r="I63" s="227">
        <f>'DATOS GENERALES'!I63</f>
        <v>0</v>
      </c>
      <c r="J63" s="228">
        <f>'DATOS GENERALES'!J63</f>
        <v>7</v>
      </c>
      <c r="K63" s="227">
        <f>'DATOS GENERALES'!K63</f>
        <v>0</v>
      </c>
      <c r="L63" s="228">
        <f>'DATOS GENERALES'!L63</f>
        <v>0</v>
      </c>
      <c r="M63" s="227">
        <f>'DATOS GENERALES'!M63</f>
        <v>0</v>
      </c>
      <c r="N63" s="228">
        <f>'DATOS GENERALES'!N63</f>
        <v>0</v>
      </c>
      <c r="O63" s="227">
        <f>'DATOS GENERALES'!O63</f>
        <v>0</v>
      </c>
      <c r="P63" s="228">
        <f>'DATOS GENERALES'!P63</f>
        <v>0</v>
      </c>
      <c r="Q63" s="227">
        <f>'DATOS GENERALES'!Q63</f>
        <v>0</v>
      </c>
      <c r="R63" s="229">
        <f>IF('DATOS GENERALES'!S63="CANCELADO",('DATOS GENERALES'!R63),0)</f>
        <v>0</v>
      </c>
      <c r="S63" s="230">
        <f>IF('DATOS GENERALES'!S63="DEUDA",('DATOS GENERALES'!R63),0)</f>
        <v>7</v>
      </c>
    </row>
    <row r="64" spans="1:19" s="199" customFormat="1" ht="12" customHeight="1" x14ac:dyDescent="0.25">
      <c r="A64" s="224">
        <v>63</v>
      </c>
      <c r="B64" s="225">
        <v>63</v>
      </c>
      <c r="C64" s="224"/>
      <c r="D64" s="226"/>
      <c r="E64" s="224"/>
      <c r="F64" s="225" t="s">
        <v>120</v>
      </c>
      <c r="G64" s="227">
        <f>'DATOS GENERALES'!G64</f>
        <v>0</v>
      </c>
      <c r="H64" s="228">
        <f>'DATOS GENERALES'!H64</f>
        <v>0</v>
      </c>
      <c r="I64" s="227">
        <f>'DATOS GENERALES'!I64</f>
        <v>0</v>
      </c>
      <c r="J64" s="228">
        <f>'DATOS GENERALES'!J64</f>
        <v>7</v>
      </c>
      <c r="K64" s="227">
        <f>'DATOS GENERALES'!K64</f>
        <v>0</v>
      </c>
      <c r="L64" s="228">
        <f>'DATOS GENERALES'!L64</f>
        <v>0</v>
      </c>
      <c r="M64" s="227">
        <f>'DATOS GENERALES'!M64</f>
        <v>0</v>
      </c>
      <c r="N64" s="228">
        <f>'DATOS GENERALES'!N64</f>
        <v>0</v>
      </c>
      <c r="O64" s="227">
        <f>'DATOS GENERALES'!O64</f>
        <v>0</v>
      </c>
      <c r="P64" s="228">
        <f>'DATOS GENERALES'!P64</f>
        <v>0</v>
      </c>
      <c r="Q64" s="227">
        <f>'DATOS GENERALES'!Q64</f>
        <v>0</v>
      </c>
      <c r="R64" s="229">
        <f>IF('DATOS GENERALES'!S64="CANCELADO",('DATOS GENERALES'!R64),0)</f>
        <v>0</v>
      </c>
      <c r="S64" s="230">
        <f>IF('DATOS GENERALES'!S64="DEUDA",('DATOS GENERALES'!R64),0)</f>
        <v>7</v>
      </c>
    </row>
    <row r="65" spans="1:19" s="199" customFormat="1" ht="12" customHeight="1" x14ac:dyDescent="0.25">
      <c r="A65" s="224">
        <v>64</v>
      </c>
      <c r="B65" s="225">
        <v>64</v>
      </c>
      <c r="C65" s="224"/>
      <c r="D65" s="226"/>
      <c r="E65" s="224"/>
      <c r="F65" s="225" t="s">
        <v>120</v>
      </c>
      <c r="G65" s="227">
        <f>'DATOS GENERALES'!G65</f>
        <v>0</v>
      </c>
      <c r="H65" s="228">
        <f>'DATOS GENERALES'!H65</f>
        <v>0</v>
      </c>
      <c r="I65" s="227">
        <f>'DATOS GENERALES'!I65</f>
        <v>0</v>
      </c>
      <c r="J65" s="228">
        <f>'DATOS GENERALES'!J65</f>
        <v>7</v>
      </c>
      <c r="K65" s="227">
        <f>'DATOS GENERALES'!K65</f>
        <v>0</v>
      </c>
      <c r="L65" s="228">
        <f>'DATOS GENERALES'!L65</f>
        <v>0</v>
      </c>
      <c r="M65" s="227">
        <f>'DATOS GENERALES'!M65</f>
        <v>0</v>
      </c>
      <c r="N65" s="228">
        <f>'DATOS GENERALES'!N65</f>
        <v>0</v>
      </c>
      <c r="O65" s="227">
        <f>'DATOS GENERALES'!O65</f>
        <v>0</v>
      </c>
      <c r="P65" s="228">
        <f>'DATOS GENERALES'!P65</f>
        <v>0</v>
      </c>
      <c r="Q65" s="227">
        <f>'DATOS GENERALES'!Q65</f>
        <v>0</v>
      </c>
      <c r="R65" s="229">
        <f>IF('DATOS GENERALES'!S65="CANCELADO",('DATOS GENERALES'!R65),0)</f>
        <v>0</v>
      </c>
      <c r="S65" s="230">
        <f>IF('DATOS GENERALES'!S65="DEUDA",('DATOS GENERALES'!R65),0)</f>
        <v>7</v>
      </c>
    </row>
    <row r="66" spans="1:19" s="199" customFormat="1" ht="12" customHeight="1" x14ac:dyDescent="0.25">
      <c r="A66" s="224">
        <v>65</v>
      </c>
      <c r="B66" s="225">
        <v>65</v>
      </c>
      <c r="C66" s="224"/>
      <c r="D66" s="226"/>
      <c r="E66" s="224"/>
      <c r="F66" s="225" t="s">
        <v>120</v>
      </c>
      <c r="G66" s="227">
        <f>'DATOS GENERALES'!G66</f>
        <v>0</v>
      </c>
      <c r="H66" s="228">
        <f>'DATOS GENERALES'!H66</f>
        <v>0</v>
      </c>
      <c r="I66" s="227">
        <f>'DATOS GENERALES'!I66</f>
        <v>0</v>
      </c>
      <c r="J66" s="228">
        <f>'DATOS GENERALES'!J66</f>
        <v>7</v>
      </c>
      <c r="K66" s="227">
        <f>'DATOS GENERALES'!K66</f>
        <v>0</v>
      </c>
      <c r="L66" s="228">
        <f>'DATOS GENERALES'!L66</f>
        <v>0</v>
      </c>
      <c r="M66" s="227">
        <f>'DATOS GENERALES'!M66</f>
        <v>0</v>
      </c>
      <c r="N66" s="228">
        <f>'DATOS GENERALES'!N66</f>
        <v>0</v>
      </c>
      <c r="O66" s="227">
        <f>'DATOS GENERALES'!O66</f>
        <v>0</v>
      </c>
      <c r="P66" s="228">
        <f>'DATOS GENERALES'!P66</f>
        <v>0</v>
      </c>
      <c r="Q66" s="227">
        <f>'DATOS GENERALES'!Q66</f>
        <v>0</v>
      </c>
      <c r="R66" s="229">
        <f>IF('DATOS GENERALES'!S66="CANCELADO",('DATOS GENERALES'!R66),0)</f>
        <v>0</v>
      </c>
      <c r="S66" s="230">
        <f>IF('DATOS GENERALES'!S66="DEUDA",('DATOS GENERALES'!R66),0)</f>
        <v>7</v>
      </c>
    </row>
    <row r="67" spans="1:19" s="199" customFormat="1" ht="12" customHeight="1" x14ac:dyDescent="0.25">
      <c r="A67" s="224">
        <v>66</v>
      </c>
      <c r="B67" s="225">
        <v>66</v>
      </c>
      <c r="C67" s="224"/>
      <c r="D67" s="226"/>
      <c r="E67" s="224"/>
      <c r="F67" s="225" t="s">
        <v>120</v>
      </c>
      <c r="G67" s="227">
        <f>'DATOS GENERALES'!G67</f>
        <v>0</v>
      </c>
      <c r="H67" s="228">
        <f>'DATOS GENERALES'!H67</f>
        <v>0</v>
      </c>
      <c r="I67" s="227">
        <f>'DATOS GENERALES'!I67</f>
        <v>0</v>
      </c>
      <c r="J67" s="228">
        <f>'DATOS GENERALES'!J67</f>
        <v>7</v>
      </c>
      <c r="K67" s="227">
        <f>'DATOS GENERALES'!K67</f>
        <v>0</v>
      </c>
      <c r="L67" s="228">
        <f>'DATOS GENERALES'!L67</f>
        <v>0</v>
      </c>
      <c r="M67" s="227">
        <f>'DATOS GENERALES'!M67</f>
        <v>0</v>
      </c>
      <c r="N67" s="228">
        <f>'DATOS GENERALES'!N67</f>
        <v>0</v>
      </c>
      <c r="O67" s="227">
        <f>'DATOS GENERALES'!O67</f>
        <v>0</v>
      </c>
      <c r="P67" s="228">
        <f>'DATOS GENERALES'!P67</f>
        <v>0</v>
      </c>
      <c r="Q67" s="227">
        <f>'DATOS GENERALES'!Q67</f>
        <v>0</v>
      </c>
      <c r="R67" s="229">
        <f>IF('DATOS GENERALES'!S67="CANCELADO",('DATOS GENERALES'!R67),0)</f>
        <v>0</v>
      </c>
      <c r="S67" s="230">
        <f>IF('DATOS GENERALES'!S67="DEUDA",('DATOS GENERALES'!R67),0)</f>
        <v>7</v>
      </c>
    </row>
    <row r="68" spans="1:19" s="199" customFormat="1" ht="12" customHeight="1" x14ac:dyDescent="0.25">
      <c r="A68" s="224">
        <v>67</v>
      </c>
      <c r="B68" s="225">
        <v>67</v>
      </c>
      <c r="C68" s="224"/>
      <c r="D68" s="226"/>
      <c r="E68" s="224"/>
      <c r="F68" s="225" t="s">
        <v>120</v>
      </c>
      <c r="G68" s="227">
        <f>'DATOS GENERALES'!G68</f>
        <v>0</v>
      </c>
      <c r="H68" s="228">
        <f>'DATOS GENERALES'!H68</f>
        <v>0</v>
      </c>
      <c r="I68" s="227">
        <f>'DATOS GENERALES'!I68</f>
        <v>0</v>
      </c>
      <c r="J68" s="228">
        <f>'DATOS GENERALES'!J68</f>
        <v>7</v>
      </c>
      <c r="K68" s="227">
        <f>'DATOS GENERALES'!K68</f>
        <v>0</v>
      </c>
      <c r="L68" s="228">
        <f>'DATOS GENERALES'!L68</f>
        <v>0</v>
      </c>
      <c r="M68" s="227">
        <f>'DATOS GENERALES'!M68</f>
        <v>0</v>
      </c>
      <c r="N68" s="228">
        <f>'DATOS GENERALES'!N68</f>
        <v>0</v>
      </c>
      <c r="O68" s="227">
        <f>'DATOS GENERALES'!O68</f>
        <v>0</v>
      </c>
      <c r="P68" s="228">
        <f>'DATOS GENERALES'!P68</f>
        <v>0</v>
      </c>
      <c r="Q68" s="227">
        <f>'DATOS GENERALES'!Q68</f>
        <v>0</v>
      </c>
      <c r="R68" s="229">
        <f>IF('DATOS GENERALES'!S68="CANCELADO",('DATOS GENERALES'!R68),0)</f>
        <v>0</v>
      </c>
      <c r="S68" s="230">
        <f>IF('DATOS GENERALES'!S68="DEUDA",('DATOS GENERALES'!R68),0)</f>
        <v>7</v>
      </c>
    </row>
    <row r="69" spans="1:19" s="199" customFormat="1" ht="12" customHeight="1" x14ac:dyDescent="0.25">
      <c r="A69" s="224">
        <v>68</v>
      </c>
      <c r="B69" s="225">
        <v>68</v>
      </c>
      <c r="C69" s="224"/>
      <c r="D69" s="226"/>
      <c r="E69" s="224"/>
      <c r="F69" s="225" t="s">
        <v>120</v>
      </c>
      <c r="G69" s="227">
        <f>'DATOS GENERALES'!G69</f>
        <v>0</v>
      </c>
      <c r="H69" s="228">
        <f>'DATOS GENERALES'!H69</f>
        <v>0</v>
      </c>
      <c r="I69" s="227">
        <f>'DATOS GENERALES'!I69</f>
        <v>0</v>
      </c>
      <c r="J69" s="228">
        <f>'DATOS GENERALES'!J69</f>
        <v>7</v>
      </c>
      <c r="K69" s="227">
        <f>'DATOS GENERALES'!K69</f>
        <v>0</v>
      </c>
      <c r="L69" s="228">
        <f>'DATOS GENERALES'!L69</f>
        <v>0</v>
      </c>
      <c r="M69" s="227">
        <f>'DATOS GENERALES'!M69</f>
        <v>0</v>
      </c>
      <c r="N69" s="228">
        <f>'DATOS GENERALES'!N69</f>
        <v>0</v>
      </c>
      <c r="O69" s="227">
        <f>'DATOS GENERALES'!O69</f>
        <v>0</v>
      </c>
      <c r="P69" s="228">
        <f>'DATOS GENERALES'!P69</f>
        <v>0</v>
      </c>
      <c r="Q69" s="227">
        <f>'DATOS GENERALES'!Q69</f>
        <v>0</v>
      </c>
      <c r="R69" s="229">
        <f>IF('DATOS GENERALES'!S69="CANCELADO",('DATOS GENERALES'!R69),0)</f>
        <v>0</v>
      </c>
      <c r="S69" s="230">
        <f>IF('DATOS GENERALES'!S69="DEUDA",('DATOS GENERALES'!R69),0)</f>
        <v>7</v>
      </c>
    </row>
    <row r="70" spans="1:19" s="199" customFormat="1" ht="12" customHeight="1" x14ac:dyDescent="0.25">
      <c r="A70" s="224">
        <v>69</v>
      </c>
      <c r="B70" s="225">
        <v>69</v>
      </c>
      <c r="C70" s="224"/>
      <c r="D70" s="226"/>
      <c r="E70" s="224"/>
      <c r="F70" s="225" t="s">
        <v>120</v>
      </c>
      <c r="G70" s="227">
        <f>'DATOS GENERALES'!G70</f>
        <v>0</v>
      </c>
      <c r="H70" s="228">
        <f>'DATOS GENERALES'!H70</f>
        <v>0</v>
      </c>
      <c r="I70" s="227">
        <f>'DATOS GENERALES'!I70</f>
        <v>0</v>
      </c>
      <c r="J70" s="228">
        <f>'DATOS GENERALES'!J70</f>
        <v>7</v>
      </c>
      <c r="K70" s="227">
        <f>'DATOS GENERALES'!K70</f>
        <v>0</v>
      </c>
      <c r="L70" s="228">
        <f>'DATOS GENERALES'!L70</f>
        <v>0</v>
      </c>
      <c r="M70" s="227">
        <f>'DATOS GENERALES'!M70</f>
        <v>0</v>
      </c>
      <c r="N70" s="228">
        <f>'DATOS GENERALES'!N70</f>
        <v>0</v>
      </c>
      <c r="O70" s="227">
        <f>'DATOS GENERALES'!O70</f>
        <v>0</v>
      </c>
      <c r="P70" s="228">
        <f>'DATOS GENERALES'!P70</f>
        <v>0</v>
      </c>
      <c r="Q70" s="227">
        <f>'DATOS GENERALES'!Q70</f>
        <v>0</v>
      </c>
      <c r="R70" s="229">
        <f>IF('DATOS GENERALES'!S70="CANCELADO",('DATOS GENERALES'!R70),0)</f>
        <v>0</v>
      </c>
      <c r="S70" s="230">
        <f>IF('DATOS GENERALES'!S70="DEUDA",('DATOS GENERALES'!R70),0)</f>
        <v>7</v>
      </c>
    </row>
    <row r="71" spans="1:19" s="199" customFormat="1" ht="12" customHeight="1" x14ac:dyDescent="0.25">
      <c r="A71" s="224">
        <v>70</v>
      </c>
      <c r="B71" s="225">
        <v>70</v>
      </c>
      <c r="C71" s="224"/>
      <c r="D71" s="226"/>
      <c r="E71" s="224"/>
      <c r="F71" s="225" t="s">
        <v>120</v>
      </c>
      <c r="G71" s="227">
        <f>'DATOS GENERALES'!G71</f>
        <v>0</v>
      </c>
      <c r="H71" s="228">
        <f>'DATOS GENERALES'!H71</f>
        <v>0</v>
      </c>
      <c r="I71" s="227">
        <f>'DATOS GENERALES'!I71</f>
        <v>0</v>
      </c>
      <c r="J71" s="228">
        <f>'DATOS GENERALES'!J71</f>
        <v>7</v>
      </c>
      <c r="K71" s="227">
        <f>'DATOS GENERALES'!K71</f>
        <v>0</v>
      </c>
      <c r="L71" s="228">
        <f>'DATOS GENERALES'!L71</f>
        <v>0</v>
      </c>
      <c r="M71" s="227">
        <f>'DATOS GENERALES'!M71</f>
        <v>0</v>
      </c>
      <c r="N71" s="228">
        <f>'DATOS GENERALES'!N71</f>
        <v>0</v>
      </c>
      <c r="O71" s="227">
        <f>'DATOS GENERALES'!O71</f>
        <v>0</v>
      </c>
      <c r="P71" s="228">
        <f>'DATOS GENERALES'!P71</f>
        <v>0</v>
      </c>
      <c r="Q71" s="227">
        <f>'DATOS GENERALES'!Q71</f>
        <v>0</v>
      </c>
      <c r="R71" s="229">
        <f>IF('DATOS GENERALES'!S71="CANCELADO",('DATOS GENERALES'!R71),0)</f>
        <v>0</v>
      </c>
      <c r="S71" s="230">
        <f>IF('DATOS GENERALES'!S71="DEUDA",('DATOS GENERALES'!R71),0)</f>
        <v>7</v>
      </c>
    </row>
    <row r="72" spans="1:19" s="199" customFormat="1" ht="12" customHeight="1" x14ac:dyDescent="0.25">
      <c r="A72" s="224">
        <v>71</v>
      </c>
      <c r="B72" s="225">
        <v>71</v>
      </c>
      <c r="C72" s="224"/>
      <c r="D72" s="226"/>
      <c r="E72" s="224"/>
      <c r="F72" s="225" t="s">
        <v>120</v>
      </c>
      <c r="G72" s="227">
        <f>'DATOS GENERALES'!G72</f>
        <v>0</v>
      </c>
      <c r="H72" s="228">
        <f>'DATOS GENERALES'!H72</f>
        <v>0</v>
      </c>
      <c r="I72" s="227">
        <f>'DATOS GENERALES'!I72</f>
        <v>0</v>
      </c>
      <c r="J72" s="228">
        <f>'DATOS GENERALES'!J72</f>
        <v>7</v>
      </c>
      <c r="K72" s="227">
        <f>'DATOS GENERALES'!K72</f>
        <v>0</v>
      </c>
      <c r="L72" s="228">
        <f>'DATOS GENERALES'!L72</f>
        <v>0</v>
      </c>
      <c r="M72" s="227">
        <f>'DATOS GENERALES'!M72</f>
        <v>0</v>
      </c>
      <c r="N72" s="228">
        <f>'DATOS GENERALES'!N72</f>
        <v>0</v>
      </c>
      <c r="O72" s="227">
        <f>'DATOS GENERALES'!O72</f>
        <v>0</v>
      </c>
      <c r="P72" s="228">
        <f>'DATOS GENERALES'!P72</f>
        <v>0</v>
      </c>
      <c r="Q72" s="227">
        <f>'DATOS GENERALES'!Q72</f>
        <v>0</v>
      </c>
      <c r="R72" s="229">
        <f>IF('DATOS GENERALES'!S72="CANCELADO",('DATOS GENERALES'!R72),0)</f>
        <v>0</v>
      </c>
      <c r="S72" s="230">
        <f>IF('DATOS GENERALES'!S72="DEUDA",('DATOS GENERALES'!R72),0)</f>
        <v>7</v>
      </c>
    </row>
    <row r="73" spans="1:19" s="199" customFormat="1" ht="12" customHeight="1" x14ac:dyDescent="0.25">
      <c r="A73" s="224">
        <v>72</v>
      </c>
      <c r="B73" s="225">
        <v>72</v>
      </c>
      <c r="C73" s="224"/>
      <c r="D73" s="226"/>
      <c r="E73" s="224"/>
      <c r="F73" s="225" t="s">
        <v>120</v>
      </c>
      <c r="G73" s="227">
        <f>'DATOS GENERALES'!G73</f>
        <v>0</v>
      </c>
      <c r="H73" s="228">
        <f>'DATOS GENERALES'!H73</f>
        <v>0</v>
      </c>
      <c r="I73" s="227">
        <f>'DATOS GENERALES'!I73</f>
        <v>0</v>
      </c>
      <c r="J73" s="228">
        <f>'DATOS GENERALES'!J73</f>
        <v>7</v>
      </c>
      <c r="K73" s="227">
        <f>'DATOS GENERALES'!K73</f>
        <v>0</v>
      </c>
      <c r="L73" s="228">
        <f>'DATOS GENERALES'!L73</f>
        <v>0</v>
      </c>
      <c r="M73" s="227">
        <f>'DATOS GENERALES'!M73</f>
        <v>0</v>
      </c>
      <c r="N73" s="228">
        <f>'DATOS GENERALES'!N73</f>
        <v>0</v>
      </c>
      <c r="O73" s="227">
        <f>'DATOS GENERALES'!O73</f>
        <v>0</v>
      </c>
      <c r="P73" s="228">
        <f>'DATOS GENERALES'!P73</f>
        <v>0</v>
      </c>
      <c r="Q73" s="227">
        <f>'DATOS GENERALES'!Q73</f>
        <v>0</v>
      </c>
      <c r="R73" s="229">
        <f>IF('DATOS GENERALES'!S73="CANCELADO",('DATOS GENERALES'!R73),0)</f>
        <v>0</v>
      </c>
      <c r="S73" s="230">
        <f>IF('DATOS GENERALES'!S73="DEUDA",('DATOS GENERALES'!R73),0)</f>
        <v>7</v>
      </c>
    </row>
    <row r="74" spans="1:19" s="199" customFormat="1" ht="12" customHeight="1" x14ac:dyDescent="0.25">
      <c r="A74" s="224">
        <v>73</v>
      </c>
      <c r="B74" s="225">
        <v>73</v>
      </c>
      <c r="C74" s="224"/>
      <c r="D74" s="226"/>
      <c r="E74" s="224"/>
      <c r="F74" s="225" t="s">
        <v>120</v>
      </c>
      <c r="G74" s="227">
        <f>'DATOS GENERALES'!G74</f>
        <v>0</v>
      </c>
      <c r="H74" s="228">
        <f>'DATOS GENERALES'!H74</f>
        <v>0</v>
      </c>
      <c r="I74" s="227">
        <f>'DATOS GENERALES'!I74</f>
        <v>0</v>
      </c>
      <c r="J74" s="228">
        <f>'DATOS GENERALES'!J74</f>
        <v>7</v>
      </c>
      <c r="K74" s="227">
        <f>'DATOS GENERALES'!K74</f>
        <v>0</v>
      </c>
      <c r="L74" s="228">
        <f>'DATOS GENERALES'!L74</f>
        <v>0</v>
      </c>
      <c r="M74" s="227">
        <f>'DATOS GENERALES'!M74</f>
        <v>0</v>
      </c>
      <c r="N74" s="228">
        <f>'DATOS GENERALES'!N74</f>
        <v>0</v>
      </c>
      <c r="O74" s="227">
        <f>'DATOS GENERALES'!O74</f>
        <v>0</v>
      </c>
      <c r="P74" s="228">
        <f>'DATOS GENERALES'!P74</f>
        <v>0</v>
      </c>
      <c r="Q74" s="227">
        <f>'DATOS GENERALES'!Q74</f>
        <v>0</v>
      </c>
      <c r="R74" s="229">
        <f>IF('DATOS GENERALES'!S74="CANCELADO",('DATOS GENERALES'!R74),0)</f>
        <v>0</v>
      </c>
      <c r="S74" s="230">
        <f>IF('DATOS GENERALES'!S74="DEUDA",('DATOS GENERALES'!R74),0)</f>
        <v>7</v>
      </c>
    </row>
    <row r="75" spans="1:19" s="199" customFormat="1" ht="12" customHeight="1" x14ac:dyDescent="0.25">
      <c r="A75" s="224">
        <v>74</v>
      </c>
      <c r="B75" s="225">
        <v>74</v>
      </c>
      <c r="C75" s="224"/>
      <c r="D75" s="226"/>
      <c r="E75" s="224"/>
      <c r="F75" s="225" t="s">
        <v>120</v>
      </c>
      <c r="G75" s="227">
        <f>'DATOS GENERALES'!G75</f>
        <v>0</v>
      </c>
      <c r="H75" s="228">
        <f>'DATOS GENERALES'!H75</f>
        <v>0</v>
      </c>
      <c r="I75" s="227">
        <f>'DATOS GENERALES'!I75</f>
        <v>0</v>
      </c>
      <c r="J75" s="228">
        <f>'DATOS GENERALES'!J75</f>
        <v>7</v>
      </c>
      <c r="K75" s="227">
        <f>'DATOS GENERALES'!K75</f>
        <v>0</v>
      </c>
      <c r="L75" s="228">
        <f>'DATOS GENERALES'!L75</f>
        <v>0</v>
      </c>
      <c r="M75" s="227">
        <f>'DATOS GENERALES'!M75</f>
        <v>0</v>
      </c>
      <c r="N75" s="228">
        <f>'DATOS GENERALES'!N75</f>
        <v>0</v>
      </c>
      <c r="O75" s="227">
        <f>'DATOS GENERALES'!O75</f>
        <v>0</v>
      </c>
      <c r="P75" s="228">
        <f>'DATOS GENERALES'!P75</f>
        <v>0</v>
      </c>
      <c r="Q75" s="227">
        <f>'DATOS GENERALES'!Q75</f>
        <v>0</v>
      </c>
      <c r="R75" s="229">
        <f>IF('DATOS GENERALES'!S75="CANCELADO",('DATOS GENERALES'!R75),0)</f>
        <v>0</v>
      </c>
      <c r="S75" s="230">
        <f>IF('DATOS GENERALES'!S75="DEUDA",('DATOS GENERALES'!R75),0)</f>
        <v>7</v>
      </c>
    </row>
    <row r="76" spans="1:19" s="199" customFormat="1" ht="12" customHeight="1" x14ac:dyDescent="0.25">
      <c r="A76" s="224">
        <v>75</v>
      </c>
      <c r="B76" s="225">
        <v>75</v>
      </c>
      <c r="C76" s="224"/>
      <c r="D76" s="226"/>
      <c r="E76" s="224"/>
      <c r="F76" s="225" t="s">
        <v>120</v>
      </c>
      <c r="G76" s="227">
        <f>'DATOS GENERALES'!G76</f>
        <v>0</v>
      </c>
      <c r="H76" s="228">
        <f>'DATOS GENERALES'!H76</f>
        <v>0</v>
      </c>
      <c r="I76" s="227">
        <f>'DATOS GENERALES'!I76</f>
        <v>0</v>
      </c>
      <c r="J76" s="228">
        <f>'DATOS GENERALES'!J76</f>
        <v>7</v>
      </c>
      <c r="K76" s="227">
        <f>'DATOS GENERALES'!K76</f>
        <v>0</v>
      </c>
      <c r="L76" s="228">
        <f>'DATOS GENERALES'!L76</f>
        <v>0</v>
      </c>
      <c r="M76" s="227">
        <f>'DATOS GENERALES'!M76</f>
        <v>0</v>
      </c>
      <c r="N76" s="228">
        <f>'DATOS GENERALES'!N76</f>
        <v>0</v>
      </c>
      <c r="O76" s="227">
        <f>'DATOS GENERALES'!O76</f>
        <v>0</v>
      </c>
      <c r="P76" s="228">
        <f>'DATOS GENERALES'!P76</f>
        <v>0</v>
      </c>
      <c r="Q76" s="227">
        <f>'DATOS GENERALES'!Q76</f>
        <v>0</v>
      </c>
      <c r="R76" s="229">
        <f>IF('DATOS GENERALES'!S76="CANCELADO",('DATOS GENERALES'!R76),0)</f>
        <v>0</v>
      </c>
      <c r="S76" s="230">
        <f>IF('DATOS GENERALES'!S76="DEUDA",('DATOS GENERALES'!R76),0)</f>
        <v>7</v>
      </c>
    </row>
    <row r="77" spans="1:19" s="199" customFormat="1" ht="12" customHeight="1" x14ac:dyDescent="0.25">
      <c r="A77" s="224">
        <v>76</v>
      </c>
      <c r="B77" s="225">
        <v>76</v>
      </c>
      <c r="C77" s="224"/>
      <c r="D77" s="226"/>
      <c r="E77" s="224"/>
      <c r="F77" s="225" t="s">
        <v>120</v>
      </c>
      <c r="G77" s="227">
        <f>'DATOS GENERALES'!G77</f>
        <v>0</v>
      </c>
      <c r="H77" s="228">
        <f>'DATOS GENERALES'!H77</f>
        <v>0</v>
      </c>
      <c r="I77" s="227">
        <f>'DATOS GENERALES'!I77</f>
        <v>0</v>
      </c>
      <c r="J77" s="228">
        <f>'DATOS GENERALES'!J77</f>
        <v>7</v>
      </c>
      <c r="K77" s="227">
        <f>'DATOS GENERALES'!K77</f>
        <v>0</v>
      </c>
      <c r="L77" s="228">
        <f>'DATOS GENERALES'!L77</f>
        <v>0</v>
      </c>
      <c r="M77" s="227">
        <f>'DATOS GENERALES'!M77</f>
        <v>0</v>
      </c>
      <c r="N77" s="228">
        <f>'DATOS GENERALES'!N77</f>
        <v>0</v>
      </c>
      <c r="O77" s="227">
        <f>'DATOS GENERALES'!O77</f>
        <v>0</v>
      </c>
      <c r="P77" s="228">
        <f>'DATOS GENERALES'!P77</f>
        <v>0</v>
      </c>
      <c r="Q77" s="227">
        <f>'DATOS GENERALES'!Q77</f>
        <v>0</v>
      </c>
      <c r="R77" s="229">
        <f>IF('DATOS GENERALES'!S77="CANCELADO",('DATOS GENERALES'!R77),0)</f>
        <v>0</v>
      </c>
      <c r="S77" s="230">
        <f>IF('DATOS GENERALES'!S77="DEUDA",('DATOS GENERALES'!R77),0)</f>
        <v>7</v>
      </c>
    </row>
    <row r="78" spans="1:19" s="199" customFormat="1" ht="12" customHeight="1" x14ac:dyDescent="0.25">
      <c r="A78" s="224">
        <v>77</v>
      </c>
      <c r="B78" s="225">
        <v>77</v>
      </c>
      <c r="C78" s="224"/>
      <c r="D78" s="226"/>
      <c r="E78" s="224"/>
      <c r="F78" s="225" t="s">
        <v>120</v>
      </c>
      <c r="G78" s="227">
        <f>'DATOS GENERALES'!G78</f>
        <v>0</v>
      </c>
      <c r="H78" s="228">
        <f>'DATOS GENERALES'!H78</f>
        <v>0</v>
      </c>
      <c r="I78" s="227">
        <f>'DATOS GENERALES'!I78</f>
        <v>0</v>
      </c>
      <c r="J78" s="228">
        <f>'DATOS GENERALES'!J78</f>
        <v>7</v>
      </c>
      <c r="K78" s="227">
        <f>'DATOS GENERALES'!K78</f>
        <v>0</v>
      </c>
      <c r="L78" s="228">
        <f>'DATOS GENERALES'!L78</f>
        <v>0</v>
      </c>
      <c r="M78" s="227">
        <f>'DATOS GENERALES'!M78</f>
        <v>0</v>
      </c>
      <c r="N78" s="228">
        <f>'DATOS GENERALES'!N78</f>
        <v>0</v>
      </c>
      <c r="O78" s="227">
        <f>'DATOS GENERALES'!O78</f>
        <v>0</v>
      </c>
      <c r="P78" s="228">
        <f>'DATOS GENERALES'!P78</f>
        <v>0</v>
      </c>
      <c r="Q78" s="227">
        <f>'DATOS GENERALES'!Q78</f>
        <v>0</v>
      </c>
      <c r="R78" s="229">
        <f>IF('DATOS GENERALES'!S78="CANCELADO",('DATOS GENERALES'!R78),0)</f>
        <v>0</v>
      </c>
      <c r="S78" s="230">
        <f>IF('DATOS GENERALES'!S78="DEUDA",('DATOS GENERALES'!R78),0)</f>
        <v>7</v>
      </c>
    </row>
    <row r="79" spans="1:19" s="199" customFormat="1" ht="12" customHeight="1" x14ac:dyDescent="0.25">
      <c r="A79" s="224">
        <v>78</v>
      </c>
      <c r="B79" s="225">
        <v>78</v>
      </c>
      <c r="C79" s="224"/>
      <c r="D79" s="226"/>
      <c r="E79" s="224"/>
      <c r="F79" s="225" t="s">
        <v>120</v>
      </c>
      <c r="G79" s="227">
        <f>'DATOS GENERALES'!G79</f>
        <v>0</v>
      </c>
      <c r="H79" s="228">
        <f>'DATOS GENERALES'!H79</f>
        <v>0</v>
      </c>
      <c r="I79" s="227">
        <f>'DATOS GENERALES'!I79</f>
        <v>0</v>
      </c>
      <c r="J79" s="228">
        <f>'DATOS GENERALES'!J79</f>
        <v>7</v>
      </c>
      <c r="K79" s="227">
        <f>'DATOS GENERALES'!K79</f>
        <v>0</v>
      </c>
      <c r="L79" s="228">
        <f>'DATOS GENERALES'!L79</f>
        <v>0</v>
      </c>
      <c r="M79" s="227">
        <f>'DATOS GENERALES'!M79</f>
        <v>0</v>
      </c>
      <c r="N79" s="228">
        <f>'DATOS GENERALES'!N79</f>
        <v>0</v>
      </c>
      <c r="O79" s="227">
        <f>'DATOS GENERALES'!O79</f>
        <v>0</v>
      </c>
      <c r="P79" s="228">
        <f>'DATOS GENERALES'!P79</f>
        <v>0</v>
      </c>
      <c r="Q79" s="227">
        <f>'DATOS GENERALES'!Q79</f>
        <v>0</v>
      </c>
      <c r="R79" s="229">
        <f>IF('DATOS GENERALES'!S79="CANCELADO",('DATOS GENERALES'!R79),0)</f>
        <v>0</v>
      </c>
      <c r="S79" s="230">
        <f>IF('DATOS GENERALES'!S79="DEUDA",('DATOS GENERALES'!R79),0)</f>
        <v>7</v>
      </c>
    </row>
    <row r="80" spans="1:19" s="199" customFormat="1" ht="12" customHeight="1" x14ac:dyDescent="0.25">
      <c r="A80" s="224">
        <v>79</v>
      </c>
      <c r="B80" s="225">
        <v>79</v>
      </c>
      <c r="C80" s="224"/>
      <c r="D80" s="226"/>
      <c r="E80" s="224"/>
      <c r="F80" s="225" t="s">
        <v>120</v>
      </c>
      <c r="G80" s="227">
        <f>'DATOS GENERALES'!G80</f>
        <v>0</v>
      </c>
      <c r="H80" s="228">
        <f>'DATOS GENERALES'!H80</f>
        <v>0</v>
      </c>
      <c r="I80" s="227">
        <f>'DATOS GENERALES'!I80</f>
        <v>0</v>
      </c>
      <c r="J80" s="228">
        <f>'DATOS GENERALES'!J80</f>
        <v>7</v>
      </c>
      <c r="K80" s="227">
        <f>'DATOS GENERALES'!K80</f>
        <v>0</v>
      </c>
      <c r="L80" s="228">
        <f>'DATOS GENERALES'!L80</f>
        <v>0</v>
      </c>
      <c r="M80" s="227">
        <f>'DATOS GENERALES'!M80</f>
        <v>0</v>
      </c>
      <c r="N80" s="228">
        <f>'DATOS GENERALES'!N80</f>
        <v>0</v>
      </c>
      <c r="O80" s="227">
        <f>'DATOS GENERALES'!O80</f>
        <v>0</v>
      </c>
      <c r="P80" s="228">
        <f>'DATOS GENERALES'!P80</f>
        <v>0</v>
      </c>
      <c r="Q80" s="227">
        <f>'DATOS GENERALES'!Q80</f>
        <v>0</v>
      </c>
      <c r="R80" s="229">
        <f>IF('DATOS GENERALES'!S80="CANCELADO",('DATOS GENERALES'!R80),0)</f>
        <v>0</v>
      </c>
      <c r="S80" s="230">
        <f>IF('DATOS GENERALES'!S80="DEUDA",('DATOS GENERALES'!R80),0)</f>
        <v>7</v>
      </c>
    </row>
    <row r="81" spans="1:19" s="199" customFormat="1" ht="12" customHeight="1" x14ac:dyDescent="0.25">
      <c r="A81" s="224">
        <v>80</v>
      </c>
      <c r="B81" s="225">
        <v>80</v>
      </c>
      <c r="C81" s="224"/>
      <c r="D81" s="226"/>
      <c r="E81" s="224"/>
      <c r="F81" s="225" t="s">
        <v>120</v>
      </c>
      <c r="G81" s="227">
        <f>'DATOS GENERALES'!G81</f>
        <v>0</v>
      </c>
      <c r="H81" s="228">
        <f>'DATOS GENERALES'!H81</f>
        <v>0</v>
      </c>
      <c r="I81" s="227">
        <f>'DATOS GENERALES'!I81</f>
        <v>0</v>
      </c>
      <c r="J81" s="228">
        <f>'DATOS GENERALES'!J81</f>
        <v>7</v>
      </c>
      <c r="K81" s="227">
        <f>'DATOS GENERALES'!K81</f>
        <v>0</v>
      </c>
      <c r="L81" s="228">
        <f>'DATOS GENERALES'!L81</f>
        <v>0</v>
      </c>
      <c r="M81" s="227">
        <f>'DATOS GENERALES'!M81</f>
        <v>0</v>
      </c>
      <c r="N81" s="228">
        <f>'DATOS GENERALES'!N81</f>
        <v>0</v>
      </c>
      <c r="O81" s="227">
        <f>'DATOS GENERALES'!O81</f>
        <v>0</v>
      </c>
      <c r="P81" s="228">
        <f>'DATOS GENERALES'!P81</f>
        <v>0</v>
      </c>
      <c r="Q81" s="227">
        <f>'DATOS GENERALES'!Q81</f>
        <v>0</v>
      </c>
      <c r="R81" s="229">
        <f>IF('DATOS GENERALES'!S81="CANCELADO",('DATOS GENERALES'!R81),0)</f>
        <v>0</v>
      </c>
      <c r="S81" s="230">
        <f>IF('DATOS GENERALES'!S81="DEUDA",('DATOS GENERALES'!R81),0)</f>
        <v>7</v>
      </c>
    </row>
    <row r="82" spans="1:19" s="199" customFormat="1" ht="12" customHeight="1" x14ac:dyDescent="0.25">
      <c r="A82" s="224">
        <v>81</v>
      </c>
      <c r="B82" s="225">
        <v>81</v>
      </c>
      <c r="C82" s="224"/>
      <c r="D82" s="226"/>
      <c r="E82" s="224"/>
      <c r="F82" s="225" t="s">
        <v>120</v>
      </c>
      <c r="G82" s="227">
        <f>'DATOS GENERALES'!G82</f>
        <v>0</v>
      </c>
      <c r="H82" s="228">
        <f>'DATOS GENERALES'!H82</f>
        <v>0</v>
      </c>
      <c r="I82" s="227">
        <f>'DATOS GENERALES'!I82</f>
        <v>0</v>
      </c>
      <c r="J82" s="228">
        <f>'DATOS GENERALES'!J82</f>
        <v>7</v>
      </c>
      <c r="K82" s="227">
        <f>'DATOS GENERALES'!K82</f>
        <v>0</v>
      </c>
      <c r="L82" s="228">
        <f>'DATOS GENERALES'!L82</f>
        <v>0</v>
      </c>
      <c r="M82" s="227">
        <f>'DATOS GENERALES'!M82</f>
        <v>0</v>
      </c>
      <c r="N82" s="228">
        <f>'DATOS GENERALES'!N82</f>
        <v>0</v>
      </c>
      <c r="O82" s="227">
        <f>'DATOS GENERALES'!O82</f>
        <v>0</v>
      </c>
      <c r="P82" s="228">
        <f>'DATOS GENERALES'!P82</f>
        <v>0</v>
      </c>
      <c r="Q82" s="227">
        <f>'DATOS GENERALES'!Q82</f>
        <v>0</v>
      </c>
      <c r="R82" s="229">
        <f>IF('DATOS GENERALES'!S82="CANCELADO",('DATOS GENERALES'!R82),0)</f>
        <v>0</v>
      </c>
      <c r="S82" s="230">
        <f>IF('DATOS GENERALES'!S82="DEUDA",('DATOS GENERALES'!R82),0)</f>
        <v>7</v>
      </c>
    </row>
    <row r="83" spans="1:19" s="199" customFormat="1" ht="12" customHeight="1" x14ac:dyDescent="0.25">
      <c r="A83" s="224">
        <v>82</v>
      </c>
      <c r="B83" s="225">
        <v>82</v>
      </c>
      <c r="C83" s="224"/>
      <c r="D83" s="226"/>
      <c r="E83" s="224"/>
      <c r="F83" s="225" t="s">
        <v>120</v>
      </c>
      <c r="G83" s="227">
        <f>'DATOS GENERALES'!G83</f>
        <v>0</v>
      </c>
      <c r="H83" s="228">
        <f>'DATOS GENERALES'!H83</f>
        <v>0</v>
      </c>
      <c r="I83" s="227">
        <f>'DATOS GENERALES'!I83</f>
        <v>0</v>
      </c>
      <c r="J83" s="228">
        <f>'DATOS GENERALES'!J83</f>
        <v>7</v>
      </c>
      <c r="K83" s="227">
        <f>'DATOS GENERALES'!K83</f>
        <v>0</v>
      </c>
      <c r="L83" s="228">
        <f>'DATOS GENERALES'!L83</f>
        <v>0</v>
      </c>
      <c r="M83" s="227">
        <f>'DATOS GENERALES'!M83</f>
        <v>0</v>
      </c>
      <c r="N83" s="228">
        <f>'DATOS GENERALES'!N83</f>
        <v>0</v>
      </c>
      <c r="O83" s="227">
        <f>'DATOS GENERALES'!O83</f>
        <v>0</v>
      </c>
      <c r="P83" s="228">
        <f>'DATOS GENERALES'!P83</f>
        <v>0</v>
      </c>
      <c r="Q83" s="227">
        <f>'DATOS GENERALES'!Q83</f>
        <v>0</v>
      </c>
      <c r="R83" s="229">
        <f>IF('DATOS GENERALES'!S83="CANCELADO",('DATOS GENERALES'!R83),0)</f>
        <v>0</v>
      </c>
      <c r="S83" s="230">
        <f>IF('DATOS GENERALES'!S83="DEUDA",('DATOS GENERALES'!R83),0)</f>
        <v>7</v>
      </c>
    </row>
    <row r="84" spans="1:19" s="199" customFormat="1" ht="12" customHeight="1" x14ac:dyDescent="0.25">
      <c r="A84" s="224">
        <v>83</v>
      </c>
      <c r="B84" s="225">
        <v>83</v>
      </c>
      <c r="C84" s="224"/>
      <c r="D84" s="226"/>
      <c r="E84" s="224"/>
      <c r="F84" s="225" t="s">
        <v>120</v>
      </c>
      <c r="G84" s="227">
        <f>'DATOS GENERALES'!G84</f>
        <v>0</v>
      </c>
      <c r="H84" s="228">
        <f>'DATOS GENERALES'!H84</f>
        <v>0</v>
      </c>
      <c r="I84" s="227">
        <f>'DATOS GENERALES'!I84</f>
        <v>0</v>
      </c>
      <c r="J84" s="228">
        <f>'DATOS GENERALES'!J84</f>
        <v>7</v>
      </c>
      <c r="K84" s="227">
        <f>'DATOS GENERALES'!K84</f>
        <v>0</v>
      </c>
      <c r="L84" s="228">
        <f>'DATOS GENERALES'!L84</f>
        <v>0</v>
      </c>
      <c r="M84" s="227">
        <f>'DATOS GENERALES'!M84</f>
        <v>0</v>
      </c>
      <c r="N84" s="228">
        <f>'DATOS GENERALES'!N84</f>
        <v>0</v>
      </c>
      <c r="O84" s="227">
        <f>'DATOS GENERALES'!O84</f>
        <v>0</v>
      </c>
      <c r="P84" s="228">
        <f>'DATOS GENERALES'!P84</f>
        <v>0</v>
      </c>
      <c r="Q84" s="227">
        <f>'DATOS GENERALES'!Q84</f>
        <v>0</v>
      </c>
      <c r="R84" s="229">
        <f>IF('DATOS GENERALES'!S84="CANCELADO",('DATOS GENERALES'!R84),0)</f>
        <v>0</v>
      </c>
      <c r="S84" s="230">
        <f>IF('DATOS GENERALES'!S84="DEUDA",('DATOS GENERALES'!R84),0)</f>
        <v>7</v>
      </c>
    </row>
    <row r="85" spans="1:19" s="199" customFormat="1" ht="12" customHeight="1" x14ac:dyDescent="0.25">
      <c r="A85" s="224">
        <v>84</v>
      </c>
      <c r="B85" s="225">
        <v>84</v>
      </c>
      <c r="C85" s="224"/>
      <c r="D85" s="226"/>
      <c r="E85" s="224"/>
      <c r="F85" s="225" t="s">
        <v>120</v>
      </c>
      <c r="G85" s="227">
        <f>'DATOS GENERALES'!G85</f>
        <v>0</v>
      </c>
      <c r="H85" s="228">
        <f>'DATOS GENERALES'!H85</f>
        <v>0</v>
      </c>
      <c r="I85" s="227">
        <f>'DATOS GENERALES'!I85</f>
        <v>0</v>
      </c>
      <c r="J85" s="228">
        <f>'DATOS GENERALES'!J85</f>
        <v>7</v>
      </c>
      <c r="K85" s="227">
        <f>'DATOS GENERALES'!K85</f>
        <v>0</v>
      </c>
      <c r="L85" s="228">
        <f>'DATOS GENERALES'!L85</f>
        <v>0</v>
      </c>
      <c r="M85" s="227">
        <f>'DATOS GENERALES'!M85</f>
        <v>0</v>
      </c>
      <c r="N85" s="228">
        <f>'DATOS GENERALES'!N85</f>
        <v>0</v>
      </c>
      <c r="O85" s="227">
        <f>'DATOS GENERALES'!O85</f>
        <v>0</v>
      </c>
      <c r="P85" s="228">
        <f>'DATOS GENERALES'!P85</f>
        <v>0</v>
      </c>
      <c r="Q85" s="227">
        <f>'DATOS GENERALES'!Q85</f>
        <v>0</v>
      </c>
      <c r="R85" s="229">
        <f>IF('DATOS GENERALES'!S85="CANCELADO",('DATOS GENERALES'!R85),0)</f>
        <v>0</v>
      </c>
      <c r="S85" s="230">
        <f>IF('DATOS GENERALES'!S85="DEUDA",('DATOS GENERALES'!R85),0)</f>
        <v>7</v>
      </c>
    </row>
    <row r="86" spans="1:19" s="199" customFormat="1" ht="12" customHeight="1" x14ac:dyDescent="0.25">
      <c r="A86" s="224">
        <v>85</v>
      </c>
      <c r="B86" s="225">
        <v>85</v>
      </c>
      <c r="C86" s="224"/>
      <c r="D86" s="226"/>
      <c r="E86" s="224"/>
      <c r="F86" s="225" t="s">
        <v>120</v>
      </c>
      <c r="G86" s="227">
        <f>'DATOS GENERALES'!G86</f>
        <v>0</v>
      </c>
      <c r="H86" s="228">
        <f>'DATOS GENERALES'!H86</f>
        <v>0</v>
      </c>
      <c r="I86" s="227">
        <f>'DATOS GENERALES'!I86</f>
        <v>0</v>
      </c>
      <c r="J86" s="228">
        <f>'DATOS GENERALES'!J86</f>
        <v>7</v>
      </c>
      <c r="K86" s="227">
        <f>'DATOS GENERALES'!K86</f>
        <v>0</v>
      </c>
      <c r="L86" s="228">
        <f>'DATOS GENERALES'!L86</f>
        <v>0</v>
      </c>
      <c r="M86" s="227">
        <f>'DATOS GENERALES'!M86</f>
        <v>0</v>
      </c>
      <c r="N86" s="228">
        <f>'DATOS GENERALES'!N86</f>
        <v>0</v>
      </c>
      <c r="O86" s="227">
        <f>'DATOS GENERALES'!O86</f>
        <v>0</v>
      </c>
      <c r="P86" s="228">
        <f>'DATOS GENERALES'!P86</f>
        <v>0</v>
      </c>
      <c r="Q86" s="227">
        <f>'DATOS GENERALES'!Q86</f>
        <v>0</v>
      </c>
      <c r="R86" s="229">
        <f>IF('DATOS GENERALES'!S86="CANCELADO",('DATOS GENERALES'!R86),0)</f>
        <v>0</v>
      </c>
      <c r="S86" s="230">
        <f>IF('DATOS GENERALES'!S86="DEUDA",('DATOS GENERALES'!R86),0)</f>
        <v>7</v>
      </c>
    </row>
    <row r="87" spans="1:19" s="199" customFormat="1" ht="12" customHeight="1" x14ac:dyDescent="0.25">
      <c r="A87" s="224">
        <v>86</v>
      </c>
      <c r="B87" s="225">
        <v>86</v>
      </c>
      <c r="C87" s="224"/>
      <c r="D87" s="226"/>
      <c r="E87" s="224"/>
      <c r="F87" s="225" t="s">
        <v>120</v>
      </c>
      <c r="G87" s="227">
        <f>'DATOS GENERALES'!G87</f>
        <v>0</v>
      </c>
      <c r="H87" s="228">
        <f>'DATOS GENERALES'!H87</f>
        <v>0</v>
      </c>
      <c r="I87" s="227">
        <f>'DATOS GENERALES'!I87</f>
        <v>0</v>
      </c>
      <c r="J87" s="228">
        <f>'DATOS GENERALES'!J87</f>
        <v>7</v>
      </c>
      <c r="K87" s="227">
        <f>'DATOS GENERALES'!K87</f>
        <v>0</v>
      </c>
      <c r="L87" s="228">
        <f>'DATOS GENERALES'!L87</f>
        <v>0</v>
      </c>
      <c r="M87" s="227">
        <f>'DATOS GENERALES'!M87</f>
        <v>0</v>
      </c>
      <c r="N87" s="228">
        <f>'DATOS GENERALES'!N87</f>
        <v>0</v>
      </c>
      <c r="O87" s="227">
        <f>'DATOS GENERALES'!O87</f>
        <v>0</v>
      </c>
      <c r="P87" s="228">
        <f>'DATOS GENERALES'!P87</f>
        <v>0</v>
      </c>
      <c r="Q87" s="227">
        <f>'DATOS GENERALES'!Q87</f>
        <v>0</v>
      </c>
      <c r="R87" s="229">
        <f>IF('DATOS GENERALES'!S87="CANCELADO",('DATOS GENERALES'!R87),0)</f>
        <v>0</v>
      </c>
      <c r="S87" s="230">
        <f>IF('DATOS GENERALES'!S87="DEUDA",('DATOS GENERALES'!R87),0)</f>
        <v>7</v>
      </c>
    </row>
    <row r="88" spans="1:19" s="199" customFormat="1" ht="12" customHeight="1" x14ac:dyDescent="0.25">
      <c r="A88" s="224">
        <v>87</v>
      </c>
      <c r="B88" s="225">
        <v>87</v>
      </c>
      <c r="C88" s="224"/>
      <c r="D88" s="226"/>
      <c r="E88" s="224"/>
      <c r="F88" s="225" t="s">
        <v>120</v>
      </c>
      <c r="G88" s="227">
        <f>'DATOS GENERALES'!G88</f>
        <v>0</v>
      </c>
      <c r="H88" s="228">
        <f>'DATOS GENERALES'!H88</f>
        <v>0</v>
      </c>
      <c r="I88" s="227">
        <f>'DATOS GENERALES'!I88</f>
        <v>0</v>
      </c>
      <c r="J88" s="228">
        <f>'DATOS GENERALES'!J88</f>
        <v>7</v>
      </c>
      <c r="K88" s="227">
        <f>'DATOS GENERALES'!K88</f>
        <v>0</v>
      </c>
      <c r="L88" s="228">
        <f>'DATOS GENERALES'!L88</f>
        <v>0</v>
      </c>
      <c r="M88" s="227">
        <f>'DATOS GENERALES'!M88</f>
        <v>0</v>
      </c>
      <c r="N88" s="228">
        <f>'DATOS GENERALES'!N88</f>
        <v>0</v>
      </c>
      <c r="O88" s="227">
        <f>'DATOS GENERALES'!O88</f>
        <v>0</v>
      </c>
      <c r="P88" s="228">
        <f>'DATOS GENERALES'!P88</f>
        <v>0</v>
      </c>
      <c r="Q88" s="227">
        <f>'DATOS GENERALES'!Q88</f>
        <v>0</v>
      </c>
      <c r="R88" s="229">
        <f>IF('DATOS GENERALES'!S88="CANCELADO",('DATOS GENERALES'!R88),0)</f>
        <v>0</v>
      </c>
      <c r="S88" s="230">
        <f>IF('DATOS GENERALES'!S88="DEUDA",('DATOS GENERALES'!R88),0)</f>
        <v>7</v>
      </c>
    </row>
    <row r="89" spans="1:19" s="199" customFormat="1" ht="12" customHeight="1" x14ac:dyDescent="0.25">
      <c r="A89" s="224">
        <v>88</v>
      </c>
      <c r="B89" s="225">
        <v>88</v>
      </c>
      <c r="C89" s="224"/>
      <c r="D89" s="226"/>
      <c r="E89" s="224"/>
      <c r="F89" s="225" t="s">
        <v>120</v>
      </c>
      <c r="G89" s="227">
        <f>'DATOS GENERALES'!G89</f>
        <v>0</v>
      </c>
      <c r="H89" s="228">
        <f>'DATOS GENERALES'!H89</f>
        <v>0</v>
      </c>
      <c r="I89" s="227">
        <f>'DATOS GENERALES'!I89</f>
        <v>0</v>
      </c>
      <c r="J89" s="228">
        <f>'DATOS GENERALES'!J89</f>
        <v>7</v>
      </c>
      <c r="K89" s="227">
        <f>'DATOS GENERALES'!K89</f>
        <v>0</v>
      </c>
      <c r="L89" s="228">
        <f>'DATOS GENERALES'!L89</f>
        <v>0</v>
      </c>
      <c r="M89" s="227">
        <f>'DATOS GENERALES'!M89</f>
        <v>0</v>
      </c>
      <c r="N89" s="228">
        <f>'DATOS GENERALES'!N89</f>
        <v>0</v>
      </c>
      <c r="O89" s="227">
        <f>'DATOS GENERALES'!O89</f>
        <v>0</v>
      </c>
      <c r="P89" s="228">
        <f>'DATOS GENERALES'!P89</f>
        <v>0</v>
      </c>
      <c r="Q89" s="227">
        <f>'DATOS GENERALES'!Q89</f>
        <v>0</v>
      </c>
      <c r="R89" s="229">
        <f>IF('DATOS GENERALES'!S89="CANCELADO",('DATOS GENERALES'!R89),0)</f>
        <v>0</v>
      </c>
      <c r="S89" s="230">
        <f>IF('DATOS GENERALES'!S89="DEUDA",('DATOS GENERALES'!R89),0)</f>
        <v>7</v>
      </c>
    </row>
    <row r="90" spans="1:19" s="199" customFormat="1" ht="12" customHeight="1" x14ac:dyDescent="0.25">
      <c r="A90" s="224">
        <v>89</v>
      </c>
      <c r="B90" s="225">
        <v>89</v>
      </c>
      <c r="C90" s="224"/>
      <c r="D90" s="226"/>
      <c r="E90" s="224"/>
      <c r="F90" s="225" t="s">
        <v>120</v>
      </c>
      <c r="G90" s="227">
        <f>'DATOS GENERALES'!G90</f>
        <v>0</v>
      </c>
      <c r="H90" s="228">
        <f>'DATOS GENERALES'!H90</f>
        <v>0</v>
      </c>
      <c r="I90" s="227">
        <f>'DATOS GENERALES'!I90</f>
        <v>0</v>
      </c>
      <c r="J90" s="228">
        <f>'DATOS GENERALES'!J90</f>
        <v>7</v>
      </c>
      <c r="K90" s="227">
        <f>'DATOS GENERALES'!K90</f>
        <v>0</v>
      </c>
      <c r="L90" s="228">
        <f>'DATOS GENERALES'!L90</f>
        <v>0</v>
      </c>
      <c r="M90" s="227">
        <f>'DATOS GENERALES'!M90</f>
        <v>0</v>
      </c>
      <c r="N90" s="228">
        <f>'DATOS GENERALES'!N90</f>
        <v>0</v>
      </c>
      <c r="O90" s="227">
        <f>'DATOS GENERALES'!O90</f>
        <v>0</v>
      </c>
      <c r="P90" s="228">
        <f>'DATOS GENERALES'!P90</f>
        <v>0</v>
      </c>
      <c r="Q90" s="227">
        <f>'DATOS GENERALES'!Q90</f>
        <v>0</v>
      </c>
      <c r="R90" s="229">
        <f>IF('DATOS GENERALES'!S90="CANCELADO",('DATOS GENERALES'!R90),0)</f>
        <v>0</v>
      </c>
      <c r="S90" s="230">
        <f>IF('DATOS GENERALES'!S90="DEUDA",('DATOS GENERALES'!R90),0)</f>
        <v>7</v>
      </c>
    </row>
    <row r="91" spans="1:19" s="199" customFormat="1" ht="12" customHeight="1" x14ac:dyDescent="0.25">
      <c r="A91" s="224">
        <v>90</v>
      </c>
      <c r="B91" s="225">
        <v>90</v>
      </c>
      <c r="C91" s="224"/>
      <c r="D91" s="226"/>
      <c r="E91" s="224"/>
      <c r="F91" s="225" t="s">
        <v>120</v>
      </c>
      <c r="G91" s="227">
        <f>'DATOS GENERALES'!G91</f>
        <v>0</v>
      </c>
      <c r="H91" s="228">
        <f>'DATOS GENERALES'!H91</f>
        <v>0</v>
      </c>
      <c r="I91" s="227">
        <f>'DATOS GENERALES'!I91</f>
        <v>0</v>
      </c>
      <c r="J91" s="228">
        <f>'DATOS GENERALES'!J91</f>
        <v>7</v>
      </c>
      <c r="K91" s="227">
        <f>'DATOS GENERALES'!K91</f>
        <v>0</v>
      </c>
      <c r="L91" s="228">
        <f>'DATOS GENERALES'!L91</f>
        <v>0</v>
      </c>
      <c r="M91" s="227">
        <f>'DATOS GENERALES'!M91</f>
        <v>0</v>
      </c>
      <c r="N91" s="228">
        <f>'DATOS GENERALES'!N91</f>
        <v>0</v>
      </c>
      <c r="O91" s="227">
        <f>'DATOS GENERALES'!O91</f>
        <v>0</v>
      </c>
      <c r="P91" s="228">
        <f>'DATOS GENERALES'!P91</f>
        <v>0</v>
      </c>
      <c r="Q91" s="227">
        <f>'DATOS GENERALES'!Q91</f>
        <v>0</v>
      </c>
      <c r="R91" s="229">
        <f>IF('DATOS GENERALES'!S91="CANCELADO",('DATOS GENERALES'!R91),0)</f>
        <v>0</v>
      </c>
      <c r="S91" s="230">
        <f>IF('DATOS GENERALES'!S91="DEUDA",('DATOS GENERALES'!R91),0)</f>
        <v>7</v>
      </c>
    </row>
    <row r="92" spans="1:19" s="199" customFormat="1" ht="12" customHeight="1" x14ac:dyDescent="0.25">
      <c r="A92" s="224">
        <v>91</v>
      </c>
      <c r="B92" s="225">
        <v>91</v>
      </c>
      <c r="C92" s="224"/>
      <c r="D92" s="226"/>
      <c r="E92" s="224"/>
      <c r="F92" s="225" t="s">
        <v>120</v>
      </c>
      <c r="G92" s="227">
        <f>'DATOS GENERALES'!G92</f>
        <v>0</v>
      </c>
      <c r="H92" s="228">
        <f>'DATOS GENERALES'!H92</f>
        <v>0</v>
      </c>
      <c r="I92" s="227">
        <f>'DATOS GENERALES'!I92</f>
        <v>0</v>
      </c>
      <c r="J92" s="228">
        <f>'DATOS GENERALES'!J92</f>
        <v>7</v>
      </c>
      <c r="K92" s="227">
        <f>'DATOS GENERALES'!K92</f>
        <v>0</v>
      </c>
      <c r="L92" s="228">
        <f>'DATOS GENERALES'!L92</f>
        <v>0</v>
      </c>
      <c r="M92" s="227">
        <f>'DATOS GENERALES'!M92</f>
        <v>0</v>
      </c>
      <c r="N92" s="228">
        <f>'DATOS GENERALES'!N92</f>
        <v>0</v>
      </c>
      <c r="O92" s="227">
        <f>'DATOS GENERALES'!O92</f>
        <v>0</v>
      </c>
      <c r="P92" s="228">
        <f>'DATOS GENERALES'!P92</f>
        <v>0</v>
      </c>
      <c r="Q92" s="227">
        <f>'DATOS GENERALES'!Q92</f>
        <v>0</v>
      </c>
      <c r="R92" s="229">
        <f>IF('DATOS GENERALES'!S92="CANCELADO",('DATOS GENERALES'!R92),0)</f>
        <v>0</v>
      </c>
      <c r="S92" s="230">
        <f>IF('DATOS GENERALES'!S92="DEUDA",('DATOS GENERALES'!R92),0)</f>
        <v>7</v>
      </c>
    </row>
    <row r="93" spans="1:19" s="199" customFormat="1" ht="12" customHeight="1" x14ac:dyDescent="0.25">
      <c r="A93" s="224">
        <v>92</v>
      </c>
      <c r="B93" s="225">
        <v>92</v>
      </c>
      <c r="C93" s="224"/>
      <c r="D93" s="226"/>
      <c r="E93" s="224"/>
      <c r="F93" s="225" t="s">
        <v>120</v>
      </c>
      <c r="G93" s="227">
        <f>'DATOS GENERALES'!G93</f>
        <v>0</v>
      </c>
      <c r="H93" s="228">
        <f>'DATOS GENERALES'!H93</f>
        <v>0</v>
      </c>
      <c r="I93" s="227">
        <f>'DATOS GENERALES'!I93</f>
        <v>0</v>
      </c>
      <c r="J93" s="228">
        <f>'DATOS GENERALES'!J93</f>
        <v>7</v>
      </c>
      <c r="K93" s="227">
        <f>'DATOS GENERALES'!K93</f>
        <v>0</v>
      </c>
      <c r="L93" s="228">
        <f>'DATOS GENERALES'!L93</f>
        <v>0</v>
      </c>
      <c r="M93" s="227">
        <f>'DATOS GENERALES'!M93</f>
        <v>0</v>
      </c>
      <c r="N93" s="228">
        <f>'DATOS GENERALES'!N93</f>
        <v>0</v>
      </c>
      <c r="O93" s="227">
        <f>'DATOS GENERALES'!O93</f>
        <v>0</v>
      </c>
      <c r="P93" s="228">
        <f>'DATOS GENERALES'!P93</f>
        <v>0</v>
      </c>
      <c r="Q93" s="227">
        <f>'DATOS GENERALES'!Q93</f>
        <v>0</v>
      </c>
      <c r="R93" s="229">
        <f>IF('DATOS GENERALES'!S93="CANCELADO",('DATOS GENERALES'!R93),0)</f>
        <v>0</v>
      </c>
      <c r="S93" s="230">
        <f>IF('DATOS GENERALES'!S93="DEUDA",('DATOS GENERALES'!R93),0)</f>
        <v>7</v>
      </c>
    </row>
    <row r="94" spans="1:19" s="199" customFormat="1" ht="12" customHeight="1" x14ac:dyDescent="0.25">
      <c r="A94" s="224">
        <v>93</v>
      </c>
      <c r="B94" s="225">
        <v>93</v>
      </c>
      <c r="C94" s="224"/>
      <c r="D94" s="226"/>
      <c r="E94" s="224"/>
      <c r="F94" s="225" t="s">
        <v>120</v>
      </c>
      <c r="G94" s="227">
        <f>'DATOS GENERALES'!G94</f>
        <v>0</v>
      </c>
      <c r="H94" s="228">
        <f>'DATOS GENERALES'!H94</f>
        <v>0</v>
      </c>
      <c r="I94" s="227">
        <f>'DATOS GENERALES'!I94</f>
        <v>0</v>
      </c>
      <c r="J94" s="228">
        <f>'DATOS GENERALES'!J94</f>
        <v>7</v>
      </c>
      <c r="K94" s="227">
        <f>'DATOS GENERALES'!K94</f>
        <v>0</v>
      </c>
      <c r="L94" s="228">
        <f>'DATOS GENERALES'!L94</f>
        <v>0</v>
      </c>
      <c r="M94" s="227">
        <f>'DATOS GENERALES'!M94</f>
        <v>0</v>
      </c>
      <c r="N94" s="228">
        <f>'DATOS GENERALES'!N94</f>
        <v>0</v>
      </c>
      <c r="O94" s="227">
        <f>'DATOS GENERALES'!O94</f>
        <v>0</v>
      </c>
      <c r="P94" s="228">
        <f>'DATOS GENERALES'!P94</f>
        <v>0</v>
      </c>
      <c r="Q94" s="227">
        <f>'DATOS GENERALES'!Q94</f>
        <v>0</v>
      </c>
      <c r="R94" s="229">
        <f>IF('DATOS GENERALES'!S94="CANCELADO",('DATOS GENERALES'!R94),0)</f>
        <v>0</v>
      </c>
      <c r="S94" s="230">
        <f>IF('DATOS GENERALES'!S94="DEUDA",('DATOS GENERALES'!R94),0)</f>
        <v>7</v>
      </c>
    </row>
    <row r="95" spans="1:19" s="199" customFormat="1" ht="12" customHeight="1" x14ac:dyDescent="0.25">
      <c r="A95" s="224">
        <v>94</v>
      </c>
      <c r="B95" s="225">
        <v>94</v>
      </c>
      <c r="C95" s="224"/>
      <c r="D95" s="226"/>
      <c r="E95" s="224"/>
      <c r="F95" s="225" t="s">
        <v>120</v>
      </c>
      <c r="G95" s="227">
        <f>'DATOS GENERALES'!G95</f>
        <v>0</v>
      </c>
      <c r="H95" s="228">
        <f>'DATOS GENERALES'!H95</f>
        <v>0</v>
      </c>
      <c r="I95" s="227">
        <f>'DATOS GENERALES'!I95</f>
        <v>0</v>
      </c>
      <c r="J95" s="228">
        <f>'DATOS GENERALES'!J95</f>
        <v>7</v>
      </c>
      <c r="K95" s="227">
        <f>'DATOS GENERALES'!K95</f>
        <v>0</v>
      </c>
      <c r="L95" s="228">
        <f>'DATOS GENERALES'!L95</f>
        <v>0</v>
      </c>
      <c r="M95" s="227">
        <f>'DATOS GENERALES'!M95</f>
        <v>0</v>
      </c>
      <c r="N95" s="228">
        <f>'DATOS GENERALES'!N95</f>
        <v>0</v>
      </c>
      <c r="O95" s="227">
        <f>'DATOS GENERALES'!O95</f>
        <v>0</v>
      </c>
      <c r="P95" s="228">
        <f>'DATOS GENERALES'!P95</f>
        <v>0</v>
      </c>
      <c r="Q95" s="227">
        <f>'DATOS GENERALES'!Q95</f>
        <v>0</v>
      </c>
      <c r="R95" s="229">
        <f>IF('DATOS GENERALES'!S95="CANCELADO",('DATOS GENERALES'!R95),0)</f>
        <v>0</v>
      </c>
      <c r="S95" s="230">
        <f>IF('DATOS GENERALES'!S95="DEUDA",('DATOS GENERALES'!R95),0)</f>
        <v>7</v>
      </c>
    </row>
    <row r="96" spans="1:19" s="199" customFormat="1" ht="12" customHeight="1" x14ac:dyDescent="0.25">
      <c r="A96" s="224">
        <v>95</v>
      </c>
      <c r="B96" s="225">
        <v>95</v>
      </c>
      <c r="C96" s="224"/>
      <c r="D96" s="226"/>
      <c r="E96" s="224"/>
      <c r="F96" s="225" t="s">
        <v>120</v>
      </c>
      <c r="G96" s="227">
        <f>'DATOS GENERALES'!G96</f>
        <v>0</v>
      </c>
      <c r="H96" s="228">
        <f>'DATOS GENERALES'!H96</f>
        <v>0</v>
      </c>
      <c r="I96" s="227">
        <f>'DATOS GENERALES'!I96</f>
        <v>0</v>
      </c>
      <c r="J96" s="228">
        <f>'DATOS GENERALES'!J96</f>
        <v>7</v>
      </c>
      <c r="K96" s="227">
        <f>'DATOS GENERALES'!K96</f>
        <v>0</v>
      </c>
      <c r="L96" s="228">
        <f>'DATOS GENERALES'!L96</f>
        <v>0</v>
      </c>
      <c r="M96" s="227">
        <f>'DATOS GENERALES'!M96</f>
        <v>0</v>
      </c>
      <c r="N96" s="228">
        <f>'DATOS GENERALES'!N96</f>
        <v>0</v>
      </c>
      <c r="O96" s="227">
        <f>'DATOS GENERALES'!O96</f>
        <v>0</v>
      </c>
      <c r="P96" s="228">
        <f>'DATOS GENERALES'!P96</f>
        <v>0</v>
      </c>
      <c r="Q96" s="227">
        <f>'DATOS GENERALES'!Q96</f>
        <v>0</v>
      </c>
      <c r="R96" s="229">
        <f>IF('DATOS GENERALES'!S96="CANCELADO",('DATOS GENERALES'!R96),0)</f>
        <v>0</v>
      </c>
      <c r="S96" s="230">
        <f>IF('DATOS GENERALES'!S96="DEUDA",('DATOS GENERALES'!R96),0)</f>
        <v>7</v>
      </c>
    </row>
    <row r="97" spans="1:19" s="199" customFormat="1" ht="12" customHeight="1" x14ac:dyDescent="0.25">
      <c r="A97" s="224">
        <v>96</v>
      </c>
      <c r="B97" s="225">
        <v>96</v>
      </c>
      <c r="C97" s="224"/>
      <c r="D97" s="226"/>
      <c r="E97" s="224"/>
      <c r="F97" s="225" t="s">
        <v>120</v>
      </c>
      <c r="G97" s="227">
        <f>'DATOS GENERALES'!G97</f>
        <v>0</v>
      </c>
      <c r="H97" s="228">
        <f>'DATOS GENERALES'!H97</f>
        <v>0</v>
      </c>
      <c r="I97" s="227">
        <f>'DATOS GENERALES'!I97</f>
        <v>0</v>
      </c>
      <c r="J97" s="228">
        <f>'DATOS GENERALES'!J97</f>
        <v>7</v>
      </c>
      <c r="K97" s="227">
        <f>'DATOS GENERALES'!K97</f>
        <v>0</v>
      </c>
      <c r="L97" s="228">
        <f>'DATOS GENERALES'!L97</f>
        <v>0</v>
      </c>
      <c r="M97" s="227">
        <f>'DATOS GENERALES'!M97</f>
        <v>0</v>
      </c>
      <c r="N97" s="228">
        <f>'DATOS GENERALES'!N97</f>
        <v>0</v>
      </c>
      <c r="O97" s="227">
        <f>'DATOS GENERALES'!O97</f>
        <v>0</v>
      </c>
      <c r="P97" s="228">
        <f>'DATOS GENERALES'!P97</f>
        <v>0</v>
      </c>
      <c r="Q97" s="227">
        <f>'DATOS GENERALES'!Q97</f>
        <v>0</v>
      </c>
      <c r="R97" s="229">
        <f>IF('DATOS GENERALES'!S97="CANCELADO",('DATOS GENERALES'!R97),0)</f>
        <v>0</v>
      </c>
      <c r="S97" s="230">
        <f>IF('DATOS GENERALES'!S97="DEUDA",('DATOS GENERALES'!R97),0)</f>
        <v>7</v>
      </c>
    </row>
    <row r="98" spans="1:19" s="199" customFormat="1" ht="12" customHeight="1" x14ac:dyDescent="0.25">
      <c r="A98" s="224">
        <v>97</v>
      </c>
      <c r="B98" s="225">
        <v>97</v>
      </c>
      <c r="C98" s="224"/>
      <c r="D98" s="226"/>
      <c r="E98" s="224"/>
      <c r="F98" s="225" t="s">
        <v>120</v>
      </c>
      <c r="G98" s="227">
        <f>'DATOS GENERALES'!G98</f>
        <v>0</v>
      </c>
      <c r="H98" s="228">
        <f>'DATOS GENERALES'!H98</f>
        <v>0</v>
      </c>
      <c r="I98" s="227">
        <f>'DATOS GENERALES'!I98</f>
        <v>0</v>
      </c>
      <c r="J98" s="228">
        <f>'DATOS GENERALES'!J98</f>
        <v>7</v>
      </c>
      <c r="K98" s="227">
        <f>'DATOS GENERALES'!K98</f>
        <v>0</v>
      </c>
      <c r="L98" s="228">
        <f>'DATOS GENERALES'!L98</f>
        <v>0</v>
      </c>
      <c r="M98" s="227">
        <f>'DATOS GENERALES'!M98</f>
        <v>0</v>
      </c>
      <c r="N98" s="228">
        <f>'DATOS GENERALES'!N98</f>
        <v>0</v>
      </c>
      <c r="O98" s="227">
        <f>'DATOS GENERALES'!O98</f>
        <v>0</v>
      </c>
      <c r="P98" s="228">
        <f>'DATOS GENERALES'!P98</f>
        <v>0</v>
      </c>
      <c r="Q98" s="227">
        <f>'DATOS GENERALES'!Q98</f>
        <v>0</v>
      </c>
      <c r="R98" s="229">
        <f>IF('DATOS GENERALES'!S98="CANCELADO",('DATOS GENERALES'!R98),0)</f>
        <v>0</v>
      </c>
      <c r="S98" s="230">
        <f>IF('DATOS GENERALES'!S98="DEUDA",('DATOS GENERALES'!R98),0)</f>
        <v>7</v>
      </c>
    </row>
    <row r="99" spans="1:19" s="199" customFormat="1" ht="12" customHeight="1" x14ac:dyDescent="0.25">
      <c r="A99" s="224">
        <v>98</v>
      </c>
      <c r="B99" s="225">
        <v>98</v>
      </c>
      <c r="C99" s="224"/>
      <c r="D99" s="226"/>
      <c r="E99" s="224"/>
      <c r="F99" s="225" t="s">
        <v>120</v>
      </c>
      <c r="G99" s="227">
        <f>'DATOS GENERALES'!G99</f>
        <v>0</v>
      </c>
      <c r="H99" s="228">
        <f>'DATOS GENERALES'!H99</f>
        <v>0</v>
      </c>
      <c r="I99" s="227">
        <f>'DATOS GENERALES'!I99</f>
        <v>0</v>
      </c>
      <c r="J99" s="228">
        <f>'DATOS GENERALES'!J99</f>
        <v>7</v>
      </c>
      <c r="K99" s="227">
        <f>'DATOS GENERALES'!K99</f>
        <v>0</v>
      </c>
      <c r="L99" s="228">
        <f>'DATOS GENERALES'!L99</f>
        <v>0</v>
      </c>
      <c r="M99" s="227">
        <f>'DATOS GENERALES'!M99</f>
        <v>0</v>
      </c>
      <c r="N99" s="228">
        <f>'DATOS GENERALES'!N99</f>
        <v>0</v>
      </c>
      <c r="O99" s="227">
        <f>'DATOS GENERALES'!O99</f>
        <v>0</v>
      </c>
      <c r="P99" s="228">
        <f>'DATOS GENERALES'!P99</f>
        <v>0</v>
      </c>
      <c r="Q99" s="227">
        <f>'DATOS GENERALES'!Q99</f>
        <v>0</v>
      </c>
      <c r="R99" s="229">
        <f>IF('DATOS GENERALES'!S99="CANCELADO",('DATOS GENERALES'!R99),0)</f>
        <v>0</v>
      </c>
      <c r="S99" s="230">
        <f>IF('DATOS GENERALES'!S99="DEUDA",('DATOS GENERALES'!R99),0)</f>
        <v>7</v>
      </c>
    </row>
    <row r="100" spans="1:19" s="199" customFormat="1" ht="12" customHeight="1" x14ac:dyDescent="0.25">
      <c r="A100" s="224">
        <v>99</v>
      </c>
      <c r="B100" s="225">
        <v>99</v>
      </c>
      <c r="C100" s="224"/>
      <c r="D100" s="226"/>
      <c r="E100" s="224"/>
      <c r="F100" s="225" t="s">
        <v>120</v>
      </c>
      <c r="G100" s="227">
        <f>'DATOS GENERALES'!G100</f>
        <v>0</v>
      </c>
      <c r="H100" s="228">
        <f>'DATOS GENERALES'!H100</f>
        <v>0</v>
      </c>
      <c r="I100" s="227">
        <f>'DATOS GENERALES'!I100</f>
        <v>0</v>
      </c>
      <c r="J100" s="228">
        <f>'DATOS GENERALES'!J100</f>
        <v>7</v>
      </c>
      <c r="K100" s="227">
        <f>'DATOS GENERALES'!K100</f>
        <v>0</v>
      </c>
      <c r="L100" s="228">
        <f>'DATOS GENERALES'!L100</f>
        <v>0</v>
      </c>
      <c r="M100" s="227">
        <f>'DATOS GENERALES'!M100</f>
        <v>0</v>
      </c>
      <c r="N100" s="228">
        <f>'DATOS GENERALES'!N100</f>
        <v>0</v>
      </c>
      <c r="O100" s="227">
        <f>'DATOS GENERALES'!O100</f>
        <v>0</v>
      </c>
      <c r="P100" s="228">
        <f>'DATOS GENERALES'!P100</f>
        <v>0</v>
      </c>
      <c r="Q100" s="227">
        <f>'DATOS GENERALES'!Q100</f>
        <v>0</v>
      </c>
      <c r="R100" s="229">
        <f>IF('DATOS GENERALES'!S100="CANCELADO",('DATOS GENERALES'!R100),0)</f>
        <v>0</v>
      </c>
      <c r="S100" s="230">
        <f>IF('DATOS GENERALES'!S100="DEUDA",('DATOS GENERALES'!R100),0)</f>
        <v>7</v>
      </c>
    </row>
    <row r="101" spans="1:19" s="199" customFormat="1" ht="12" customHeight="1" x14ac:dyDescent="0.25">
      <c r="A101" s="224">
        <v>100</v>
      </c>
      <c r="B101" s="225">
        <v>100</v>
      </c>
      <c r="C101" s="224"/>
      <c r="D101" s="226"/>
      <c r="E101" s="224"/>
      <c r="F101" s="225" t="s">
        <v>120</v>
      </c>
      <c r="G101" s="227">
        <f>'DATOS GENERALES'!G101</f>
        <v>0</v>
      </c>
      <c r="H101" s="228">
        <f>'DATOS GENERALES'!H101</f>
        <v>0</v>
      </c>
      <c r="I101" s="227">
        <f>'DATOS GENERALES'!I101</f>
        <v>0</v>
      </c>
      <c r="J101" s="228">
        <f>'DATOS GENERALES'!J101</f>
        <v>7</v>
      </c>
      <c r="K101" s="227">
        <f>'DATOS GENERALES'!K101</f>
        <v>0</v>
      </c>
      <c r="L101" s="228">
        <f>'DATOS GENERALES'!L101</f>
        <v>0</v>
      </c>
      <c r="M101" s="227">
        <f>'DATOS GENERALES'!M101</f>
        <v>0</v>
      </c>
      <c r="N101" s="228">
        <f>'DATOS GENERALES'!N101</f>
        <v>0</v>
      </c>
      <c r="O101" s="227">
        <f>'DATOS GENERALES'!O101</f>
        <v>0</v>
      </c>
      <c r="P101" s="228">
        <f>'DATOS GENERALES'!P101</f>
        <v>0</v>
      </c>
      <c r="Q101" s="227">
        <f>'DATOS GENERALES'!Q101</f>
        <v>0</v>
      </c>
      <c r="R101" s="229">
        <f>IF('DATOS GENERALES'!S101="CANCELADO",('DATOS GENERALES'!R101),0)</f>
        <v>0</v>
      </c>
      <c r="S101" s="230">
        <f>IF('DATOS GENERALES'!S101="DEUDA",('DATOS GENERALES'!R101),0)</f>
        <v>7</v>
      </c>
    </row>
    <row r="102" spans="1:19" s="199" customFormat="1" ht="12" customHeight="1" x14ac:dyDescent="0.25">
      <c r="A102" s="224">
        <v>101</v>
      </c>
      <c r="B102" s="225">
        <v>101</v>
      </c>
      <c r="C102" s="224"/>
      <c r="D102" s="226"/>
      <c r="E102" s="224"/>
      <c r="F102" s="225" t="s">
        <v>120</v>
      </c>
      <c r="G102" s="227">
        <f>'DATOS GENERALES'!G102</f>
        <v>0</v>
      </c>
      <c r="H102" s="228">
        <f>'DATOS GENERALES'!H102</f>
        <v>0</v>
      </c>
      <c r="I102" s="227">
        <f>'DATOS GENERALES'!I102</f>
        <v>0</v>
      </c>
      <c r="J102" s="228">
        <f>'DATOS GENERALES'!J102</f>
        <v>7</v>
      </c>
      <c r="K102" s="227">
        <f>'DATOS GENERALES'!K102</f>
        <v>0</v>
      </c>
      <c r="L102" s="228">
        <f>'DATOS GENERALES'!L102</f>
        <v>0</v>
      </c>
      <c r="M102" s="227">
        <f>'DATOS GENERALES'!M102</f>
        <v>0</v>
      </c>
      <c r="N102" s="228">
        <f>'DATOS GENERALES'!N102</f>
        <v>0</v>
      </c>
      <c r="O102" s="227">
        <f>'DATOS GENERALES'!O102</f>
        <v>0</v>
      </c>
      <c r="P102" s="228">
        <f>'DATOS GENERALES'!P102</f>
        <v>0</v>
      </c>
      <c r="Q102" s="227">
        <f>'DATOS GENERALES'!Q102</f>
        <v>0</v>
      </c>
      <c r="R102" s="229">
        <f>IF('DATOS GENERALES'!S102="CANCELADO",('DATOS GENERALES'!R102),0)</f>
        <v>0</v>
      </c>
      <c r="S102" s="230">
        <f>IF('DATOS GENERALES'!S102="DEUDA",('DATOS GENERALES'!R102),0)</f>
        <v>7</v>
      </c>
    </row>
    <row r="103" spans="1:19" s="199" customFormat="1" ht="12" customHeight="1" x14ac:dyDescent="0.25">
      <c r="A103" s="224">
        <v>102</v>
      </c>
      <c r="B103" s="225">
        <v>102</v>
      </c>
      <c r="C103" s="224"/>
      <c r="D103" s="226"/>
      <c r="E103" s="224"/>
      <c r="F103" s="225" t="s">
        <v>120</v>
      </c>
      <c r="G103" s="227">
        <f>'DATOS GENERALES'!G103</f>
        <v>0</v>
      </c>
      <c r="H103" s="228">
        <f>'DATOS GENERALES'!H103</f>
        <v>0</v>
      </c>
      <c r="I103" s="227">
        <f>'DATOS GENERALES'!I103</f>
        <v>0</v>
      </c>
      <c r="J103" s="228">
        <f>'DATOS GENERALES'!J103</f>
        <v>7</v>
      </c>
      <c r="K103" s="227">
        <f>'DATOS GENERALES'!K103</f>
        <v>0</v>
      </c>
      <c r="L103" s="228">
        <f>'DATOS GENERALES'!L103</f>
        <v>0</v>
      </c>
      <c r="M103" s="227">
        <f>'DATOS GENERALES'!M103</f>
        <v>0</v>
      </c>
      <c r="N103" s="228">
        <f>'DATOS GENERALES'!N103</f>
        <v>0</v>
      </c>
      <c r="O103" s="227">
        <f>'DATOS GENERALES'!O103</f>
        <v>0</v>
      </c>
      <c r="P103" s="228">
        <f>'DATOS GENERALES'!P103</f>
        <v>0</v>
      </c>
      <c r="Q103" s="227">
        <f>'DATOS GENERALES'!Q103</f>
        <v>0</v>
      </c>
      <c r="R103" s="229">
        <f>IF('DATOS GENERALES'!S103="CANCELADO",('DATOS GENERALES'!R103),0)</f>
        <v>0</v>
      </c>
      <c r="S103" s="230">
        <f>IF('DATOS GENERALES'!S103="DEUDA",('DATOS GENERALES'!R103),0)</f>
        <v>7</v>
      </c>
    </row>
    <row r="104" spans="1:19" s="199" customFormat="1" ht="12" customHeight="1" x14ac:dyDescent="0.25">
      <c r="A104" s="224">
        <v>103</v>
      </c>
      <c r="B104" s="225">
        <v>103</v>
      </c>
      <c r="C104" s="224"/>
      <c r="D104" s="226"/>
      <c r="E104" s="224"/>
      <c r="F104" s="225" t="s">
        <v>120</v>
      </c>
      <c r="G104" s="227">
        <f>'DATOS GENERALES'!G104</f>
        <v>0</v>
      </c>
      <c r="H104" s="228">
        <f>'DATOS GENERALES'!H104</f>
        <v>0</v>
      </c>
      <c r="I104" s="227">
        <f>'DATOS GENERALES'!I104</f>
        <v>0</v>
      </c>
      <c r="J104" s="228">
        <f>'DATOS GENERALES'!J104</f>
        <v>7</v>
      </c>
      <c r="K104" s="227">
        <f>'DATOS GENERALES'!K104</f>
        <v>0</v>
      </c>
      <c r="L104" s="228">
        <f>'DATOS GENERALES'!L104</f>
        <v>0</v>
      </c>
      <c r="M104" s="227">
        <f>'DATOS GENERALES'!M104</f>
        <v>0</v>
      </c>
      <c r="N104" s="228">
        <f>'DATOS GENERALES'!N104</f>
        <v>0</v>
      </c>
      <c r="O104" s="227">
        <f>'DATOS GENERALES'!O104</f>
        <v>0</v>
      </c>
      <c r="P104" s="228">
        <f>'DATOS GENERALES'!P104</f>
        <v>0</v>
      </c>
      <c r="Q104" s="227">
        <f>'DATOS GENERALES'!Q104</f>
        <v>0</v>
      </c>
      <c r="R104" s="229">
        <f>IF('DATOS GENERALES'!S104="CANCELADO",('DATOS GENERALES'!R104),0)</f>
        <v>0</v>
      </c>
      <c r="S104" s="230">
        <f>IF('DATOS GENERALES'!S104="DEUDA",('DATOS GENERALES'!R104),0)</f>
        <v>7</v>
      </c>
    </row>
    <row r="105" spans="1:19" s="199" customFormat="1" ht="12" customHeight="1" x14ac:dyDescent="0.25">
      <c r="A105" s="224">
        <v>104</v>
      </c>
      <c r="B105" s="225">
        <v>104</v>
      </c>
      <c r="C105" s="224"/>
      <c r="D105" s="226"/>
      <c r="E105" s="224"/>
      <c r="F105" s="225" t="s">
        <v>120</v>
      </c>
      <c r="G105" s="227">
        <f>'DATOS GENERALES'!G105</f>
        <v>0</v>
      </c>
      <c r="H105" s="228">
        <f>'DATOS GENERALES'!H105</f>
        <v>0</v>
      </c>
      <c r="I105" s="227">
        <f>'DATOS GENERALES'!I105</f>
        <v>0</v>
      </c>
      <c r="J105" s="228">
        <f>'DATOS GENERALES'!J105</f>
        <v>7</v>
      </c>
      <c r="K105" s="227">
        <f>'DATOS GENERALES'!K105</f>
        <v>0</v>
      </c>
      <c r="L105" s="228">
        <f>'DATOS GENERALES'!L105</f>
        <v>0</v>
      </c>
      <c r="M105" s="227">
        <f>'DATOS GENERALES'!M105</f>
        <v>0</v>
      </c>
      <c r="N105" s="228">
        <f>'DATOS GENERALES'!N105</f>
        <v>0</v>
      </c>
      <c r="O105" s="227">
        <f>'DATOS GENERALES'!O105</f>
        <v>0</v>
      </c>
      <c r="P105" s="228">
        <f>'DATOS GENERALES'!P105</f>
        <v>0</v>
      </c>
      <c r="Q105" s="227">
        <f>'DATOS GENERALES'!Q105</f>
        <v>0</v>
      </c>
      <c r="R105" s="229">
        <f>IF('DATOS GENERALES'!S105="CANCELADO",('DATOS GENERALES'!R105),0)</f>
        <v>0</v>
      </c>
      <c r="S105" s="230">
        <f>IF('DATOS GENERALES'!S105="DEUDA",('DATOS GENERALES'!R105),0)</f>
        <v>7</v>
      </c>
    </row>
    <row r="106" spans="1:19" s="199" customFormat="1" ht="12" customHeight="1" x14ac:dyDescent="0.25">
      <c r="A106" s="224">
        <v>105</v>
      </c>
      <c r="B106" s="225">
        <v>105</v>
      </c>
      <c r="C106" s="224"/>
      <c r="D106" s="226"/>
      <c r="E106" s="224"/>
      <c r="F106" s="225" t="s">
        <v>120</v>
      </c>
      <c r="G106" s="227">
        <f>'DATOS GENERALES'!G106</f>
        <v>0</v>
      </c>
      <c r="H106" s="228">
        <f>'DATOS GENERALES'!H106</f>
        <v>0</v>
      </c>
      <c r="I106" s="227">
        <f>'DATOS GENERALES'!I106</f>
        <v>0</v>
      </c>
      <c r="J106" s="228">
        <f>'DATOS GENERALES'!J106</f>
        <v>7</v>
      </c>
      <c r="K106" s="227">
        <f>'DATOS GENERALES'!K106</f>
        <v>0</v>
      </c>
      <c r="L106" s="228">
        <f>'DATOS GENERALES'!L106</f>
        <v>0</v>
      </c>
      <c r="M106" s="227">
        <f>'DATOS GENERALES'!M106</f>
        <v>0</v>
      </c>
      <c r="N106" s="228">
        <f>'DATOS GENERALES'!N106</f>
        <v>0</v>
      </c>
      <c r="O106" s="227">
        <f>'DATOS GENERALES'!O106</f>
        <v>0</v>
      </c>
      <c r="P106" s="228">
        <f>'DATOS GENERALES'!P106</f>
        <v>0</v>
      </c>
      <c r="Q106" s="227">
        <f>'DATOS GENERALES'!Q106</f>
        <v>0</v>
      </c>
      <c r="R106" s="229">
        <f>IF('DATOS GENERALES'!S106="CANCELADO",('DATOS GENERALES'!R106),0)</f>
        <v>0</v>
      </c>
      <c r="S106" s="230">
        <f>IF('DATOS GENERALES'!S106="DEUDA",('DATOS GENERALES'!R106),0)</f>
        <v>7</v>
      </c>
    </row>
    <row r="107" spans="1:19" s="199" customFormat="1" ht="12" customHeight="1" x14ac:dyDescent="0.25">
      <c r="A107" s="224">
        <v>106</v>
      </c>
      <c r="B107" s="225">
        <v>106</v>
      </c>
      <c r="C107" s="224"/>
      <c r="D107" s="226"/>
      <c r="E107" s="224"/>
      <c r="F107" s="225" t="s">
        <v>120</v>
      </c>
      <c r="G107" s="227">
        <f>'DATOS GENERALES'!G107</f>
        <v>0</v>
      </c>
      <c r="H107" s="228">
        <f>'DATOS GENERALES'!H107</f>
        <v>0</v>
      </c>
      <c r="I107" s="227">
        <f>'DATOS GENERALES'!I107</f>
        <v>0</v>
      </c>
      <c r="J107" s="228">
        <f>'DATOS GENERALES'!J107</f>
        <v>7</v>
      </c>
      <c r="K107" s="227">
        <f>'DATOS GENERALES'!K107</f>
        <v>0</v>
      </c>
      <c r="L107" s="228">
        <f>'DATOS GENERALES'!L107</f>
        <v>0</v>
      </c>
      <c r="M107" s="227">
        <f>'DATOS GENERALES'!M107</f>
        <v>0</v>
      </c>
      <c r="N107" s="228">
        <f>'DATOS GENERALES'!N107</f>
        <v>0</v>
      </c>
      <c r="O107" s="227">
        <f>'DATOS GENERALES'!O107</f>
        <v>0</v>
      </c>
      <c r="P107" s="228">
        <f>'DATOS GENERALES'!P107</f>
        <v>0</v>
      </c>
      <c r="Q107" s="227">
        <f>'DATOS GENERALES'!Q107</f>
        <v>0</v>
      </c>
      <c r="R107" s="229">
        <f>IF('DATOS GENERALES'!S107="CANCELADO",('DATOS GENERALES'!R107),0)</f>
        <v>0</v>
      </c>
      <c r="S107" s="230">
        <f>IF('DATOS GENERALES'!S107="DEUDA",('DATOS GENERALES'!R107),0)</f>
        <v>7</v>
      </c>
    </row>
    <row r="108" spans="1:19" s="199" customFormat="1" ht="12" customHeight="1" x14ac:dyDescent="0.25">
      <c r="A108" s="224">
        <v>107</v>
      </c>
      <c r="B108" s="225">
        <v>107</v>
      </c>
      <c r="C108" s="224"/>
      <c r="D108" s="226"/>
      <c r="E108" s="224"/>
      <c r="F108" s="225" t="s">
        <v>120</v>
      </c>
      <c r="G108" s="227">
        <f>'DATOS GENERALES'!G108</f>
        <v>0</v>
      </c>
      <c r="H108" s="228">
        <f>'DATOS GENERALES'!H108</f>
        <v>0</v>
      </c>
      <c r="I108" s="227">
        <f>'DATOS GENERALES'!I108</f>
        <v>0</v>
      </c>
      <c r="J108" s="228">
        <f>'DATOS GENERALES'!J108</f>
        <v>7</v>
      </c>
      <c r="K108" s="227">
        <f>'DATOS GENERALES'!K108</f>
        <v>0</v>
      </c>
      <c r="L108" s="228">
        <f>'DATOS GENERALES'!L108</f>
        <v>0</v>
      </c>
      <c r="M108" s="227">
        <f>'DATOS GENERALES'!M108</f>
        <v>0</v>
      </c>
      <c r="N108" s="228">
        <f>'DATOS GENERALES'!N108</f>
        <v>0</v>
      </c>
      <c r="O108" s="227">
        <f>'DATOS GENERALES'!O108</f>
        <v>0</v>
      </c>
      <c r="P108" s="228">
        <f>'DATOS GENERALES'!P108</f>
        <v>0</v>
      </c>
      <c r="Q108" s="227">
        <f>'DATOS GENERALES'!Q108</f>
        <v>0</v>
      </c>
      <c r="R108" s="229">
        <f>IF('DATOS GENERALES'!S108="CANCELADO",('DATOS GENERALES'!R108),0)</f>
        <v>0</v>
      </c>
      <c r="S108" s="230">
        <f>IF('DATOS GENERALES'!S108="DEUDA",('DATOS GENERALES'!R108),0)</f>
        <v>7</v>
      </c>
    </row>
    <row r="109" spans="1:19" s="199" customFormat="1" ht="12" customHeight="1" x14ac:dyDescent="0.25">
      <c r="A109" s="224">
        <v>108</v>
      </c>
      <c r="B109" s="225">
        <v>108</v>
      </c>
      <c r="C109" s="224"/>
      <c r="D109" s="226"/>
      <c r="E109" s="224"/>
      <c r="F109" s="225" t="s">
        <v>120</v>
      </c>
      <c r="G109" s="227">
        <f>'DATOS GENERALES'!G109</f>
        <v>0</v>
      </c>
      <c r="H109" s="228">
        <f>'DATOS GENERALES'!H109</f>
        <v>0</v>
      </c>
      <c r="I109" s="227">
        <f>'DATOS GENERALES'!I109</f>
        <v>0</v>
      </c>
      <c r="J109" s="228">
        <f>'DATOS GENERALES'!J109</f>
        <v>7</v>
      </c>
      <c r="K109" s="227">
        <f>'DATOS GENERALES'!K109</f>
        <v>0</v>
      </c>
      <c r="L109" s="228">
        <f>'DATOS GENERALES'!L109</f>
        <v>0</v>
      </c>
      <c r="M109" s="227">
        <f>'DATOS GENERALES'!M109</f>
        <v>0</v>
      </c>
      <c r="N109" s="228">
        <f>'DATOS GENERALES'!N109</f>
        <v>0</v>
      </c>
      <c r="O109" s="227">
        <f>'DATOS GENERALES'!O109</f>
        <v>0</v>
      </c>
      <c r="P109" s="228">
        <f>'DATOS GENERALES'!P109</f>
        <v>0</v>
      </c>
      <c r="Q109" s="227">
        <f>'DATOS GENERALES'!Q109</f>
        <v>0</v>
      </c>
      <c r="R109" s="229">
        <f>IF('DATOS GENERALES'!S109="CANCELADO",('DATOS GENERALES'!R109),0)</f>
        <v>0</v>
      </c>
      <c r="S109" s="230">
        <f>IF('DATOS GENERALES'!S109="DEUDA",('DATOS GENERALES'!R109),0)</f>
        <v>7</v>
      </c>
    </row>
    <row r="110" spans="1:19" s="199" customFormat="1" ht="12" customHeight="1" x14ac:dyDescent="0.25">
      <c r="A110" s="224">
        <v>109</v>
      </c>
      <c r="B110" s="225">
        <v>109</v>
      </c>
      <c r="C110" s="224"/>
      <c r="D110" s="226"/>
      <c r="E110" s="224"/>
      <c r="F110" s="225" t="s">
        <v>120</v>
      </c>
      <c r="G110" s="227">
        <f>'DATOS GENERALES'!G110</f>
        <v>0</v>
      </c>
      <c r="H110" s="228">
        <f>'DATOS GENERALES'!H110</f>
        <v>0</v>
      </c>
      <c r="I110" s="227">
        <f>'DATOS GENERALES'!I110</f>
        <v>0</v>
      </c>
      <c r="J110" s="228">
        <f>'DATOS GENERALES'!J110</f>
        <v>7</v>
      </c>
      <c r="K110" s="227">
        <f>'DATOS GENERALES'!K110</f>
        <v>0</v>
      </c>
      <c r="L110" s="228">
        <f>'DATOS GENERALES'!L110</f>
        <v>0</v>
      </c>
      <c r="M110" s="227">
        <f>'DATOS GENERALES'!M110</f>
        <v>0</v>
      </c>
      <c r="N110" s="228">
        <f>'DATOS GENERALES'!N110</f>
        <v>0</v>
      </c>
      <c r="O110" s="227">
        <f>'DATOS GENERALES'!O110</f>
        <v>0</v>
      </c>
      <c r="P110" s="228">
        <f>'DATOS GENERALES'!P110</f>
        <v>0</v>
      </c>
      <c r="Q110" s="227">
        <f>'DATOS GENERALES'!Q110</f>
        <v>0</v>
      </c>
      <c r="R110" s="229">
        <f>IF('DATOS GENERALES'!S110="CANCELADO",('DATOS GENERALES'!R110),0)</f>
        <v>0</v>
      </c>
      <c r="S110" s="230">
        <f>IF('DATOS GENERALES'!S110="DEUDA",('DATOS GENERALES'!R110),0)</f>
        <v>7</v>
      </c>
    </row>
    <row r="111" spans="1:19" s="199" customFormat="1" ht="12" customHeight="1" x14ac:dyDescent="0.25">
      <c r="A111" s="224">
        <v>110</v>
      </c>
      <c r="B111" s="225">
        <v>110</v>
      </c>
      <c r="C111" s="224"/>
      <c r="D111" s="226"/>
      <c r="E111" s="224"/>
      <c r="F111" s="225" t="s">
        <v>120</v>
      </c>
      <c r="G111" s="227">
        <f>'DATOS GENERALES'!G111</f>
        <v>0</v>
      </c>
      <c r="H111" s="228">
        <f>'DATOS GENERALES'!H111</f>
        <v>0</v>
      </c>
      <c r="I111" s="227">
        <f>'DATOS GENERALES'!I111</f>
        <v>0</v>
      </c>
      <c r="J111" s="228">
        <f>'DATOS GENERALES'!J111</f>
        <v>7</v>
      </c>
      <c r="K111" s="227">
        <f>'DATOS GENERALES'!K111</f>
        <v>0</v>
      </c>
      <c r="L111" s="228">
        <f>'DATOS GENERALES'!L111</f>
        <v>0</v>
      </c>
      <c r="M111" s="227">
        <f>'DATOS GENERALES'!M111</f>
        <v>0</v>
      </c>
      <c r="N111" s="228">
        <f>'DATOS GENERALES'!N111</f>
        <v>0</v>
      </c>
      <c r="O111" s="227">
        <f>'DATOS GENERALES'!O111</f>
        <v>0</v>
      </c>
      <c r="P111" s="228">
        <f>'DATOS GENERALES'!P111</f>
        <v>0</v>
      </c>
      <c r="Q111" s="227">
        <f>'DATOS GENERALES'!Q111</f>
        <v>0</v>
      </c>
      <c r="R111" s="229">
        <f>IF('DATOS GENERALES'!S111="CANCELADO",('DATOS GENERALES'!R111),0)</f>
        <v>0</v>
      </c>
      <c r="S111" s="230">
        <f>IF('DATOS GENERALES'!S111="DEUDA",('DATOS GENERALES'!R111),0)</f>
        <v>7</v>
      </c>
    </row>
    <row r="112" spans="1:19" s="199" customFormat="1" ht="12" customHeight="1" x14ac:dyDescent="0.25">
      <c r="A112" s="224">
        <v>111</v>
      </c>
      <c r="B112" s="225">
        <v>111</v>
      </c>
      <c r="C112" s="224"/>
      <c r="D112" s="226"/>
      <c r="E112" s="224"/>
      <c r="F112" s="225" t="s">
        <v>120</v>
      </c>
      <c r="G112" s="227">
        <f>'DATOS GENERALES'!G112</f>
        <v>0</v>
      </c>
      <c r="H112" s="228">
        <f>'DATOS GENERALES'!H112</f>
        <v>0</v>
      </c>
      <c r="I112" s="227">
        <f>'DATOS GENERALES'!I112</f>
        <v>0</v>
      </c>
      <c r="J112" s="228">
        <f>'DATOS GENERALES'!J112</f>
        <v>7</v>
      </c>
      <c r="K112" s="227">
        <f>'DATOS GENERALES'!K112</f>
        <v>0</v>
      </c>
      <c r="L112" s="228">
        <f>'DATOS GENERALES'!L112</f>
        <v>0</v>
      </c>
      <c r="M112" s="227">
        <f>'DATOS GENERALES'!M112</f>
        <v>0</v>
      </c>
      <c r="N112" s="228">
        <f>'DATOS GENERALES'!N112</f>
        <v>0</v>
      </c>
      <c r="O112" s="227">
        <f>'DATOS GENERALES'!O112</f>
        <v>0</v>
      </c>
      <c r="P112" s="228">
        <f>'DATOS GENERALES'!P112</f>
        <v>0</v>
      </c>
      <c r="Q112" s="227">
        <f>'DATOS GENERALES'!Q112</f>
        <v>0</v>
      </c>
      <c r="R112" s="229">
        <f>IF('DATOS GENERALES'!S112="CANCELADO",('DATOS GENERALES'!R112),0)</f>
        <v>0</v>
      </c>
      <c r="S112" s="230">
        <f>IF('DATOS GENERALES'!S112="DEUDA",('DATOS GENERALES'!R112),0)</f>
        <v>7</v>
      </c>
    </row>
    <row r="113" spans="1:19" s="199" customFormat="1" ht="12" customHeight="1" x14ac:dyDescent="0.25">
      <c r="A113" s="224">
        <v>112</v>
      </c>
      <c r="B113" s="225">
        <v>112</v>
      </c>
      <c r="C113" s="224"/>
      <c r="D113" s="226"/>
      <c r="E113" s="224"/>
      <c r="F113" s="225" t="s">
        <v>120</v>
      </c>
      <c r="G113" s="227">
        <f>'DATOS GENERALES'!G113</f>
        <v>0</v>
      </c>
      <c r="H113" s="228">
        <f>'DATOS GENERALES'!H113</f>
        <v>0</v>
      </c>
      <c r="I113" s="227">
        <f>'DATOS GENERALES'!I113</f>
        <v>0</v>
      </c>
      <c r="J113" s="228">
        <f>'DATOS GENERALES'!J113</f>
        <v>7</v>
      </c>
      <c r="K113" s="227">
        <f>'DATOS GENERALES'!K113</f>
        <v>0</v>
      </c>
      <c r="L113" s="228">
        <f>'DATOS GENERALES'!L113</f>
        <v>0</v>
      </c>
      <c r="M113" s="227">
        <f>'DATOS GENERALES'!M113</f>
        <v>0</v>
      </c>
      <c r="N113" s="228">
        <f>'DATOS GENERALES'!N113</f>
        <v>0</v>
      </c>
      <c r="O113" s="227">
        <f>'DATOS GENERALES'!O113</f>
        <v>0</v>
      </c>
      <c r="P113" s="228">
        <f>'DATOS GENERALES'!P113</f>
        <v>0</v>
      </c>
      <c r="Q113" s="227">
        <f>'DATOS GENERALES'!Q113</f>
        <v>0</v>
      </c>
      <c r="R113" s="229">
        <f>IF('DATOS GENERALES'!S113="CANCELADO",('DATOS GENERALES'!R113),0)</f>
        <v>0</v>
      </c>
      <c r="S113" s="230">
        <f>IF('DATOS GENERALES'!S113="DEUDA",('DATOS GENERALES'!R113),0)</f>
        <v>7</v>
      </c>
    </row>
    <row r="114" spans="1:19" s="199" customFormat="1" ht="12" customHeight="1" x14ac:dyDescent="0.25">
      <c r="A114" s="224">
        <v>113</v>
      </c>
      <c r="B114" s="225">
        <v>113</v>
      </c>
      <c r="C114" s="224"/>
      <c r="D114" s="226"/>
      <c r="E114" s="224"/>
      <c r="F114" s="225" t="s">
        <v>120</v>
      </c>
      <c r="G114" s="227">
        <f>'DATOS GENERALES'!G114</f>
        <v>0</v>
      </c>
      <c r="H114" s="228">
        <f>'DATOS GENERALES'!H114</f>
        <v>0</v>
      </c>
      <c r="I114" s="227">
        <f>'DATOS GENERALES'!I114</f>
        <v>0</v>
      </c>
      <c r="J114" s="228">
        <f>'DATOS GENERALES'!J114</f>
        <v>7</v>
      </c>
      <c r="K114" s="227">
        <f>'DATOS GENERALES'!K114</f>
        <v>0</v>
      </c>
      <c r="L114" s="228">
        <f>'DATOS GENERALES'!L114</f>
        <v>0</v>
      </c>
      <c r="M114" s="227">
        <f>'DATOS GENERALES'!M114</f>
        <v>0</v>
      </c>
      <c r="N114" s="228">
        <f>'DATOS GENERALES'!N114</f>
        <v>0</v>
      </c>
      <c r="O114" s="227">
        <f>'DATOS GENERALES'!O114</f>
        <v>0</v>
      </c>
      <c r="P114" s="228">
        <f>'DATOS GENERALES'!P114</f>
        <v>0</v>
      </c>
      <c r="Q114" s="227">
        <f>'DATOS GENERALES'!Q114</f>
        <v>0</v>
      </c>
      <c r="R114" s="229">
        <f>IF('DATOS GENERALES'!S114="CANCELADO",('DATOS GENERALES'!R114),0)</f>
        <v>0</v>
      </c>
      <c r="S114" s="230">
        <f>IF('DATOS GENERALES'!S114="DEUDA",('DATOS GENERALES'!R114),0)</f>
        <v>7</v>
      </c>
    </row>
    <row r="115" spans="1:19" s="199" customFormat="1" ht="12" customHeight="1" x14ac:dyDescent="0.25">
      <c r="A115" s="224">
        <v>114</v>
      </c>
      <c r="B115" s="225">
        <v>114</v>
      </c>
      <c r="C115" s="224"/>
      <c r="D115" s="226"/>
      <c r="E115" s="224"/>
      <c r="F115" s="225" t="s">
        <v>120</v>
      </c>
      <c r="G115" s="227">
        <f>'DATOS GENERALES'!G115</f>
        <v>0</v>
      </c>
      <c r="H115" s="228">
        <f>'DATOS GENERALES'!H115</f>
        <v>0</v>
      </c>
      <c r="I115" s="227">
        <f>'DATOS GENERALES'!I115</f>
        <v>0</v>
      </c>
      <c r="J115" s="228">
        <f>'DATOS GENERALES'!J115</f>
        <v>7</v>
      </c>
      <c r="K115" s="227">
        <f>'DATOS GENERALES'!K115</f>
        <v>0</v>
      </c>
      <c r="L115" s="228">
        <f>'DATOS GENERALES'!L115</f>
        <v>0</v>
      </c>
      <c r="M115" s="227">
        <f>'DATOS GENERALES'!M115</f>
        <v>0</v>
      </c>
      <c r="N115" s="228">
        <f>'DATOS GENERALES'!N115</f>
        <v>0</v>
      </c>
      <c r="O115" s="227">
        <f>'DATOS GENERALES'!O115</f>
        <v>0</v>
      </c>
      <c r="P115" s="228">
        <f>'DATOS GENERALES'!P115</f>
        <v>0</v>
      </c>
      <c r="Q115" s="227">
        <f>'DATOS GENERALES'!Q115</f>
        <v>0</v>
      </c>
      <c r="R115" s="229">
        <f>IF('DATOS GENERALES'!S115="CANCELADO",('DATOS GENERALES'!R115),0)</f>
        <v>0</v>
      </c>
      <c r="S115" s="230">
        <f>IF('DATOS GENERALES'!S115="DEUDA",('DATOS GENERALES'!R115),0)</f>
        <v>7</v>
      </c>
    </row>
    <row r="116" spans="1:19" s="199" customFormat="1" ht="12" customHeight="1" x14ac:dyDescent="0.25">
      <c r="A116" s="224">
        <v>115</v>
      </c>
      <c r="B116" s="225">
        <v>115</v>
      </c>
      <c r="C116" s="224"/>
      <c r="D116" s="226"/>
      <c r="E116" s="224"/>
      <c r="F116" s="225" t="s">
        <v>120</v>
      </c>
      <c r="G116" s="227">
        <f>'DATOS GENERALES'!G116</f>
        <v>0</v>
      </c>
      <c r="H116" s="228">
        <f>'DATOS GENERALES'!H116</f>
        <v>0</v>
      </c>
      <c r="I116" s="227">
        <f>'DATOS GENERALES'!I116</f>
        <v>0</v>
      </c>
      <c r="J116" s="228">
        <f>'DATOS GENERALES'!J116</f>
        <v>7</v>
      </c>
      <c r="K116" s="227">
        <f>'DATOS GENERALES'!K116</f>
        <v>0</v>
      </c>
      <c r="L116" s="228">
        <f>'DATOS GENERALES'!L116</f>
        <v>0</v>
      </c>
      <c r="M116" s="227">
        <f>'DATOS GENERALES'!M116</f>
        <v>0</v>
      </c>
      <c r="N116" s="228">
        <f>'DATOS GENERALES'!N116</f>
        <v>0</v>
      </c>
      <c r="O116" s="227">
        <f>'DATOS GENERALES'!O116</f>
        <v>0</v>
      </c>
      <c r="P116" s="228">
        <f>'DATOS GENERALES'!P116</f>
        <v>0</v>
      </c>
      <c r="Q116" s="227">
        <f>'DATOS GENERALES'!Q116</f>
        <v>0</v>
      </c>
      <c r="R116" s="229">
        <f>IF('DATOS GENERALES'!S116="CANCELADO",('DATOS GENERALES'!R116),0)</f>
        <v>0</v>
      </c>
      <c r="S116" s="230">
        <f>IF('DATOS GENERALES'!S116="DEUDA",('DATOS GENERALES'!R116),0)</f>
        <v>7</v>
      </c>
    </row>
    <row r="117" spans="1:19" s="199" customFormat="1" ht="12" customHeight="1" x14ac:dyDescent="0.25">
      <c r="A117" s="224">
        <v>116</v>
      </c>
      <c r="B117" s="225">
        <v>116</v>
      </c>
      <c r="C117" s="224"/>
      <c r="D117" s="226"/>
      <c r="E117" s="224"/>
      <c r="F117" s="225" t="s">
        <v>120</v>
      </c>
      <c r="G117" s="227">
        <f>'DATOS GENERALES'!G117</f>
        <v>0</v>
      </c>
      <c r="H117" s="228">
        <f>'DATOS GENERALES'!H117</f>
        <v>0</v>
      </c>
      <c r="I117" s="227">
        <f>'DATOS GENERALES'!I117</f>
        <v>0</v>
      </c>
      <c r="J117" s="228">
        <f>'DATOS GENERALES'!J117</f>
        <v>7</v>
      </c>
      <c r="K117" s="227">
        <f>'DATOS GENERALES'!K117</f>
        <v>0</v>
      </c>
      <c r="L117" s="228">
        <f>'DATOS GENERALES'!L117</f>
        <v>0</v>
      </c>
      <c r="M117" s="227">
        <f>'DATOS GENERALES'!M117</f>
        <v>0</v>
      </c>
      <c r="N117" s="228">
        <f>'DATOS GENERALES'!N117</f>
        <v>0</v>
      </c>
      <c r="O117" s="227">
        <f>'DATOS GENERALES'!O117</f>
        <v>0</v>
      </c>
      <c r="P117" s="228">
        <f>'DATOS GENERALES'!P117</f>
        <v>0</v>
      </c>
      <c r="Q117" s="227">
        <f>'DATOS GENERALES'!Q117</f>
        <v>0</v>
      </c>
      <c r="R117" s="229">
        <f>IF('DATOS GENERALES'!S117="CANCELADO",('DATOS GENERALES'!R117),0)</f>
        <v>0</v>
      </c>
      <c r="S117" s="230">
        <f>IF('DATOS GENERALES'!S117="DEUDA",('DATOS GENERALES'!R117),0)</f>
        <v>7</v>
      </c>
    </row>
    <row r="118" spans="1:19" s="199" customFormat="1" ht="12" customHeight="1" x14ac:dyDescent="0.25">
      <c r="A118" s="224">
        <v>117</v>
      </c>
      <c r="B118" s="225">
        <v>117</v>
      </c>
      <c r="C118" s="224"/>
      <c r="D118" s="226"/>
      <c r="E118" s="224"/>
      <c r="F118" s="225" t="s">
        <v>120</v>
      </c>
      <c r="G118" s="227">
        <f>'DATOS GENERALES'!G118</f>
        <v>0</v>
      </c>
      <c r="H118" s="228">
        <f>'DATOS GENERALES'!H118</f>
        <v>0</v>
      </c>
      <c r="I118" s="227">
        <f>'DATOS GENERALES'!I118</f>
        <v>0</v>
      </c>
      <c r="J118" s="228">
        <f>'DATOS GENERALES'!J118</f>
        <v>7</v>
      </c>
      <c r="K118" s="227">
        <f>'DATOS GENERALES'!K118</f>
        <v>0</v>
      </c>
      <c r="L118" s="228">
        <f>'DATOS GENERALES'!L118</f>
        <v>0</v>
      </c>
      <c r="M118" s="227">
        <f>'DATOS GENERALES'!M118</f>
        <v>0</v>
      </c>
      <c r="N118" s="228">
        <f>'DATOS GENERALES'!N118</f>
        <v>0</v>
      </c>
      <c r="O118" s="227">
        <f>'DATOS GENERALES'!O118</f>
        <v>0</v>
      </c>
      <c r="P118" s="228">
        <f>'DATOS GENERALES'!P118</f>
        <v>0</v>
      </c>
      <c r="Q118" s="227">
        <f>'DATOS GENERALES'!Q118</f>
        <v>0</v>
      </c>
      <c r="R118" s="229">
        <f>IF('DATOS GENERALES'!S118="CANCELADO",('DATOS GENERALES'!R118),0)</f>
        <v>0</v>
      </c>
      <c r="S118" s="230">
        <f>IF('DATOS GENERALES'!S118="DEUDA",('DATOS GENERALES'!R118),0)</f>
        <v>7</v>
      </c>
    </row>
    <row r="119" spans="1:19" s="199" customFormat="1" ht="12" customHeight="1" x14ac:dyDescent="0.25">
      <c r="A119" s="224">
        <v>118</v>
      </c>
      <c r="B119" s="225">
        <v>118</v>
      </c>
      <c r="C119" s="224"/>
      <c r="D119" s="226"/>
      <c r="E119" s="224"/>
      <c r="F119" s="225" t="s">
        <v>120</v>
      </c>
      <c r="G119" s="227">
        <f>'DATOS GENERALES'!G119</f>
        <v>0</v>
      </c>
      <c r="H119" s="228">
        <f>'DATOS GENERALES'!H119</f>
        <v>0</v>
      </c>
      <c r="I119" s="227">
        <f>'DATOS GENERALES'!I119</f>
        <v>0</v>
      </c>
      <c r="J119" s="228">
        <f>'DATOS GENERALES'!J119</f>
        <v>7</v>
      </c>
      <c r="K119" s="227">
        <f>'DATOS GENERALES'!K119</f>
        <v>0</v>
      </c>
      <c r="L119" s="228">
        <f>'DATOS GENERALES'!L119</f>
        <v>0</v>
      </c>
      <c r="M119" s="227">
        <f>'DATOS GENERALES'!M119</f>
        <v>0</v>
      </c>
      <c r="N119" s="228">
        <f>'DATOS GENERALES'!N119</f>
        <v>0</v>
      </c>
      <c r="O119" s="227">
        <f>'DATOS GENERALES'!O119</f>
        <v>0</v>
      </c>
      <c r="P119" s="228">
        <f>'DATOS GENERALES'!P119</f>
        <v>0</v>
      </c>
      <c r="Q119" s="227">
        <f>'DATOS GENERALES'!Q119</f>
        <v>0</v>
      </c>
      <c r="R119" s="229">
        <f>IF('DATOS GENERALES'!S119="CANCELADO",('DATOS GENERALES'!R119),0)</f>
        <v>0</v>
      </c>
      <c r="S119" s="230">
        <f>IF('DATOS GENERALES'!S119="DEUDA",('DATOS GENERALES'!R119),0)</f>
        <v>7</v>
      </c>
    </row>
    <row r="120" spans="1:19" s="199" customFormat="1" ht="12" customHeight="1" x14ac:dyDescent="0.25">
      <c r="A120" s="224">
        <v>119</v>
      </c>
      <c r="B120" s="225">
        <v>119</v>
      </c>
      <c r="C120" s="224"/>
      <c r="D120" s="226"/>
      <c r="E120" s="224"/>
      <c r="F120" s="225" t="s">
        <v>120</v>
      </c>
      <c r="G120" s="227">
        <f>'DATOS GENERALES'!G120</f>
        <v>0</v>
      </c>
      <c r="H120" s="228">
        <f>'DATOS GENERALES'!H120</f>
        <v>0</v>
      </c>
      <c r="I120" s="227">
        <f>'DATOS GENERALES'!I120</f>
        <v>0</v>
      </c>
      <c r="J120" s="228">
        <f>'DATOS GENERALES'!J120</f>
        <v>7</v>
      </c>
      <c r="K120" s="227">
        <f>'DATOS GENERALES'!K120</f>
        <v>0</v>
      </c>
      <c r="L120" s="228">
        <f>'DATOS GENERALES'!L120</f>
        <v>0</v>
      </c>
      <c r="M120" s="227">
        <f>'DATOS GENERALES'!M120</f>
        <v>0</v>
      </c>
      <c r="N120" s="228">
        <f>'DATOS GENERALES'!N120</f>
        <v>0</v>
      </c>
      <c r="O120" s="227">
        <f>'DATOS GENERALES'!O120</f>
        <v>0</v>
      </c>
      <c r="P120" s="228">
        <f>'DATOS GENERALES'!P120</f>
        <v>0</v>
      </c>
      <c r="Q120" s="227">
        <f>'DATOS GENERALES'!Q120</f>
        <v>0</v>
      </c>
      <c r="R120" s="229">
        <f>IF('DATOS GENERALES'!S120="CANCELADO",('DATOS GENERALES'!R120),0)</f>
        <v>0</v>
      </c>
      <c r="S120" s="230">
        <f>IF('DATOS GENERALES'!S120="DEUDA",('DATOS GENERALES'!R120),0)</f>
        <v>7</v>
      </c>
    </row>
    <row r="121" spans="1:19" s="199" customFormat="1" ht="12" customHeight="1" x14ac:dyDescent="0.25">
      <c r="A121" s="224">
        <v>120</v>
      </c>
      <c r="B121" s="225">
        <v>120</v>
      </c>
      <c r="C121" s="224"/>
      <c r="D121" s="226"/>
      <c r="E121" s="224"/>
      <c r="F121" s="225" t="s">
        <v>120</v>
      </c>
      <c r="G121" s="227">
        <f>'DATOS GENERALES'!G121</f>
        <v>0</v>
      </c>
      <c r="H121" s="228">
        <f>'DATOS GENERALES'!H121</f>
        <v>0</v>
      </c>
      <c r="I121" s="227">
        <f>'DATOS GENERALES'!I121</f>
        <v>0</v>
      </c>
      <c r="J121" s="228">
        <f>'DATOS GENERALES'!J121</f>
        <v>7</v>
      </c>
      <c r="K121" s="227">
        <f>'DATOS GENERALES'!K121</f>
        <v>0</v>
      </c>
      <c r="L121" s="228">
        <f>'DATOS GENERALES'!L121</f>
        <v>0</v>
      </c>
      <c r="M121" s="227">
        <f>'DATOS GENERALES'!M121</f>
        <v>0</v>
      </c>
      <c r="N121" s="228">
        <f>'DATOS GENERALES'!N121</f>
        <v>0</v>
      </c>
      <c r="O121" s="227">
        <f>'DATOS GENERALES'!O121</f>
        <v>0</v>
      </c>
      <c r="P121" s="228">
        <f>'DATOS GENERALES'!P121</f>
        <v>0</v>
      </c>
      <c r="Q121" s="227">
        <f>'DATOS GENERALES'!Q121</f>
        <v>0</v>
      </c>
      <c r="R121" s="229">
        <f>IF('DATOS GENERALES'!S121="CANCELADO",('DATOS GENERALES'!R121),0)</f>
        <v>0</v>
      </c>
      <c r="S121" s="230">
        <f>IF('DATOS GENERALES'!S121="DEUDA",('DATOS GENERALES'!R121),0)</f>
        <v>7</v>
      </c>
    </row>
    <row r="122" spans="1:19" s="199" customFormat="1" ht="12" customHeight="1" x14ac:dyDescent="0.25">
      <c r="A122" s="224">
        <v>121</v>
      </c>
      <c r="B122" s="225">
        <v>121</v>
      </c>
      <c r="C122" s="224"/>
      <c r="D122" s="226"/>
      <c r="E122" s="224"/>
      <c r="F122" s="225" t="s">
        <v>120</v>
      </c>
      <c r="G122" s="227">
        <f>'DATOS GENERALES'!G122</f>
        <v>0</v>
      </c>
      <c r="H122" s="228">
        <f>'DATOS GENERALES'!H122</f>
        <v>0</v>
      </c>
      <c r="I122" s="227">
        <f>'DATOS GENERALES'!I122</f>
        <v>0</v>
      </c>
      <c r="J122" s="228">
        <f>'DATOS GENERALES'!J122</f>
        <v>7</v>
      </c>
      <c r="K122" s="227">
        <f>'DATOS GENERALES'!K122</f>
        <v>0</v>
      </c>
      <c r="L122" s="228">
        <f>'DATOS GENERALES'!L122</f>
        <v>0</v>
      </c>
      <c r="M122" s="227">
        <f>'DATOS GENERALES'!M122</f>
        <v>0</v>
      </c>
      <c r="N122" s="228">
        <f>'DATOS GENERALES'!N122</f>
        <v>0</v>
      </c>
      <c r="O122" s="227">
        <f>'DATOS GENERALES'!O122</f>
        <v>0</v>
      </c>
      <c r="P122" s="228">
        <f>'DATOS GENERALES'!P122</f>
        <v>0</v>
      </c>
      <c r="Q122" s="227">
        <f>'DATOS GENERALES'!Q122</f>
        <v>0</v>
      </c>
      <c r="R122" s="229">
        <f>IF('DATOS GENERALES'!S122="CANCELADO",('DATOS GENERALES'!R122),0)</f>
        <v>0</v>
      </c>
      <c r="S122" s="230">
        <f>IF('DATOS GENERALES'!S122="DEUDA",('DATOS GENERALES'!R122),0)</f>
        <v>7</v>
      </c>
    </row>
    <row r="123" spans="1:19" s="199" customFormat="1" ht="12" customHeight="1" x14ac:dyDescent="0.25">
      <c r="A123" s="224">
        <v>122</v>
      </c>
      <c r="B123" s="225">
        <v>122</v>
      </c>
      <c r="C123" s="224"/>
      <c r="D123" s="226"/>
      <c r="E123" s="224"/>
      <c r="F123" s="225" t="s">
        <v>120</v>
      </c>
      <c r="G123" s="227">
        <f>'DATOS GENERALES'!G123</f>
        <v>0</v>
      </c>
      <c r="H123" s="228">
        <f>'DATOS GENERALES'!H123</f>
        <v>0</v>
      </c>
      <c r="I123" s="227">
        <f>'DATOS GENERALES'!I123</f>
        <v>0</v>
      </c>
      <c r="J123" s="228">
        <f>'DATOS GENERALES'!J123</f>
        <v>7</v>
      </c>
      <c r="K123" s="227">
        <f>'DATOS GENERALES'!K123</f>
        <v>0</v>
      </c>
      <c r="L123" s="228">
        <f>'DATOS GENERALES'!L123</f>
        <v>0</v>
      </c>
      <c r="M123" s="227">
        <f>'DATOS GENERALES'!M123</f>
        <v>0</v>
      </c>
      <c r="N123" s="228">
        <f>'DATOS GENERALES'!N123</f>
        <v>0</v>
      </c>
      <c r="O123" s="227">
        <f>'DATOS GENERALES'!O123</f>
        <v>0</v>
      </c>
      <c r="P123" s="228">
        <f>'DATOS GENERALES'!P123</f>
        <v>0</v>
      </c>
      <c r="Q123" s="227">
        <f>'DATOS GENERALES'!Q123</f>
        <v>0</v>
      </c>
      <c r="R123" s="229">
        <f>IF('DATOS GENERALES'!S123="CANCELADO",('DATOS GENERALES'!R123),0)</f>
        <v>0</v>
      </c>
      <c r="S123" s="230">
        <f>IF('DATOS GENERALES'!S123="DEUDA",('DATOS GENERALES'!R123),0)</f>
        <v>7</v>
      </c>
    </row>
    <row r="124" spans="1:19" s="199" customFormat="1" ht="12" customHeight="1" x14ac:dyDescent="0.25">
      <c r="A124" s="224">
        <v>123</v>
      </c>
      <c r="B124" s="225">
        <v>123</v>
      </c>
      <c r="C124" s="224"/>
      <c r="D124" s="226"/>
      <c r="E124" s="224"/>
      <c r="F124" s="225" t="s">
        <v>120</v>
      </c>
      <c r="G124" s="227">
        <f>'DATOS GENERALES'!G124</f>
        <v>0</v>
      </c>
      <c r="H124" s="228">
        <f>'DATOS GENERALES'!H124</f>
        <v>0</v>
      </c>
      <c r="I124" s="227">
        <f>'DATOS GENERALES'!I124</f>
        <v>0</v>
      </c>
      <c r="J124" s="228">
        <f>'DATOS GENERALES'!J124</f>
        <v>7</v>
      </c>
      <c r="K124" s="227">
        <f>'DATOS GENERALES'!K124</f>
        <v>0</v>
      </c>
      <c r="L124" s="228">
        <f>'DATOS GENERALES'!L124</f>
        <v>0</v>
      </c>
      <c r="M124" s="227">
        <f>'DATOS GENERALES'!M124</f>
        <v>0</v>
      </c>
      <c r="N124" s="228">
        <f>'DATOS GENERALES'!N124</f>
        <v>0</v>
      </c>
      <c r="O124" s="227">
        <f>'DATOS GENERALES'!O124</f>
        <v>0</v>
      </c>
      <c r="P124" s="228">
        <f>'DATOS GENERALES'!P124</f>
        <v>0</v>
      </c>
      <c r="Q124" s="227">
        <f>'DATOS GENERALES'!Q124</f>
        <v>0</v>
      </c>
      <c r="R124" s="229">
        <f>IF('DATOS GENERALES'!S124="CANCELADO",('DATOS GENERALES'!R124),0)</f>
        <v>0</v>
      </c>
      <c r="S124" s="230">
        <f>IF('DATOS GENERALES'!S124="DEUDA",('DATOS GENERALES'!R124),0)</f>
        <v>7</v>
      </c>
    </row>
    <row r="125" spans="1:19" s="199" customFormat="1" ht="12" customHeight="1" x14ac:dyDescent="0.25">
      <c r="A125" s="224">
        <v>124</v>
      </c>
      <c r="B125" s="225">
        <v>124</v>
      </c>
      <c r="C125" s="224"/>
      <c r="D125" s="226"/>
      <c r="E125" s="224"/>
      <c r="F125" s="225" t="s">
        <v>120</v>
      </c>
      <c r="G125" s="227">
        <f>'DATOS GENERALES'!G125</f>
        <v>0</v>
      </c>
      <c r="H125" s="228">
        <f>'DATOS GENERALES'!H125</f>
        <v>0</v>
      </c>
      <c r="I125" s="227">
        <f>'DATOS GENERALES'!I125</f>
        <v>0</v>
      </c>
      <c r="J125" s="228">
        <f>'DATOS GENERALES'!J125</f>
        <v>7</v>
      </c>
      <c r="K125" s="227">
        <f>'DATOS GENERALES'!K125</f>
        <v>0</v>
      </c>
      <c r="L125" s="228">
        <f>'DATOS GENERALES'!L125</f>
        <v>0</v>
      </c>
      <c r="M125" s="227">
        <f>'DATOS GENERALES'!M125</f>
        <v>0</v>
      </c>
      <c r="N125" s="228">
        <f>'DATOS GENERALES'!N125</f>
        <v>0</v>
      </c>
      <c r="O125" s="227">
        <f>'DATOS GENERALES'!O125</f>
        <v>0</v>
      </c>
      <c r="P125" s="228">
        <f>'DATOS GENERALES'!P125</f>
        <v>0</v>
      </c>
      <c r="Q125" s="227">
        <f>'DATOS GENERALES'!Q125</f>
        <v>0</v>
      </c>
      <c r="R125" s="229">
        <f>IF('DATOS GENERALES'!S125="CANCELADO",('DATOS GENERALES'!R125),0)</f>
        <v>0</v>
      </c>
      <c r="S125" s="230">
        <f>IF('DATOS GENERALES'!S125="DEUDA",('DATOS GENERALES'!R125),0)</f>
        <v>7</v>
      </c>
    </row>
    <row r="126" spans="1:19" s="199" customFormat="1" ht="12" customHeight="1" x14ac:dyDescent="0.25">
      <c r="A126" s="224">
        <v>125</v>
      </c>
      <c r="B126" s="225">
        <v>125</v>
      </c>
      <c r="C126" s="224"/>
      <c r="D126" s="226"/>
      <c r="E126" s="224"/>
      <c r="F126" s="225" t="s">
        <v>120</v>
      </c>
      <c r="G126" s="227">
        <f>'DATOS GENERALES'!G126</f>
        <v>0</v>
      </c>
      <c r="H126" s="228">
        <f>'DATOS GENERALES'!H126</f>
        <v>0</v>
      </c>
      <c r="I126" s="227">
        <f>'DATOS GENERALES'!I126</f>
        <v>0</v>
      </c>
      <c r="J126" s="228">
        <f>'DATOS GENERALES'!J126</f>
        <v>7</v>
      </c>
      <c r="K126" s="227">
        <f>'DATOS GENERALES'!K126</f>
        <v>0</v>
      </c>
      <c r="L126" s="228">
        <f>'DATOS GENERALES'!L126</f>
        <v>0</v>
      </c>
      <c r="M126" s="227">
        <f>'DATOS GENERALES'!M126</f>
        <v>0</v>
      </c>
      <c r="N126" s="228">
        <f>'DATOS GENERALES'!N126</f>
        <v>0</v>
      </c>
      <c r="O126" s="227">
        <f>'DATOS GENERALES'!O126</f>
        <v>0</v>
      </c>
      <c r="P126" s="228">
        <f>'DATOS GENERALES'!P126</f>
        <v>0</v>
      </c>
      <c r="Q126" s="227">
        <f>'DATOS GENERALES'!Q126</f>
        <v>0</v>
      </c>
      <c r="R126" s="229">
        <f>IF('DATOS GENERALES'!S126="CANCELADO",('DATOS GENERALES'!R126),0)</f>
        <v>0</v>
      </c>
      <c r="S126" s="230">
        <f>IF('DATOS GENERALES'!S126="DEUDA",('DATOS GENERALES'!R126),0)</f>
        <v>7</v>
      </c>
    </row>
    <row r="127" spans="1:19" s="199" customFormat="1" ht="12" customHeight="1" x14ac:dyDescent="0.25">
      <c r="A127" s="224">
        <v>126</v>
      </c>
      <c r="B127" s="225">
        <v>126</v>
      </c>
      <c r="C127" s="224"/>
      <c r="D127" s="226"/>
      <c r="E127" s="224"/>
      <c r="F127" s="225" t="s">
        <v>120</v>
      </c>
      <c r="G127" s="227">
        <f>'DATOS GENERALES'!G127</f>
        <v>0</v>
      </c>
      <c r="H127" s="228">
        <f>'DATOS GENERALES'!H127</f>
        <v>0</v>
      </c>
      <c r="I127" s="227">
        <f>'DATOS GENERALES'!I127</f>
        <v>0</v>
      </c>
      <c r="J127" s="228">
        <f>'DATOS GENERALES'!J127</f>
        <v>7</v>
      </c>
      <c r="K127" s="227">
        <f>'DATOS GENERALES'!K127</f>
        <v>0</v>
      </c>
      <c r="L127" s="228">
        <f>'DATOS GENERALES'!L127</f>
        <v>0</v>
      </c>
      <c r="M127" s="227">
        <f>'DATOS GENERALES'!M127</f>
        <v>0</v>
      </c>
      <c r="N127" s="228">
        <f>'DATOS GENERALES'!N127</f>
        <v>0</v>
      </c>
      <c r="O127" s="227">
        <f>'DATOS GENERALES'!O127</f>
        <v>0</v>
      </c>
      <c r="P127" s="228">
        <f>'DATOS GENERALES'!P127</f>
        <v>0</v>
      </c>
      <c r="Q127" s="227">
        <f>'DATOS GENERALES'!Q127</f>
        <v>0</v>
      </c>
      <c r="R127" s="229">
        <f>IF('DATOS GENERALES'!S127="CANCELADO",('DATOS GENERALES'!R127),0)</f>
        <v>0</v>
      </c>
      <c r="S127" s="230">
        <f>IF('DATOS GENERALES'!S127="DEUDA",('DATOS GENERALES'!R127),0)</f>
        <v>7</v>
      </c>
    </row>
    <row r="128" spans="1:19" s="199" customFormat="1" ht="12" customHeight="1" x14ac:dyDescent="0.25">
      <c r="A128" s="224">
        <v>127</v>
      </c>
      <c r="B128" s="225">
        <v>127</v>
      </c>
      <c r="C128" s="224"/>
      <c r="D128" s="226"/>
      <c r="E128" s="224"/>
      <c r="F128" s="225" t="s">
        <v>120</v>
      </c>
      <c r="G128" s="227">
        <f>'DATOS GENERALES'!G128</f>
        <v>0</v>
      </c>
      <c r="H128" s="228">
        <f>'DATOS GENERALES'!H128</f>
        <v>0</v>
      </c>
      <c r="I128" s="227">
        <f>'DATOS GENERALES'!I128</f>
        <v>0</v>
      </c>
      <c r="J128" s="228">
        <f>'DATOS GENERALES'!J128</f>
        <v>7</v>
      </c>
      <c r="K128" s="227">
        <f>'DATOS GENERALES'!K128</f>
        <v>0</v>
      </c>
      <c r="L128" s="228">
        <f>'DATOS GENERALES'!L128</f>
        <v>0</v>
      </c>
      <c r="M128" s="227">
        <f>'DATOS GENERALES'!M128</f>
        <v>0</v>
      </c>
      <c r="N128" s="228">
        <f>'DATOS GENERALES'!N128</f>
        <v>0</v>
      </c>
      <c r="O128" s="227">
        <f>'DATOS GENERALES'!O128</f>
        <v>0</v>
      </c>
      <c r="P128" s="228">
        <f>'DATOS GENERALES'!P128</f>
        <v>0</v>
      </c>
      <c r="Q128" s="227">
        <f>'DATOS GENERALES'!Q128</f>
        <v>0</v>
      </c>
      <c r="R128" s="229">
        <f>IF('DATOS GENERALES'!S128="CANCELADO",('DATOS GENERALES'!R128),0)</f>
        <v>0</v>
      </c>
      <c r="S128" s="230">
        <f>IF('DATOS GENERALES'!S128="DEUDA",('DATOS GENERALES'!R128),0)</f>
        <v>7</v>
      </c>
    </row>
    <row r="129" spans="1:19" s="199" customFormat="1" ht="12" customHeight="1" x14ac:dyDescent="0.25">
      <c r="A129" s="224">
        <v>128</v>
      </c>
      <c r="B129" s="225">
        <v>128</v>
      </c>
      <c r="C129" s="224"/>
      <c r="D129" s="226"/>
      <c r="E129" s="224"/>
      <c r="F129" s="225" t="s">
        <v>120</v>
      </c>
      <c r="G129" s="227">
        <f>'DATOS GENERALES'!G129</f>
        <v>0</v>
      </c>
      <c r="H129" s="228">
        <f>'DATOS GENERALES'!H129</f>
        <v>0</v>
      </c>
      <c r="I129" s="227">
        <f>'DATOS GENERALES'!I129</f>
        <v>0</v>
      </c>
      <c r="J129" s="228">
        <f>'DATOS GENERALES'!J129</f>
        <v>7</v>
      </c>
      <c r="K129" s="227">
        <f>'DATOS GENERALES'!K129</f>
        <v>0</v>
      </c>
      <c r="L129" s="228">
        <f>'DATOS GENERALES'!L129</f>
        <v>0</v>
      </c>
      <c r="M129" s="227">
        <f>'DATOS GENERALES'!M129</f>
        <v>0</v>
      </c>
      <c r="N129" s="228">
        <f>'DATOS GENERALES'!N129</f>
        <v>0</v>
      </c>
      <c r="O129" s="227">
        <f>'DATOS GENERALES'!O129</f>
        <v>0</v>
      </c>
      <c r="P129" s="228">
        <f>'DATOS GENERALES'!P129</f>
        <v>0</v>
      </c>
      <c r="Q129" s="227">
        <f>'DATOS GENERALES'!Q129</f>
        <v>0</v>
      </c>
      <c r="R129" s="229">
        <f>IF('DATOS GENERALES'!S129="CANCELADO",('DATOS GENERALES'!R129),0)</f>
        <v>0</v>
      </c>
      <c r="S129" s="230">
        <f>IF('DATOS GENERALES'!S129="DEUDA",('DATOS GENERALES'!R129),0)</f>
        <v>7</v>
      </c>
    </row>
    <row r="130" spans="1:19" s="199" customFormat="1" ht="12" customHeight="1" x14ac:dyDescent="0.25">
      <c r="A130" s="224">
        <v>129</v>
      </c>
      <c r="B130" s="225">
        <v>129</v>
      </c>
      <c r="C130" s="224"/>
      <c r="D130" s="226"/>
      <c r="E130" s="224"/>
      <c r="F130" s="225" t="s">
        <v>120</v>
      </c>
      <c r="G130" s="227">
        <f>'DATOS GENERALES'!G130</f>
        <v>0</v>
      </c>
      <c r="H130" s="228">
        <f>'DATOS GENERALES'!H130</f>
        <v>0</v>
      </c>
      <c r="I130" s="227">
        <f>'DATOS GENERALES'!I130</f>
        <v>0</v>
      </c>
      <c r="J130" s="228">
        <f>'DATOS GENERALES'!J130</f>
        <v>7</v>
      </c>
      <c r="K130" s="227">
        <f>'DATOS GENERALES'!K130</f>
        <v>0</v>
      </c>
      <c r="L130" s="228">
        <f>'DATOS GENERALES'!L130</f>
        <v>0</v>
      </c>
      <c r="M130" s="227">
        <f>'DATOS GENERALES'!M130</f>
        <v>0</v>
      </c>
      <c r="N130" s="228">
        <f>'DATOS GENERALES'!N130</f>
        <v>0</v>
      </c>
      <c r="O130" s="227">
        <f>'DATOS GENERALES'!O130</f>
        <v>0</v>
      </c>
      <c r="P130" s="228">
        <f>'DATOS GENERALES'!P130</f>
        <v>0</v>
      </c>
      <c r="Q130" s="227">
        <f>'DATOS GENERALES'!Q130</f>
        <v>0</v>
      </c>
      <c r="R130" s="229">
        <f>IF('DATOS GENERALES'!S130="CANCELADO",('DATOS GENERALES'!R130),0)</f>
        <v>0</v>
      </c>
      <c r="S130" s="230">
        <f>IF('DATOS GENERALES'!S130="DEUDA",('DATOS GENERALES'!R130),0)</f>
        <v>7</v>
      </c>
    </row>
    <row r="131" spans="1:19" s="199" customFormat="1" ht="12" customHeight="1" x14ac:dyDescent="0.25">
      <c r="A131" s="224">
        <v>130</v>
      </c>
      <c r="B131" s="225">
        <v>130</v>
      </c>
      <c r="C131" s="224"/>
      <c r="D131" s="226"/>
      <c r="E131" s="224"/>
      <c r="F131" s="225" t="s">
        <v>120</v>
      </c>
      <c r="G131" s="227">
        <f>'DATOS GENERALES'!G131</f>
        <v>0</v>
      </c>
      <c r="H131" s="228">
        <f>'DATOS GENERALES'!H131</f>
        <v>0</v>
      </c>
      <c r="I131" s="227">
        <f>'DATOS GENERALES'!I131</f>
        <v>0</v>
      </c>
      <c r="J131" s="228">
        <f>'DATOS GENERALES'!J131</f>
        <v>7</v>
      </c>
      <c r="K131" s="227">
        <f>'DATOS GENERALES'!K131</f>
        <v>0</v>
      </c>
      <c r="L131" s="228">
        <f>'DATOS GENERALES'!L131</f>
        <v>0</v>
      </c>
      <c r="M131" s="227">
        <f>'DATOS GENERALES'!M131</f>
        <v>0</v>
      </c>
      <c r="N131" s="228">
        <f>'DATOS GENERALES'!N131</f>
        <v>0</v>
      </c>
      <c r="O131" s="227">
        <f>'DATOS GENERALES'!O131</f>
        <v>0</v>
      </c>
      <c r="P131" s="228">
        <f>'DATOS GENERALES'!P131</f>
        <v>0</v>
      </c>
      <c r="Q131" s="227">
        <f>'DATOS GENERALES'!Q131</f>
        <v>0</v>
      </c>
      <c r="R131" s="229">
        <f>IF('DATOS GENERALES'!S131="CANCELADO",('DATOS GENERALES'!R131),0)</f>
        <v>0</v>
      </c>
      <c r="S131" s="230">
        <f>IF('DATOS GENERALES'!S131="DEUDA",('DATOS GENERALES'!R131),0)</f>
        <v>7</v>
      </c>
    </row>
    <row r="132" spans="1:19" s="199" customFormat="1" ht="12" customHeight="1" x14ac:dyDescent="0.25">
      <c r="A132" s="224">
        <v>131</v>
      </c>
      <c r="B132" s="225">
        <v>131</v>
      </c>
      <c r="C132" s="224"/>
      <c r="D132" s="226"/>
      <c r="E132" s="224"/>
      <c r="F132" s="225" t="s">
        <v>120</v>
      </c>
      <c r="G132" s="227">
        <f>'DATOS GENERALES'!G132</f>
        <v>0</v>
      </c>
      <c r="H132" s="228">
        <f>'DATOS GENERALES'!H132</f>
        <v>0</v>
      </c>
      <c r="I132" s="227">
        <f>'DATOS GENERALES'!I132</f>
        <v>0</v>
      </c>
      <c r="J132" s="228">
        <f>'DATOS GENERALES'!J132</f>
        <v>7</v>
      </c>
      <c r="K132" s="227">
        <f>'DATOS GENERALES'!K132</f>
        <v>0</v>
      </c>
      <c r="L132" s="228">
        <f>'DATOS GENERALES'!L132</f>
        <v>0</v>
      </c>
      <c r="M132" s="227">
        <f>'DATOS GENERALES'!M132</f>
        <v>0</v>
      </c>
      <c r="N132" s="228">
        <f>'DATOS GENERALES'!N132</f>
        <v>0</v>
      </c>
      <c r="O132" s="227">
        <f>'DATOS GENERALES'!O132</f>
        <v>0</v>
      </c>
      <c r="P132" s="228">
        <f>'DATOS GENERALES'!P132</f>
        <v>0</v>
      </c>
      <c r="Q132" s="227">
        <f>'DATOS GENERALES'!Q132</f>
        <v>0</v>
      </c>
      <c r="R132" s="229">
        <f>IF('DATOS GENERALES'!S132="CANCELADO",('DATOS GENERALES'!R132),0)</f>
        <v>0</v>
      </c>
      <c r="S132" s="230">
        <f>IF('DATOS GENERALES'!S132="DEUDA",('DATOS GENERALES'!R132),0)</f>
        <v>7</v>
      </c>
    </row>
    <row r="133" spans="1:19" s="199" customFormat="1" ht="12" customHeight="1" x14ac:dyDescent="0.25">
      <c r="A133" s="224">
        <v>132</v>
      </c>
      <c r="B133" s="225">
        <v>132</v>
      </c>
      <c r="C133" s="224"/>
      <c r="D133" s="226"/>
      <c r="E133" s="224"/>
      <c r="F133" s="225" t="s">
        <v>120</v>
      </c>
      <c r="G133" s="227">
        <f>'DATOS GENERALES'!G133</f>
        <v>0</v>
      </c>
      <c r="H133" s="228">
        <f>'DATOS GENERALES'!H133</f>
        <v>0</v>
      </c>
      <c r="I133" s="227">
        <f>'DATOS GENERALES'!I133</f>
        <v>0</v>
      </c>
      <c r="J133" s="228">
        <f>'DATOS GENERALES'!J133</f>
        <v>7</v>
      </c>
      <c r="K133" s="227">
        <f>'DATOS GENERALES'!K133</f>
        <v>0</v>
      </c>
      <c r="L133" s="228">
        <f>'DATOS GENERALES'!L133</f>
        <v>0</v>
      </c>
      <c r="M133" s="227">
        <f>'DATOS GENERALES'!M133</f>
        <v>0</v>
      </c>
      <c r="N133" s="228">
        <f>'DATOS GENERALES'!N133</f>
        <v>0</v>
      </c>
      <c r="O133" s="227">
        <f>'DATOS GENERALES'!O133</f>
        <v>0</v>
      </c>
      <c r="P133" s="228">
        <f>'DATOS GENERALES'!P133</f>
        <v>0</v>
      </c>
      <c r="Q133" s="227">
        <f>'DATOS GENERALES'!Q133</f>
        <v>0</v>
      </c>
      <c r="R133" s="229">
        <f>IF('DATOS GENERALES'!S133="CANCELADO",('DATOS GENERALES'!R133),0)</f>
        <v>0</v>
      </c>
      <c r="S133" s="230">
        <f>IF('DATOS GENERALES'!S133="DEUDA",('DATOS GENERALES'!R133),0)</f>
        <v>7</v>
      </c>
    </row>
    <row r="134" spans="1:19" s="199" customFormat="1" ht="12" customHeight="1" x14ac:dyDescent="0.25">
      <c r="A134" s="224">
        <v>133</v>
      </c>
      <c r="B134" s="225">
        <v>133</v>
      </c>
      <c r="C134" s="224"/>
      <c r="D134" s="226"/>
      <c r="E134" s="224"/>
      <c r="F134" s="225" t="s">
        <v>120</v>
      </c>
      <c r="G134" s="227">
        <f>'DATOS GENERALES'!G134</f>
        <v>0</v>
      </c>
      <c r="H134" s="228">
        <f>'DATOS GENERALES'!H134</f>
        <v>0</v>
      </c>
      <c r="I134" s="227">
        <f>'DATOS GENERALES'!I134</f>
        <v>0</v>
      </c>
      <c r="J134" s="228">
        <f>'DATOS GENERALES'!J134</f>
        <v>7</v>
      </c>
      <c r="K134" s="227">
        <f>'DATOS GENERALES'!K134</f>
        <v>0</v>
      </c>
      <c r="L134" s="228">
        <f>'DATOS GENERALES'!L134</f>
        <v>0</v>
      </c>
      <c r="M134" s="227">
        <f>'DATOS GENERALES'!M134</f>
        <v>0</v>
      </c>
      <c r="N134" s="228">
        <f>'DATOS GENERALES'!N134</f>
        <v>0</v>
      </c>
      <c r="O134" s="227">
        <f>'DATOS GENERALES'!O134</f>
        <v>0</v>
      </c>
      <c r="P134" s="228">
        <f>'DATOS GENERALES'!P134</f>
        <v>0</v>
      </c>
      <c r="Q134" s="227">
        <f>'DATOS GENERALES'!Q134</f>
        <v>0</v>
      </c>
      <c r="R134" s="229">
        <f>IF('DATOS GENERALES'!S134="CANCELADO",('DATOS GENERALES'!R134),0)</f>
        <v>0</v>
      </c>
      <c r="S134" s="230">
        <f>IF('DATOS GENERALES'!S134="DEUDA",('DATOS GENERALES'!R134),0)</f>
        <v>7</v>
      </c>
    </row>
    <row r="135" spans="1:19" s="199" customFormat="1" ht="12" customHeight="1" x14ac:dyDescent="0.25">
      <c r="A135" s="224">
        <v>134</v>
      </c>
      <c r="B135" s="225">
        <v>134</v>
      </c>
      <c r="C135" s="224"/>
      <c r="D135" s="226"/>
      <c r="E135" s="224"/>
      <c r="F135" s="225" t="s">
        <v>120</v>
      </c>
      <c r="G135" s="227">
        <f>'DATOS GENERALES'!G135</f>
        <v>0</v>
      </c>
      <c r="H135" s="228">
        <f>'DATOS GENERALES'!H135</f>
        <v>0</v>
      </c>
      <c r="I135" s="227">
        <f>'DATOS GENERALES'!I135</f>
        <v>0</v>
      </c>
      <c r="J135" s="228">
        <f>'DATOS GENERALES'!J135</f>
        <v>7</v>
      </c>
      <c r="K135" s="227">
        <f>'DATOS GENERALES'!K135</f>
        <v>0</v>
      </c>
      <c r="L135" s="228">
        <f>'DATOS GENERALES'!L135</f>
        <v>0</v>
      </c>
      <c r="M135" s="227">
        <f>'DATOS GENERALES'!M135</f>
        <v>0</v>
      </c>
      <c r="N135" s="228">
        <f>'DATOS GENERALES'!N135</f>
        <v>0</v>
      </c>
      <c r="O135" s="227">
        <f>'DATOS GENERALES'!O135</f>
        <v>0</v>
      </c>
      <c r="P135" s="228">
        <f>'DATOS GENERALES'!P135</f>
        <v>0</v>
      </c>
      <c r="Q135" s="227">
        <f>'DATOS GENERALES'!Q135</f>
        <v>0</v>
      </c>
      <c r="R135" s="229">
        <f>IF('DATOS GENERALES'!S135="CANCELADO",('DATOS GENERALES'!R135),0)</f>
        <v>0</v>
      </c>
      <c r="S135" s="230">
        <f>IF('DATOS GENERALES'!S135="DEUDA",('DATOS GENERALES'!R135),0)</f>
        <v>7</v>
      </c>
    </row>
    <row r="136" spans="1:19" s="199" customFormat="1" ht="12" customHeight="1" x14ac:dyDescent="0.25">
      <c r="A136" s="224">
        <v>135</v>
      </c>
      <c r="B136" s="225">
        <v>135</v>
      </c>
      <c r="C136" s="224"/>
      <c r="D136" s="226"/>
      <c r="E136" s="224"/>
      <c r="F136" s="225" t="s">
        <v>120</v>
      </c>
      <c r="G136" s="227">
        <f>'DATOS GENERALES'!G136</f>
        <v>0</v>
      </c>
      <c r="H136" s="228">
        <f>'DATOS GENERALES'!H136</f>
        <v>0</v>
      </c>
      <c r="I136" s="227">
        <f>'DATOS GENERALES'!I136</f>
        <v>0</v>
      </c>
      <c r="J136" s="228">
        <f>'DATOS GENERALES'!J136</f>
        <v>7</v>
      </c>
      <c r="K136" s="227">
        <f>'DATOS GENERALES'!K136</f>
        <v>0</v>
      </c>
      <c r="L136" s="228">
        <f>'DATOS GENERALES'!L136</f>
        <v>0</v>
      </c>
      <c r="M136" s="227">
        <f>'DATOS GENERALES'!M136</f>
        <v>0</v>
      </c>
      <c r="N136" s="228">
        <f>'DATOS GENERALES'!N136</f>
        <v>0</v>
      </c>
      <c r="O136" s="227">
        <f>'DATOS GENERALES'!O136</f>
        <v>0</v>
      </c>
      <c r="P136" s="228">
        <f>'DATOS GENERALES'!P136</f>
        <v>0</v>
      </c>
      <c r="Q136" s="227">
        <f>'DATOS GENERALES'!Q136</f>
        <v>0</v>
      </c>
      <c r="R136" s="229">
        <f>IF('DATOS GENERALES'!S136="CANCELADO",('DATOS GENERALES'!R136),0)</f>
        <v>0</v>
      </c>
      <c r="S136" s="230">
        <f>IF('DATOS GENERALES'!S136="DEUDA",('DATOS GENERALES'!R136),0)</f>
        <v>7</v>
      </c>
    </row>
    <row r="137" spans="1:19" s="199" customFormat="1" ht="12" customHeight="1" x14ac:dyDescent="0.25">
      <c r="A137" s="224">
        <v>136</v>
      </c>
      <c r="B137" s="225">
        <v>136</v>
      </c>
      <c r="C137" s="224"/>
      <c r="D137" s="226"/>
      <c r="E137" s="224"/>
      <c r="F137" s="225" t="s">
        <v>120</v>
      </c>
      <c r="G137" s="227">
        <f>'DATOS GENERALES'!G137</f>
        <v>0</v>
      </c>
      <c r="H137" s="228">
        <f>'DATOS GENERALES'!H137</f>
        <v>0</v>
      </c>
      <c r="I137" s="227">
        <f>'DATOS GENERALES'!I137</f>
        <v>0</v>
      </c>
      <c r="J137" s="228">
        <f>'DATOS GENERALES'!J137</f>
        <v>7</v>
      </c>
      <c r="K137" s="227">
        <f>'DATOS GENERALES'!K137</f>
        <v>0</v>
      </c>
      <c r="L137" s="228">
        <f>'DATOS GENERALES'!L137</f>
        <v>0</v>
      </c>
      <c r="M137" s="227">
        <f>'DATOS GENERALES'!M137</f>
        <v>0</v>
      </c>
      <c r="N137" s="228">
        <f>'DATOS GENERALES'!N137</f>
        <v>0</v>
      </c>
      <c r="O137" s="227">
        <f>'DATOS GENERALES'!O137</f>
        <v>0</v>
      </c>
      <c r="P137" s="228">
        <f>'DATOS GENERALES'!P137</f>
        <v>0</v>
      </c>
      <c r="Q137" s="227">
        <f>'DATOS GENERALES'!Q137</f>
        <v>0</v>
      </c>
      <c r="R137" s="229">
        <f>IF('DATOS GENERALES'!S137="CANCELADO",('DATOS GENERALES'!R137),0)</f>
        <v>0</v>
      </c>
      <c r="S137" s="230">
        <f>IF('DATOS GENERALES'!S137="DEUDA",('DATOS GENERALES'!R137),0)</f>
        <v>7</v>
      </c>
    </row>
    <row r="138" spans="1:19" s="199" customFormat="1" ht="12" customHeight="1" x14ac:dyDescent="0.25">
      <c r="A138" s="224">
        <v>137</v>
      </c>
      <c r="B138" s="225">
        <v>137</v>
      </c>
      <c r="C138" s="224"/>
      <c r="D138" s="226"/>
      <c r="E138" s="224"/>
      <c r="F138" s="225" t="s">
        <v>120</v>
      </c>
      <c r="G138" s="227">
        <f>'DATOS GENERALES'!G138</f>
        <v>0</v>
      </c>
      <c r="H138" s="228">
        <f>'DATOS GENERALES'!H138</f>
        <v>0</v>
      </c>
      <c r="I138" s="227">
        <f>'DATOS GENERALES'!I138</f>
        <v>0</v>
      </c>
      <c r="J138" s="228">
        <f>'DATOS GENERALES'!J138</f>
        <v>7</v>
      </c>
      <c r="K138" s="227">
        <f>'DATOS GENERALES'!K138</f>
        <v>0</v>
      </c>
      <c r="L138" s="228">
        <f>'DATOS GENERALES'!L138</f>
        <v>0</v>
      </c>
      <c r="M138" s="227">
        <f>'DATOS GENERALES'!M138</f>
        <v>0</v>
      </c>
      <c r="N138" s="228">
        <f>'DATOS GENERALES'!N138</f>
        <v>0</v>
      </c>
      <c r="O138" s="227">
        <f>'DATOS GENERALES'!O138</f>
        <v>0</v>
      </c>
      <c r="P138" s="228">
        <f>'DATOS GENERALES'!P138</f>
        <v>0</v>
      </c>
      <c r="Q138" s="227">
        <f>'DATOS GENERALES'!Q138</f>
        <v>0</v>
      </c>
      <c r="R138" s="229">
        <f>IF('DATOS GENERALES'!S138="CANCELADO",('DATOS GENERALES'!R138),0)</f>
        <v>0</v>
      </c>
      <c r="S138" s="230">
        <f>IF('DATOS GENERALES'!S138="DEUDA",('DATOS GENERALES'!R138),0)</f>
        <v>7</v>
      </c>
    </row>
    <row r="139" spans="1:19" s="199" customFormat="1" ht="12" customHeight="1" x14ac:dyDescent="0.25">
      <c r="A139" s="224">
        <v>138</v>
      </c>
      <c r="B139" s="225">
        <v>138</v>
      </c>
      <c r="C139" s="224"/>
      <c r="D139" s="226"/>
      <c r="E139" s="224"/>
      <c r="F139" s="225" t="s">
        <v>120</v>
      </c>
      <c r="G139" s="227">
        <f>'DATOS GENERALES'!G139</f>
        <v>0</v>
      </c>
      <c r="H139" s="228">
        <f>'DATOS GENERALES'!H139</f>
        <v>0</v>
      </c>
      <c r="I139" s="227">
        <f>'DATOS GENERALES'!I139</f>
        <v>0</v>
      </c>
      <c r="J139" s="228">
        <f>'DATOS GENERALES'!J139</f>
        <v>7</v>
      </c>
      <c r="K139" s="227">
        <f>'DATOS GENERALES'!K139</f>
        <v>0</v>
      </c>
      <c r="L139" s="228">
        <f>'DATOS GENERALES'!L139</f>
        <v>0</v>
      </c>
      <c r="M139" s="227">
        <f>'DATOS GENERALES'!M139</f>
        <v>0</v>
      </c>
      <c r="N139" s="228">
        <f>'DATOS GENERALES'!N139</f>
        <v>0</v>
      </c>
      <c r="O139" s="227">
        <f>'DATOS GENERALES'!O139</f>
        <v>0</v>
      </c>
      <c r="P139" s="228">
        <f>'DATOS GENERALES'!P139</f>
        <v>0</v>
      </c>
      <c r="Q139" s="227">
        <f>'DATOS GENERALES'!Q139</f>
        <v>0</v>
      </c>
      <c r="R139" s="229">
        <f>IF('DATOS GENERALES'!S139="CANCELADO",('DATOS GENERALES'!R139),0)</f>
        <v>0</v>
      </c>
      <c r="S139" s="230">
        <f>IF('DATOS GENERALES'!S139="DEUDA",('DATOS GENERALES'!R139),0)</f>
        <v>7</v>
      </c>
    </row>
    <row r="140" spans="1:19" s="199" customFormat="1" ht="12" customHeight="1" x14ac:dyDescent="0.25">
      <c r="A140" s="224">
        <v>139</v>
      </c>
      <c r="B140" s="225">
        <v>139</v>
      </c>
      <c r="C140" s="224"/>
      <c r="D140" s="226"/>
      <c r="E140" s="224"/>
      <c r="F140" s="225" t="s">
        <v>120</v>
      </c>
      <c r="G140" s="227">
        <f>'DATOS GENERALES'!G140</f>
        <v>0</v>
      </c>
      <c r="H140" s="228">
        <f>'DATOS GENERALES'!H140</f>
        <v>0</v>
      </c>
      <c r="I140" s="227">
        <f>'DATOS GENERALES'!I140</f>
        <v>0</v>
      </c>
      <c r="J140" s="228">
        <f>'DATOS GENERALES'!J140</f>
        <v>7</v>
      </c>
      <c r="K140" s="227">
        <f>'DATOS GENERALES'!K140</f>
        <v>0</v>
      </c>
      <c r="L140" s="228">
        <f>'DATOS GENERALES'!L140</f>
        <v>0</v>
      </c>
      <c r="M140" s="227">
        <f>'DATOS GENERALES'!M140</f>
        <v>0</v>
      </c>
      <c r="N140" s="228">
        <f>'DATOS GENERALES'!N140</f>
        <v>0</v>
      </c>
      <c r="O140" s="227">
        <f>'DATOS GENERALES'!O140</f>
        <v>0</v>
      </c>
      <c r="P140" s="228">
        <f>'DATOS GENERALES'!P140</f>
        <v>0</v>
      </c>
      <c r="Q140" s="227">
        <f>'DATOS GENERALES'!Q140</f>
        <v>0</v>
      </c>
      <c r="R140" s="229">
        <f>IF('DATOS GENERALES'!S140="CANCELADO",('DATOS GENERALES'!R140),0)</f>
        <v>0</v>
      </c>
      <c r="S140" s="230">
        <f>IF('DATOS GENERALES'!S140="DEUDA",('DATOS GENERALES'!R140),0)</f>
        <v>7</v>
      </c>
    </row>
    <row r="141" spans="1:19" s="199" customFormat="1" ht="12" customHeight="1" x14ac:dyDescent="0.25">
      <c r="A141" s="224">
        <v>140</v>
      </c>
      <c r="B141" s="225">
        <v>140</v>
      </c>
      <c r="C141" s="224"/>
      <c r="D141" s="226"/>
      <c r="E141" s="224"/>
      <c r="F141" s="225" t="s">
        <v>120</v>
      </c>
      <c r="G141" s="227">
        <f>'DATOS GENERALES'!G141</f>
        <v>0</v>
      </c>
      <c r="H141" s="228">
        <f>'DATOS GENERALES'!H141</f>
        <v>0</v>
      </c>
      <c r="I141" s="227">
        <f>'DATOS GENERALES'!I141</f>
        <v>0</v>
      </c>
      <c r="J141" s="228">
        <f>'DATOS GENERALES'!J141</f>
        <v>7</v>
      </c>
      <c r="K141" s="227">
        <f>'DATOS GENERALES'!K141</f>
        <v>0</v>
      </c>
      <c r="L141" s="228">
        <f>'DATOS GENERALES'!L141</f>
        <v>0</v>
      </c>
      <c r="M141" s="227">
        <f>'DATOS GENERALES'!M141</f>
        <v>0</v>
      </c>
      <c r="N141" s="228">
        <f>'DATOS GENERALES'!N141</f>
        <v>0</v>
      </c>
      <c r="O141" s="227">
        <f>'DATOS GENERALES'!O141</f>
        <v>0</v>
      </c>
      <c r="P141" s="228">
        <f>'DATOS GENERALES'!P141</f>
        <v>0</v>
      </c>
      <c r="Q141" s="227">
        <f>'DATOS GENERALES'!Q141</f>
        <v>0</v>
      </c>
      <c r="R141" s="229">
        <f>IF('DATOS GENERALES'!S141="CANCELADO",('DATOS GENERALES'!R141),0)</f>
        <v>0</v>
      </c>
      <c r="S141" s="230">
        <f>IF('DATOS GENERALES'!S141="DEUDA",('DATOS GENERALES'!R141),0)</f>
        <v>7</v>
      </c>
    </row>
    <row r="142" spans="1:19" s="199" customFormat="1" ht="12" customHeight="1" x14ac:dyDescent="0.25">
      <c r="A142" s="224">
        <v>141</v>
      </c>
      <c r="B142" s="225">
        <v>141</v>
      </c>
      <c r="C142" s="224"/>
      <c r="D142" s="226"/>
      <c r="E142" s="224"/>
      <c r="F142" s="225" t="s">
        <v>120</v>
      </c>
      <c r="G142" s="227">
        <f>'DATOS GENERALES'!G142</f>
        <v>0</v>
      </c>
      <c r="H142" s="228">
        <f>'DATOS GENERALES'!H142</f>
        <v>0</v>
      </c>
      <c r="I142" s="227">
        <f>'DATOS GENERALES'!I142</f>
        <v>0</v>
      </c>
      <c r="J142" s="228">
        <f>'DATOS GENERALES'!J142</f>
        <v>7</v>
      </c>
      <c r="K142" s="227">
        <f>'DATOS GENERALES'!K142</f>
        <v>0</v>
      </c>
      <c r="L142" s="228">
        <f>'DATOS GENERALES'!L142</f>
        <v>0</v>
      </c>
      <c r="M142" s="227">
        <f>'DATOS GENERALES'!M142</f>
        <v>0</v>
      </c>
      <c r="N142" s="228">
        <f>'DATOS GENERALES'!N142</f>
        <v>0</v>
      </c>
      <c r="O142" s="227">
        <f>'DATOS GENERALES'!O142</f>
        <v>0</v>
      </c>
      <c r="P142" s="228">
        <f>'DATOS GENERALES'!P142</f>
        <v>0</v>
      </c>
      <c r="Q142" s="227">
        <f>'DATOS GENERALES'!Q142</f>
        <v>0</v>
      </c>
      <c r="R142" s="229">
        <f>IF('DATOS GENERALES'!S142="CANCELADO",('DATOS GENERALES'!R142),0)</f>
        <v>0</v>
      </c>
      <c r="S142" s="230">
        <f>IF('DATOS GENERALES'!S142="DEUDA",('DATOS GENERALES'!R142),0)</f>
        <v>7</v>
      </c>
    </row>
    <row r="143" spans="1:19" s="199" customFormat="1" ht="12" customHeight="1" x14ac:dyDescent="0.25">
      <c r="A143" s="224">
        <v>142</v>
      </c>
      <c r="B143" s="225">
        <v>142</v>
      </c>
      <c r="C143" s="224"/>
      <c r="D143" s="226"/>
      <c r="E143" s="224"/>
      <c r="F143" s="225" t="s">
        <v>120</v>
      </c>
      <c r="G143" s="227">
        <f>'DATOS GENERALES'!G143</f>
        <v>0</v>
      </c>
      <c r="H143" s="228">
        <f>'DATOS GENERALES'!H143</f>
        <v>0</v>
      </c>
      <c r="I143" s="227">
        <f>'DATOS GENERALES'!I143</f>
        <v>0</v>
      </c>
      <c r="J143" s="228">
        <f>'DATOS GENERALES'!J143</f>
        <v>7</v>
      </c>
      <c r="K143" s="227">
        <f>'DATOS GENERALES'!K143</f>
        <v>0</v>
      </c>
      <c r="L143" s="228">
        <f>'DATOS GENERALES'!L143</f>
        <v>0</v>
      </c>
      <c r="M143" s="227">
        <f>'DATOS GENERALES'!M143</f>
        <v>0</v>
      </c>
      <c r="N143" s="228">
        <f>'DATOS GENERALES'!N143</f>
        <v>0</v>
      </c>
      <c r="O143" s="227">
        <f>'DATOS GENERALES'!O143</f>
        <v>0</v>
      </c>
      <c r="P143" s="228">
        <f>'DATOS GENERALES'!P143</f>
        <v>0</v>
      </c>
      <c r="Q143" s="227">
        <f>'DATOS GENERALES'!Q143</f>
        <v>0</v>
      </c>
      <c r="R143" s="229">
        <f>IF('DATOS GENERALES'!S143="CANCELADO",('DATOS GENERALES'!R143),0)</f>
        <v>0</v>
      </c>
      <c r="S143" s="230">
        <f>IF('DATOS GENERALES'!S143="DEUDA",('DATOS GENERALES'!R143),0)</f>
        <v>7</v>
      </c>
    </row>
    <row r="144" spans="1:19" s="199" customFormat="1" ht="12" customHeight="1" x14ac:dyDescent="0.25">
      <c r="A144" s="224">
        <v>143</v>
      </c>
      <c r="B144" s="225">
        <v>143</v>
      </c>
      <c r="C144" s="224"/>
      <c r="D144" s="226"/>
      <c r="E144" s="224"/>
      <c r="F144" s="225" t="s">
        <v>120</v>
      </c>
      <c r="G144" s="227">
        <f>'DATOS GENERALES'!G144</f>
        <v>0</v>
      </c>
      <c r="H144" s="228">
        <f>'DATOS GENERALES'!H144</f>
        <v>0</v>
      </c>
      <c r="I144" s="227">
        <f>'DATOS GENERALES'!I144</f>
        <v>0</v>
      </c>
      <c r="J144" s="228">
        <f>'DATOS GENERALES'!J144</f>
        <v>7</v>
      </c>
      <c r="K144" s="227">
        <f>'DATOS GENERALES'!K144</f>
        <v>0</v>
      </c>
      <c r="L144" s="228">
        <f>'DATOS GENERALES'!L144</f>
        <v>0</v>
      </c>
      <c r="M144" s="227">
        <f>'DATOS GENERALES'!M144</f>
        <v>0</v>
      </c>
      <c r="N144" s="228">
        <f>'DATOS GENERALES'!N144</f>
        <v>0</v>
      </c>
      <c r="O144" s="227">
        <f>'DATOS GENERALES'!O144</f>
        <v>0</v>
      </c>
      <c r="P144" s="228">
        <f>'DATOS GENERALES'!P144</f>
        <v>0</v>
      </c>
      <c r="Q144" s="227">
        <f>'DATOS GENERALES'!Q144</f>
        <v>0</v>
      </c>
      <c r="R144" s="229">
        <f>IF('DATOS GENERALES'!S144="CANCELADO",('DATOS GENERALES'!R144),0)</f>
        <v>0</v>
      </c>
      <c r="S144" s="230">
        <f>IF('DATOS GENERALES'!S144="DEUDA",('DATOS GENERALES'!R144),0)</f>
        <v>7</v>
      </c>
    </row>
    <row r="145" spans="1:19" s="199" customFormat="1" ht="12" customHeight="1" x14ac:dyDescent="0.25">
      <c r="A145" s="224">
        <v>144</v>
      </c>
      <c r="B145" s="225">
        <v>144</v>
      </c>
      <c r="C145" s="224"/>
      <c r="D145" s="226"/>
      <c r="E145" s="224"/>
      <c r="F145" s="225" t="s">
        <v>120</v>
      </c>
      <c r="G145" s="227">
        <f>'DATOS GENERALES'!G145</f>
        <v>0</v>
      </c>
      <c r="H145" s="228">
        <f>'DATOS GENERALES'!H145</f>
        <v>0</v>
      </c>
      <c r="I145" s="227">
        <f>'DATOS GENERALES'!I145</f>
        <v>0</v>
      </c>
      <c r="J145" s="228">
        <f>'DATOS GENERALES'!J145</f>
        <v>7</v>
      </c>
      <c r="K145" s="227">
        <f>'DATOS GENERALES'!K145</f>
        <v>0</v>
      </c>
      <c r="L145" s="228">
        <f>'DATOS GENERALES'!L145</f>
        <v>0</v>
      </c>
      <c r="M145" s="227">
        <f>'DATOS GENERALES'!M145</f>
        <v>0</v>
      </c>
      <c r="N145" s="228">
        <f>'DATOS GENERALES'!N145</f>
        <v>0</v>
      </c>
      <c r="O145" s="227">
        <f>'DATOS GENERALES'!O145</f>
        <v>0</v>
      </c>
      <c r="P145" s="228">
        <f>'DATOS GENERALES'!P145</f>
        <v>0</v>
      </c>
      <c r="Q145" s="227">
        <f>'DATOS GENERALES'!Q145</f>
        <v>0</v>
      </c>
      <c r="R145" s="229">
        <f>IF('DATOS GENERALES'!S145="CANCELADO",('DATOS GENERALES'!R145),0)</f>
        <v>0</v>
      </c>
      <c r="S145" s="230">
        <f>IF('DATOS GENERALES'!S145="DEUDA",('DATOS GENERALES'!R145),0)</f>
        <v>7</v>
      </c>
    </row>
    <row r="146" spans="1:19" s="199" customFormat="1" ht="12" customHeight="1" x14ac:dyDescent="0.25">
      <c r="A146" s="224">
        <v>145</v>
      </c>
      <c r="B146" s="225">
        <v>145</v>
      </c>
      <c r="C146" s="224"/>
      <c r="D146" s="226"/>
      <c r="E146" s="224"/>
      <c r="F146" s="225" t="s">
        <v>120</v>
      </c>
      <c r="G146" s="227">
        <f>'DATOS GENERALES'!G146</f>
        <v>0</v>
      </c>
      <c r="H146" s="228">
        <f>'DATOS GENERALES'!H146</f>
        <v>0</v>
      </c>
      <c r="I146" s="227">
        <f>'DATOS GENERALES'!I146</f>
        <v>0</v>
      </c>
      <c r="J146" s="228">
        <f>'DATOS GENERALES'!J146</f>
        <v>7</v>
      </c>
      <c r="K146" s="227">
        <f>'DATOS GENERALES'!K146</f>
        <v>0</v>
      </c>
      <c r="L146" s="228">
        <f>'DATOS GENERALES'!L146</f>
        <v>0</v>
      </c>
      <c r="M146" s="227">
        <f>'DATOS GENERALES'!M146</f>
        <v>0</v>
      </c>
      <c r="N146" s="228">
        <f>'DATOS GENERALES'!N146</f>
        <v>0</v>
      </c>
      <c r="O146" s="227">
        <f>'DATOS GENERALES'!O146</f>
        <v>0</v>
      </c>
      <c r="P146" s="228">
        <f>'DATOS GENERALES'!P146</f>
        <v>0</v>
      </c>
      <c r="Q146" s="227">
        <f>'DATOS GENERALES'!Q146</f>
        <v>0</v>
      </c>
      <c r="R146" s="229">
        <f>IF('DATOS GENERALES'!S146="CANCELADO",('DATOS GENERALES'!R146),0)</f>
        <v>0</v>
      </c>
      <c r="S146" s="230">
        <f>IF('DATOS GENERALES'!S146="DEUDA",('DATOS GENERALES'!R146),0)</f>
        <v>7</v>
      </c>
    </row>
    <row r="147" spans="1:19" s="199" customFormat="1" ht="12" customHeight="1" x14ac:dyDescent="0.25">
      <c r="A147" s="224">
        <v>146</v>
      </c>
      <c r="B147" s="225">
        <v>146</v>
      </c>
      <c r="C147" s="224"/>
      <c r="D147" s="226"/>
      <c r="E147" s="224"/>
      <c r="F147" s="225" t="s">
        <v>120</v>
      </c>
      <c r="G147" s="227">
        <f>'DATOS GENERALES'!G147</f>
        <v>0</v>
      </c>
      <c r="H147" s="228">
        <f>'DATOS GENERALES'!H147</f>
        <v>0</v>
      </c>
      <c r="I147" s="227">
        <f>'DATOS GENERALES'!I147</f>
        <v>0</v>
      </c>
      <c r="J147" s="228">
        <f>'DATOS GENERALES'!J147</f>
        <v>7</v>
      </c>
      <c r="K147" s="227">
        <f>'DATOS GENERALES'!K147</f>
        <v>0</v>
      </c>
      <c r="L147" s="228">
        <f>'DATOS GENERALES'!L147</f>
        <v>0</v>
      </c>
      <c r="M147" s="227">
        <f>'DATOS GENERALES'!M147</f>
        <v>0</v>
      </c>
      <c r="N147" s="228">
        <f>'DATOS GENERALES'!N147</f>
        <v>0</v>
      </c>
      <c r="O147" s="227">
        <f>'DATOS GENERALES'!O147</f>
        <v>0</v>
      </c>
      <c r="P147" s="228">
        <f>'DATOS GENERALES'!P147</f>
        <v>0</v>
      </c>
      <c r="Q147" s="227">
        <f>'DATOS GENERALES'!Q147</f>
        <v>0</v>
      </c>
      <c r="R147" s="229">
        <f>IF('DATOS GENERALES'!S147="CANCELADO",('DATOS GENERALES'!R147),0)</f>
        <v>0</v>
      </c>
      <c r="S147" s="230">
        <f>IF('DATOS GENERALES'!S147="DEUDA",('DATOS GENERALES'!R147),0)</f>
        <v>7</v>
      </c>
    </row>
    <row r="148" spans="1:19" s="199" customFormat="1" ht="12" customHeight="1" x14ac:dyDescent="0.25">
      <c r="A148" s="224">
        <v>147</v>
      </c>
      <c r="B148" s="225">
        <v>147</v>
      </c>
      <c r="C148" s="224"/>
      <c r="D148" s="226"/>
      <c r="E148" s="224"/>
      <c r="F148" s="225" t="s">
        <v>120</v>
      </c>
      <c r="G148" s="227">
        <f>'DATOS GENERALES'!G148</f>
        <v>0</v>
      </c>
      <c r="H148" s="228">
        <f>'DATOS GENERALES'!H148</f>
        <v>0</v>
      </c>
      <c r="I148" s="227">
        <f>'DATOS GENERALES'!I148</f>
        <v>0</v>
      </c>
      <c r="J148" s="228">
        <f>'DATOS GENERALES'!J148</f>
        <v>7</v>
      </c>
      <c r="K148" s="227">
        <f>'DATOS GENERALES'!K148</f>
        <v>0</v>
      </c>
      <c r="L148" s="228">
        <f>'DATOS GENERALES'!L148</f>
        <v>0</v>
      </c>
      <c r="M148" s="227">
        <f>'DATOS GENERALES'!M148</f>
        <v>0</v>
      </c>
      <c r="N148" s="228">
        <f>'DATOS GENERALES'!N148</f>
        <v>0</v>
      </c>
      <c r="O148" s="227">
        <f>'DATOS GENERALES'!O148</f>
        <v>0</v>
      </c>
      <c r="P148" s="228">
        <f>'DATOS GENERALES'!P148</f>
        <v>0</v>
      </c>
      <c r="Q148" s="227">
        <f>'DATOS GENERALES'!Q148</f>
        <v>0</v>
      </c>
      <c r="R148" s="229">
        <f>IF('DATOS GENERALES'!S148="CANCELADO",('DATOS GENERALES'!R148),0)</f>
        <v>0</v>
      </c>
      <c r="S148" s="230">
        <f>IF('DATOS GENERALES'!S148="DEUDA",('DATOS GENERALES'!R148),0)</f>
        <v>7</v>
      </c>
    </row>
    <row r="149" spans="1:19" s="199" customFormat="1" ht="12" customHeight="1" x14ac:dyDescent="0.25">
      <c r="A149" s="224">
        <v>148</v>
      </c>
      <c r="B149" s="225">
        <v>148</v>
      </c>
      <c r="C149" s="224"/>
      <c r="D149" s="226"/>
      <c r="E149" s="224"/>
      <c r="F149" s="225" t="s">
        <v>120</v>
      </c>
      <c r="G149" s="227">
        <f>'DATOS GENERALES'!G149</f>
        <v>0</v>
      </c>
      <c r="H149" s="228">
        <f>'DATOS GENERALES'!H149</f>
        <v>0</v>
      </c>
      <c r="I149" s="227">
        <f>'DATOS GENERALES'!I149</f>
        <v>0</v>
      </c>
      <c r="J149" s="228">
        <f>'DATOS GENERALES'!J149</f>
        <v>7</v>
      </c>
      <c r="K149" s="227">
        <f>'DATOS GENERALES'!K149</f>
        <v>0</v>
      </c>
      <c r="L149" s="228">
        <f>'DATOS GENERALES'!L149</f>
        <v>0</v>
      </c>
      <c r="M149" s="227">
        <f>'DATOS GENERALES'!M149</f>
        <v>0</v>
      </c>
      <c r="N149" s="228">
        <f>'DATOS GENERALES'!N149</f>
        <v>0</v>
      </c>
      <c r="O149" s="227">
        <f>'DATOS GENERALES'!O149</f>
        <v>0</v>
      </c>
      <c r="P149" s="228">
        <f>'DATOS GENERALES'!P149</f>
        <v>0</v>
      </c>
      <c r="Q149" s="227">
        <f>'DATOS GENERALES'!Q149</f>
        <v>0</v>
      </c>
      <c r="R149" s="229">
        <f>IF('DATOS GENERALES'!S149="CANCELADO",('DATOS GENERALES'!R149),0)</f>
        <v>0</v>
      </c>
      <c r="S149" s="230">
        <f>IF('DATOS GENERALES'!S149="DEUDA",('DATOS GENERALES'!R149),0)</f>
        <v>7</v>
      </c>
    </row>
    <row r="150" spans="1:19" s="199" customFormat="1" ht="12" customHeight="1" x14ac:dyDescent="0.25">
      <c r="A150" s="224">
        <v>149</v>
      </c>
      <c r="B150" s="225">
        <v>149</v>
      </c>
      <c r="C150" s="224"/>
      <c r="D150" s="226"/>
      <c r="E150" s="224"/>
      <c r="F150" s="225" t="s">
        <v>120</v>
      </c>
      <c r="G150" s="227">
        <f>'DATOS GENERALES'!G150</f>
        <v>0</v>
      </c>
      <c r="H150" s="228">
        <f>'DATOS GENERALES'!H150</f>
        <v>0</v>
      </c>
      <c r="I150" s="227">
        <f>'DATOS GENERALES'!I150</f>
        <v>0</v>
      </c>
      <c r="J150" s="228">
        <f>'DATOS GENERALES'!J150</f>
        <v>7</v>
      </c>
      <c r="K150" s="227">
        <f>'DATOS GENERALES'!K150</f>
        <v>0</v>
      </c>
      <c r="L150" s="228">
        <f>'DATOS GENERALES'!L150</f>
        <v>0</v>
      </c>
      <c r="M150" s="227">
        <f>'DATOS GENERALES'!M150</f>
        <v>0</v>
      </c>
      <c r="N150" s="228">
        <f>'DATOS GENERALES'!N150</f>
        <v>0</v>
      </c>
      <c r="O150" s="227">
        <f>'DATOS GENERALES'!O150</f>
        <v>0</v>
      </c>
      <c r="P150" s="228">
        <f>'DATOS GENERALES'!P150</f>
        <v>0</v>
      </c>
      <c r="Q150" s="227">
        <f>'DATOS GENERALES'!Q150</f>
        <v>0</v>
      </c>
      <c r="R150" s="229">
        <f>IF('DATOS GENERALES'!S150="CANCELADO",('DATOS GENERALES'!R150),0)</f>
        <v>0</v>
      </c>
      <c r="S150" s="230">
        <f>IF('DATOS GENERALES'!S150="DEUDA",('DATOS GENERALES'!R150),0)</f>
        <v>7</v>
      </c>
    </row>
    <row r="151" spans="1:19" s="199" customFormat="1" ht="12" customHeight="1" x14ac:dyDescent="0.25">
      <c r="A151" s="224">
        <v>150</v>
      </c>
      <c r="B151" s="225">
        <v>150</v>
      </c>
      <c r="C151" s="224"/>
      <c r="D151" s="226"/>
      <c r="E151" s="224"/>
      <c r="F151" s="225" t="s">
        <v>120</v>
      </c>
      <c r="G151" s="227">
        <f>'DATOS GENERALES'!G151</f>
        <v>0</v>
      </c>
      <c r="H151" s="228">
        <f>'DATOS GENERALES'!H151</f>
        <v>0</v>
      </c>
      <c r="I151" s="227">
        <f>'DATOS GENERALES'!I151</f>
        <v>0</v>
      </c>
      <c r="J151" s="228">
        <f>'DATOS GENERALES'!J151</f>
        <v>7</v>
      </c>
      <c r="K151" s="227">
        <f>'DATOS GENERALES'!K151</f>
        <v>0</v>
      </c>
      <c r="L151" s="228">
        <f>'DATOS GENERALES'!L151</f>
        <v>0</v>
      </c>
      <c r="M151" s="227">
        <f>'DATOS GENERALES'!M151</f>
        <v>0</v>
      </c>
      <c r="N151" s="228">
        <f>'DATOS GENERALES'!N151</f>
        <v>0</v>
      </c>
      <c r="O151" s="227">
        <f>'DATOS GENERALES'!O151</f>
        <v>0</v>
      </c>
      <c r="P151" s="228">
        <f>'DATOS GENERALES'!P151</f>
        <v>0</v>
      </c>
      <c r="Q151" s="227">
        <f>'DATOS GENERALES'!Q151</f>
        <v>0</v>
      </c>
      <c r="R151" s="229">
        <f>IF('DATOS GENERALES'!S151="CANCELADO",('DATOS GENERALES'!R151),0)</f>
        <v>0</v>
      </c>
      <c r="S151" s="230">
        <f>IF('DATOS GENERALES'!S151="DEUDA",('DATOS GENERALES'!R151),0)</f>
        <v>7</v>
      </c>
    </row>
    <row r="152" spans="1:19" s="199" customFormat="1" ht="12" customHeight="1" x14ac:dyDescent="0.25">
      <c r="A152" s="224">
        <v>151</v>
      </c>
      <c r="B152" s="225">
        <v>151</v>
      </c>
      <c r="C152" s="224"/>
      <c r="D152" s="226"/>
      <c r="E152" s="224"/>
      <c r="F152" s="225" t="s">
        <v>120</v>
      </c>
      <c r="G152" s="227">
        <f>'DATOS GENERALES'!G152</f>
        <v>0</v>
      </c>
      <c r="H152" s="228">
        <f>'DATOS GENERALES'!H152</f>
        <v>0</v>
      </c>
      <c r="I152" s="227">
        <f>'DATOS GENERALES'!I152</f>
        <v>0</v>
      </c>
      <c r="J152" s="228">
        <f>'DATOS GENERALES'!J152</f>
        <v>7</v>
      </c>
      <c r="K152" s="227">
        <f>'DATOS GENERALES'!K152</f>
        <v>0</v>
      </c>
      <c r="L152" s="228">
        <f>'DATOS GENERALES'!L152</f>
        <v>0</v>
      </c>
      <c r="M152" s="227">
        <f>'DATOS GENERALES'!M152</f>
        <v>0</v>
      </c>
      <c r="N152" s="228">
        <f>'DATOS GENERALES'!N152</f>
        <v>0</v>
      </c>
      <c r="O152" s="227">
        <f>'DATOS GENERALES'!O152</f>
        <v>0</v>
      </c>
      <c r="P152" s="228">
        <f>'DATOS GENERALES'!P152</f>
        <v>0</v>
      </c>
      <c r="Q152" s="227">
        <f>'DATOS GENERALES'!Q152</f>
        <v>0</v>
      </c>
      <c r="R152" s="229">
        <f>IF('DATOS GENERALES'!S152="CANCELADO",('DATOS GENERALES'!R152),0)</f>
        <v>0</v>
      </c>
      <c r="S152" s="230">
        <f>IF('DATOS GENERALES'!S152="DEUDA",('DATOS GENERALES'!R152),0)</f>
        <v>7</v>
      </c>
    </row>
    <row r="153" spans="1:19" s="199" customFormat="1" ht="12" customHeight="1" x14ac:dyDescent="0.25">
      <c r="A153" s="224">
        <v>152</v>
      </c>
      <c r="B153" s="225">
        <v>152</v>
      </c>
      <c r="C153" s="224"/>
      <c r="D153" s="226"/>
      <c r="E153" s="224"/>
      <c r="F153" s="225" t="s">
        <v>120</v>
      </c>
      <c r="G153" s="227">
        <f>'DATOS GENERALES'!G153</f>
        <v>0</v>
      </c>
      <c r="H153" s="228">
        <f>'DATOS GENERALES'!H153</f>
        <v>0</v>
      </c>
      <c r="I153" s="227">
        <f>'DATOS GENERALES'!I153</f>
        <v>0</v>
      </c>
      <c r="J153" s="228">
        <f>'DATOS GENERALES'!J153</f>
        <v>7</v>
      </c>
      <c r="K153" s="227">
        <f>'DATOS GENERALES'!K153</f>
        <v>0</v>
      </c>
      <c r="L153" s="228">
        <f>'DATOS GENERALES'!L153</f>
        <v>0</v>
      </c>
      <c r="M153" s="227">
        <f>'DATOS GENERALES'!M153</f>
        <v>0</v>
      </c>
      <c r="N153" s="228">
        <f>'DATOS GENERALES'!N153</f>
        <v>0</v>
      </c>
      <c r="O153" s="227">
        <f>'DATOS GENERALES'!O153</f>
        <v>0</v>
      </c>
      <c r="P153" s="228">
        <f>'DATOS GENERALES'!P153</f>
        <v>0</v>
      </c>
      <c r="Q153" s="227">
        <f>'DATOS GENERALES'!Q153</f>
        <v>0</v>
      </c>
      <c r="R153" s="229">
        <f>IF('DATOS GENERALES'!S153="CANCELADO",('DATOS GENERALES'!R153),0)</f>
        <v>0</v>
      </c>
      <c r="S153" s="230">
        <f>IF('DATOS GENERALES'!S153="DEUDA",('DATOS GENERALES'!R153),0)</f>
        <v>7</v>
      </c>
    </row>
    <row r="154" spans="1:19" s="199" customFormat="1" ht="12" customHeight="1" x14ac:dyDescent="0.25">
      <c r="A154" s="224">
        <v>153</v>
      </c>
      <c r="B154" s="225">
        <v>153</v>
      </c>
      <c r="C154" s="224"/>
      <c r="D154" s="226"/>
      <c r="E154" s="224"/>
      <c r="F154" s="225" t="s">
        <v>120</v>
      </c>
      <c r="G154" s="227">
        <f>'DATOS GENERALES'!G154</f>
        <v>0</v>
      </c>
      <c r="H154" s="228">
        <f>'DATOS GENERALES'!H154</f>
        <v>0</v>
      </c>
      <c r="I154" s="227">
        <f>'DATOS GENERALES'!I154</f>
        <v>0</v>
      </c>
      <c r="J154" s="228">
        <f>'DATOS GENERALES'!J154</f>
        <v>7</v>
      </c>
      <c r="K154" s="227">
        <f>'DATOS GENERALES'!K154</f>
        <v>0</v>
      </c>
      <c r="L154" s="228">
        <f>'DATOS GENERALES'!L154</f>
        <v>0</v>
      </c>
      <c r="M154" s="227">
        <f>'DATOS GENERALES'!M154</f>
        <v>0</v>
      </c>
      <c r="N154" s="228">
        <f>'DATOS GENERALES'!N154</f>
        <v>0</v>
      </c>
      <c r="O154" s="227">
        <f>'DATOS GENERALES'!O154</f>
        <v>0</v>
      </c>
      <c r="P154" s="228">
        <f>'DATOS GENERALES'!P154</f>
        <v>0</v>
      </c>
      <c r="Q154" s="227">
        <f>'DATOS GENERALES'!Q154</f>
        <v>0</v>
      </c>
      <c r="R154" s="229">
        <f>IF('DATOS GENERALES'!S154="CANCELADO",('DATOS GENERALES'!R154),0)</f>
        <v>0</v>
      </c>
      <c r="S154" s="230">
        <f>IF('DATOS GENERALES'!S154="DEUDA",('DATOS GENERALES'!R154),0)</f>
        <v>7</v>
      </c>
    </row>
    <row r="155" spans="1:19" s="199" customFormat="1" ht="12" customHeight="1" x14ac:dyDescent="0.25">
      <c r="A155" s="224">
        <v>154</v>
      </c>
      <c r="B155" s="225">
        <v>154</v>
      </c>
      <c r="C155" s="224"/>
      <c r="D155" s="226"/>
      <c r="E155" s="224"/>
      <c r="F155" s="225" t="s">
        <v>120</v>
      </c>
      <c r="G155" s="227">
        <f>'DATOS GENERALES'!G155</f>
        <v>0</v>
      </c>
      <c r="H155" s="228">
        <f>'DATOS GENERALES'!H155</f>
        <v>0</v>
      </c>
      <c r="I155" s="227">
        <f>'DATOS GENERALES'!I155</f>
        <v>0</v>
      </c>
      <c r="J155" s="228">
        <f>'DATOS GENERALES'!J155</f>
        <v>7</v>
      </c>
      <c r="K155" s="227">
        <f>'DATOS GENERALES'!K155</f>
        <v>0</v>
      </c>
      <c r="L155" s="228">
        <f>'DATOS GENERALES'!L155</f>
        <v>0</v>
      </c>
      <c r="M155" s="227">
        <f>'DATOS GENERALES'!M155</f>
        <v>0</v>
      </c>
      <c r="N155" s="228">
        <f>'DATOS GENERALES'!N155</f>
        <v>0</v>
      </c>
      <c r="O155" s="227">
        <f>'DATOS GENERALES'!O155</f>
        <v>0</v>
      </c>
      <c r="P155" s="228">
        <f>'DATOS GENERALES'!P155</f>
        <v>0</v>
      </c>
      <c r="Q155" s="227">
        <f>'DATOS GENERALES'!Q155</f>
        <v>0</v>
      </c>
      <c r="R155" s="229">
        <f>IF('DATOS GENERALES'!S155="CANCELADO",('DATOS GENERALES'!R155),0)</f>
        <v>0</v>
      </c>
      <c r="S155" s="230">
        <f>IF('DATOS GENERALES'!S155="DEUDA",('DATOS GENERALES'!R155),0)</f>
        <v>7</v>
      </c>
    </row>
    <row r="156" spans="1:19" s="199" customFormat="1" ht="12" customHeight="1" x14ac:dyDescent="0.25">
      <c r="A156" s="224">
        <v>155</v>
      </c>
      <c r="B156" s="225">
        <v>155</v>
      </c>
      <c r="C156" s="224"/>
      <c r="D156" s="226"/>
      <c r="E156" s="224"/>
      <c r="F156" s="225" t="s">
        <v>120</v>
      </c>
      <c r="G156" s="227">
        <f>'DATOS GENERALES'!G156</f>
        <v>0</v>
      </c>
      <c r="H156" s="228">
        <f>'DATOS GENERALES'!H156</f>
        <v>0</v>
      </c>
      <c r="I156" s="227">
        <f>'DATOS GENERALES'!I156</f>
        <v>0</v>
      </c>
      <c r="J156" s="228">
        <f>'DATOS GENERALES'!J156</f>
        <v>7</v>
      </c>
      <c r="K156" s="227">
        <f>'DATOS GENERALES'!K156</f>
        <v>0</v>
      </c>
      <c r="L156" s="228">
        <f>'DATOS GENERALES'!L156</f>
        <v>0</v>
      </c>
      <c r="M156" s="227">
        <f>'DATOS GENERALES'!M156</f>
        <v>0</v>
      </c>
      <c r="N156" s="228">
        <f>'DATOS GENERALES'!N156</f>
        <v>0</v>
      </c>
      <c r="O156" s="227">
        <f>'DATOS GENERALES'!O156</f>
        <v>0</v>
      </c>
      <c r="P156" s="228">
        <f>'DATOS GENERALES'!P156</f>
        <v>0</v>
      </c>
      <c r="Q156" s="227">
        <f>'DATOS GENERALES'!Q156</f>
        <v>0</v>
      </c>
      <c r="R156" s="229">
        <f>IF('DATOS GENERALES'!S156="CANCELADO",('DATOS GENERALES'!R156),0)</f>
        <v>0</v>
      </c>
      <c r="S156" s="230">
        <f>IF('DATOS GENERALES'!S156="DEUDA",('DATOS GENERALES'!R156),0)</f>
        <v>7</v>
      </c>
    </row>
    <row r="157" spans="1:19" s="199" customFormat="1" ht="12" customHeight="1" x14ac:dyDescent="0.25">
      <c r="A157" s="224">
        <v>156</v>
      </c>
      <c r="B157" s="225">
        <v>156</v>
      </c>
      <c r="C157" s="224"/>
      <c r="D157" s="226"/>
      <c r="E157" s="224"/>
      <c r="F157" s="225" t="s">
        <v>120</v>
      </c>
      <c r="G157" s="227">
        <f>'DATOS GENERALES'!G157</f>
        <v>0</v>
      </c>
      <c r="H157" s="228">
        <f>'DATOS GENERALES'!H157</f>
        <v>0</v>
      </c>
      <c r="I157" s="227">
        <f>'DATOS GENERALES'!I157</f>
        <v>0</v>
      </c>
      <c r="J157" s="228">
        <f>'DATOS GENERALES'!J157</f>
        <v>7</v>
      </c>
      <c r="K157" s="227">
        <f>'DATOS GENERALES'!K157</f>
        <v>0</v>
      </c>
      <c r="L157" s="228">
        <f>'DATOS GENERALES'!L157</f>
        <v>0</v>
      </c>
      <c r="M157" s="227">
        <f>'DATOS GENERALES'!M157</f>
        <v>0</v>
      </c>
      <c r="N157" s="228">
        <f>'DATOS GENERALES'!N157</f>
        <v>0</v>
      </c>
      <c r="O157" s="227">
        <f>'DATOS GENERALES'!O157</f>
        <v>0</v>
      </c>
      <c r="P157" s="228">
        <f>'DATOS GENERALES'!P157</f>
        <v>0</v>
      </c>
      <c r="Q157" s="227">
        <f>'DATOS GENERALES'!Q157</f>
        <v>0</v>
      </c>
      <c r="R157" s="229">
        <f>IF('DATOS GENERALES'!S157="CANCELADO",('DATOS GENERALES'!R157),0)</f>
        <v>0</v>
      </c>
      <c r="S157" s="230">
        <f>IF('DATOS GENERALES'!S157="DEUDA",('DATOS GENERALES'!R157),0)</f>
        <v>7</v>
      </c>
    </row>
    <row r="158" spans="1:19" s="199" customFormat="1" ht="12" customHeight="1" x14ac:dyDescent="0.25">
      <c r="A158" s="224">
        <v>157</v>
      </c>
      <c r="B158" s="225">
        <v>157</v>
      </c>
      <c r="C158" s="224"/>
      <c r="D158" s="226"/>
      <c r="E158" s="224"/>
      <c r="F158" s="225" t="s">
        <v>120</v>
      </c>
      <c r="G158" s="227">
        <f>'DATOS GENERALES'!G158</f>
        <v>0</v>
      </c>
      <c r="H158" s="228">
        <f>'DATOS GENERALES'!H158</f>
        <v>0</v>
      </c>
      <c r="I158" s="227">
        <f>'DATOS GENERALES'!I158</f>
        <v>0</v>
      </c>
      <c r="J158" s="228">
        <f>'DATOS GENERALES'!J158</f>
        <v>7</v>
      </c>
      <c r="K158" s="227">
        <f>'DATOS GENERALES'!K158</f>
        <v>0</v>
      </c>
      <c r="L158" s="228">
        <f>'DATOS GENERALES'!L158</f>
        <v>0</v>
      </c>
      <c r="M158" s="227">
        <f>'DATOS GENERALES'!M158</f>
        <v>0</v>
      </c>
      <c r="N158" s="228">
        <f>'DATOS GENERALES'!N158</f>
        <v>0</v>
      </c>
      <c r="O158" s="227">
        <f>'DATOS GENERALES'!O158</f>
        <v>0</v>
      </c>
      <c r="P158" s="228">
        <f>'DATOS GENERALES'!P158</f>
        <v>0</v>
      </c>
      <c r="Q158" s="227">
        <f>'DATOS GENERALES'!Q158</f>
        <v>0</v>
      </c>
      <c r="R158" s="229">
        <f>IF('DATOS GENERALES'!S158="CANCELADO",('DATOS GENERALES'!R158),0)</f>
        <v>0</v>
      </c>
      <c r="S158" s="230">
        <f>IF('DATOS GENERALES'!S158="DEUDA",('DATOS GENERALES'!R158),0)</f>
        <v>7</v>
      </c>
    </row>
    <row r="159" spans="1:19" s="199" customFormat="1" ht="12" customHeight="1" x14ac:dyDescent="0.25">
      <c r="A159" s="224">
        <v>158</v>
      </c>
      <c r="B159" s="225">
        <v>158</v>
      </c>
      <c r="C159" s="224"/>
      <c r="D159" s="226"/>
      <c r="E159" s="224"/>
      <c r="F159" s="225" t="s">
        <v>120</v>
      </c>
      <c r="G159" s="227">
        <f>'DATOS GENERALES'!G159</f>
        <v>0</v>
      </c>
      <c r="H159" s="228">
        <f>'DATOS GENERALES'!H159</f>
        <v>0</v>
      </c>
      <c r="I159" s="227">
        <f>'DATOS GENERALES'!I159</f>
        <v>0</v>
      </c>
      <c r="J159" s="228">
        <f>'DATOS GENERALES'!J159</f>
        <v>7</v>
      </c>
      <c r="K159" s="227">
        <f>'DATOS GENERALES'!K159</f>
        <v>0</v>
      </c>
      <c r="L159" s="228">
        <f>'DATOS GENERALES'!L159</f>
        <v>0</v>
      </c>
      <c r="M159" s="227">
        <f>'DATOS GENERALES'!M159</f>
        <v>0</v>
      </c>
      <c r="N159" s="228">
        <f>'DATOS GENERALES'!N159</f>
        <v>0</v>
      </c>
      <c r="O159" s="227">
        <f>'DATOS GENERALES'!O159</f>
        <v>0</v>
      </c>
      <c r="P159" s="228">
        <f>'DATOS GENERALES'!P159</f>
        <v>0</v>
      </c>
      <c r="Q159" s="227">
        <f>'DATOS GENERALES'!Q159</f>
        <v>0</v>
      </c>
      <c r="R159" s="229">
        <f>IF('DATOS GENERALES'!S159="CANCELADO",('DATOS GENERALES'!R159),0)</f>
        <v>0</v>
      </c>
      <c r="S159" s="230">
        <f>IF('DATOS GENERALES'!S159="DEUDA",('DATOS GENERALES'!R159),0)</f>
        <v>7</v>
      </c>
    </row>
    <row r="160" spans="1:19" s="199" customFormat="1" ht="12" customHeight="1" x14ac:dyDescent="0.25">
      <c r="A160" s="224">
        <v>159</v>
      </c>
      <c r="B160" s="225">
        <v>159</v>
      </c>
      <c r="C160" s="224"/>
      <c r="D160" s="226"/>
      <c r="E160" s="224"/>
      <c r="F160" s="225" t="s">
        <v>120</v>
      </c>
      <c r="G160" s="227">
        <f>'DATOS GENERALES'!G160</f>
        <v>0</v>
      </c>
      <c r="H160" s="228">
        <f>'DATOS GENERALES'!H160</f>
        <v>0</v>
      </c>
      <c r="I160" s="227">
        <f>'DATOS GENERALES'!I160</f>
        <v>0</v>
      </c>
      <c r="J160" s="228">
        <f>'DATOS GENERALES'!J160</f>
        <v>7</v>
      </c>
      <c r="K160" s="227">
        <f>'DATOS GENERALES'!K160</f>
        <v>0</v>
      </c>
      <c r="L160" s="228">
        <f>'DATOS GENERALES'!L160</f>
        <v>0</v>
      </c>
      <c r="M160" s="227">
        <f>'DATOS GENERALES'!M160</f>
        <v>0</v>
      </c>
      <c r="N160" s="228">
        <f>'DATOS GENERALES'!N160</f>
        <v>0</v>
      </c>
      <c r="O160" s="227">
        <f>'DATOS GENERALES'!O160</f>
        <v>0</v>
      </c>
      <c r="P160" s="228">
        <f>'DATOS GENERALES'!P160</f>
        <v>0</v>
      </c>
      <c r="Q160" s="227">
        <f>'DATOS GENERALES'!Q160</f>
        <v>0</v>
      </c>
      <c r="R160" s="229">
        <f>IF('DATOS GENERALES'!S160="CANCELADO",('DATOS GENERALES'!R160),0)</f>
        <v>0</v>
      </c>
      <c r="S160" s="230">
        <f>IF('DATOS GENERALES'!S160="DEUDA",('DATOS GENERALES'!R160),0)</f>
        <v>7</v>
      </c>
    </row>
    <row r="161" spans="1:19" s="199" customFormat="1" ht="12" customHeight="1" x14ac:dyDescent="0.25">
      <c r="A161" s="224">
        <v>160</v>
      </c>
      <c r="B161" s="225">
        <v>160</v>
      </c>
      <c r="C161" s="224"/>
      <c r="D161" s="226"/>
      <c r="E161" s="224"/>
      <c r="F161" s="225" t="s">
        <v>120</v>
      </c>
      <c r="G161" s="227">
        <f>'DATOS GENERALES'!G161</f>
        <v>0</v>
      </c>
      <c r="H161" s="228">
        <f>'DATOS GENERALES'!H161</f>
        <v>0</v>
      </c>
      <c r="I161" s="227">
        <f>'DATOS GENERALES'!I161</f>
        <v>0</v>
      </c>
      <c r="J161" s="228">
        <f>'DATOS GENERALES'!J161</f>
        <v>7</v>
      </c>
      <c r="K161" s="227">
        <f>'DATOS GENERALES'!K161</f>
        <v>0</v>
      </c>
      <c r="L161" s="228">
        <f>'DATOS GENERALES'!L161</f>
        <v>0</v>
      </c>
      <c r="M161" s="227">
        <f>'DATOS GENERALES'!M161</f>
        <v>0</v>
      </c>
      <c r="N161" s="228">
        <f>'DATOS GENERALES'!N161</f>
        <v>0</v>
      </c>
      <c r="O161" s="227">
        <f>'DATOS GENERALES'!O161</f>
        <v>0</v>
      </c>
      <c r="P161" s="228">
        <f>'DATOS GENERALES'!P161</f>
        <v>0</v>
      </c>
      <c r="Q161" s="227">
        <f>'DATOS GENERALES'!Q161</f>
        <v>0</v>
      </c>
      <c r="R161" s="229">
        <f>IF('DATOS GENERALES'!S161="CANCELADO",('DATOS GENERALES'!R161),0)</f>
        <v>0</v>
      </c>
      <c r="S161" s="230">
        <f>IF('DATOS GENERALES'!S161="DEUDA",('DATOS GENERALES'!R161),0)</f>
        <v>7</v>
      </c>
    </row>
    <row r="162" spans="1:19" s="199" customFormat="1" ht="12" customHeight="1" x14ac:dyDescent="0.25">
      <c r="A162" s="224">
        <v>161</v>
      </c>
      <c r="B162" s="225">
        <v>161</v>
      </c>
      <c r="C162" s="224"/>
      <c r="D162" s="226"/>
      <c r="E162" s="224"/>
      <c r="F162" s="225" t="s">
        <v>120</v>
      </c>
      <c r="G162" s="227">
        <f>'DATOS GENERALES'!G162</f>
        <v>0</v>
      </c>
      <c r="H162" s="228">
        <f>'DATOS GENERALES'!H162</f>
        <v>0</v>
      </c>
      <c r="I162" s="227">
        <f>'DATOS GENERALES'!I162</f>
        <v>0</v>
      </c>
      <c r="J162" s="228">
        <f>'DATOS GENERALES'!J162</f>
        <v>7</v>
      </c>
      <c r="K162" s="227">
        <f>'DATOS GENERALES'!K162</f>
        <v>0</v>
      </c>
      <c r="L162" s="228">
        <f>'DATOS GENERALES'!L162</f>
        <v>0</v>
      </c>
      <c r="M162" s="227">
        <f>'DATOS GENERALES'!M162</f>
        <v>0</v>
      </c>
      <c r="N162" s="228">
        <f>'DATOS GENERALES'!N162</f>
        <v>0</v>
      </c>
      <c r="O162" s="227">
        <f>'DATOS GENERALES'!O162</f>
        <v>0</v>
      </c>
      <c r="P162" s="228">
        <f>'DATOS GENERALES'!P162</f>
        <v>0</v>
      </c>
      <c r="Q162" s="227">
        <f>'DATOS GENERALES'!Q162</f>
        <v>0</v>
      </c>
      <c r="R162" s="229">
        <f>IF('DATOS GENERALES'!S162="CANCELADO",('DATOS GENERALES'!R162),0)</f>
        <v>0</v>
      </c>
      <c r="S162" s="230">
        <f>IF('DATOS GENERALES'!S162="DEUDA",('DATOS GENERALES'!R162),0)</f>
        <v>7</v>
      </c>
    </row>
    <row r="163" spans="1:19" s="199" customFormat="1" ht="12" customHeight="1" x14ac:dyDescent="0.25">
      <c r="A163" s="224">
        <v>162</v>
      </c>
      <c r="B163" s="225">
        <v>162</v>
      </c>
      <c r="C163" s="224"/>
      <c r="D163" s="226"/>
      <c r="E163" s="224"/>
      <c r="F163" s="225" t="s">
        <v>120</v>
      </c>
      <c r="G163" s="227">
        <f>'DATOS GENERALES'!G163</f>
        <v>0</v>
      </c>
      <c r="H163" s="228">
        <f>'DATOS GENERALES'!H163</f>
        <v>0</v>
      </c>
      <c r="I163" s="227">
        <f>'DATOS GENERALES'!I163</f>
        <v>0</v>
      </c>
      <c r="J163" s="228">
        <f>'DATOS GENERALES'!J163</f>
        <v>7</v>
      </c>
      <c r="K163" s="227">
        <f>'DATOS GENERALES'!K163</f>
        <v>0</v>
      </c>
      <c r="L163" s="228">
        <f>'DATOS GENERALES'!L163</f>
        <v>0</v>
      </c>
      <c r="M163" s="227">
        <f>'DATOS GENERALES'!M163</f>
        <v>0</v>
      </c>
      <c r="N163" s="228">
        <f>'DATOS GENERALES'!N163</f>
        <v>0</v>
      </c>
      <c r="O163" s="227">
        <f>'DATOS GENERALES'!O163</f>
        <v>0</v>
      </c>
      <c r="P163" s="228">
        <f>'DATOS GENERALES'!P163</f>
        <v>0</v>
      </c>
      <c r="Q163" s="227">
        <f>'DATOS GENERALES'!Q163</f>
        <v>0</v>
      </c>
      <c r="R163" s="229">
        <f>IF('DATOS GENERALES'!S163="CANCELADO",('DATOS GENERALES'!R163),0)</f>
        <v>0</v>
      </c>
      <c r="S163" s="230">
        <f>IF('DATOS GENERALES'!S163="DEUDA",('DATOS GENERALES'!R163),0)</f>
        <v>7</v>
      </c>
    </row>
    <row r="164" spans="1:19" s="199" customFormat="1" ht="12" customHeight="1" x14ac:dyDescent="0.25">
      <c r="A164" s="224">
        <v>163</v>
      </c>
      <c r="B164" s="225">
        <v>163</v>
      </c>
      <c r="C164" s="224"/>
      <c r="D164" s="226"/>
      <c r="E164" s="224"/>
      <c r="F164" s="225" t="s">
        <v>120</v>
      </c>
      <c r="G164" s="227">
        <f>'DATOS GENERALES'!G164</f>
        <v>0</v>
      </c>
      <c r="H164" s="228">
        <f>'DATOS GENERALES'!H164</f>
        <v>0</v>
      </c>
      <c r="I164" s="227">
        <f>'DATOS GENERALES'!I164</f>
        <v>0</v>
      </c>
      <c r="J164" s="228">
        <f>'DATOS GENERALES'!J164</f>
        <v>7</v>
      </c>
      <c r="K164" s="227">
        <f>'DATOS GENERALES'!K164</f>
        <v>0</v>
      </c>
      <c r="L164" s="228">
        <f>'DATOS GENERALES'!L164</f>
        <v>0</v>
      </c>
      <c r="M164" s="227">
        <f>'DATOS GENERALES'!M164</f>
        <v>0</v>
      </c>
      <c r="N164" s="228">
        <f>'DATOS GENERALES'!N164</f>
        <v>0</v>
      </c>
      <c r="O164" s="227">
        <f>'DATOS GENERALES'!O164</f>
        <v>0</v>
      </c>
      <c r="P164" s="228">
        <f>'DATOS GENERALES'!P164</f>
        <v>0</v>
      </c>
      <c r="Q164" s="227">
        <f>'DATOS GENERALES'!Q164</f>
        <v>0</v>
      </c>
      <c r="R164" s="229">
        <f>IF('DATOS GENERALES'!S164="CANCELADO",('DATOS GENERALES'!R164),0)</f>
        <v>0</v>
      </c>
      <c r="S164" s="230">
        <f>IF('DATOS GENERALES'!S164="DEUDA",('DATOS GENERALES'!R164),0)</f>
        <v>7</v>
      </c>
    </row>
    <row r="165" spans="1:19" s="199" customFormat="1" ht="12" customHeight="1" x14ac:dyDescent="0.25">
      <c r="A165" s="224">
        <v>164</v>
      </c>
      <c r="B165" s="225">
        <v>164</v>
      </c>
      <c r="C165" s="224"/>
      <c r="D165" s="226"/>
      <c r="E165" s="224"/>
      <c r="F165" s="225" t="s">
        <v>120</v>
      </c>
      <c r="G165" s="227">
        <f>'DATOS GENERALES'!G165</f>
        <v>0</v>
      </c>
      <c r="H165" s="228">
        <f>'DATOS GENERALES'!H165</f>
        <v>0</v>
      </c>
      <c r="I165" s="227">
        <f>'DATOS GENERALES'!I165</f>
        <v>0</v>
      </c>
      <c r="J165" s="228">
        <f>'DATOS GENERALES'!J165</f>
        <v>7</v>
      </c>
      <c r="K165" s="227">
        <f>'DATOS GENERALES'!K165</f>
        <v>0</v>
      </c>
      <c r="L165" s="228">
        <f>'DATOS GENERALES'!L165</f>
        <v>0</v>
      </c>
      <c r="M165" s="227">
        <f>'DATOS GENERALES'!M165</f>
        <v>0</v>
      </c>
      <c r="N165" s="228">
        <f>'DATOS GENERALES'!N165</f>
        <v>0</v>
      </c>
      <c r="O165" s="227">
        <f>'DATOS GENERALES'!O165</f>
        <v>0</v>
      </c>
      <c r="P165" s="228">
        <f>'DATOS GENERALES'!P165</f>
        <v>0</v>
      </c>
      <c r="Q165" s="227">
        <f>'DATOS GENERALES'!Q165</f>
        <v>0</v>
      </c>
      <c r="R165" s="229">
        <f>IF('DATOS GENERALES'!S165="CANCELADO",('DATOS GENERALES'!R165),0)</f>
        <v>0</v>
      </c>
      <c r="S165" s="230">
        <f>IF('DATOS GENERALES'!S165="DEUDA",('DATOS GENERALES'!R165),0)</f>
        <v>7</v>
      </c>
    </row>
    <row r="166" spans="1:19" s="199" customFormat="1" ht="12" customHeight="1" x14ac:dyDescent="0.25">
      <c r="A166" s="224">
        <v>165</v>
      </c>
      <c r="B166" s="225">
        <v>165</v>
      </c>
      <c r="C166" s="224"/>
      <c r="D166" s="226"/>
      <c r="E166" s="224"/>
      <c r="F166" s="225" t="s">
        <v>120</v>
      </c>
      <c r="G166" s="227">
        <f>'DATOS GENERALES'!G166</f>
        <v>0</v>
      </c>
      <c r="H166" s="228">
        <f>'DATOS GENERALES'!H166</f>
        <v>0</v>
      </c>
      <c r="I166" s="227">
        <f>'DATOS GENERALES'!I166</f>
        <v>0</v>
      </c>
      <c r="J166" s="228">
        <f>'DATOS GENERALES'!J166</f>
        <v>7</v>
      </c>
      <c r="K166" s="227">
        <f>'DATOS GENERALES'!K166</f>
        <v>0</v>
      </c>
      <c r="L166" s="228">
        <f>'DATOS GENERALES'!L166</f>
        <v>0</v>
      </c>
      <c r="M166" s="227">
        <f>'DATOS GENERALES'!M166</f>
        <v>0</v>
      </c>
      <c r="N166" s="228">
        <f>'DATOS GENERALES'!N166</f>
        <v>0</v>
      </c>
      <c r="O166" s="227">
        <f>'DATOS GENERALES'!O166</f>
        <v>0</v>
      </c>
      <c r="P166" s="228">
        <f>'DATOS GENERALES'!P166</f>
        <v>0</v>
      </c>
      <c r="Q166" s="227">
        <f>'DATOS GENERALES'!Q166</f>
        <v>0</v>
      </c>
      <c r="R166" s="229">
        <f>IF('DATOS GENERALES'!S166="CANCELADO",('DATOS GENERALES'!R166),0)</f>
        <v>0</v>
      </c>
      <c r="S166" s="230">
        <f>IF('DATOS GENERALES'!S166="DEUDA",('DATOS GENERALES'!R166),0)</f>
        <v>7</v>
      </c>
    </row>
    <row r="167" spans="1:19" s="199" customFormat="1" ht="12" customHeight="1" x14ac:dyDescent="0.25">
      <c r="A167" s="224">
        <v>166</v>
      </c>
      <c r="B167" s="225">
        <v>166</v>
      </c>
      <c r="C167" s="224"/>
      <c r="D167" s="226"/>
      <c r="E167" s="224"/>
      <c r="F167" s="225" t="s">
        <v>120</v>
      </c>
      <c r="G167" s="227">
        <f>'DATOS GENERALES'!G167</f>
        <v>0</v>
      </c>
      <c r="H167" s="228">
        <f>'DATOS GENERALES'!H167</f>
        <v>0</v>
      </c>
      <c r="I167" s="227">
        <f>'DATOS GENERALES'!I167</f>
        <v>0</v>
      </c>
      <c r="J167" s="228">
        <f>'DATOS GENERALES'!J167</f>
        <v>7</v>
      </c>
      <c r="K167" s="227">
        <f>'DATOS GENERALES'!K167</f>
        <v>0</v>
      </c>
      <c r="L167" s="228">
        <f>'DATOS GENERALES'!L167</f>
        <v>0</v>
      </c>
      <c r="M167" s="227">
        <f>'DATOS GENERALES'!M167</f>
        <v>0</v>
      </c>
      <c r="N167" s="228">
        <f>'DATOS GENERALES'!N167</f>
        <v>0</v>
      </c>
      <c r="O167" s="227">
        <f>'DATOS GENERALES'!O167</f>
        <v>0</v>
      </c>
      <c r="P167" s="228">
        <f>'DATOS GENERALES'!P167</f>
        <v>0</v>
      </c>
      <c r="Q167" s="227">
        <f>'DATOS GENERALES'!Q167</f>
        <v>0</v>
      </c>
      <c r="R167" s="229">
        <f>IF('DATOS GENERALES'!S167="CANCELADO",('DATOS GENERALES'!R167),0)</f>
        <v>0</v>
      </c>
      <c r="S167" s="230">
        <f>IF('DATOS GENERALES'!S167="DEUDA",('DATOS GENERALES'!R167),0)</f>
        <v>7</v>
      </c>
    </row>
    <row r="168" spans="1:19" s="199" customFormat="1" ht="12" customHeight="1" x14ac:dyDescent="0.25">
      <c r="A168" s="224">
        <v>167</v>
      </c>
      <c r="B168" s="225">
        <v>167</v>
      </c>
      <c r="C168" s="224"/>
      <c r="D168" s="226"/>
      <c r="E168" s="224"/>
      <c r="F168" s="225" t="s">
        <v>120</v>
      </c>
      <c r="G168" s="227">
        <f>'DATOS GENERALES'!G168</f>
        <v>0</v>
      </c>
      <c r="H168" s="228">
        <f>'DATOS GENERALES'!H168</f>
        <v>0</v>
      </c>
      <c r="I168" s="227">
        <f>'DATOS GENERALES'!I168</f>
        <v>0</v>
      </c>
      <c r="J168" s="228">
        <f>'DATOS GENERALES'!J168</f>
        <v>7</v>
      </c>
      <c r="K168" s="227">
        <f>'DATOS GENERALES'!K168</f>
        <v>0</v>
      </c>
      <c r="L168" s="228">
        <f>'DATOS GENERALES'!L168</f>
        <v>0</v>
      </c>
      <c r="M168" s="227">
        <f>'DATOS GENERALES'!M168</f>
        <v>0</v>
      </c>
      <c r="N168" s="228">
        <f>'DATOS GENERALES'!N168</f>
        <v>0</v>
      </c>
      <c r="O168" s="227">
        <f>'DATOS GENERALES'!O168</f>
        <v>0</v>
      </c>
      <c r="P168" s="228">
        <f>'DATOS GENERALES'!P168</f>
        <v>0</v>
      </c>
      <c r="Q168" s="227">
        <f>'DATOS GENERALES'!Q168</f>
        <v>0</v>
      </c>
      <c r="R168" s="229">
        <f>IF('DATOS GENERALES'!S168="CANCELADO",('DATOS GENERALES'!R168),0)</f>
        <v>0</v>
      </c>
      <c r="S168" s="230">
        <f>IF('DATOS GENERALES'!S168="DEUDA",('DATOS GENERALES'!R168),0)</f>
        <v>7</v>
      </c>
    </row>
    <row r="169" spans="1:19" s="199" customFormat="1" ht="12" customHeight="1" x14ac:dyDescent="0.25">
      <c r="A169" s="224">
        <v>168</v>
      </c>
      <c r="B169" s="225">
        <v>168</v>
      </c>
      <c r="C169" s="224"/>
      <c r="D169" s="226"/>
      <c r="E169" s="224"/>
      <c r="F169" s="225" t="s">
        <v>120</v>
      </c>
      <c r="G169" s="227">
        <f>'DATOS GENERALES'!G169</f>
        <v>0</v>
      </c>
      <c r="H169" s="228">
        <f>'DATOS GENERALES'!H169</f>
        <v>0</v>
      </c>
      <c r="I169" s="227">
        <f>'DATOS GENERALES'!I169</f>
        <v>0</v>
      </c>
      <c r="J169" s="228">
        <f>'DATOS GENERALES'!J169</f>
        <v>7</v>
      </c>
      <c r="K169" s="227">
        <f>'DATOS GENERALES'!K169</f>
        <v>0</v>
      </c>
      <c r="L169" s="228">
        <f>'DATOS GENERALES'!L169</f>
        <v>0</v>
      </c>
      <c r="M169" s="227">
        <f>'DATOS GENERALES'!M169</f>
        <v>0</v>
      </c>
      <c r="N169" s="228">
        <f>'DATOS GENERALES'!N169</f>
        <v>0</v>
      </c>
      <c r="O169" s="227">
        <f>'DATOS GENERALES'!O169</f>
        <v>0</v>
      </c>
      <c r="P169" s="228">
        <f>'DATOS GENERALES'!P169</f>
        <v>0</v>
      </c>
      <c r="Q169" s="227">
        <f>'DATOS GENERALES'!Q169</f>
        <v>0</v>
      </c>
      <c r="R169" s="229">
        <f>IF('DATOS GENERALES'!S169="CANCELADO",('DATOS GENERALES'!R169),0)</f>
        <v>0</v>
      </c>
      <c r="S169" s="230">
        <f>IF('DATOS GENERALES'!S169="DEUDA",('DATOS GENERALES'!R169),0)</f>
        <v>7</v>
      </c>
    </row>
    <row r="170" spans="1:19" s="199" customFormat="1" ht="12" customHeight="1" x14ac:dyDescent="0.25">
      <c r="A170" s="224">
        <v>169</v>
      </c>
      <c r="B170" s="225">
        <v>169</v>
      </c>
      <c r="C170" s="224"/>
      <c r="D170" s="226"/>
      <c r="E170" s="224"/>
      <c r="F170" s="225" t="s">
        <v>120</v>
      </c>
      <c r="G170" s="227">
        <f>'DATOS GENERALES'!G170</f>
        <v>0</v>
      </c>
      <c r="H170" s="228">
        <f>'DATOS GENERALES'!H170</f>
        <v>0</v>
      </c>
      <c r="I170" s="227">
        <f>'DATOS GENERALES'!I170</f>
        <v>0</v>
      </c>
      <c r="J170" s="228">
        <f>'DATOS GENERALES'!J170</f>
        <v>7</v>
      </c>
      <c r="K170" s="227">
        <f>'DATOS GENERALES'!K170</f>
        <v>0</v>
      </c>
      <c r="L170" s="228">
        <f>'DATOS GENERALES'!L170</f>
        <v>0</v>
      </c>
      <c r="M170" s="227">
        <f>'DATOS GENERALES'!M170</f>
        <v>0</v>
      </c>
      <c r="N170" s="228">
        <f>'DATOS GENERALES'!N170</f>
        <v>0</v>
      </c>
      <c r="O170" s="227">
        <f>'DATOS GENERALES'!O170</f>
        <v>0</v>
      </c>
      <c r="P170" s="228">
        <f>'DATOS GENERALES'!P170</f>
        <v>0</v>
      </c>
      <c r="Q170" s="227">
        <f>'DATOS GENERALES'!Q170</f>
        <v>0</v>
      </c>
      <c r="R170" s="229">
        <f>IF('DATOS GENERALES'!S170="CANCELADO",('DATOS GENERALES'!R170),0)</f>
        <v>0</v>
      </c>
      <c r="S170" s="230">
        <f>IF('DATOS GENERALES'!S170="DEUDA",('DATOS GENERALES'!R170),0)</f>
        <v>7</v>
      </c>
    </row>
    <row r="171" spans="1:19" s="199" customFormat="1" ht="12" customHeight="1" x14ac:dyDescent="0.25">
      <c r="A171" s="224">
        <v>170</v>
      </c>
      <c r="B171" s="225">
        <v>170</v>
      </c>
      <c r="C171" s="224"/>
      <c r="D171" s="226"/>
      <c r="E171" s="224"/>
      <c r="F171" s="225" t="s">
        <v>120</v>
      </c>
      <c r="G171" s="227">
        <f>'DATOS GENERALES'!G171</f>
        <v>0</v>
      </c>
      <c r="H171" s="228">
        <f>'DATOS GENERALES'!H171</f>
        <v>0</v>
      </c>
      <c r="I171" s="227">
        <f>'DATOS GENERALES'!I171</f>
        <v>0</v>
      </c>
      <c r="J171" s="228">
        <f>'DATOS GENERALES'!J171</f>
        <v>7</v>
      </c>
      <c r="K171" s="227">
        <f>'DATOS GENERALES'!K171</f>
        <v>0</v>
      </c>
      <c r="L171" s="228">
        <f>'DATOS GENERALES'!L171</f>
        <v>0</v>
      </c>
      <c r="M171" s="227">
        <f>'DATOS GENERALES'!M171</f>
        <v>0</v>
      </c>
      <c r="N171" s="228">
        <f>'DATOS GENERALES'!N171</f>
        <v>0</v>
      </c>
      <c r="O171" s="227">
        <f>'DATOS GENERALES'!O171</f>
        <v>0</v>
      </c>
      <c r="P171" s="228">
        <f>'DATOS GENERALES'!P171</f>
        <v>0</v>
      </c>
      <c r="Q171" s="227">
        <f>'DATOS GENERALES'!Q171</f>
        <v>0</v>
      </c>
      <c r="R171" s="229">
        <f>IF('DATOS GENERALES'!S171="CANCELADO",('DATOS GENERALES'!R171),0)</f>
        <v>0</v>
      </c>
      <c r="S171" s="230">
        <f>IF('DATOS GENERALES'!S171="DEUDA",('DATOS GENERALES'!R171),0)</f>
        <v>7</v>
      </c>
    </row>
    <row r="172" spans="1:19" s="199" customFormat="1" ht="12" customHeight="1" x14ac:dyDescent="0.25">
      <c r="A172" s="224">
        <v>171</v>
      </c>
      <c r="B172" s="225">
        <v>171</v>
      </c>
      <c r="C172" s="224"/>
      <c r="D172" s="226"/>
      <c r="E172" s="224"/>
      <c r="F172" s="225" t="s">
        <v>120</v>
      </c>
      <c r="G172" s="227">
        <f>'DATOS GENERALES'!G172</f>
        <v>0</v>
      </c>
      <c r="H172" s="228">
        <f>'DATOS GENERALES'!H172</f>
        <v>0</v>
      </c>
      <c r="I172" s="227">
        <f>'DATOS GENERALES'!I172</f>
        <v>0</v>
      </c>
      <c r="J172" s="228">
        <f>'DATOS GENERALES'!J172</f>
        <v>7</v>
      </c>
      <c r="K172" s="227">
        <f>'DATOS GENERALES'!K172</f>
        <v>0</v>
      </c>
      <c r="L172" s="228">
        <f>'DATOS GENERALES'!L172</f>
        <v>0</v>
      </c>
      <c r="M172" s="227">
        <f>'DATOS GENERALES'!M172</f>
        <v>0</v>
      </c>
      <c r="N172" s="228">
        <f>'DATOS GENERALES'!N172</f>
        <v>0</v>
      </c>
      <c r="O172" s="227">
        <f>'DATOS GENERALES'!O172</f>
        <v>0</v>
      </c>
      <c r="P172" s="228">
        <f>'DATOS GENERALES'!P172</f>
        <v>0</v>
      </c>
      <c r="Q172" s="227">
        <f>'DATOS GENERALES'!Q172</f>
        <v>0</v>
      </c>
      <c r="R172" s="229">
        <f>IF('DATOS GENERALES'!S172="CANCELADO",('DATOS GENERALES'!R172),0)</f>
        <v>0</v>
      </c>
      <c r="S172" s="230">
        <f>IF('DATOS GENERALES'!S172="DEUDA",('DATOS GENERALES'!R172),0)</f>
        <v>7</v>
      </c>
    </row>
    <row r="173" spans="1:19" s="199" customFormat="1" ht="12" customHeight="1" x14ac:dyDescent="0.25">
      <c r="A173" s="224">
        <v>172</v>
      </c>
      <c r="B173" s="225">
        <v>172</v>
      </c>
      <c r="C173" s="224"/>
      <c r="D173" s="226"/>
      <c r="E173" s="224"/>
      <c r="F173" s="225" t="s">
        <v>120</v>
      </c>
      <c r="G173" s="227">
        <f>'DATOS GENERALES'!G173</f>
        <v>0</v>
      </c>
      <c r="H173" s="228">
        <f>'DATOS GENERALES'!H173</f>
        <v>0</v>
      </c>
      <c r="I173" s="227">
        <f>'DATOS GENERALES'!I173</f>
        <v>0</v>
      </c>
      <c r="J173" s="228">
        <f>'DATOS GENERALES'!J173</f>
        <v>7</v>
      </c>
      <c r="K173" s="227">
        <f>'DATOS GENERALES'!K173</f>
        <v>0</v>
      </c>
      <c r="L173" s="228">
        <f>'DATOS GENERALES'!L173</f>
        <v>0</v>
      </c>
      <c r="M173" s="227">
        <f>'DATOS GENERALES'!M173</f>
        <v>0</v>
      </c>
      <c r="N173" s="228">
        <f>'DATOS GENERALES'!N173</f>
        <v>0</v>
      </c>
      <c r="O173" s="227">
        <f>'DATOS GENERALES'!O173</f>
        <v>0</v>
      </c>
      <c r="P173" s="228">
        <f>'DATOS GENERALES'!P173</f>
        <v>0</v>
      </c>
      <c r="Q173" s="227">
        <f>'DATOS GENERALES'!Q173</f>
        <v>0</v>
      </c>
      <c r="R173" s="229">
        <f>IF('DATOS GENERALES'!S173="CANCELADO",('DATOS GENERALES'!R173),0)</f>
        <v>0</v>
      </c>
      <c r="S173" s="230">
        <f>IF('DATOS GENERALES'!S173="DEUDA",('DATOS GENERALES'!R173),0)</f>
        <v>7</v>
      </c>
    </row>
    <row r="174" spans="1:19" s="199" customFormat="1" ht="12" customHeight="1" x14ac:dyDescent="0.25">
      <c r="A174" s="224">
        <v>173</v>
      </c>
      <c r="B174" s="225">
        <v>173</v>
      </c>
      <c r="C174" s="224"/>
      <c r="D174" s="226"/>
      <c r="E174" s="224"/>
      <c r="F174" s="225" t="s">
        <v>120</v>
      </c>
      <c r="G174" s="227">
        <f>'DATOS GENERALES'!G174</f>
        <v>0</v>
      </c>
      <c r="H174" s="228">
        <f>'DATOS GENERALES'!H174</f>
        <v>0</v>
      </c>
      <c r="I174" s="227">
        <f>'DATOS GENERALES'!I174</f>
        <v>0</v>
      </c>
      <c r="J174" s="228">
        <f>'DATOS GENERALES'!J174</f>
        <v>7</v>
      </c>
      <c r="K174" s="227">
        <f>'DATOS GENERALES'!K174</f>
        <v>0</v>
      </c>
      <c r="L174" s="228">
        <f>'DATOS GENERALES'!L174</f>
        <v>0</v>
      </c>
      <c r="M174" s="227">
        <f>'DATOS GENERALES'!M174</f>
        <v>0</v>
      </c>
      <c r="N174" s="228">
        <f>'DATOS GENERALES'!N174</f>
        <v>0</v>
      </c>
      <c r="O174" s="227">
        <f>'DATOS GENERALES'!O174</f>
        <v>0</v>
      </c>
      <c r="P174" s="228">
        <f>'DATOS GENERALES'!P174</f>
        <v>0</v>
      </c>
      <c r="Q174" s="227">
        <f>'DATOS GENERALES'!Q174</f>
        <v>0</v>
      </c>
      <c r="R174" s="229">
        <f>IF('DATOS GENERALES'!S174="CANCELADO",('DATOS GENERALES'!R174),0)</f>
        <v>0</v>
      </c>
      <c r="S174" s="230">
        <f>IF('DATOS GENERALES'!S174="DEUDA",('DATOS GENERALES'!R174),0)</f>
        <v>7</v>
      </c>
    </row>
    <row r="175" spans="1:19" s="199" customFormat="1" ht="12" customHeight="1" x14ac:dyDescent="0.25">
      <c r="A175" s="224">
        <v>174</v>
      </c>
      <c r="B175" s="225">
        <v>174</v>
      </c>
      <c r="C175" s="224"/>
      <c r="D175" s="226"/>
      <c r="E175" s="224"/>
      <c r="F175" s="225" t="s">
        <v>120</v>
      </c>
      <c r="G175" s="227">
        <f>'DATOS GENERALES'!G175</f>
        <v>0</v>
      </c>
      <c r="H175" s="228">
        <f>'DATOS GENERALES'!H175</f>
        <v>0</v>
      </c>
      <c r="I175" s="227">
        <f>'DATOS GENERALES'!I175</f>
        <v>0</v>
      </c>
      <c r="J175" s="228">
        <f>'DATOS GENERALES'!J175</f>
        <v>7</v>
      </c>
      <c r="K175" s="227">
        <f>'DATOS GENERALES'!K175</f>
        <v>0</v>
      </c>
      <c r="L175" s="228">
        <f>'DATOS GENERALES'!L175</f>
        <v>0</v>
      </c>
      <c r="M175" s="227">
        <f>'DATOS GENERALES'!M175</f>
        <v>0</v>
      </c>
      <c r="N175" s="228">
        <f>'DATOS GENERALES'!N175</f>
        <v>0</v>
      </c>
      <c r="O175" s="227">
        <f>'DATOS GENERALES'!O175</f>
        <v>0</v>
      </c>
      <c r="P175" s="228">
        <f>'DATOS GENERALES'!P175</f>
        <v>0</v>
      </c>
      <c r="Q175" s="227">
        <f>'DATOS GENERALES'!Q175</f>
        <v>0</v>
      </c>
      <c r="R175" s="229">
        <f>IF('DATOS GENERALES'!S175="CANCELADO",('DATOS GENERALES'!R175),0)</f>
        <v>0</v>
      </c>
      <c r="S175" s="230">
        <f>IF('DATOS GENERALES'!S175="DEUDA",('DATOS GENERALES'!R175),0)</f>
        <v>7</v>
      </c>
    </row>
    <row r="176" spans="1:19" s="199" customFormat="1" ht="12" customHeight="1" x14ac:dyDescent="0.25">
      <c r="A176" s="224">
        <v>175</v>
      </c>
      <c r="B176" s="225">
        <v>175</v>
      </c>
      <c r="C176" s="224"/>
      <c r="D176" s="226"/>
      <c r="E176" s="224"/>
      <c r="F176" s="225" t="s">
        <v>120</v>
      </c>
      <c r="G176" s="227">
        <f>'DATOS GENERALES'!G176</f>
        <v>0</v>
      </c>
      <c r="H176" s="228">
        <f>'DATOS GENERALES'!H176</f>
        <v>0</v>
      </c>
      <c r="I176" s="227">
        <f>'DATOS GENERALES'!I176</f>
        <v>0</v>
      </c>
      <c r="J176" s="228">
        <f>'DATOS GENERALES'!J176</f>
        <v>7</v>
      </c>
      <c r="K176" s="227">
        <f>'DATOS GENERALES'!K176</f>
        <v>0</v>
      </c>
      <c r="L176" s="228">
        <f>'DATOS GENERALES'!L176</f>
        <v>0</v>
      </c>
      <c r="M176" s="227">
        <f>'DATOS GENERALES'!M176</f>
        <v>0</v>
      </c>
      <c r="N176" s="228">
        <f>'DATOS GENERALES'!N176</f>
        <v>0</v>
      </c>
      <c r="O176" s="227">
        <f>'DATOS GENERALES'!O176</f>
        <v>0</v>
      </c>
      <c r="P176" s="228">
        <f>'DATOS GENERALES'!P176</f>
        <v>0</v>
      </c>
      <c r="Q176" s="227">
        <f>'DATOS GENERALES'!Q176</f>
        <v>0</v>
      </c>
      <c r="R176" s="229">
        <f>IF('DATOS GENERALES'!S176="CANCELADO",('DATOS GENERALES'!R176),0)</f>
        <v>0</v>
      </c>
      <c r="S176" s="230">
        <f>IF('DATOS GENERALES'!S176="DEUDA",('DATOS GENERALES'!R176),0)</f>
        <v>7</v>
      </c>
    </row>
    <row r="177" spans="1:19" s="199" customFormat="1" ht="12" customHeight="1" x14ac:dyDescent="0.25">
      <c r="A177" s="224">
        <v>176</v>
      </c>
      <c r="B177" s="225">
        <v>176</v>
      </c>
      <c r="C177" s="224"/>
      <c r="D177" s="226"/>
      <c r="E177" s="224"/>
      <c r="F177" s="225" t="s">
        <v>120</v>
      </c>
      <c r="G177" s="227">
        <f>'DATOS GENERALES'!G177</f>
        <v>0</v>
      </c>
      <c r="H177" s="228">
        <f>'DATOS GENERALES'!H177</f>
        <v>0</v>
      </c>
      <c r="I177" s="227">
        <f>'DATOS GENERALES'!I177</f>
        <v>0</v>
      </c>
      <c r="J177" s="228">
        <f>'DATOS GENERALES'!J177</f>
        <v>7</v>
      </c>
      <c r="K177" s="227">
        <f>'DATOS GENERALES'!K177</f>
        <v>0</v>
      </c>
      <c r="L177" s="228">
        <f>'DATOS GENERALES'!L177</f>
        <v>0</v>
      </c>
      <c r="M177" s="227">
        <f>'DATOS GENERALES'!M177</f>
        <v>0</v>
      </c>
      <c r="N177" s="228">
        <f>'DATOS GENERALES'!N177</f>
        <v>0</v>
      </c>
      <c r="O177" s="227">
        <f>'DATOS GENERALES'!O177</f>
        <v>0</v>
      </c>
      <c r="P177" s="228">
        <f>'DATOS GENERALES'!P177</f>
        <v>0</v>
      </c>
      <c r="Q177" s="227">
        <f>'DATOS GENERALES'!Q177</f>
        <v>0</v>
      </c>
      <c r="R177" s="229">
        <f>IF('DATOS GENERALES'!S177="CANCELADO",('DATOS GENERALES'!R177),0)</f>
        <v>0</v>
      </c>
      <c r="S177" s="230">
        <f>IF('DATOS GENERALES'!S177="DEUDA",('DATOS GENERALES'!R177),0)</f>
        <v>7</v>
      </c>
    </row>
    <row r="178" spans="1:19" s="199" customFormat="1" ht="12" customHeight="1" x14ac:dyDescent="0.25">
      <c r="A178" s="224">
        <v>177</v>
      </c>
      <c r="B178" s="225">
        <v>177</v>
      </c>
      <c r="C178" s="224"/>
      <c r="D178" s="226"/>
      <c r="E178" s="224"/>
      <c r="F178" s="225" t="s">
        <v>120</v>
      </c>
      <c r="G178" s="227">
        <f>'DATOS GENERALES'!G178</f>
        <v>0</v>
      </c>
      <c r="H178" s="228">
        <f>'DATOS GENERALES'!H178</f>
        <v>0</v>
      </c>
      <c r="I178" s="227">
        <f>'DATOS GENERALES'!I178</f>
        <v>0</v>
      </c>
      <c r="J178" s="228">
        <f>'DATOS GENERALES'!J178</f>
        <v>7</v>
      </c>
      <c r="K178" s="227">
        <f>'DATOS GENERALES'!K178</f>
        <v>0</v>
      </c>
      <c r="L178" s="228">
        <f>'DATOS GENERALES'!L178</f>
        <v>0</v>
      </c>
      <c r="M178" s="227">
        <f>'DATOS GENERALES'!M178</f>
        <v>0</v>
      </c>
      <c r="N178" s="228">
        <f>'DATOS GENERALES'!N178</f>
        <v>0</v>
      </c>
      <c r="O178" s="227">
        <f>'DATOS GENERALES'!O178</f>
        <v>0</v>
      </c>
      <c r="P178" s="228">
        <f>'DATOS GENERALES'!P178</f>
        <v>0</v>
      </c>
      <c r="Q178" s="227">
        <f>'DATOS GENERALES'!Q178</f>
        <v>0</v>
      </c>
      <c r="R178" s="229">
        <f>IF('DATOS GENERALES'!S178="CANCELADO",('DATOS GENERALES'!R178),0)</f>
        <v>0</v>
      </c>
      <c r="S178" s="230">
        <f>IF('DATOS GENERALES'!S178="DEUDA",('DATOS GENERALES'!R178),0)</f>
        <v>7</v>
      </c>
    </row>
    <row r="179" spans="1:19" s="199" customFormat="1" ht="12" customHeight="1" x14ac:dyDescent="0.25">
      <c r="A179" s="224">
        <v>178</v>
      </c>
      <c r="B179" s="225">
        <v>178</v>
      </c>
      <c r="C179" s="224"/>
      <c r="D179" s="226"/>
      <c r="E179" s="224"/>
      <c r="F179" s="225" t="s">
        <v>120</v>
      </c>
      <c r="G179" s="227">
        <f>'DATOS GENERALES'!G179</f>
        <v>0</v>
      </c>
      <c r="H179" s="228">
        <f>'DATOS GENERALES'!H179</f>
        <v>0</v>
      </c>
      <c r="I179" s="227">
        <f>'DATOS GENERALES'!I179</f>
        <v>0</v>
      </c>
      <c r="J179" s="228">
        <f>'DATOS GENERALES'!J179</f>
        <v>7</v>
      </c>
      <c r="K179" s="227">
        <f>'DATOS GENERALES'!K179</f>
        <v>0</v>
      </c>
      <c r="L179" s="228">
        <f>'DATOS GENERALES'!L179</f>
        <v>0</v>
      </c>
      <c r="M179" s="227">
        <f>'DATOS GENERALES'!M179</f>
        <v>0</v>
      </c>
      <c r="N179" s="228">
        <f>'DATOS GENERALES'!N179</f>
        <v>0</v>
      </c>
      <c r="O179" s="227">
        <f>'DATOS GENERALES'!O179</f>
        <v>0</v>
      </c>
      <c r="P179" s="228">
        <f>'DATOS GENERALES'!P179</f>
        <v>0</v>
      </c>
      <c r="Q179" s="227">
        <f>'DATOS GENERALES'!Q179</f>
        <v>0</v>
      </c>
      <c r="R179" s="229">
        <f>IF('DATOS GENERALES'!S179="CANCELADO",('DATOS GENERALES'!R179),0)</f>
        <v>0</v>
      </c>
      <c r="S179" s="230">
        <f>IF('DATOS GENERALES'!S179="DEUDA",('DATOS GENERALES'!R179),0)</f>
        <v>7</v>
      </c>
    </row>
    <row r="180" spans="1:19" s="199" customFormat="1" ht="12" customHeight="1" x14ac:dyDescent="0.25">
      <c r="A180" s="224">
        <v>179</v>
      </c>
      <c r="B180" s="225">
        <v>179</v>
      </c>
      <c r="C180" s="224"/>
      <c r="D180" s="226"/>
      <c r="E180" s="224"/>
      <c r="F180" s="225" t="s">
        <v>120</v>
      </c>
      <c r="G180" s="227">
        <f>'DATOS GENERALES'!G180</f>
        <v>0</v>
      </c>
      <c r="H180" s="228">
        <f>'DATOS GENERALES'!H180</f>
        <v>0</v>
      </c>
      <c r="I180" s="227">
        <f>'DATOS GENERALES'!I180</f>
        <v>0</v>
      </c>
      <c r="J180" s="228">
        <f>'DATOS GENERALES'!J180</f>
        <v>7</v>
      </c>
      <c r="K180" s="227">
        <f>'DATOS GENERALES'!K180</f>
        <v>0</v>
      </c>
      <c r="L180" s="228">
        <f>'DATOS GENERALES'!L180</f>
        <v>0</v>
      </c>
      <c r="M180" s="227">
        <f>'DATOS GENERALES'!M180</f>
        <v>0</v>
      </c>
      <c r="N180" s="228">
        <f>'DATOS GENERALES'!N180</f>
        <v>0</v>
      </c>
      <c r="O180" s="227">
        <f>'DATOS GENERALES'!O180</f>
        <v>0</v>
      </c>
      <c r="P180" s="228">
        <f>'DATOS GENERALES'!P180</f>
        <v>0</v>
      </c>
      <c r="Q180" s="227">
        <f>'DATOS GENERALES'!Q180</f>
        <v>0</v>
      </c>
      <c r="R180" s="229">
        <f>IF('DATOS GENERALES'!S180="CANCELADO",('DATOS GENERALES'!R180),0)</f>
        <v>0</v>
      </c>
      <c r="S180" s="230">
        <f>IF('DATOS GENERALES'!S180="DEUDA",('DATOS GENERALES'!R180),0)</f>
        <v>7</v>
      </c>
    </row>
    <row r="181" spans="1:19" s="199" customFormat="1" ht="12" customHeight="1" x14ac:dyDescent="0.25">
      <c r="A181" s="224">
        <v>180</v>
      </c>
      <c r="B181" s="225">
        <v>180</v>
      </c>
      <c r="C181" s="224"/>
      <c r="D181" s="226"/>
      <c r="E181" s="224"/>
      <c r="F181" s="225" t="s">
        <v>120</v>
      </c>
      <c r="G181" s="227">
        <f>'DATOS GENERALES'!G181</f>
        <v>0</v>
      </c>
      <c r="H181" s="228">
        <f>'DATOS GENERALES'!H181</f>
        <v>0</v>
      </c>
      <c r="I181" s="227">
        <f>'DATOS GENERALES'!I181</f>
        <v>0</v>
      </c>
      <c r="J181" s="228">
        <f>'DATOS GENERALES'!J181</f>
        <v>7</v>
      </c>
      <c r="K181" s="227">
        <f>'DATOS GENERALES'!K181</f>
        <v>0</v>
      </c>
      <c r="L181" s="228">
        <f>'DATOS GENERALES'!L181</f>
        <v>0</v>
      </c>
      <c r="M181" s="227">
        <f>'DATOS GENERALES'!M181</f>
        <v>0</v>
      </c>
      <c r="N181" s="228">
        <f>'DATOS GENERALES'!N181</f>
        <v>0</v>
      </c>
      <c r="O181" s="227">
        <f>'DATOS GENERALES'!O181</f>
        <v>0</v>
      </c>
      <c r="P181" s="228">
        <f>'DATOS GENERALES'!P181</f>
        <v>0</v>
      </c>
      <c r="Q181" s="227">
        <f>'DATOS GENERALES'!Q181</f>
        <v>0</v>
      </c>
      <c r="R181" s="229">
        <f>IF('DATOS GENERALES'!S181="CANCELADO",('DATOS GENERALES'!R181),0)</f>
        <v>0</v>
      </c>
      <c r="S181" s="230">
        <f>IF('DATOS GENERALES'!S181="DEUDA",('DATOS GENERALES'!R181),0)</f>
        <v>7</v>
      </c>
    </row>
    <row r="182" spans="1:19" s="199" customFormat="1" ht="12" customHeight="1" x14ac:dyDescent="0.25">
      <c r="A182" s="224">
        <v>181</v>
      </c>
      <c r="B182" s="225">
        <v>181</v>
      </c>
      <c r="C182" s="224"/>
      <c r="D182" s="226"/>
      <c r="E182" s="224"/>
      <c r="F182" s="225" t="s">
        <v>120</v>
      </c>
      <c r="G182" s="227">
        <f>'DATOS GENERALES'!G182</f>
        <v>0</v>
      </c>
      <c r="H182" s="228">
        <f>'DATOS GENERALES'!H182</f>
        <v>0</v>
      </c>
      <c r="I182" s="227">
        <f>'DATOS GENERALES'!I182</f>
        <v>0</v>
      </c>
      <c r="J182" s="228">
        <f>'DATOS GENERALES'!J182</f>
        <v>7</v>
      </c>
      <c r="K182" s="227">
        <f>'DATOS GENERALES'!K182</f>
        <v>0</v>
      </c>
      <c r="L182" s="228">
        <f>'DATOS GENERALES'!L182</f>
        <v>0</v>
      </c>
      <c r="M182" s="227">
        <f>'DATOS GENERALES'!M182</f>
        <v>0</v>
      </c>
      <c r="N182" s="228">
        <f>'DATOS GENERALES'!N182</f>
        <v>0</v>
      </c>
      <c r="O182" s="227">
        <f>'DATOS GENERALES'!O182</f>
        <v>0</v>
      </c>
      <c r="P182" s="228">
        <f>'DATOS GENERALES'!P182</f>
        <v>0</v>
      </c>
      <c r="Q182" s="227">
        <f>'DATOS GENERALES'!Q182</f>
        <v>0</v>
      </c>
      <c r="R182" s="229">
        <f>IF('DATOS GENERALES'!S182="CANCELADO",('DATOS GENERALES'!R182),0)</f>
        <v>0</v>
      </c>
      <c r="S182" s="230">
        <f>IF('DATOS GENERALES'!S182="DEUDA",('DATOS GENERALES'!R182),0)</f>
        <v>7</v>
      </c>
    </row>
    <row r="183" spans="1:19" s="199" customFormat="1" ht="12" customHeight="1" x14ac:dyDescent="0.25">
      <c r="A183" s="224">
        <v>182</v>
      </c>
      <c r="B183" s="225">
        <v>182</v>
      </c>
      <c r="C183" s="224"/>
      <c r="D183" s="226"/>
      <c r="E183" s="224"/>
      <c r="F183" s="225" t="s">
        <v>120</v>
      </c>
      <c r="G183" s="227">
        <f>'DATOS GENERALES'!G183</f>
        <v>0</v>
      </c>
      <c r="H183" s="228">
        <f>'DATOS GENERALES'!H183</f>
        <v>0</v>
      </c>
      <c r="I183" s="227">
        <f>'DATOS GENERALES'!I183</f>
        <v>0</v>
      </c>
      <c r="J183" s="228">
        <f>'DATOS GENERALES'!J183</f>
        <v>7</v>
      </c>
      <c r="K183" s="227">
        <f>'DATOS GENERALES'!K183</f>
        <v>0</v>
      </c>
      <c r="L183" s="228">
        <f>'DATOS GENERALES'!L183</f>
        <v>0</v>
      </c>
      <c r="M183" s="227">
        <f>'DATOS GENERALES'!M183</f>
        <v>0</v>
      </c>
      <c r="N183" s="228">
        <f>'DATOS GENERALES'!N183</f>
        <v>0</v>
      </c>
      <c r="O183" s="227">
        <f>'DATOS GENERALES'!O183</f>
        <v>0</v>
      </c>
      <c r="P183" s="228">
        <f>'DATOS GENERALES'!P183</f>
        <v>0</v>
      </c>
      <c r="Q183" s="227">
        <f>'DATOS GENERALES'!Q183</f>
        <v>0</v>
      </c>
      <c r="R183" s="229">
        <f>IF('DATOS GENERALES'!S183="CANCELADO",('DATOS GENERALES'!R183),0)</f>
        <v>0</v>
      </c>
      <c r="S183" s="230">
        <f>IF('DATOS GENERALES'!S183="DEUDA",('DATOS GENERALES'!R183),0)</f>
        <v>7</v>
      </c>
    </row>
    <row r="184" spans="1:19" s="199" customFormat="1" ht="12" customHeight="1" x14ac:dyDescent="0.25">
      <c r="A184" s="224">
        <v>183</v>
      </c>
      <c r="B184" s="225">
        <v>183</v>
      </c>
      <c r="C184" s="224"/>
      <c r="D184" s="226"/>
      <c r="E184" s="224"/>
      <c r="F184" s="225" t="s">
        <v>120</v>
      </c>
      <c r="G184" s="227">
        <f>'DATOS GENERALES'!G184</f>
        <v>0</v>
      </c>
      <c r="H184" s="228">
        <f>'DATOS GENERALES'!H184</f>
        <v>0</v>
      </c>
      <c r="I184" s="227">
        <f>'DATOS GENERALES'!I184</f>
        <v>0</v>
      </c>
      <c r="J184" s="228">
        <f>'DATOS GENERALES'!J184</f>
        <v>7</v>
      </c>
      <c r="K184" s="227">
        <f>'DATOS GENERALES'!K184</f>
        <v>0</v>
      </c>
      <c r="L184" s="228">
        <f>'DATOS GENERALES'!L184</f>
        <v>0</v>
      </c>
      <c r="M184" s="227">
        <f>'DATOS GENERALES'!M184</f>
        <v>0</v>
      </c>
      <c r="N184" s="228">
        <f>'DATOS GENERALES'!N184</f>
        <v>0</v>
      </c>
      <c r="O184" s="227">
        <f>'DATOS GENERALES'!O184</f>
        <v>0</v>
      </c>
      <c r="P184" s="228">
        <f>'DATOS GENERALES'!P184</f>
        <v>0</v>
      </c>
      <c r="Q184" s="227">
        <f>'DATOS GENERALES'!Q184</f>
        <v>0</v>
      </c>
      <c r="R184" s="229">
        <f>IF('DATOS GENERALES'!S184="CANCELADO",('DATOS GENERALES'!R184),0)</f>
        <v>0</v>
      </c>
      <c r="S184" s="230">
        <f>IF('DATOS GENERALES'!S184="DEUDA",('DATOS GENERALES'!R184),0)</f>
        <v>7</v>
      </c>
    </row>
    <row r="185" spans="1:19" s="199" customFormat="1" ht="12" customHeight="1" x14ac:dyDescent="0.25">
      <c r="A185" s="224">
        <v>184</v>
      </c>
      <c r="B185" s="225">
        <v>184</v>
      </c>
      <c r="C185" s="224"/>
      <c r="D185" s="226"/>
      <c r="E185" s="224"/>
      <c r="F185" s="225" t="s">
        <v>120</v>
      </c>
      <c r="G185" s="227">
        <f>'DATOS GENERALES'!G185</f>
        <v>0</v>
      </c>
      <c r="H185" s="228">
        <f>'DATOS GENERALES'!H185</f>
        <v>0</v>
      </c>
      <c r="I185" s="227">
        <f>'DATOS GENERALES'!I185</f>
        <v>0</v>
      </c>
      <c r="J185" s="228">
        <f>'DATOS GENERALES'!J185</f>
        <v>7</v>
      </c>
      <c r="K185" s="227">
        <f>'DATOS GENERALES'!K185</f>
        <v>0</v>
      </c>
      <c r="L185" s="228">
        <f>'DATOS GENERALES'!L185</f>
        <v>0</v>
      </c>
      <c r="M185" s="227">
        <f>'DATOS GENERALES'!M185</f>
        <v>0</v>
      </c>
      <c r="N185" s="228">
        <f>'DATOS GENERALES'!N185</f>
        <v>0</v>
      </c>
      <c r="O185" s="227">
        <f>'DATOS GENERALES'!O185</f>
        <v>0</v>
      </c>
      <c r="P185" s="228">
        <f>'DATOS GENERALES'!P185</f>
        <v>0</v>
      </c>
      <c r="Q185" s="227">
        <f>'DATOS GENERALES'!Q185</f>
        <v>0</v>
      </c>
      <c r="R185" s="229">
        <f>IF('DATOS GENERALES'!S185="CANCELADO",('DATOS GENERALES'!R185),0)</f>
        <v>0</v>
      </c>
      <c r="S185" s="230">
        <f>IF('DATOS GENERALES'!S185="DEUDA",('DATOS GENERALES'!R185),0)</f>
        <v>7</v>
      </c>
    </row>
    <row r="186" spans="1:19" s="199" customFormat="1" ht="12" customHeight="1" x14ac:dyDescent="0.25">
      <c r="A186" s="224">
        <v>185</v>
      </c>
      <c r="B186" s="225">
        <v>185</v>
      </c>
      <c r="C186" s="224"/>
      <c r="D186" s="226"/>
      <c r="E186" s="224"/>
      <c r="F186" s="225" t="s">
        <v>120</v>
      </c>
      <c r="G186" s="227">
        <f>'DATOS GENERALES'!G186</f>
        <v>0</v>
      </c>
      <c r="H186" s="228">
        <f>'DATOS GENERALES'!H186</f>
        <v>0</v>
      </c>
      <c r="I186" s="227">
        <f>'DATOS GENERALES'!I186</f>
        <v>0</v>
      </c>
      <c r="J186" s="228">
        <f>'DATOS GENERALES'!J186</f>
        <v>7</v>
      </c>
      <c r="K186" s="227">
        <f>'DATOS GENERALES'!K186</f>
        <v>0</v>
      </c>
      <c r="L186" s="228">
        <f>'DATOS GENERALES'!L186</f>
        <v>0</v>
      </c>
      <c r="M186" s="227">
        <f>'DATOS GENERALES'!M186</f>
        <v>0</v>
      </c>
      <c r="N186" s="228">
        <f>'DATOS GENERALES'!N186</f>
        <v>0</v>
      </c>
      <c r="O186" s="227">
        <f>'DATOS GENERALES'!O186</f>
        <v>0</v>
      </c>
      <c r="P186" s="228">
        <f>'DATOS GENERALES'!P186</f>
        <v>0</v>
      </c>
      <c r="Q186" s="227">
        <f>'DATOS GENERALES'!Q186</f>
        <v>0</v>
      </c>
      <c r="R186" s="229">
        <f>IF('DATOS GENERALES'!S186="CANCELADO",('DATOS GENERALES'!R186),0)</f>
        <v>0</v>
      </c>
      <c r="S186" s="230">
        <f>IF('DATOS GENERALES'!S186="DEUDA",('DATOS GENERALES'!R186),0)</f>
        <v>7</v>
      </c>
    </row>
    <row r="187" spans="1:19" s="199" customFormat="1" ht="12" customHeight="1" x14ac:dyDescent="0.25">
      <c r="A187" s="224">
        <v>186</v>
      </c>
      <c r="B187" s="225">
        <v>186</v>
      </c>
      <c r="C187" s="224"/>
      <c r="D187" s="226"/>
      <c r="E187" s="224"/>
      <c r="F187" s="225" t="s">
        <v>120</v>
      </c>
      <c r="G187" s="227">
        <f>'DATOS GENERALES'!G187</f>
        <v>0</v>
      </c>
      <c r="H187" s="228">
        <f>'DATOS GENERALES'!H187</f>
        <v>0</v>
      </c>
      <c r="I187" s="227">
        <f>'DATOS GENERALES'!I187</f>
        <v>0</v>
      </c>
      <c r="J187" s="228">
        <f>'DATOS GENERALES'!J187</f>
        <v>7</v>
      </c>
      <c r="K187" s="227">
        <f>'DATOS GENERALES'!K187</f>
        <v>0</v>
      </c>
      <c r="L187" s="228">
        <f>'DATOS GENERALES'!L187</f>
        <v>0</v>
      </c>
      <c r="M187" s="227">
        <f>'DATOS GENERALES'!M187</f>
        <v>0</v>
      </c>
      <c r="N187" s="228">
        <f>'DATOS GENERALES'!N187</f>
        <v>0</v>
      </c>
      <c r="O187" s="227">
        <f>'DATOS GENERALES'!O187</f>
        <v>0</v>
      </c>
      <c r="P187" s="228">
        <f>'DATOS GENERALES'!P187</f>
        <v>0</v>
      </c>
      <c r="Q187" s="227">
        <f>'DATOS GENERALES'!Q187</f>
        <v>0</v>
      </c>
      <c r="R187" s="229">
        <f>IF('DATOS GENERALES'!S187="CANCELADO",('DATOS GENERALES'!R187),0)</f>
        <v>0</v>
      </c>
      <c r="S187" s="230">
        <f>IF('DATOS GENERALES'!S187="DEUDA",('DATOS GENERALES'!R187),0)</f>
        <v>7</v>
      </c>
    </row>
    <row r="188" spans="1:19" s="199" customFormat="1" ht="12" customHeight="1" x14ac:dyDescent="0.25">
      <c r="A188" s="224">
        <v>187</v>
      </c>
      <c r="B188" s="225">
        <v>187</v>
      </c>
      <c r="C188" s="224"/>
      <c r="D188" s="226"/>
      <c r="E188" s="224"/>
      <c r="F188" s="225" t="s">
        <v>120</v>
      </c>
      <c r="G188" s="227">
        <f>'DATOS GENERALES'!G188</f>
        <v>0</v>
      </c>
      <c r="H188" s="228">
        <f>'DATOS GENERALES'!H188</f>
        <v>0</v>
      </c>
      <c r="I188" s="227">
        <f>'DATOS GENERALES'!I188</f>
        <v>0</v>
      </c>
      <c r="J188" s="228">
        <f>'DATOS GENERALES'!J188</f>
        <v>7</v>
      </c>
      <c r="K188" s="227">
        <f>'DATOS GENERALES'!K188</f>
        <v>0</v>
      </c>
      <c r="L188" s="228">
        <f>'DATOS GENERALES'!L188</f>
        <v>0</v>
      </c>
      <c r="M188" s="227">
        <f>'DATOS GENERALES'!M188</f>
        <v>0</v>
      </c>
      <c r="N188" s="228">
        <f>'DATOS GENERALES'!N188</f>
        <v>0</v>
      </c>
      <c r="O188" s="227">
        <f>'DATOS GENERALES'!O188</f>
        <v>0</v>
      </c>
      <c r="P188" s="228">
        <f>'DATOS GENERALES'!P188</f>
        <v>0</v>
      </c>
      <c r="Q188" s="227">
        <f>'DATOS GENERALES'!Q188</f>
        <v>0</v>
      </c>
      <c r="R188" s="229">
        <f>IF('DATOS GENERALES'!S188="CANCELADO",('DATOS GENERALES'!R188),0)</f>
        <v>0</v>
      </c>
      <c r="S188" s="230">
        <f>IF('DATOS GENERALES'!S188="DEUDA",('DATOS GENERALES'!R188),0)</f>
        <v>7</v>
      </c>
    </row>
    <row r="189" spans="1:19" s="199" customFormat="1" ht="12" customHeight="1" x14ac:dyDescent="0.25">
      <c r="A189" s="224">
        <v>188</v>
      </c>
      <c r="B189" s="225">
        <v>188</v>
      </c>
      <c r="C189" s="224"/>
      <c r="D189" s="226"/>
      <c r="E189" s="224"/>
      <c r="F189" s="225" t="s">
        <v>120</v>
      </c>
      <c r="G189" s="227">
        <f>'DATOS GENERALES'!G189</f>
        <v>0</v>
      </c>
      <c r="H189" s="228">
        <f>'DATOS GENERALES'!H189</f>
        <v>0</v>
      </c>
      <c r="I189" s="227">
        <f>'DATOS GENERALES'!I189</f>
        <v>0</v>
      </c>
      <c r="J189" s="228">
        <f>'DATOS GENERALES'!J189</f>
        <v>7</v>
      </c>
      <c r="K189" s="227">
        <f>'DATOS GENERALES'!K189</f>
        <v>0</v>
      </c>
      <c r="L189" s="228">
        <f>'DATOS GENERALES'!L189</f>
        <v>0</v>
      </c>
      <c r="M189" s="227">
        <f>'DATOS GENERALES'!M189</f>
        <v>0</v>
      </c>
      <c r="N189" s="228">
        <f>'DATOS GENERALES'!N189</f>
        <v>0</v>
      </c>
      <c r="O189" s="227">
        <f>'DATOS GENERALES'!O189</f>
        <v>0</v>
      </c>
      <c r="P189" s="228">
        <f>'DATOS GENERALES'!P189</f>
        <v>0</v>
      </c>
      <c r="Q189" s="227">
        <f>'DATOS GENERALES'!Q189</f>
        <v>0</v>
      </c>
      <c r="R189" s="229">
        <f>IF('DATOS GENERALES'!S189="CANCELADO",('DATOS GENERALES'!R189),0)</f>
        <v>0</v>
      </c>
      <c r="S189" s="230">
        <f>IF('DATOS GENERALES'!S189="DEUDA",('DATOS GENERALES'!R189),0)</f>
        <v>7</v>
      </c>
    </row>
    <row r="190" spans="1:19" s="199" customFormat="1" ht="12" customHeight="1" x14ac:dyDescent="0.25">
      <c r="A190" s="224">
        <v>189</v>
      </c>
      <c r="B190" s="225">
        <v>189</v>
      </c>
      <c r="C190" s="224"/>
      <c r="D190" s="226"/>
      <c r="E190" s="224"/>
      <c r="F190" s="225" t="s">
        <v>120</v>
      </c>
      <c r="G190" s="227">
        <f>'DATOS GENERALES'!G190</f>
        <v>0</v>
      </c>
      <c r="H190" s="228">
        <f>'DATOS GENERALES'!H190</f>
        <v>0</v>
      </c>
      <c r="I190" s="227">
        <f>'DATOS GENERALES'!I190</f>
        <v>0</v>
      </c>
      <c r="J190" s="228">
        <f>'DATOS GENERALES'!J190</f>
        <v>7</v>
      </c>
      <c r="K190" s="227">
        <f>'DATOS GENERALES'!K190</f>
        <v>0</v>
      </c>
      <c r="L190" s="228">
        <f>'DATOS GENERALES'!L190</f>
        <v>0</v>
      </c>
      <c r="M190" s="227">
        <f>'DATOS GENERALES'!M190</f>
        <v>0</v>
      </c>
      <c r="N190" s="228">
        <f>'DATOS GENERALES'!N190</f>
        <v>0</v>
      </c>
      <c r="O190" s="227">
        <f>'DATOS GENERALES'!O190</f>
        <v>0</v>
      </c>
      <c r="P190" s="228">
        <f>'DATOS GENERALES'!P190</f>
        <v>0</v>
      </c>
      <c r="Q190" s="227">
        <f>'DATOS GENERALES'!Q190</f>
        <v>0</v>
      </c>
      <c r="R190" s="229">
        <f>IF('DATOS GENERALES'!S190="CANCELADO",('DATOS GENERALES'!R190),0)</f>
        <v>0</v>
      </c>
      <c r="S190" s="230">
        <f>IF('DATOS GENERALES'!S190="DEUDA",('DATOS GENERALES'!R190),0)</f>
        <v>7</v>
      </c>
    </row>
    <row r="191" spans="1:19" s="199" customFormat="1" ht="12" customHeight="1" x14ac:dyDescent="0.25">
      <c r="A191" s="224">
        <v>190</v>
      </c>
      <c r="B191" s="225">
        <v>190</v>
      </c>
      <c r="C191" s="224"/>
      <c r="D191" s="226"/>
      <c r="E191" s="224"/>
      <c r="F191" s="225" t="s">
        <v>120</v>
      </c>
      <c r="G191" s="227">
        <f>'DATOS GENERALES'!G191</f>
        <v>0</v>
      </c>
      <c r="H191" s="228">
        <f>'DATOS GENERALES'!H191</f>
        <v>0</v>
      </c>
      <c r="I191" s="227">
        <f>'DATOS GENERALES'!I191</f>
        <v>0</v>
      </c>
      <c r="J191" s="228">
        <f>'DATOS GENERALES'!J191</f>
        <v>7</v>
      </c>
      <c r="K191" s="227">
        <f>'DATOS GENERALES'!K191</f>
        <v>0</v>
      </c>
      <c r="L191" s="228">
        <f>'DATOS GENERALES'!L191</f>
        <v>0</v>
      </c>
      <c r="M191" s="227">
        <f>'DATOS GENERALES'!M191</f>
        <v>0</v>
      </c>
      <c r="N191" s="228">
        <f>'DATOS GENERALES'!N191</f>
        <v>0</v>
      </c>
      <c r="O191" s="227">
        <f>'DATOS GENERALES'!O191</f>
        <v>0</v>
      </c>
      <c r="P191" s="228">
        <f>'DATOS GENERALES'!P191</f>
        <v>0</v>
      </c>
      <c r="Q191" s="227">
        <f>'DATOS GENERALES'!Q191</f>
        <v>0</v>
      </c>
      <c r="R191" s="229">
        <f>IF('DATOS GENERALES'!S191="CANCELADO",('DATOS GENERALES'!R191),0)</f>
        <v>0</v>
      </c>
      <c r="S191" s="230">
        <f>IF('DATOS GENERALES'!S191="DEUDA",('DATOS GENERALES'!R191),0)</f>
        <v>7</v>
      </c>
    </row>
    <row r="192" spans="1:19" s="199" customFormat="1" ht="12" customHeight="1" x14ac:dyDescent="0.25">
      <c r="A192" s="224">
        <v>191</v>
      </c>
      <c r="B192" s="225">
        <v>191</v>
      </c>
      <c r="C192" s="224"/>
      <c r="D192" s="226"/>
      <c r="E192" s="224"/>
      <c r="F192" s="225" t="s">
        <v>120</v>
      </c>
      <c r="G192" s="227">
        <f>'DATOS GENERALES'!G192</f>
        <v>0</v>
      </c>
      <c r="H192" s="228">
        <f>'DATOS GENERALES'!H192</f>
        <v>0</v>
      </c>
      <c r="I192" s="227">
        <f>'DATOS GENERALES'!I192</f>
        <v>0</v>
      </c>
      <c r="J192" s="228">
        <f>'DATOS GENERALES'!J192</f>
        <v>7</v>
      </c>
      <c r="K192" s="227">
        <f>'DATOS GENERALES'!K192</f>
        <v>0</v>
      </c>
      <c r="L192" s="228">
        <f>'DATOS GENERALES'!L192</f>
        <v>0</v>
      </c>
      <c r="M192" s="227">
        <f>'DATOS GENERALES'!M192</f>
        <v>0</v>
      </c>
      <c r="N192" s="228">
        <f>'DATOS GENERALES'!N192</f>
        <v>0</v>
      </c>
      <c r="O192" s="227">
        <f>'DATOS GENERALES'!O192</f>
        <v>0</v>
      </c>
      <c r="P192" s="228">
        <f>'DATOS GENERALES'!P192</f>
        <v>0</v>
      </c>
      <c r="Q192" s="227">
        <f>'DATOS GENERALES'!Q192</f>
        <v>0</v>
      </c>
      <c r="R192" s="229">
        <f>IF('DATOS GENERALES'!S192="CANCELADO",('DATOS GENERALES'!R192),0)</f>
        <v>0</v>
      </c>
      <c r="S192" s="230">
        <f>IF('DATOS GENERALES'!S192="DEUDA",('DATOS GENERALES'!R192),0)</f>
        <v>7</v>
      </c>
    </row>
    <row r="193" spans="1:19" s="199" customFormat="1" ht="12" customHeight="1" x14ac:dyDescent="0.25">
      <c r="A193" s="224">
        <v>192</v>
      </c>
      <c r="B193" s="225">
        <v>192</v>
      </c>
      <c r="C193" s="224"/>
      <c r="D193" s="226"/>
      <c r="E193" s="224"/>
      <c r="F193" s="225" t="s">
        <v>120</v>
      </c>
      <c r="G193" s="227">
        <f>'DATOS GENERALES'!G193</f>
        <v>0</v>
      </c>
      <c r="H193" s="228">
        <f>'DATOS GENERALES'!H193</f>
        <v>0</v>
      </c>
      <c r="I193" s="227">
        <f>'DATOS GENERALES'!I193</f>
        <v>0</v>
      </c>
      <c r="J193" s="228">
        <f>'DATOS GENERALES'!J193</f>
        <v>7</v>
      </c>
      <c r="K193" s="227">
        <f>'DATOS GENERALES'!K193</f>
        <v>0</v>
      </c>
      <c r="L193" s="228">
        <f>'DATOS GENERALES'!L193</f>
        <v>0</v>
      </c>
      <c r="M193" s="227">
        <f>'DATOS GENERALES'!M193</f>
        <v>0</v>
      </c>
      <c r="N193" s="228">
        <f>'DATOS GENERALES'!N193</f>
        <v>0</v>
      </c>
      <c r="O193" s="227">
        <f>'DATOS GENERALES'!O193</f>
        <v>0</v>
      </c>
      <c r="P193" s="228">
        <f>'DATOS GENERALES'!P193</f>
        <v>0</v>
      </c>
      <c r="Q193" s="227">
        <f>'DATOS GENERALES'!Q193</f>
        <v>0</v>
      </c>
      <c r="R193" s="229">
        <f>IF('DATOS GENERALES'!S193="CANCELADO",('DATOS GENERALES'!R193),0)</f>
        <v>0</v>
      </c>
      <c r="S193" s="230">
        <f>IF('DATOS GENERALES'!S193="DEUDA",('DATOS GENERALES'!R193),0)</f>
        <v>7</v>
      </c>
    </row>
    <row r="194" spans="1:19" s="199" customFormat="1" ht="12" customHeight="1" x14ac:dyDescent="0.25">
      <c r="A194" s="224">
        <v>193</v>
      </c>
      <c r="B194" s="225">
        <v>193</v>
      </c>
      <c r="C194" s="224"/>
      <c r="D194" s="226"/>
      <c r="E194" s="224"/>
      <c r="F194" s="225" t="s">
        <v>120</v>
      </c>
      <c r="G194" s="227">
        <f>'DATOS GENERALES'!G194</f>
        <v>0</v>
      </c>
      <c r="H194" s="228">
        <f>'DATOS GENERALES'!H194</f>
        <v>0</v>
      </c>
      <c r="I194" s="227">
        <f>'DATOS GENERALES'!I194</f>
        <v>0</v>
      </c>
      <c r="J194" s="228">
        <f>'DATOS GENERALES'!J194</f>
        <v>7</v>
      </c>
      <c r="K194" s="227">
        <f>'DATOS GENERALES'!K194</f>
        <v>0</v>
      </c>
      <c r="L194" s="228">
        <f>'DATOS GENERALES'!L194</f>
        <v>0</v>
      </c>
      <c r="M194" s="227">
        <f>'DATOS GENERALES'!M194</f>
        <v>0</v>
      </c>
      <c r="N194" s="228">
        <f>'DATOS GENERALES'!N194</f>
        <v>0</v>
      </c>
      <c r="O194" s="227">
        <f>'DATOS GENERALES'!O194</f>
        <v>0</v>
      </c>
      <c r="P194" s="228">
        <f>'DATOS GENERALES'!P194</f>
        <v>0</v>
      </c>
      <c r="Q194" s="227">
        <f>'DATOS GENERALES'!Q194</f>
        <v>0</v>
      </c>
      <c r="R194" s="229">
        <f>IF('DATOS GENERALES'!S194="CANCELADO",('DATOS GENERALES'!R194),0)</f>
        <v>0</v>
      </c>
      <c r="S194" s="230">
        <f>IF('DATOS GENERALES'!S194="DEUDA",('DATOS GENERALES'!R194),0)</f>
        <v>7</v>
      </c>
    </row>
    <row r="195" spans="1:19" s="199" customFormat="1" ht="12" customHeight="1" x14ac:dyDescent="0.25">
      <c r="A195" s="224">
        <v>194</v>
      </c>
      <c r="B195" s="225">
        <v>194</v>
      </c>
      <c r="C195" s="224"/>
      <c r="D195" s="226"/>
      <c r="E195" s="224"/>
      <c r="F195" s="225" t="s">
        <v>120</v>
      </c>
      <c r="G195" s="227">
        <f>'DATOS GENERALES'!G195</f>
        <v>0</v>
      </c>
      <c r="H195" s="228">
        <f>'DATOS GENERALES'!H195</f>
        <v>0</v>
      </c>
      <c r="I195" s="227">
        <f>'DATOS GENERALES'!I195</f>
        <v>0</v>
      </c>
      <c r="J195" s="228">
        <f>'DATOS GENERALES'!J195</f>
        <v>7</v>
      </c>
      <c r="K195" s="227">
        <f>'DATOS GENERALES'!K195</f>
        <v>0</v>
      </c>
      <c r="L195" s="228">
        <f>'DATOS GENERALES'!L195</f>
        <v>0</v>
      </c>
      <c r="M195" s="227">
        <f>'DATOS GENERALES'!M195</f>
        <v>0</v>
      </c>
      <c r="N195" s="228">
        <f>'DATOS GENERALES'!N195</f>
        <v>0</v>
      </c>
      <c r="O195" s="227">
        <f>'DATOS GENERALES'!O195</f>
        <v>0</v>
      </c>
      <c r="P195" s="228">
        <f>'DATOS GENERALES'!P195</f>
        <v>0</v>
      </c>
      <c r="Q195" s="227">
        <f>'DATOS GENERALES'!Q195</f>
        <v>0</v>
      </c>
      <c r="R195" s="229">
        <f>IF('DATOS GENERALES'!S195="CANCELADO",('DATOS GENERALES'!R195),0)</f>
        <v>0</v>
      </c>
      <c r="S195" s="230">
        <f>IF('DATOS GENERALES'!S195="DEUDA",('DATOS GENERALES'!R195),0)</f>
        <v>7</v>
      </c>
    </row>
    <row r="196" spans="1:19" s="199" customFormat="1" ht="12" customHeight="1" x14ac:dyDescent="0.25">
      <c r="A196" s="224">
        <v>195</v>
      </c>
      <c r="B196" s="225">
        <v>195</v>
      </c>
      <c r="C196" s="224"/>
      <c r="D196" s="226"/>
      <c r="E196" s="224"/>
      <c r="F196" s="225" t="s">
        <v>120</v>
      </c>
      <c r="G196" s="227">
        <f>'DATOS GENERALES'!G196</f>
        <v>0</v>
      </c>
      <c r="H196" s="228">
        <f>'DATOS GENERALES'!H196</f>
        <v>0</v>
      </c>
      <c r="I196" s="227">
        <f>'DATOS GENERALES'!I196</f>
        <v>0</v>
      </c>
      <c r="J196" s="228">
        <f>'DATOS GENERALES'!J196</f>
        <v>7</v>
      </c>
      <c r="K196" s="227">
        <f>'DATOS GENERALES'!K196</f>
        <v>0</v>
      </c>
      <c r="L196" s="228">
        <f>'DATOS GENERALES'!L196</f>
        <v>0</v>
      </c>
      <c r="M196" s="227">
        <f>'DATOS GENERALES'!M196</f>
        <v>0</v>
      </c>
      <c r="N196" s="228">
        <f>'DATOS GENERALES'!N196</f>
        <v>0</v>
      </c>
      <c r="O196" s="227">
        <f>'DATOS GENERALES'!O196</f>
        <v>0</v>
      </c>
      <c r="P196" s="228">
        <f>'DATOS GENERALES'!P196</f>
        <v>0</v>
      </c>
      <c r="Q196" s="227">
        <f>'DATOS GENERALES'!Q196</f>
        <v>0</v>
      </c>
      <c r="R196" s="229">
        <f>IF('DATOS GENERALES'!S196="CANCELADO",('DATOS GENERALES'!R196),0)</f>
        <v>0</v>
      </c>
      <c r="S196" s="230">
        <f>IF('DATOS GENERALES'!S196="DEUDA",('DATOS GENERALES'!R196),0)</f>
        <v>7</v>
      </c>
    </row>
    <row r="197" spans="1:19" s="199" customFormat="1" ht="12" customHeight="1" x14ac:dyDescent="0.25">
      <c r="A197" s="224">
        <v>196</v>
      </c>
      <c r="B197" s="225">
        <v>196</v>
      </c>
      <c r="C197" s="224"/>
      <c r="D197" s="226"/>
      <c r="E197" s="224"/>
      <c r="F197" s="225" t="s">
        <v>120</v>
      </c>
      <c r="G197" s="227">
        <f>'DATOS GENERALES'!G197</f>
        <v>0</v>
      </c>
      <c r="H197" s="228">
        <f>'DATOS GENERALES'!H197</f>
        <v>0</v>
      </c>
      <c r="I197" s="227">
        <f>'DATOS GENERALES'!I197</f>
        <v>0</v>
      </c>
      <c r="J197" s="228">
        <f>'DATOS GENERALES'!J197</f>
        <v>7</v>
      </c>
      <c r="K197" s="227">
        <f>'DATOS GENERALES'!K197</f>
        <v>0</v>
      </c>
      <c r="L197" s="228">
        <f>'DATOS GENERALES'!L197</f>
        <v>0</v>
      </c>
      <c r="M197" s="227">
        <f>'DATOS GENERALES'!M197</f>
        <v>0</v>
      </c>
      <c r="N197" s="228">
        <f>'DATOS GENERALES'!N197</f>
        <v>0</v>
      </c>
      <c r="O197" s="227">
        <f>'DATOS GENERALES'!O197</f>
        <v>0</v>
      </c>
      <c r="P197" s="228">
        <f>'DATOS GENERALES'!P197</f>
        <v>0</v>
      </c>
      <c r="Q197" s="227">
        <f>'DATOS GENERALES'!Q197</f>
        <v>0</v>
      </c>
      <c r="R197" s="229">
        <f>IF('DATOS GENERALES'!S197="CANCELADO",('DATOS GENERALES'!R197),0)</f>
        <v>0</v>
      </c>
      <c r="S197" s="230">
        <f>IF('DATOS GENERALES'!S197="DEUDA",('DATOS GENERALES'!R197),0)</f>
        <v>7</v>
      </c>
    </row>
    <row r="198" spans="1:19" s="199" customFormat="1" ht="12" customHeight="1" x14ac:dyDescent="0.25">
      <c r="A198" s="224">
        <v>197</v>
      </c>
      <c r="B198" s="225">
        <v>197</v>
      </c>
      <c r="C198" s="224"/>
      <c r="D198" s="226"/>
      <c r="E198" s="224"/>
      <c r="F198" s="225" t="s">
        <v>120</v>
      </c>
      <c r="G198" s="227">
        <f>'DATOS GENERALES'!G198</f>
        <v>0</v>
      </c>
      <c r="H198" s="228">
        <f>'DATOS GENERALES'!H198</f>
        <v>0</v>
      </c>
      <c r="I198" s="227">
        <f>'DATOS GENERALES'!I198</f>
        <v>0</v>
      </c>
      <c r="J198" s="228">
        <f>'DATOS GENERALES'!J198</f>
        <v>7</v>
      </c>
      <c r="K198" s="227">
        <f>'DATOS GENERALES'!K198</f>
        <v>0</v>
      </c>
      <c r="L198" s="228">
        <f>'DATOS GENERALES'!L198</f>
        <v>0</v>
      </c>
      <c r="M198" s="227">
        <f>'DATOS GENERALES'!M198</f>
        <v>0</v>
      </c>
      <c r="N198" s="228">
        <f>'DATOS GENERALES'!N198</f>
        <v>0</v>
      </c>
      <c r="O198" s="227">
        <f>'DATOS GENERALES'!O198</f>
        <v>0</v>
      </c>
      <c r="P198" s="228">
        <f>'DATOS GENERALES'!P198</f>
        <v>0</v>
      </c>
      <c r="Q198" s="227">
        <f>'DATOS GENERALES'!Q198</f>
        <v>0</v>
      </c>
      <c r="R198" s="229">
        <f>IF('DATOS GENERALES'!S198="CANCELADO",('DATOS GENERALES'!R198),0)</f>
        <v>0</v>
      </c>
      <c r="S198" s="230">
        <f>IF('DATOS GENERALES'!S198="DEUDA",('DATOS GENERALES'!R198),0)</f>
        <v>7</v>
      </c>
    </row>
    <row r="199" spans="1:19" s="199" customFormat="1" ht="12" customHeight="1" x14ac:dyDescent="0.25">
      <c r="A199" s="224">
        <v>198</v>
      </c>
      <c r="B199" s="225">
        <v>198</v>
      </c>
      <c r="C199" s="224"/>
      <c r="D199" s="226"/>
      <c r="E199" s="224"/>
      <c r="F199" s="225" t="s">
        <v>120</v>
      </c>
      <c r="G199" s="227">
        <f>'DATOS GENERALES'!G199</f>
        <v>0</v>
      </c>
      <c r="H199" s="228">
        <f>'DATOS GENERALES'!H199</f>
        <v>0</v>
      </c>
      <c r="I199" s="227">
        <f>'DATOS GENERALES'!I199</f>
        <v>0</v>
      </c>
      <c r="J199" s="228">
        <f>'DATOS GENERALES'!J199</f>
        <v>7</v>
      </c>
      <c r="K199" s="227">
        <f>'DATOS GENERALES'!K199</f>
        <v>0</v>
      </c>
      <c r="L199" s="228">
        <f>'DATOS GENERALES'!L199</f>
        <v>0</v>
      </c>
      <c r="M199" s="227">
        <f>'DATOS GENERALES'!M199</f>
        <v>0</v>
      </c>
      <c r="N199" s="228">
        <f>'DATOS GENERALES'!N199</f>
        <v>0</v>
      </c>
      <c r="O199" s="227">
        <f>'DATOS GENERALES'!O199</f>
        <v>0</v>
      </c>
      <c r="P199" s="228">
        <f>'DATOS GENERALES'!P199</f>
        <v>0</v>
      </c>
      <c r="Q199" s="227">
        <f>'DATOS GENERALES'!Q199</f>
        <v>0</v>
      </c>
      <c r="R199" s="229">
        <f>IF('DATOS GENERALES'!S199="CANCELADO",('DATOS GENERALES'!R199),0)</f>
        <v>0</v>
      </c>
      <c r="S199" s="230">
        <f>IF('DATOS GENERALES'!S199="DEUDA",('DATOS GENERALES'!R199),0)</f>
        <v>7</v>
      </c>
    </row>
    <row r="200" spans="1:19" s="199" customFormat="1" ht="12" customHeight="1" x14ac:dyDescent="0.25">
      <c r="A200" s="224">
        <v>199</v>
      </c>
      <c r="B200" s="225">
        <v>199</v>
      </c>
      <c r="C200" s="224"/>
      <c r="D200" s="226"/>
      <c r="E200" s="224"/>
      <c r="F200" s="225" t="s">
        <v>120</v>
      </c>
      <c r="G200" s="227">
        <f>'DATOS GENERALES'!G200</f>
        <v>0</v>
      </c>
      <c r="H200" s="228">
        <f>'DATOS GENERALES'!H200</f>
        <v>0</v>
      </c>
      <c r="I200" s="227">
        <f>'DATOS GENERALES'!I200</f>
        <v>0</v>
      </c>
      <c r="J200" s="228">
        <f>'DATOS GENERALES'!J200</f>
        <v>7</v>
      </c>
      <c r="K200" s="227">
        <f>'DATOS GENERALES'!K200</f>
        <v>0</v>
      </c>
      <c r="L200" s="228">
        <f>'DATOS GENERALES'!L200</f>
        <v>0</v>
      </c>
      <c r="M200" s="227">
        <f>'DATOS GENERALES'!M200</f>
        <v>0</v>
      </c>
      <c r="N200" s="228">
        <f>'DATOS GENERALES'!N200</f>
        <v>0</v>
      </c>
      <c r="O200" s="227">
        <f>'DATOS GENERALES'!O200</f>
        <v>0</v>
      </c>
      <c r="P200" s="228">
        <f>'DATOS GENERALES'!P200</f>
        <v>0</v>
      </c>
      <c r="Q200" s="227">
        <f>'DATOS GENERALES'!Q200</f>
        <v>0</v>
      </c>
      <c r="R200" s="229">
        <f>IF('DATOS GENERALES'!S200="CANCELADO",('DATOS GENERALES'!R200),0)</f>
        <v>0</v>
      </c>
      <c r="S200" s="230">
        <f>IF('DATOS GENERALES'!S200="DEUDA",('DATOS GENERALES'!R200),0)</f>
        <v>7</v>
      </c>
    </row>
    <row r="201" spans="1:19" s="199" customFormat="1" ht="12" customHeight="1" x14ac:dyDescent="0.25">
      <c r="A201" s="224">
        <v>200</v>
      </c>
      <c r="B201" s="225">
        <v>200</v>
      </c>
      <c r="C201" s="224"/>
      <c r="D201" s="226"/>
      <c r="E201" s="224"/>
      <c r="F201" s="225" t="s">
        <v>120</v>
      </c>
      <c r="G201" s="227">
        <f>'DATOS GENERALES'!G201</f>
        <v>0</v>
      </c>
      <c r="H201" s="228">
        <f>'DATOS GENERALES'!H201</f>
        <v>0</v>
      </c>
      <c r="I201" s="227">
        <f>'DATOS GENERALES'!I201</f>
        <v>0</v>
      </c>
      <c r="J201" s="228">
        <f>'DATOS GENERALES'!J201</f>
        <v>7</v>
      </c>
      <c r="K201" s="227">
        <f>'DATOS GENERALES'!K201</f>
        <v>0</v>
      </c>
      <c r="L201" s="228">
        <f>'DATOS GENERALES'!L201</f>
        <v>0</v>
      </c>
      <c r="M201" s="227">
        <f>'DATOS GENERALES'!M201</f>
        <v>0</v>
      </c>
      <c r="N201" s="228">
        <f>'DATOS GENERALES'!N201</f>
        <v>0</v>
      </c>
      <c r="O201" s="227">
        <f>'DATOS GENERALES'!O201</f>
        <v>0</v>
      </c>
      <c r="P201" s="228">
        <f>'DATOS GENERALES'!P201</f>
        <v>0</v>
      </c>
      <c r="Q201" s="227">
        <f>'DATOS GENERALES'!Q201</f>
        <v>0</v>
      </c>
      <c r="R201" s="229">
        <f>IF('DATOS GENERALES'!S201="CANCELADO",('DATOS GENERALES'!R201),0)</f>
        <v>0</v>
      </c>
      <c r="S201" s="230">
        <f>IF('DATOS GENERALES'!S201="DEUDA",('DATOS GENERALES'!R201),0)</f>
        <v>7</v>
      </c>
    </row>
    <row r="202" spans="1:19" s="199" customFormat="1" ht="12" customHeight="1" x14ac:dyDescent="0.25">
      <c r="A202" s="224">
        <v>201</v>
      </c>
      <c r="B202" s="225">
        <v>201</v>
      </c>
      <c r="C202" s="224"/>
      <c r="D202" s="226"/>
      <c r="E202" s="224"/>
      <c r="F202" s="225" t="s">
        <v>120</v>
      </c>
      <c r="G202" s="227">
        <f>'DATOS GENERALES'!G202</f>
        <v>0</v>
      </c>
      <c r="H202" s="228">
        <f>'DATOS GENERALES'!H202</f>
        <v>0</v>
      </c>
      <c r="I202" s="227">
        <f>'DATOS GENERALES'!I202</f>
        <v>0</v>
      </c>
      <c r="J202" s="228">
        <f>'DATOS GENERALES'!J202</f>
        <v>7</v>
      </c>
      <c r="K202" s="227">
        <f>'DATOS GENERALES'!K202</f>
        <v>0</v>
      </c>
      <c r="L202" s="228">
        <f>'DATOS GENERALES'!L202</f>
        <v>0</v>
      </c>
      <c r="M202" s="227">
        <f>'DATOS GENERALES'!M202</f>
        <v>0</v>
      </c>
      <c r="N202" s="228">
        <f>'DATOS GENERALES'!N202</f>
        <v>0</v>
      </c>
      <c r="O202" s="227">
        <f>'DATOS GENERALES'!O202</f>
        <v>0</v>
      </c>
      <c r="P202" s="228">
        <f>'DATOS GENERALES'!P202</f>
        <v>0</v>
      </c>
      <c r="Q202" s="227">
        <f>'DATOS GENERALES'!Q202</f>
        <v>0</v>
      </c>
      <c r="R202" s="229">
        <f>IF('DATOS GENERALES'!S202="CANCELADO",('DATOS GENERALES'!R202),0)</f>
        <v>0</v>
      </c>
      <c r="S202" s="230">
        <f>IF('DATOS GENERALES'!S202="DEUDA",('DATOS GENERALES'!R202),0)</f>
        <v>7</v>
      </c>
    </row>
    <row r="203" spans="1:19" s="199" customFormat="1" ht="12" customHeight="1" x14ac:dyDescent="0.25">
      <c r="A203" s="224">
        <v>202</v>
      </c>
      <c r="B203" s="225">
        <v>202</v>
      </c>
      <c r="C203" s="224"/>
      <c r="D203" s="226"/>
      <c r="E203" s="224"/>
      <c r="F203" s="225" t="s">
        <v>120</v>
      </c>
      <c r="G203" s="227">
        <f>'DATOS GENERALES'!G203</f>
        <v>0</v>
      </c>
      <c r="H203" s="228">
        <f>'DATOS GENERALES'!H203</f>
        <v>0</v>
      </c>
      <c r="I203" s="227">
        <f>'DATOS GENERALES'!I203</f>
        <v>0</v>
      </c>
      <c r="J203" s="228">
        <f>'DATOS GENERALES'!J203</f>
        <v>7</v>
      </c>
      <c r="K203" s="227">
        <f>'DATOS GENERALES'!K203</f>
        <v>0</v>
      </c>
      <c r="L203" s="228">
        <f>'DATOS GENERALES'!L203</f>
        <v>0</v>
      </c>
      <c r="M203" s="227">
        <f>'DATOS GENERALES'!M203</f>
        <v>0</v>
      </c>
      <c r="N203" s="228">
        <f>'DATOS GENERALES'!N203</f>
        <v>0</v>
      </c>
      <c r="O203" s="227">
        <f>'DATOS GENERALES'!O203</f>
        <v>0</v>
      </c>
      <c r="P203" s="228">
        <f>'DATOS GENERALES'!P203</f>
        <v>0</v>
      </c>
      <c r="Q203" s="227">
        <f>'DATOS GENERALES'!Q203</f>
        <v>0</v>
      </c>
      <c r="R203" s="229">
        <f>IF('DATOS GENERALES'!S203="CANCELADO",('DATOS GENERALES'!R203),0)</f>
        <v>0</v>
      </c>
      <c r="S203" s="230">
        <f>IF('DATOS GENERALES'!S203="DEUDA",('DATOS GENERALES'!R203),0)</f>
        <v>7</v>
      </c>
    </row>
    <row r="204" spans="1:19" s="199" customFormat="1" ht="12" customHeight="1" x14ac:dyDescent="0.25">
      <c r="A204" s="224">
        <v>203</v>
      </c>
      <c r="B204" s="225">
        <v>203</v>
      </c>
      <c r="C204" s="224"/>
      <c r="D204" s="226"/>
      <c r="E204" s="224"/>
      <c r="F204" s="225" t="s">
        <v>120</v>
      </c>
      <c r="G204" s="227">
        <f>'DATOS GENERALES'!G204</f>
        <v>0</v>
      </c>
      <c r="H204" s="228">
        <f>'DATOS GENERALES'!H204</f>
        <v>0</v>
      </c>
      <c r="I204" s="227">
        <f>'DATOS GENERALES'!I204</f>
        <v>0</v>
      </c>
      <c r="J204" s="228">
        <f>'DATOS GENERALES'!J204</f>
        <v>7</v>
      </c>
      <c r="K204" s="227">
        <f>'DATOS GENERALES'!K204</f>
        <v>0</v>
      </c>
      <c r="L204" s="228">
        <f>'DATOS GENERALES'!L204</f>
        <v>0</v>
      </c>
      <c r="M204" s="227">
        <f>'DATOS GENERALES'!M204</f>
        <v>0</v>
      </c>
      <c r="N204" s="228">
        <f>'DATOS GENERALES'!N204</f>
        <v>0</v>
      </c>
      <c r="O204" s="227">
        <f>'DATOS GENERALES'!O204</f>
        <v>0</v>
      </c>
      <c r="P204" s="228">
        <f>'DATOS GENERALES'!P204</f>
        <v>0</v>
      </c>
      <c r="Q204" s="227">
        <f>'DATOS GENERALES'!Q204</f>
        <v>0</v>
      </c>
      <c r="R204" s="229">
        <f>IF('DATOS GENERALES'!S204="CANCELADO",('DATOS GENERALES'!R204),0)</f>
        <v>0</v>
      </c>
      <c r="S204" s="230">
        <f>IF('DATOS GENERALES'!S204="DEUDA",('DATOS GENERALES'!R204),0)</f>
        <v>7</v>
      </c>
    </row>
    <row r="205" spans="1:19" s="199" customFormat="1" ht="12" customHeight="1" x14ac:dyDescent="0.25">
      <c r="A205" s="224">
        <v>204</v>
      </c>
      <c r="B205" s="225">
        <v>204</v>
      </c>
      <c r="C205" s="224"/>
      <c r="D205" s="226"/>
      <c r="E205" s="224"/>
      <c r="F205" s="225" t="s">
        <v>120</v>
      </c>
      <c r="G205" s="227">
        <f>'DATOS GENERALES'!G205</f>
        <v>0</v>
      </c>
      <c r="H205" s="228">
        <f>'DATOS GENERALES'!H205</f>
        <v>0</v>
      </c>
      <c r="I205" s="227">
        <f>'DATOS GENERALES'!I205</f>
        <v>0</v>
      </c>
      <c r="J205" s="228">
        <f>'DATOS GENERALES'!J205</f>
        <v>7</v>
      </c>
      <c r="K205" s="227">
        <f>'DATOS GENERALES'!K205</f>
        <v>0</v>
      </c>
      <c r="L205" s="228">
        <f>'DATOS GENERALES'!L205</f>
        <v>0</v>
      </c>
      <c r="M205" s="227">
        <f>'DATOS GENERALES'!M205</f>
        <v>0</v>
      </c>
      <c r="N205" s="228">
        <f>'DATOS GENERALES'!N205</f>
        <v>0</v>
      </c>
      <c r="O205" s="227">
        <f>'DATOS GENERALES'!O205</f>
        <v>0</v>
      </c>
      <c r="P205" s="228">
        <f>'DATOS GENERALES'!P205</f>
        <v>0</v>
      </c>
      <c r="Q205" s="227">
        <f>'DATOS GENERALES'!Q205</f>
        <v>0</v>
      </c>
      <c r="R205" s="229">
        <f>IF('DATOS GENERALES'!S205="CANCELADO",('DATOS GENERALES'!R205),0)</f>
        <v>0</v>
      </c>
      <c r="S205" s="230">
        <f>IF('DATOS GENERALES'!S205="DEUDA",('DATOS GENERALES'!R205),0)</f>
        <v>7</v>
      </c>
    </row>
    <row r="206" spans="1:19" s="199" customFormat="1" ht="12" customHeight="1" x14ac:dyDescent="0.25">
      <c r="A206" s="224">
        <v>205</v>
      </c>
      <c r="B206" s="225">
        <v>205</v>
      </c>
      <c r="C206" s="224"/>
      <c r="D206" s="226"/>
      <c r="E206" s="224"/>
      <c r="F206" s="225" t="s">
        <v>120</v>
      </c>
      <c r="G206" s="227">
        <f>'DATOS GENERALES'!G206</f>
        <v>0</v>
      </c>
      <c r="H206" s="228">
        <f>'DATOS GENERALES'!H206</f>
        <v>0</v>
      </c>
      <c r="I206" s="227">
        <f>'DATOS GENERALES'!I206</f>
        <v>0</v>
      </c>
      <c r="J206" s="228">
        <f>'DATOS GENERALES'!J206</f>
        <v>7</v>
      </c>
      <c r="K206" s="227">
        <f>'DATOS GENERALES'!K206</f>
        <v>0</v>
      </c>
      <c r="L206" s="228">
        <f>'DATOS GENERALES'!L206</f>
        <v>0</v>
      </c>
      <c r="M206" s="227">
        <f>'DATOS GENERALES'!M206</f>
        <v>0</v>
      </c>
      <c r="N206" s="228">
        <f>'DATOS GENERALES'!N206</f>
        <v>0</v>
      </c>
      <c r="O206" s="227">
        <f>'DATOS GENERALES'!O206</f>
        <v>0</v>
      </c>
      <c r="P206" s="228">
        <f>'DATOS GENERALES'!P206</f>
        <v>0</v>
      </c>
      <c r="Q206" s="227">
        <f>'DATOS GENERALES'!Q206</f>
        <v>0</v>
      </c>
      <c r="R206" s="229">
        <f>IF('DATOS GENERALES'!S206="CANCELADO",('DATOS GENERALES'!R206),0)</f>
        <v>0</v>
      </c>
      <c r="S206" s="230">
        <f>IF('DATOS GENERALES'!S206="DEUDA",('DATOS GENERALES'!R206),0)</f>
        <v>7</v>
      </c>
    </row>
    <row r="207" spans="1:19" s="199" customFormat="1" ht="12" customHeight="1" x14ac:dyDescent="0.25">
      <c r="A207" s="224">
        <v>206</v>
      </c>
      <c r="B207" s="225">
        <v>206</v>
      </c>
      <c r="C207" s="224"/>
      <c r="D207" s="226"/>
      <c r="E207" s="224"/>
      <c r="F207" s="225" t="s">
        <v>120</v>
      </c>
      <c r="G207" s="227">
        <f>'DATOS GENERALES'!G207</f>
        <v>0</v>
      </c>
      <c r="H207" s="228">
        <f>'DATOS GENERALES'!H207</f>
        <v>0</v>
      </c>
      <c r="I207" s="227">
        <f>'DATOS GENERALES'!I207</f>
        <v>0</v>
      </c>
      <c r="J207" s="228">
        <f>'DATOS GENERALES'!J207</f>
        <v>7</v>
      </c>
      <c r="K207" s="227">
        <f>'DATOS GENERALES'!K207</f>
        <v>0</v>
      </c>
      <c r="L207" s="228">
        <f>'DATOS GENERALES'!L207</f>
        <v>0</v>
      </c>
      <c r="M207" s="227">
        <f>'DATOS GENERALES'!M207</f>
        <v>0</v>
      </c>
      <c r="N207" s="228">
        <f>'DATOS GENERALES'!N207</f>
        <v>0</v>
      </c>
      <c r="O207" s="227">
        <f>'DATOS GENERALES'!O207</f>
        <v>0</v>
      </c>
      <c r="P207" s="228">
        <f>'DATOS GENERALES'!P207</f>
        <v>0</v>
      </c>
      <c r="Q207" s="227">
        <f>'DATOS GENERALES'!Q207</f>
        <v>0</v>
      </c>
      <c r="R207" s="229">
        <f>IF('DATOS GENERALES'!S207="CANCELADO",('DATOS GENERALES'!R207),0)</f>
        <v>0</v>
      </c>
      <c r="S207" s="230">
        <f>IF('DATOS GENERALES'!S207="DEUDA",('DATOS GENERALES'!R207),0)</f>
        <v>7</v>
      </c>
    </row>
    <row r="208" spans="1:19" s="199" customFormat="1" ht="12" customHeight="1" x14ac:dyDescent="0.25">
      <c r="A208" s="224">
        <v>207</v>
      </c>
      <c r="B208" s="225">
        <v>207</v>
      </c>
      <c r="C208" s="224"/>
      <c r="D208" s="226"/>
      <c r="E208" s="224"/>
      <c r="F208" s="225" t="s">
        <v>120</v>
      </c>
      <c r="G208" s="227">
        <f>'DATOS GENERALES'!G208</f>
        <v>0</v>
      </c>
      <c r="H208" s="228">
        <f>'DATOS GENERALES'!H208</f>
        <v>0</v>
      </c>
      <c r="I208" s="227">
        <f>'DATOS GENERALES'!I208</f>
        <v>0</v>
      </c>
      <c r="J208" s="228">
        <f>'DATOS GENERALES'!J208</f>
        <v>7</v>
      </c>
      <c r="K208" s="227">
        <f>'DATOS GENERALES'!K208</f>
        <v>0</v>
      </c>
      <c r="L208" s="228">
        <f>'DATOS GENERALES'!L208</f>
        <v>0</v>
      </c>
      <c r="M208" s="227">
        <f>'DATOS GENERALES'!M208</f>
        <v>0</v>
      </c>
      <c r="N208" s="228">
        <f>'DATOS GENERALES'!N208</f>
        <v>0</v>
      </c>
      <c r="O208" s="227">
        <f>'DATOS GENERALES'!O208</f>
        <v>0</v>
      </c>
      <c r="P208" s="228">
        <f>'DATOS GENERALES'!P208</f>
        <v>0</v>
      </c>
      <c r="Q208" s="227">
        <f>'DATOS GENERALES'!Q208</f>
        <v>0</v>
      </c>
      <c r="R208" s="229">
        <f>IF('DATOS GENERALES'!S208="CANCELADO",('DATOS GENERALES'!R208),0)</f>
        <v>0</v>
      </c>
      <c r="S208" s="230">
        <f>IF('DATOS GENERALES'!S208="DEUDA",('DATOS GENERALES'!R208),0)</f>
        <v>7</v>
      </c>
    </row>
    <row r="209" spans="1:19" s="199" customFormat="1" ht="12" customHeight="1" x14ac:dyDescent="0.25">
      <c r="A209" s="224">
        <v>208</v>
      </c>
      <c r="B209" s="225">
        <v>208</v>
      </c>
      <c r="C209" s="224"/>
      <c r="D209" s="226"/>
      <c r="E209" s="224"/>
      <c r="F209" s="225" t="s">
        <v>120</v>
      </c>
      <c r="G209" s="227">
        <f>'DATOS GENERALES'!G209</f>
        <v>0</v>
      </c>
      <c r="H209" s="228">
        <f>'DATOS GENERALES'!H209</f>
        <v>0</v>
      </c>
      <c r="I209" s="227">
        <f>'DATOS GENERALES'!I209</f>
        <v>0</v>
      </c>
      <c r="J209" s="228">
        <f>'DATOS GENERALES'!J209</f>
        <v>7</v>
      </c>
      <c r="K209" s="227">
        <f>'DATOS GENERALES'!K209</f>
        <v>0</v>
      </c>
      <c r="L209" s="228">
        <f>'DATOS GENERALES'!L209</f>
        <v>0</v>
      </c>
      <c r="M209" s="227">
        <f>'DATOS GENERALES'!M209</f>
        <v>0</v>
      </c>
      <c r="N209" s="228">
        <f>'DATOS GENERALES'!N209</f>
        <v>0</v>
      </c>
      <c r="O209" s="227">
        <f>'DATOS GENERALES'!O209</f>
        <v>0</v>
      </c>
      <c r="P209" s="228">
        <f>'DATOS GENERALES'!P209</f>
        <v>0</v>
      </c>
      <c r="Q209" s="227">
        <f>'DATOS GENERALES'!Q209</f>
        <v>0</v>
      </c>
      <c r="R209" s="229">
        <f>IF('DATOS GENERALES'!S209="CANCELADO",('DATOS GENERALES'!R209),0)</f>
        <v>0</v>
      </c>
      <c r="S209" s="230">
        <f>IF('DATOS GENERALES'!S209="DEUDA",('DATOS GENERALES'!R209),0)</f>
        <v>7</v>
      </c>
    </row>
    <row r="210" spans="1:19" s="199" customFormat="1" ht="12" customHeight="1" x14ac:dyDescent="0.25">
      <c r="A210" s="224">
        <v>209</v>
      </c>
      <c r="B210" s="225">
        <v>209</v>
      </c>
      <c r="C210" s="224"/>
      <c r="D210" s="226"/>
      <c r="E210" s="224"/>
      <c r="F210" s="225" t="s">
        <v>120</v>
      </c>
      <c r="G210" s="227">
        <f>'DATOS GENERALES'!G210</f>
        <v>0</v>
      </c>
      <c r="H210" s="228">
        <f>'DATOS GENERALES'!H210</f>
        <v>0</v>
      </c>
      <c r="I210" s="227">
        <f>'DATOS GENERALES'!I210</f>
        <v>0</v>
      </c>
      <c r="J210" s="228">
        <f>'DATOS GENERALES'!J210</f>
        <v>7</v>
      </c>
      <c r="K210" s="227">
        <f>'DATOS GENERALES'!K210</f>
        <v>0</v>
      </c>
      <c r="L210" s="228">
        <f>'DATOS GENERALES'!L210</f>
        <v>0</v>
      </c>
      <c r="M210" s="227">
        <f>'DATOS GENERALES'!M210</f>
        <v>0</v>
      </c>
      <c r="N210" s="228">
        <f>'DATOS GENERALES'!N210</f>
        <v>0</v>
      </c>
      <c r="O210" s="227">
        <f>'DATOS GENERALES'!O210</f>
        <v>0</v>
      </c>
      <c r="P210" s="228">
        <f>'DATOS GENERALES'!P210</f>
        <v>0</v>
      </c>
      <c r="Q210" s="227">
        <f>'DATOS GENERALES'!Q210</f>
        <v>0</v>
      </c>
      <c r="R210" s="229">
        <f>IF('DATOS GENERALES'!S210="CANCELADO",('DATOS GENERALES'!R210),0)</f>
        <v>0</v>
      </c>
      <c r="S210" s="230">
        <f>IF('DATOS GENERALES'!S210="DEUDA",('DATOS GENERALES'!R210),0)</f>
        <v>7</v>
      </c>
    </row>
    <row r="211" spans="1:19" s="199" customFormat="1" ht="12" customHeight="1" x14ac:dyDescent="0.25">
      <c r="A211" s="224">
        <v>210</v>
      </c>
      <c r="B211" s="225">
        <v>210</v>
      </c>
      <c r="C211" s="224"/>
      <c r="D211" s="226"/>
      <c r="E211" s="224"/>
      <c r="F211" s="225" t="s">
        <v>120</v>
      </c>
      <c r="G211" s="227">
        <f>'DATOS GENERALES'!G211</f>
        <v>0</v>
      </c>
      <c r="H211" s="228">
        <f>'DATOS GENERALES'!H211</f>
        <v>0</v>
      </c>
      <c r="I211" s="227">
        <f>'DATOS GENERALES'!I211</f>
        <v>0</v>
      </c>
      <c r="J211" s="228">
        <f>'DATOS GENERALES'!J211</f>
        <v>7</v>
      </c>
      <c r="K211" s="227">
        <f>'DATOS GENERALES'!K211</f>
        <v>0</v>
      </c>
      <c r="L211" s="228">
        <f>'DATOS GENERALES'!L211</f>
        <v>0</v>
      </c>
      <c r="M211" s="227">
        <f>'DATOS GENERALES'!M211</f>
        <v>0</v>
      </c>
      <c r="N211" s="228">
        <f>'DATOS GENERALES'!N211</f>
        <v>0</v>
      </c>
      <c r="O211" s="227">
        <f>'DATOS GENERALES'!O211</f>
        <v>0</v>
      </c>
      <c r="P211" s="228">
        <f>'DATOS GENERALES'!P211</f>
        <v>0</v>
      </c>
      <c r="Q211" s="227">
        <f>'DATOS GENERALES'!Q211</f>
        <v>0</v>
      </c>
      <c r="R211" s="229">
        <f>IF('DATOS GENERALES'!S211="CANCELADO",('DATOS GENERALES'!R211),0)</f>
        <v>0</v>
      </c>
      <c r="S211" s="230">
        <f>IF('DATOS GENERALES'!S211="DEUDA",('DATOS GENERALES'!R211),0)</f>
        <v>7</v>
      </c>
    </row>
    <row r="212" spans="1:19" s="199" customFormat="1" ht="12" customHeight="1" x14ac:dyDescent="0.25">
      <c r="A212" s="224">
        <v>211</v>
      </c>
      <c r="B212" s="225">
        <v>211</v>
      </c>
      <c r="C212" s="224"/>
      <c r="D212" s="226"/>
      <c r="E212" s="224"/>
      <c r="F212" s="225" t="s">
        <v>120</v>
      </c>
      <c r="G212" s="227">
        <f>'DATOS GENERALES'!G212</f>
        <v>0</v>
      </c>
      <c r="H212" s="228">
        <f>'DATOS GENERALES'!H212</f>
        <v>0</v>
      </c>
      <c r="I212" s="227">
        <f>'DATOS GENERALES'!I212</f>
        <v>0</v>
      </c>
      <c r="J212" s="228">
        <f>'DATOS GENERALES'!J212</f>
        <v>7</v>
      </c>
      <c r="K212" s="227">
        <f>'DATOS GENERALES'!K212</f>
        <v>0</v>
      </c>
      <c r="L212" s="228">
        <f>'DATOS GENERALES'!L212</f>
        <v>0</v>
      </c>
      <c r="M212" s="227">
        <f>'DATOS GENERALES'!M212</f>
        <v>0</v>
      </c>
      <c r="N212" s="228">
        <f>'DATOS GENERALES'!N212</f>
        <v>0</v>
      </c>
      <c r="O212" s="227">
        <f>'DATOS GENERALES'!O212</f>
        <v>0</v>
      </c>
      <c r="P212" s="228">
        <f>'DATOS GENERALES'!P212</f>
        <v>0</v>
      </c>
      <c r="Q212" s="227">
        <f>'DATOS GENERALES'!Q212</f>
        <v>0</v>
      </c>
      <c r="R212" s="229">
        <f>IF('DATOS GENERALES'!S212="CANCELADO",('DATOS GENERALES'!R212),0)</f>
        <v>0</v>
      </c>
      <c r="S212" s="230">
        <f>IF('DATOS GENERALES'!S212="DEUDA",('DATOS GENERALES'!R212),0)</f>
        <v>7</v>
      </c>
    </row>
    <row r="213" spans="1:19" s="199" customFormat="1" ht="12" customHeight="1" x14ac:dyDescent="0.25">
      <c r="A213" s="224">
        <v>212</v>
      </c>
      <c r="B213" s="225">
        <v>212</v>
      </c>
      <c r="C213" s="224"/>
      <c r="D213" s="226"/>
      <c r="E213" s="224"/>
      <c r="F213" s="225" t="s">
        <v>120</v>
      </c>
      <c r="G213" s="227">
        <f>'DATOS GENERALES'!G213</f>
        <v>0</v>
      </c>
      <c r="H213" s="228">
        <f>'DATOS GENERALES'!H213</f>
        <v>0</v>
      </c>
      <c r="I213" s="227">
        <f>'DATOS GENERALES'!I213</f>
        <v>0</v>
      </c>
      <c r="J213" s="228">
        <f>'DATOS GENERALES'!J213</f>
        <v>7</v>
      </c>
      <c r="K213" s="227">
        <f>'DATOS GENERALES'!K213</f>
        <v>0</v>
      </c>
      <c r="L213" s="228">
        <f>'DATOS GENERALES'!L213</f>
        <v>0</v>
      </c>
      <c r="M213" s="227">
        <f>'DATOS GENERALES'!M213</f>
        <v>0</v>
      </c>
      <c r="N213" s="228">
        <f>'DATOS GENERALES'!N213</f>
        <v>0</v>
      </c>
      <c r="O213" s="227">
        <f>'DATOS GENERALES'!O213</f>
        <v>0</v>
      </c>
      <c r="P213" s="228">
        <f>'DATOS GENERALES'!P213</f>
        <v>0</v>
      </c>
      <c r="Q213" s="227">
        <f>'DATOS GENERALES'!Q213</f>
        <v>0</v>
      </c>
      <c r="R213" s="229">
        <f>IF('DATOS GENERALES'!S213="CANCELADO",('DATOS GENERALES'!R213),0)</f>
        <v>0</v>
      </c>
      <c r="S213" s="230">
        <f>IF('DATOS GENERALES'!S213="DEUDA",('DATOS GENERALES'!R213),0)</f>
        <v>7</v>
      </c>
    </row>
    <row r="214" spans="1:19" s="199" customFormat="1" ht="12" customHeight="1" x14ac:dyDescent="0.25">
      <c r="A214" s="224">
        <v>213</v>
      </c>
      <c r="B214" s="225">
        <v>213</v>
      </c>
      <c r="C214" s="224"/>
      <c r="D214" s="226"/>
      <c r="E214" s="224"/>
      <c r="F214" s="225" t="s">
        <v>120</v>
      </c>
      <c r="G214" s="227">
        <f>'DATOS GENERALES'!G214</f>
        <v>0</v>
      </c>
      <c r="H214" s="228">
        <f>'DATOS GENERALES'!H214</f>
        <v>0</v>
      </c>
      <c r="I214" s="227">
        <f>'DATOS GENERALES'!I214</f>
        <v>0</v>
      </c>
      <c r="J214" s="228">
        <f>'DATOS GENERALES'!J214</f>
        <v>7</v>
      </c>
      <c r="K214" s="227">
        <f>'DATOS GENERALES'!K214</f>
        <v>0</v>
      </c>
      <c r="L214" s="228">
        <f>'DATOS GENERALES'!L214</f>
        <v>0</v>
      </c>
      <c r="M214" s="227">
        <f>'DATOS GENERALES'!M214</f>
        <v>0</v>
      </c>
      <c r="N214" s="228">
        <f>'DATOS GENERALES'!N214</f>
        <v>0</v>
      </c>
      <c r="O214" s="227">
        <f>'DATOS GENERALES'!O214</f>
        <v>0</v>
      </c>
      <c r="P214" s="228">
        <f>'DATOS GENERALES'!P214</f>
        <v>0</v>
      </c>
      <c r="Q214" s="227">
        <f>'DATOS GENERALES'!Q214</f>
        <v>0</v>
      </c>
      <c r="R214" s="229">
        <f>IF('DATOS GENERALES'!S214="CANCELADO",('DATOS GENERALES'!R214),0)</f>
        <v>0</v>
      </c>
      <c r="S214" s="230">
        <f>IF('DATOS GENERALES'!S214="DEUDA",('DATOS GENERALES'!R214),0)</f>
        <v>7</v>
      </c>
    </row>
    <row r="215" spans="1:19" s="199" customFormat="1" ht="12" customHeight="1" x14ac:dyDescent="0.25">
      <c r="A215" s="224">
        <v>214</v>
      </c>
      <c r="B215" s="225">
        <v>214</v>
      </c>
      <c r="C215" s="224"/>
      <c r="D215" s="226"/>
      <c r="E215" s="224"/>
      <c r="F215" s="225" t="s">
        <v>120</v>
      </c>
      <c r="G215" s="227">
        <f>'DATOS GENERALES'!G215</f>
        <v>0</v>
      </c>
      <c r="H215" s="228">
        <f>'DATOS GENERALES'!H215</f>
        <v>0</v>
      </c>
      <c r="I215" s="227">
        <f>'DATOS GENERALES'!I215</f>
        <v>0</v>
      </c>
      <c r="J215" s="228">
        <f>'DATOS GENERALES'!J215</f>
        <v>7</v>
      </c>
      <c r="K215" s="227">
        <f>'DATOS GENERALES'!K215</f>
        <v>0</v>
      </c>
      <c r="L215" s="228">
        <f>'DATOS GENERALES'!L215</f>
        <v>0</v>
      </c>
      <c r="M215" s="227">
        <f>'DATOS GENERALES'!M215</f>
        <v>0</v>
      </c>
      <c r="N215" s="228">
        <f>'DATOS GENERALES'!N215</f>
        <v>0</v>
      </c>
      <c r="O215" s="227">
        <f>'DATOS GENERALES'!O215</f>
        <v>0</v>
      </c>
      <c r="P215" s="228">
        <f>'DATOS GENERALES'!P215</f>
        <v>0</v>
      </c>
      <c r="Q215" s="227">
        <f>'DATOS GENERALES'!Q215</f>
        <v>0</v>
      </c>
      <c r="R215" s="229">
        <f>IF('DATOS GENERALES'!S215="CANCELADO",('DATOS GENERALES'!R215),0)</f>
        <v>0</v>
      </c>
      <c r="S215" s="230">
        <f>IF('DATOS GENERALES'!S215="DEUDA",('DATOS GENERALES'!R215),0)</f>
        <v>7</v>
      </c>
    </row>
    <row r="216" spans="1:19" s="199" customFormat="1" ht="12" customHeight="1" x14ac:dyDescent="0.25">
      <c r="A216" s="224">
        <v>215</v>
      </c>
      <c r="B216" s="225">
        <v>215</v>
      </c>
      <c r="C216" s="224"/>
      <c r="D216" s="226"/>
      <c r="E216" s="224"/>
      <c r="F216" s="225" t="s">
        <v>120</v>
      </c>
      <c r="G216" s="227">
        <f>'DATOS GENERALES'!G216</f>
        <v>0</v>
      </c>
      <c r="H216" s="228">
        <f>'DATOS GENERALES'!H216</f>
        <v>0</v>
      </c>
      <c r="I216" s="227">
        <f>'DATOS GENERALES'!I216</f>
        <v>0</v>
      </c>
      <c r="J216" s="228">
        <f>'DATOS GENERALES'!J216</f>
        <v>7</v>
      </c>
      <c r="K216" s="227">
        <f>'DATOS GENERALES'!K216</f>
        <v>0</v>
      </c>
      <c r="L216" s="228">
        <f>'DATOS GENERALES'!L216</f>
        <v>0</v>
      </c>
      <c r="M216" s="227">
        <f>'DATOS GENERALES'!M216</f>
        <v>0</v>
      </c>
      <c r="N216" s="228">
        <f>'DATOS GENERALES'!N216</f>
        <v>0</v>
      </c>
      <c r="O216" s="227">
        <f>'DATOS GENERALES'!O216</f>
        <v>0</v>
      </c>
      <c r="P216" s="228">
        <f>'DATOS GENERALES'!P216</f>
        <v>0</v>
      </c>
      <c r="Q216" s="227">
        <f>'DATOS GENERALES'!Q216</f>
        <v>0</v>
      </c>
      <c r="R216" s="229">
        <f>IF('DATOS GENERALES'!S216="CANCELADO",('DATOS GENERALES'!R216),0)</f>
        <v>0</v>
      </c>
      <c r="S216" s="230">
        <f>IF('DATOS GENERALES'!S216="DEUDA",('DATOS GENERALES'!R216),0)</f>
        <v>7</v>
      </c>
    </row>
    <row r="217" spans="1:19" s="199" customFormat="1" ht="12" customHeight="1" x14ac:dyDescent="0.25">
      <c r="A217" s="224">
        <v>216</v>
      </c>
      <c r="B217" s="225">
        <v>216</v>
      </c>
      <c r="C217" s="224"/>
      <c r="D217" s="226"/>
      <c r="E217" s="224"/>
      <c r="F217" s="225" t="s">
        <v>120</v>
      </c>
      <c r="G217" s="227">
        <f>'DATOS GENERALES'!G217</f>
        <v>0</v>
      </c>
      <c r="H217" s="228">
        <f>'DATOS GENERALES'!H217</f>
        <v>0</v>
      </c>
      <c r="I217" s="227">
        <f>'DATOS GENERALES'!I217</f>
        <v>0</v>
      </c>
      <c r="J217" s="228">
        <f>'DATOS GENERALES'!J217</f>
        <v>7</v>
      </c>
      <c r="K217" s="227">
        <f>'DATOS GENERALES'!K217</f>
        <v>0</v>
      </c>
      <c r="L217" s="228">
        <f>'DATOS GENERALES'!L217</f>
        <v>0</v>
      </c>
      <c r="M217" s="227">
        <f>'DATOS GENERALES'!M217</f>
        <v>0</v>
      </c>
      <c r="N217" s="228">
        <f>'DATOS GENERALES'!N217</f>
        <v>0</v>
      </c>
      <c r="O217" s="227">
        <f>'DATOS GENERALES'!O217</f>
        <v>0</v>
      </c>
      <c r="P217" s="228">
        <f>'DATOS GENERALES'!P217</f>
        <v>0</v>
      </c>
      <c r="Q217" s="227">
        <f>'DATOS GENERALES'!Q217</f>
        <v>0</v>
      </c>
      <c r="R217" s="229">
        <f>IF('DATOS GENERALES'!S217="CANCELADO",('DATOS GENERALES'!R217),0)</f>
        <v>0</v>
      </c>
      <c r="S217" s="230">
        <f>IF('DATOS GENERALES'!S217="DEUDA",('DATOS GENERALES'!R217),0)</f>
        <v>7</v>
      </c>
    </row>
    <row r="218" spans="1:19" s="199" customFormat="1" ht="12" customHeight="1" x14ac:dyDescent="0.25">
      <c r="A218" s="224">
        <v>217</v>
      </c>
      <c r="B218" s="225">
        <v>217</v>
      </c>
      <c r="C218" s="224"/>
      <c r="D218" s="226"/>
      <c r="E218" s="224"/>
      <c r="F218" s="225" t="s">
        <v>120</v>
      </c>
      <c r="G218" s="227">
        <f>'DATOS GENERALES'!G218</f>
        <v>0</v>
      </c>
      <c r="H218" s="228">
        <f>'DATOS GENERALES'!H218</f>
        <v>0</v>
      </c>
      <c r="I218" s="227">
        <f>'DATOS GENERALES'!I218</f>
        <v>0</v>
      </c>
      <c r="J218" s="228">
        <f>'DATOS GENERALES'!J218</f>
        <v>7</v>
      </c>
      <c r="K218" s="227">
        <f>'DATOS GENERALES'!K218</f>
        <v>0</v>
      </c>
      <c r="L218" s="228">
        <f>'DATOS GENERALES'!L218</f>
        <v>0</v>
      </c>
      <c r="M218" s="227">
        <f>'DATOS GENERALES'!M218</f>
        <v>0</v>
      </c>
      <c r="N218" s="228">
        <f>'DATOS GENERALES'!N218</f>
        <v>0</v>
      </c>
      <c r="O218" s="227">
        <f>'DATOS GENERALES'!O218</f>
        <v>0</v>
      </c>
      <c r="P218" s="228">
        <f>'DATOS GENERALES'!P218</f>
        <v>0</v>
      </c>
      <c r="Q218" s="227">
        <f>'DATOS GENERALES'!Q218</f>
        <v>0</v>
      </c>
      <c r="R218" s="229">
        <f>IF('DATOS GENERALES'!S218="CANCELADO",('DATOS GENERALES'!R218),0)</f>
        <v>0</v>
      </c>
      <c r="S218" s="230">
        <f>IF('DATOS GENERALES'!S218="DEUDA",('DATOS GENERALES'!R218),0)</f>
        <v>7</v>
      </c>
    </row>
    <row r="219" spans="1:19" s="199" customFormat="1" ht="12" customHeight="1" x14ac:dyDescent="0.25">
      <c r="A219" s="224">
        <v>218</v>
      </c>
      <c r="B219" s="225">
        <v>218</v>
      </c>
      <c r="C219" s="224"/>
      <c r="D219" s="226"/>
      <c r="E219" s="224"/>
      <c r="F219" s="225" t="s">
        <v>120</v>
      </c>
      <c r="G219" s="227">
        <f>'DATOS GENERALES'!G219</f>
        <v>0</v>
      </c>
      <c r="H219" s="228">
        <f>'DATOS GENERALES'!H219</f>
        <v>0</v>
      </c>
      <c r="I219" s="227">
        <f>'DATOS GENERALES'!I219</f>
        <v>0</v>
      </c>
      <c r="J219" s="228">
        <f>'DATOS GENERALES'!J219</f>
        <v>7</v>
      </c>
      <c r="K219" s="227">
        <f>'DATOS GENERALES'!K219</f>
        <v>0</v>
      </c>
      <c r="L219" s="228">
        <f>'DATOS GENERALES'!L219</f>
        <v>0</v>
      </c>
      <c r="M219" s="227">
        <f>'DATOS GENERALES'!M219</f>
        <v>0</v>
      </c>
      <c r="N219" s="228">
        <f>'DATOS GENERALES'!N219</f>
        <v>0</v>
      </c>
      <c r="O219" s="227">
        <f>'DATOS GENERALES'!O219</f>
        <v>0</v>
      </c>
      <c r="P219" s="228">
        <f>'DATOS GENERALES'!P219</f>
        <v>0</v>
      </c>
      <c r="Q219" s="227">
        <f>'DATOS GENERALES'!Q219</f>
        <v>0</v>
      </c>
      <c r="R219" s="229">
        <f>IF('DATOS GENERALES'!S219="CANCELADO",('DATOS GENERALES'!R219),0)</f>
        <v>0</v>
      </c>
      <c r="S219" s="230">
        <f>IF('DATOS GENERALES'!S219="DEUDA",('DATOS GENERALES'!R219),0)</f>
        <v>7</v>
      </c>
    </row>
    <row r="220" spans="1:19" s="199" customFormat="1" ht="12" customHeight="1" x14ac:dyDescent="0.25">
      <c r="A220" s="224">
        <v>219</v>
      </c>
      <c r="B220" s="225">
        <v>219</v>
      </c>
      <c r="C220" s="224"/>
      <c r="D220" s="226"/>
      <c r="E220" s="224"/>
      <c r="F220" s="225" t="s">
        <v>120</v>
      </c>
      <c r="G220" s="227">
        <f>'DATOS GENERALES'!G220</f>
        <v>0</v>
      </c>
      <c r="H220" s="228">
        <f>'DATOS GENERALES'!H220</f>
        <v>0</v>
      </c>
      <c r="I220" s="227">
        <f>'DATOS GENERALES'!I220</f>
        <v>0</v>
      </c>
      <c r="J220" s="228">
        <f>'DATOS GENERALES'!J220</f>
        <v>7</v>
      </c>
      <c r="K220" s="227">
        <f>'DATOS GENERALES'!K220</f>
        <v>0</v>
      </c>
      <c r="L220" s="228">
        <f>'DATOS GENERALES'!L220</f>
        <v>0</v>
      </c>
      <c r="M220" s="227">
        <f>'DATOS GENERALES'!M220</f>
        <v>0</v>
      </c>
      <c r="N220" s="228">
        <f>'DATOS GENERALES'!N220</f>
        <v>0</v>
      </c>
      <c r="O220" s="227">
        <f>'DATOS GENERALES'!O220</f>
        <v>0</v>
      </c>
      <c r="P220" s="228">
        <f>'DATOS GENERALES'!P220</f>
        <v>0</v>
      </c>
      <c r="Q220" s="227">
        <f>'DATOS GENERALES'!Q220</f>
        <v>0</v>
      </c>
      <c r="R220" s="229">
        <f>IF('DATOS GENERALES'!S220="CANCELADO",('DATOS GENERALES'!R220),0)</f>
        <v>0</v>
      </c>
      <c r="S220" s="230">
        <f>IF('DATOS GENERALES'!S220="DEUDA",('DATOS GENERALES'!R220),0)</f>
        <v>7</v>
      </c>
    </row>
    <row r="221" spans="1:19" s="199" customFormat="1" ht="12" customHeight="1" x14ac:dyDescent="0.25">
      <c r="A221" s="224">
        <v>220</v>
      </c>
      <c r="B221" s="225">
        <v>220</v>
      </c>
      <c r="C221" s="224"/>
      <c r="D221" s="226"/>
      <c r="E221" s="224"/>
      <c r="F221" s="225" t="s">
        <v>120</v>
      </c>
      <c r="G221" s="227">
        <f>'DATOS GENERALES'!G221</f>
        <v>0</v>
      </c>
      <c r="H221" s="228">
        <f>'DATOS GENERALES'!H221</f>
        <v>0</v>
      </c>
      <c r="I221" s="227">
        <f>'DATOS GENERALES'!I221</f>
        <v>0</v>
      </c>
      <c r="J221" s="228">
        <f>'DATOS GENERALES'!J221</f>
        <v>7</v>
      </c>
      <c r="K221" s="227">
        <f>'DATOS GENERALES'!K221</f>
        <v>0</v>
      </c>
      <c r="L221" s="228">
        <f>'DATOS GENERALES'!L221</f>
        <v>0</v>
      </c>
      <c r="M221" s="227">
        <f>'DATOS GENERALES'!M221</f>
        <v>0</v>
      </c>
      <c r="N221" s="228">
        <f>'DATOS GENERALES'!N221</f>
        <v>0</v>
      </c>
      <c r="O221" s="227">
        <f>'DATOS GENERALES'!O221</f>
        <v>0</v>
      </c>
      <c r="P221" s="228">
        <f>'DATOS GENERALES'!P221</f>
        <v>0</v>
      </c>
      <c r="Q221" s="227">
        <f>'DATOS GENERALES'!Q221</f>
        <v>0</v>
      </c>
      <c r="R221" s="229">
        <f>IF('DATOS GENERALES'!S221="CANCELADO",('DATOS GENERALES'!R221),0)</f>
        <v>0</v>
      </c>
      <c r="S221" s="230">
        <f>IF('DATOS GENERALES'!S221="DEUDA",('DATOS GENERALES'!R221),0)</f>
        <v>7</v>
      </c>
    </row>
    <row r="222" spans="1:19" s="199" customFormat="1" ht="12" customHeight="1" x14ac:dyDescent="0.25">
      <c r="A222" s="224">
        <v>221</v>
      </c>
      <c r="B222" s="225">
        <v>221</v>
      </c>
      <c r="C222" s="224"/>
      <c r="D222" s="226"/>
      <c r="E222" s="224"/>
      <c r="F222" s="225" t="s">
        <v>120</v>
      </c>
      <c r="G222" s="227">
        <f>'DATOS GENERALES'!G222</f>
        <v>0</v>
      </c>
      <c r="H222" s="228">
        <f>'DATOS GENERALES'!H222</f>
        <v>0</v>
      </c>
      <c r="I222" s="227">
        <f>'DATOS GENERALES'!I222</f>
        <v>0</v>
      </c>
      <c r="J222" s="228">
        <f>'DATOS GENERALES'!J222</f>
        <v>7</v>
      </c>
      <c r="K222" s="227">
        <f>'DATOS GENERALES'!K222</f>
        <v>0</v>
      </c>
      <c r="L222" s="228">
        <f>'DATOS GENERALES'!L222</f>
        <v>0</v>
      </c>
      <c r="M222" s="227">
        <f>'DATOS GENERALES'!M222</f>
        <v>0</v>
      </c>
      <c r="N222" s="228">
        <f>'DATOS GENERALES'!N222</f>
        <v>0</v>
      </c>
      <c r="O222" s="227">
        <f>'DATOS GENERALES'!O222</f>
        <v>0</v>
      </c>
      <c r="P222" s="228">
        <f>'DATOS GENERALES'!P222</f>
        <v>0</v>
      </c>
      <c r="Q222" s="227">
        <f>'DATOS GENERALES'!Q222</f>
        <v>0</v>
      </c>
      <c r="R222" s="229">
        <f>IF('DATOS GENERALES'!S222="CANCELADO",('DATOS GENERALES'!R222),0)</f>
        <v>0</v>
      </c>
      <c r="S222" s="230">
        <f>IF('DATOS GENERALES'!S222="DEUDA",('DATOS GENERALES'!R222),0)</f>
        <v>7</v>
      </c>
    </row>
    <row r="223" spans="1:19" s="199" customFormat="1" ht="12" customHeight="1" x14ac:dyDescent="0.25">
      <c r="A223" s="224">
        <v>222</v>
      </c>
      <c r="B223" s="225">
        <v>222</v>
      </c>
      <c r="C223" s="224"/>
      <c r="D223" s="226"/>
      <c r="E223" s="224"/>
      <c r="F223" s="225" t="s">
        <v>120</v>
      </c>
      <c r="G223" s="227">
        <f>'DATOS GENERALES'!G223</f>
        <v>0</v>
      </c>
      <c r="H223" s="228">
        <f>'DATOS GENERALES'!H223</f>
        <v>0</v>
      </c>
      <c r="I223" s="227">
        <f>'DATOS GENERALES'!I223</f>
        <v>0</v>
      </c>
      <c r="J223" s="228">
        <f>'DATOS GENERALES'!J223</f>
        <v>7</v>
      </c>
      <c r="K223" s="227">
        <f>'DATOS GENERALES'!K223</f>
        <v>0</v>
      </c>
      <c r="L223" s="228">
        <f>'DATOS GENERALES'!L223</f>
        <v>0</v>
      </c>
      <c r="M223" s="227">
        <f>'DATOS GENERALES'!M223</f>
        <v>0</v>
      </c>
      <c r="N223" s="228">
        <f>'DATOS GENERALES'!N223</f>
        <v>0</v>
      </c>
      <c r="O223" s="227">
        <f>'DATOS GENERALES'!O223</f>
        <v>0</v>
      </c>
      <c r="P223" s="228">
        <f>'DATOS GENERALES'!P223</f>
        <v>0</v>
      </c>
      <c r="Q223" s="227">
        <f>'DATOS GENERALES'!Q223</f>
        <v>0</v>
      </c>
      <c r="R223" s="229">
        <f>IF('DATOS GENERALES'!S223="CANCELADO",('DATOS GENERALES'!R223),0)</f>
        <v>0</v>
      </c>
      <c r="S223" s="230">
        <f>IF('DATOS GENERALES'!S223="DEUDA",('DATOS GENERALES'!R223),0)</f>
        <v>7</v>
      </c>
    </row>
    <row r="224" spans="1:19" s="199" customFormat="1" ht="12" customHeight="1" x14ac:dyDescent="0.25">
      <c r="A224" s="224">
        <v>223</v>
      </c>
      <c r="B224" s="225">
        <v>223</v>
      </c>
      <c r="C224" s="224"/>
      <c r="D224" s="226"/>
      <c r="E224" s="224"/>
      <c r="F224" s="225" t="s">
        <v>120</v>
      </c>
      <c r="G224" s="227">
        <f>'DATOS GENERALES'!G224</f>
        <v>0</v>
      </c>
      <c r="H224" s="228">
        <f>'DATOS GENERALES'!H224</f>
        <v>0</v>
      </c>
      <c r="I224" s="227">
        <f>'DATOS GENERALES'!I224</f>
        <v>0</v>
      </c>
      <c r="J224" s="228">
        <f>'DATOS GENERALES'!J224</f>
        <v>7</v>
      </c>
      <c r="K224" s="227">
        <f>'DATOS GENERALES'!K224</f>
        <v>0</v>
      </c>
      <c r="L224" s="228">
        <f>'DATOS GENERALES'!L224</f>
        <v>0</v>
      </c>
      <c r="M224" s="227">
        <f>'DATOS GENERALES'!M224</f>
        <v>0</v>
      </c>
      <c r="N224" s="228">
        <f>'DATOS GENERALES'!N224</f>
        <v>0</v>
      </c>
      <c r="O224" s="227">
        <f>'DATOS GENERALES'!O224</f>
        <v>0</v>
      </c>
      <c r="P224" s="228">
        <f>'DATOS GENERALES'!P224</f>
        <v>0</v>
      </c>
      <c r="Q224" s="227">
        <f>'DATOS GENERALES'!Q224</f>
        <v>0</v>
      </c>
      <c r="R224" s="229">
        <f>IF('DATOS GENERALES'!S224="CANCELADO",('DATOS GENERALES'!R224),0)</f>
        <v>0</v>
      </c>
      <c r="S224" s="230">
        <f>IF('DATOS GENERALES'!S224="DEUDA",('DATOS GENERALES'!R224),0)</f>
        <v>7</v>
      </c>
    </row>
    <row r="225" spans="1:19" s="199" customFormat="1" ht="12" customHeight="1" x14ac:dyDescent="0.25">
      <c r="A225" s="224">
        <v>224</v>
      </c>
      <c r="B225" s="225">
        <v>224</v>
      </c>
      <c r="C225" s="224"/>
      <c r="D225" s="226"/>
      <c r="E225" s="224"/>
      <c r="F225" s="225" t="s">
        <v>120</v>
      </c>
      <c r="G225" s="227">
        <f>'DATOS GENERALES'!G225</f>
        <v>0</v>
      </c>
      <c r="H225" s="228">
        <f>'DATOS GENERALES'!H225</f>
        <v>0</v>
      </c>
      <c r="I225" s="227">
        <f>'DATOS GENERALES'!I225</f>
        <v>0</v>
      </c>
      <c r="J225" s="228">
        <f>'DATOS GENERALES'!J225</f>
        <v>7</v>
      </c>
      <c r="K225" s="227">
        <f>'DATOS GENERALES'!K225</f>
        <v>0</v>
      </c>
      <c r="L225" s="228">
        <f>'DATOS GENERALES'!L225</f>
        <v>0</v>
      </c>
      <c r="M225" s="227">
        <f>'DATOS GENERALES'!M225</f>
        <v>0</v>
      </c>
      <c r="N225" s="228">
        <f>'DATOS GENERALES'!N225</f>
        <v>0</v>
      </c>
      <c r="O225" s="227">
        <f>'DATOS GENERALES'!O225</f>
        <v>0</v>
      </c>
      <c r="P225" s="228">
        <f>'DATOS GENERALES'!P225</f>
        <v>0</v>
      </c>
      <c r="Q225" s="227">
        <f>'DATOS GENERALES'!Q225</f>
        <v>0</v>
      </c>
      <c r="R225" s="229">
        <f>IF('DATOS GENERALES'!S225="CANCELADO",('DATOS GENERALES'!R225),0)</f>
        <v>0</v>
      </c>
      <c r="S225" s="230">
        <f>IF('DATOS GENERALES'!S225="DEUDA",('DATOS GENERALES'!R225),0)</f>
        <v>7</v>
      </c>
    </row>
    <row r="226" spans="1:19" s="199" customFormat="1" ht="12" customHeight="1" x14ac:dyDescent="0.25">
      <c r="A226" s="224">
        <v>225</v>
      </c>
      <c r="B226" s="225">
        <v>225</v>
      </c>
      <c r="C226" s="224"/>
      <c r="D226" s="226"/>
      <c r="E226" s="224"/>
      <c r="F226" s="225" t="s">
        <v>120</v>
      </c>
      <c r="G226" s="227">
        <f>'DATOS GENERALES'!G226</f>
        <v>0</v>
      </c>
      <c r="H226" s="228">
        <f>'DATOS GENERALES'!H226</f>
        <v>0</v>
      </c>
      <c r="I226" s="227">
        <f>'DATOS GENERALES'!I226</f>
        <v>0</v>
      </c>
      <c r="J226" s="228">
        <f>'DATOS GENERALES'!J226</f>
        <v>7</v>
      </c>
      <c r="K226" s="227">
        <f>'DATOS GENERALES'!K226</f>
        <v>0</v>
      </c>
      <c r="L226" s="228">
        <f>'DATOS GENERALES'!L226</f>
        <v>0</v>
      </c>
      <c r="M226" s="227">
        <f>'DATOS GENERALES'!M226</f>
        <v>0</v>
      </c>
      <c r="N226" s="228">
        <f>'DATOS GENERALES'!N226</f>
        <v>0</v>
      </c>
      <c r="O226" s="227">
        <f>'DATOS GENERALES'!O226</f>
        <v>0</v>
      </c>
      <c r="P226" s="228">
        <f>'DATOS GENERALES'!P226</f>
        <v>0</v>
      </c>
      <c r="Q226" s="227">
        <f>'DATOS GENERALES'!Q226</f>
        <v>0</v>
      </c>
      <c r="R226" s="229">
        <f>IF('DATOS GENERALES'!S226="CANCELADO",('DATOS GENERALES'!R226),0)</f>
        <v>0</v>
      </c>
      <c r="S226" s="230">
        <f>IF('DATOS GENERALES'!S226="DEUDA",('DATOS GENERALES'!R226),0)</f>
        <v>7</v>
      </c>
    </row>
    <row r="227" spans="1:19" s="199" customFormat="1" ht="12" customHeight="1" x14ac:dyDescent="0.25">
      <c r="A227" s="224">
        <v>226</v>
      </c>
      <c r="B227" s="225">
        <v>226</v>
      </c>
      <c r="C227" s="224"/>
      <c r="D227" s="226"/>
      <c r="E227" s="224"/>
      <c r="F227" s="225" t="s">
        <v>120</v>
      </c>
      <c r="G227" s="227">
        <f>'DATOS GENERALES'!G227</f>
        <v>0</v>
      </c>
      <c r="H227" s="228">
        <f>'DATOS GENERALES'!H227</f>
        <v>0</v>
      </c>
      <c r="I227" s="227">
        <f>'DATOS GENERALES'!I227</f>
        <v>0</v>
      </c>
      <c r="J227" s="228">
        <f>'DATOS GENERALES'!J227</f>
        <v>7</v>
      </c>
      <c r="K227" s="227">
        <f>'DATOS GENERALES'!K227</f>
        <v>0</v>
      </c>
      <c r="L227" s="228">
        <f>'DATOS GENERALES'!L227</f>
        <v>0</v>
      </c>
      <c r="M227" s="227">
        <f>'DATOS GENERALES'!M227</f>
        <v>0</v>
      </c>
      <c r="N227" s="228">
        <f>'DATOS GENERALES'!N227</f>
        <v>0</v>
      </c>
      <c r="O227" s="227">
        <f>'DATOS GENERALES'!O227</f>
        <v>0</v>
      </c>
      <c r="P227" s="228">
        <f>'DATOS GENERALES'!P227</f>
        <v>0</v>
      </c>
      <c r="Q227" s="227">
        <f>'DATOS GENERALES'!Q227</f>
        <v>0</v>
      </c>
      <c r="R227" s="229">
        <f>IF('DATOS GENERALES'!S227="CANCELADO",('DATOS GENERALES'!R227),0)</f>
        <v>0</v>
      </c>
      <c r="S227" s="230">
        <f>IF('DATOS GENERALES'!S227="DEUDA",('DATOS GENERALES'!R227),0)</f>
        <v>7</v>
      </c>
    </row>
    <row r="228" spans="1:19" s="199" customFormat="1" ht="12" customHeight="1" x14ac:dyDescent="0.25">
      <c r="A228" s="224">
        <v>227</v>
      </c>
      <c r="B228" s="225">
        <v>227</v>
      </c>
      <c r="C228" s="224"/>
      <c r="D228" s="226"/>
      <c r="E228" s="224"/>
      <c r="F228" s="225" t="s">
        <v>120</v>
      </c>
      <c r="G228" s="227">
        <f>'DATOS GENERALES'!G228</f>
        <v>0</v>
      </c>
      <c r="H228" s="228">
        <f>'DATOS GENERALES'!H228</f>
        <v>0</v>
      </c>
      <c r="I228" s="227">
        <f>'DATOS GENERALES'!I228</f>
        <v>0</v>
      </c>
      <c r="J228" s="228">
        <f>'DATOS GENERALES'!J228</f>
        <v>7</v>
      </c>
      <c r="K228" s="227">
        <f>'DATOS GENERALES'!K228</f>
        <v>0</v>
      </c>
      <c r="L228" s="228">
        <f>'DATOS GENERALES'!L228</f>
        <v>0</v>
      </c>
      <c r="M228" s="227">
        <f>'DATOS GENERALES'!M228</f>
        <v>0</v>
      </c>
      <c r="N228" s="228">
        <f>'DATOS GENERALES'!N228</f>
        <v>0</v>
      </c>
      <c r="O228" s="227">
        <f>'DATOS GENERALES'!O228</f>
        <v>0</v>
      </c>
      <c r="P228" s="228">
        <f>'DATOS GENERALES'!P228</f>
        <v>0</v>
      </c>
      <c r="Q228" s="227">
        <f>'DATOS GENERALES'!Q228</f>
        <v>0</v>
      </c>
      <c r="R228" s="229">
        <f>IF('DATOS GENERALES'!S228="CANCELADO",('DATOS GENERALES'!R228),0)</f>
        <v>0</v>
      </c>
      <c r="S228" s="230">
        <f>IF('DATOS GENERALES'!S228="DEUDA",('DATOS GENERALES'!R228),0)</f>
        <v>7</v>
      </c>
    </row>
    <row r="229" spans="1:19" s="199" customFormat="1" ht="12" customHeight="1" x14ac:dyDescent="0.25">
      <c r="A229" s="224">
        <v>228</v>
      </c>
      <c r="B229" s="225">
        <v>228</v>
      </c>
      <c r="C229" s="224"/>
      <c r="D229" s="226"/>
      <c r="E229" s="224"/>
      <c r="F229" s="225" t="s">
        <v>120</v>
      </c>
      <c r="G229" s="227">
        <f>'DATOS GENERALES'!G229</f>
        <v>0</v>
      </c>
      <c r="H229" s="228">
        <f>'DATOS GENERALES'!H229</f>
        <v>0</v>
      </c>
      <c r="I229" s="227">
        <f>'DATOS GENERALES'!I229</f>
        <v>0</v>
      </c>
      <c r="J229" s="228">
        <f>'DATOS GENERALES'!J229</f>
        <v>7</v>
      </c>
      <c r="K229" s="227">
        <f>'DATOS GENERALES'!K229</f>
        <v>0</v>
      </c>
      <c r="L229" s="228">
        <f>'DATOS GENERALES'!L229</f>
        <v>0</v>
      </c>
      <c r="M229" s="227">
        <f>'DATOS GENERALES'!M229</f>
        <v>0</v>
      </c>
      <c r="N229" s="228">
        <f>'DATOS GENERALES'!N229</f>
        <v>0</v>
      </c>
      <c r="O229" s="227">
        <f>'DATOS GENERALES'!O229</f>
        <v>0</v>
      </c>
      <c r="P229" s="228">
        <f>'DATOS GENERALES'!P229</f>
        <v>0</v>
      </c>
      <c r="Q229" s="227">
        <f>'DATOS GENERALES'!Q229</f>
        <v>0</v>
      </c>
      <c r="R229" s="229">
        <f>IF('DATOS GENERALES'!S229="CANCELADO",('DATOS GENERALES'!R229),0)</f>
        <v>0</v>
      </c>
      <c r="S229" s="230">
        <f>IF('DATOS GENERALES'!S229="DEUDA",('DATOS GENERALES'!R229),0)</f>
        <v>7</v>
      </c>
    </row>
    <row r="230" spans="1:19" s="199" customFormat="1" ht="12" customHeight="1" x14ac:dyDescent="0.25">
      <c r="A230" s="224">
        <v>229</v>
      </c>
      <c r="B230" s="225">
        <v>229</v>
      </c>
      <c r="C230" s="224"/>
      <c r="D230" s="226"/>
      <c r="E230" s="224"/>
      <c r="F230" s="225" t="s">
        <v>120</v>
      </c>
      <c r="G230" s="227">
        <f>'DATOS GENERALES'!G230</f>
        <v>0</v>
      </c>
      <c r="H230" s="228">
        <f>'DATOS GENERALES'!H230</f>
        <v>0</v>
      </c>
      <c r="I230" s="227">
        <f>'DATOS GENERALES'!I230</f>
        <v>0</v>
      </c>
      <c r="J230" s="228">
        <f>'DATOS GENERALES'!J230</f>
        <v>7</v>
      </c>
      <c r="K230" s="227">
        <f>'DATOS GENERALES'!K230</f>
        <v>0</v>
      </c>
      <c r="L230" s="228">
        <f>'DATOS GENERALES'!L230</f>
        <v>0</v>
      </c>
      <c r="M230" s="227">
        <f>'DATOS GENERALES'!M230</f>
        <v>0</v>
      </c>
      <c r="N230" s="228">
        <f>'DATOS GENERALES'!N230</f>
        <v>0</v>
      </c>
      <c r="O230" s="227">
        <f>'DATOS GENERALES'!O230</f>
        <v>0</v>
      </c>
      <c r="P230" s="228">
        <f>'DATOS GENERALES'!P230</f>
        <v>0</v>
      </c>
      <c r="Q230" s="227">
        <f>'DATOS GENERALES'!Q230</f>
        <v>0</v>
      </c>
      <c r="R230" s="229">
        <f>IF('DATOS GENERALES'!S230="CANCELADO",('DATOS GENERALES'!R230),0)</f>
        <v>0</v>
      </c>
      <c r="S230" s="230">
        <f>IF('DATOS GENERALES'!S230="DEUDA",('DATOS GENERALES'!R230),0)</f>
        <v>7</v>
      </c>
    </row>
    <row r="231" spans="1:19" s="199" customFormat="1" ht="12" customHeight="1" x14ac:dyDescent="0.25">
      <c r="A231" s="224">
        <v>230</v>
      </c>
      <c r="B231" s="225">
        <v>230</v>
      </c>
      <c r="C231" s="224"/>
      <c r="D231" s="226"/>
      <c r="E231" s="224"/>
      <c r="F231" s="225" t="s">
        <v>120</v>
      </c>
      <c r="G231" s="227">
        <f>'DATOS GENERALES'!G231</f>
        <v>0</v>
      </c>
      <c r="H231" s="228">
        <f>'DATOS GENERALES'!H231</f>
        <v>0</v>
      </c>
      <c r="I231" s="227">
        <f>'DATOS GENERALES'!I231</f>
        <v>0</v>
      </c>
      <c r="J231" s="228">
        <f>'DATOS GENERALES'!J231</f>
        <v>7</v>
      </c>
      <c r="K231" s="227">
        <f>'DATOS GENERALES'!K231</f>
        <v>0</v>
      </c>
      <c r="L231" s="228">
        <f>'DATOS GENERALES'!L231</f>
        <v>0</v>
      </c>
      <c r="M231" s="227">
        <f>'DATOS GENERALES'!M231</f>
        <v>0</v>
      </c>
      <c r="N231" s="228">
        <f>'DATOS GENERALES'!N231</f>
        <v>0</v>
      </c>
      <c r="O231" s="227">
        <f>'DATOS GENERALES'!O231</f>
        <v>0</v>
      </c>
      <c r="P231" s="228">
        <f>'DATOS GENERALES'!P231</f>
        <v>0</v>
      </c>
      <c r="Q231" s="227">
        <f>'DATOS GENERALES'!Q231</f>
        <v>0</v>
      </c>
      <c r="R231" s="229">
        <f>IF('DATOS GENERALES'!S231="CANCELADO",('DATOS GENERALES'!R231),0)</f>
        <v>0</v>
      </c>
      <c r="S231" s="230">
        <f>IF('DATOS GENERALES'!S231="DEUDA",('DATOS GENERALES'!R231),0)</f>
        <v>7</v>
      </c>
    </row>
    <row r="232" spans="1:19" s="199" customFormat="1" ht="12" customHeight="1" x14ac:dyDescent="0.25">
      <c r="A232" s="224">
        <v>231</v>
      </c>
      <c r="B232" s="225">
        <v>231</v>
      </c>
      <c r="C232" s="224"/>
      <c r="D232" s="226"/>
      <c r="E232" s="224"/>
      <c r="F232" s="225" t="s">
        <v>120</v>
      </c>
      <c r="G232" s="227">
        <f>'DATOS GENERALES'!G232</f>
        <v>0</v>
      </c>
      <c r="H232" s="228">
        <f>'DATOS GENERALES'!H232</f>
        <v>0</v>
      </c>
      <c r="I232" s="227">
        <f>'DATOS GENERALES'!I232</f>
        <v>0</v>
      </c>
      <c r="J232" s="228">
        <f>'DATOS GENERALES'!J232</f>
        <v>7</v>
      </c>
      <c r="K232" s="227">
        <f>'DATOS GENERALES'!K232</f>
        <v>0</v>
      </c>
      <c r="L232" s="228">
        <f>'DATOS GENERALES'!L232</f>
        <v>0</v>
      </c>
      <c r="M232" s="227">
        <f>'DATOS GENERALES'!M232</f>
        <v>0</v>
      </c>
      <c r="N232" s="228">
        <f>'DATOS GENERALES'!N232</f>
        <v>0</v>
      </c>
      <c r="O232" s="227">
        <f>'DATOS GENERALES'!O232</f>
        <v>0</v>
      </c>
      <c r="P232" s="228">
        <f>'DATOS GENERALES'!P232</f>
        <v>0</v>
      </c>
      <c r="Q232" s="227">
        <f>'DATOS GENERALES'!Q232</f>
        <v>0</v>
      </c>
      <c r="R232" s="229">
        <f>IF('DATOS GENERALES'!S232="CANCELADO",('DATOS GENERALES'!R232),0)</f>
        <v>0</v>
      </c>
      <c r="S232" s="230">
        <f>IF('DATOS GENERALES'!S232="DEUDA",('DATOS GENERALES'!R232),0)</f>
        <v>7</v>
      </c>
    </row>
    <row r="233" spans="1:19" s="199" customFormat="1" ht="12" customHeight="1" x14ac:dyDescent="0.25">
      <c r="A233" s="224">
        <v>232</v>
      </c>
      <c r="B233" s="225">
        <v>232</v>
      </c>
      <c r="C233" s="224"/>
      <c r="D233" s="226"/>
      <c r="E233" s="224"/>
      <c r="F233" s="225" t="s">
        <v>120</v>
      </c>
      <c r="G233" s="227">
        <f>'DATOS GENERALES'!G233</f>
        <v>0</v>
      </c>
      <c r="H233" s="228">
        <f>'DATOS GENERALES'!H233</f>
        <v>0</v>
      </c>
      <c r="I233" s="227">
        <f>'DATOS GENERALES'!I233</f>
        <v>0</v>
      </c>
      <c r="J233" s="228">
        <f>'DATOS GENERALES'!J233</f>
        <v>7</v>
      </c>
      <c r="K233" s="227">
        <f>'DATOS GENERALES'!K233</f>
        <v>0</v>
      </c>
      <c r="L233" s="228">
        <f>'DATOS GENERALES'!L233</f>
        <v>0</v>
      </c>
      <c r="M233" s="227">
        <f>'DATOS GENERALES'!M233</f>
        <v>0</v>
      </c>
      <c r="N233" s="228">
        <f>'DATOS GENERALES'!N233</f>
        <v>0</v>
      </c>
      <c r="O233" s="227">
        <f>'DATOS GENERALES'!O233</f>
        <v>0</v>
      </c>
      <c r="P233" s="228">
        <f>'DATOS GENERALES'!P233</f>
        <v>0</v>
      </c>
      <c r="Q233" s="227">
        <f>'DATOS GENERALES'!Q233</f>
        <v>0</v>
      </c>
      <c r="R233" s="229">
        <f>IF('DATOS GENERALES'!S233="CANCELADO",('DATOS GENERALES'!R233),0)</f>
        <v>0</v>
      </c>
      <c r="S233" s="230">
        <f>IF('DATOS GENERALES'!S233="DEUDA",('DATOS GENERALES'!R233),0)</f>
        <v>7</v>
      </c>
    </row>
    <row r="234" spans="1:19" s="199" customFormat="1" ht="12" customHeight="1" x14ac:dyDescent="0.25">
      <c r="A234" s="224">
        <v>233</v>
      </c>
      <c r="B234" s="225">
        <v>233</v>
      </c>
      <c r="C234" s="224"/>
      <c r="D234" s="226"/>
      <c r="E234" s="224"/>
      <c r="F234" s="225" t="s">
        <v>120</v>
      </c>
      <c r="G234" s="227">
        <f>'DATOS GENERALES'!G234</f>
        <v>0</v>
      </c>
      <c r="H234" s="228">
        <f>'DATOS GENERALES'!H234</f>
        <v>0</v>
      </c>
      <c r="I234" s="227">
        <f>'DATOS GENERALES'!I234</f>
        <v>0</v>
      </c>
      <c r="J234" s="228">
        <f>'DATOS GENERALES'!J234</f>
        <v>7</v>
      </c>
      <c r="K234" s="227">
        <f>'DATOS GENERALES'!K234</f>
        <v>0</v>
      </c>
      <c r="L234" s="228">
        <f>'DATOS GENERALES'!L234</f>
        <v>0</v>
      </c>
      <c r="M234" s="227">
        <f>'DATOS GENERALES'!M234</f>
        <v>0</v>
      </c>
      <c r="N234" s="228">
        <f>'DATOS GENERALES'!N234</f>
        <v>0</v>
      </c>
      <c r="O234" s="227">
        <f>'DATOS GENERALES'!O234</f>
        <v>0</v>
      </c>
      <c r="P234" s="228">
        <f>'DATOS GENERALES'!P234</f>
        <v>0</v>
      </c>
      <c r="Q234" s="227">
        <f>'DATOS GENERALES'!Q234</f>
        <v>0</v>
      </c>
      <c r="R234" s="229">
        <f>IF('DATOS GENERALES'!S234="CANCELADO",('DATOS GENERALES'!R234),0)</f>
        <v>0</v>
      </c>
      <c r="S234" s="230">
        <f>IF('DATOS GENERALES'!S234="DEUDA",('DATOS GENERALES'!R234),0)</f>
        <v>7</v>
      </c>
    </row>
    <row r="235" spans="1:19" s="199" customFormat="1" ht="12" customHeight="1" x14ac:dyDescent="0.25">
      <c r="A235" s="224">
        <v>234</v>
      </c>
      <c r="B235" s="225">
        <v>234</v>
      </c>
      <c r="C235" s="224"/>
      <c r="D235" s="226"/>
      <c r="E235" s="224"/>
      <c r="F235" s="225" t="s">
        <v>120</v>
      </c>
      <c r="G235" s="227">
        <f>'DATOS GENERALES'!G235</f>
        <v>0</v>
      </c>
      <c r="H235" s="228">
        <f>'DATOS GENERALES'!H235</f>
        <v>0</v>
      </c>
      <c r="I235" s="227">
        <f>'DATOS GENERALES'!I235</f>
        <v>0</v>
      </c>
      <c r="J235" s="228">
        <f>'DATOS GENERALES'!J235</f>
        <v>7</v>
      </c>
      <c r="K235" s="227">
        <f>'DATOS GENERALES'!K235</f>
        <v>0</v>
      </c>
      <c r="L235" s="228">
        <f>'DATOS GENERALES'!L235</f>
        <v>0</v>
      </c>
      <c r="M235" s="227">
        <f>'DATOS GENERALES'!M235</f>
        <v>0</v>
      </c>
      <c r="N235" s="228">
        <f>'DATOS GENERALES'!N235</f>
        <v>0</v>
      </c>
      <c r="O235" s="227">
        <f>'DATOS GENERALES'!O235</f>
        <v>0</v>
      </c>
      <c r="P235" s="228">
        <f>'DATOS GENERALES'!P235</f>
        <v>0</v>
      </c>
      <c r="Q235" s="227">
        <f>'DATOS GENERALES'!Q235</f>
        <v>0</v>
      </c>
      <c r="R235" s="229">
        <f>IF('DATOS GENERALES'!S235="CANCELADO",('DATOS GENERALES'!R235),0)</f>
        <v>0</v>
      </c>
      <c r="S235" s="230">
        <f>IF('DATOS GENERALES'!S235="DEUDA",('DATOS GENERALES'!R235),0)</f>
        <v>7</v>
      </c>
    </row>
    <row r="236" spans="1:19" s="199" customFormat="1" ht="12" customHeight="1" x14ac:dyDescent="0.25">
      <c r="A236" s="224">
        <v>235</v>
      </c>
      <c r="B236" s="225">
        <v>235</v>
      </c>
      <c r="C236" s="224"/>
      <c r="D236" s="226"/>
      <c r="E236" s="224"/>
      <c r="F236" s="225" t="s">
        <v>120</v>
      </c>
      <c r="G236" s="227">
        <f>'DATOS GENERALES'!G236</f>
        <v>0</v>
      </c>
      <c r="H236" s="228">
        <f>'DATOS GENERALES'!H236</f>
        <v>0</v>
      </c>
      <c r="I236" s="227">
        <f>'DATOS GENERALES'!I236</f>
        <v>0</v>
      </c>
      <c r="J236" s="228">
        <f>'DATOS GENERALES'!J236</f>
        <v>7</v>
      </c>
      <c r="K236" s="227">
        <f>'DATOS GENERALES'!K236</f>
        <v>0</v>
      </c>
      <c r="L236" s="228">
        <f>'DATOS GENERALES'!L236</f>
        <v>0</v>
      </c>
      <c r="M236" s="227">
        <f>'DATOS GENERALES'!M236</f>
        <v>0</v>
      </c>
      <c r="N236" s="228">
        <f>'DATOS GENERALES'!N236</f>
        <v>0</v>
      </c>
      <c r="O236" s="227">
        <f>'DATOS GENERALES'!O236</f>
        <v>0</v>
      </c>
      <c r="P236" s="228">
        <f>'DATOS GENERALES'!P236</f>
        <v>0</v>
      </c>
      <c r="Q236" s="227">
        <f>'DATOS GENERALES'!Q236</f>
        <v>0</v>
      </c>
      <c r="R236" s="229">
        <f>IF('DATOS GENERALES'!S236="CANCELADO",('DATOS GENERALES'!R236),0)</f>
        <v>0</v>
      </c>
      <c r="S236" s="230">
        <f>IF('DATOS GENERALES'!S236="DEUDA",('DATOS GENERALES'!R236),0)</f>
        <v>7</v>
      </c>
    </row>
    <row r="237" spans="1:19" s="199" customFormat="1" ht="12" customHeight="1" x14ac:dyDescent="0.25">
      <c r="A237" s="224">
        <v>236</v>
      </c>
      <c r="B237" s="225">
        <v>236</v>
      </c>
      <c r="C237" s="224"/>
      <c r="D237" s="226"/>
      <c r="E237" s="224"/>
      <c r="F237" s="225" t="s">
        <v>120</v>
      </c>
      <c r="G237" s="227">
        <f>'DATOS GENERALES'!G237</f>
        <v>0</v>
      </c>
      <c r="H237" s="228">
        <f>'DATOS GENERALES'!H237</f>
        <v>0</v>
      </c>
      <c r="I237" s="227">
        <f>'DATOS GENERALES'!I237</f>
        <v>0</v>
      </c>
      <c r="J237" s="228">
        <f>'DATOS GENERALES'!J237</f>
        <v>7</v>
      </c>
      <c r="K237" s="227">
        <f>'DATOS GENERALES'!K237</f>
        <v>0</v>
      </c>
      <c r="L237" s="228">
        <f>'DATOS GENERALES'!L237</f>
        <v>0</v>
      </c>
      <c r="M237" s="227">
        <f>'DATOS GENERALES'!M237</f>
        <v>0</v>
      </c>
      <c r="N237" s="228">
        <f>'DATOS GENERALES'!N237</f>
        <v>0</v>
      </c>
      <c r="O237" s="227">
        <f>'DATOS GENERALES'!O237</f>
        <v>0</v>
      </c>
      <c r="P237" s="228">
        <f>'DATOS GENERALES'!P237</f>
        <v>0</v>
      </c>
      <c r="Q237" s="227">
        <f>'DATOS GENERALES'!Q237</f>
        <v>0</v>
      </c>
      <c r="R237" s="229">
        <f>IF('DATOS GENERALES'!S237="CANCELADO",('DATOS GENERALES'!R237),0)</f>
        <v>0</v>
      </c>
      <c r="S237" s="230">
        <f>IF('DATOS GENERALES'!S237="DEUDA",('DATOS GENERALES'!R237),0)</f>
        <v>7</v>
      </c>
    </row>
    <row r="238" spans="1:19" s="199" customFormat="1" ht="12" customHeight="1" x14ac:dyDescent="0.25">
      <c r="A238" s="224">
        <v>237</v>
      </c>
      <c r="B238" s="225">
        <v>237</v>
      </c>
      <c r="C238" s="224"/>
      <c r="D238" s="226"/>
      <c r="E238" s="224"/>
      <c r="F238" s="225" t="s">
        <v>120</v>
      </c>
      <c r="G238" s="227">
        <f>'DATOS GENERALES'!G238</f>
        <v>0</v>
      </c>
      <c r="H238" s="228">
        <f>'DATOS GENERALES'!H238</f>
        <v>0</v>
      </c>
      <c r="I238" s="227">
        <f>'DATOS GENERALES'!I238</f>
        <v>0</v>
      </c>
      <c r="J238" s="228">
        <f>'DATOS GENERALES'!J238</f>
        <v>7</v>
      </c>
      <c r="K238" s="227">
        <f>'DATOS GENERALES'!K238</f>
        <v>0</v>
      </c>
      <c r="L238" s="228">
        <f>'DATOS GENERALES'!L238</f>
        <v>0</v>
      </c>
      <c r="M238" s="227">
        <f>'DATOS GENERALES'!M238</f>
        <v>0</v>
      </c>
      <c r="N238" s="228">
        <f>'DATOS GENERALES'!N238</f>
        <v>0</v>
      </c>
      <c r="O238" s="227">
        <f>'DATOS GENERALES'!O238</f>
        <v>0</v>
      </c>
      <c r="P238" s="228">
        <f>'DATOS GENERALES'!P238</f>
        <v>0</v>
      </c>
      <c r="Q238" s="227">
        <f>'DATOS GENERALES'!Q238</f>
        <v>0</v>
      </c>
      <c r="R238" s="229">
        <f>IF('DATOS GENERALES'!S238="CANCELADO",('DATOS GENERALES'!R238),0)</f>
        <v>0</v>
      </c>
      <c r="S238" s="230">
        <f>IF('DATOS GENERALES'!S238="DEUDA",('DATOS GENERALES'!R238),0)</f>
        <v>7</v>
      </c>
    </row>
    <row r="239" spans="1:19" s="199" customFormat="1" ht="12" customHeight="1" x14ac:dyDescent="0.25">
      <c r="A239" s="224">
        <v>238</v>
      </c>
      <c r="B239" s="225">
        <v>238</v>
      </c>
      <c r="C239" s="224"/>
      <c r="D239" s="226"/>
      <c r="E239" s="224"/>
      <c r="F239" s="225" t="s">
        <v>120</v>
      </c>
      <c r="G239" s="227">
        <f>'DATOS GENERALES'!G239</f>
        <v>0</v>
      </c>
      <c r="H239" s="228">
        <f>'DATOS GENERALES'!H239</f>
        <v>0</v>
      </c>
      <c r="I239" s="227">
        <f>'DATOS GENERALES'!I239</f>
        <v>0</v>
      </c>
      <c r="J239" s="228">
        <f>'DATOS GENERALES'!J239</f>
        <v>7</v>
      </c>
      <c r="K239" s="227">
        <f>'DATOS GENERALES'!K239</f>
        <v>0</v>
      </c>
      <c r="L239" s="228">
        <f>'DATOS GENERALES'!L239</f>
        <v>0</v>
      </c>
      <c r="M239" s="227">
        <f>'DATOS GENERALES'!M239</f>
        <v>0</v>
      </c>
      <c r="N239" s="228">
        <f>'DATOS GENERALES'!N239</f>
        <v>0</v>
      </c>
      <c r="O239" s="227">
        <f>'DATOS GENERALES'!O239</f>
        <v>0</v>
      </c>
      <c r="P239" s="228">
        <f>'DATOS GENERALES'!P239</f>
        <v>0</v>
      </c>
      <c r="Q239" s="227">
        <f>'DATOS GENERALES'!Q239</f>
        <v>0</v>
      </c>
      <c r="R239" s="229">
        <f>IF('DATOS GENERALES'!S239="CANCELADO",('DATOS GENERALES'!R239),0)</f>
        <v>0</v>
      </c>
      <c r="S239" s="230">
        <f>IF('DATOS GENERALES'!S239="DEUDA",('DATOS GENERALES'!R239),0)</f>
        <v>7</v>
      </c>
    </row>
    <row r="240" spans="1:19" s="199" customFormat="1" ht="12" customHeight="1" x14ac:dyDescent="0.25">
      <c r="A240" s="224">
        <v>239</v>
      </c>
      <c r="B240" s="225">
        <v>239</v>
      </c>
      <c r="C240" s="224"/>
      <c r="D240" s="226"/>
      <c r="E240" s="224"/>
      <c r="F240" s="225" t="s">
        <v>120</v>
      </c>
      <c r="G240" s="227">
        <f>'DATOS GENERALES'!G240</f>
        <v>0</v>
      </c>
      <c r="H240" s="228">
        <f>'DATOS GENERALES'!H240</f>
        <v>0</v>
      </c>
      <c r="I240" s="227">
        <f>'DATOS GENERALES'!I240</f>
        <v>0</v>
      </c>
      <c r="J240" s="228">
        <f>'DATOS GENERALES'!J240</f>
        <v>7</v>
      </c>
      <c r="K240" s="227">
        <f>'DATOS GENERALES'!K240</f>
        <v>0</v>
      </c>
      <c r="L240" s="228">
        <f>'DATOS GENERALES'!L240</f>
        <v>0</v>
      </c>
      <c r="M240" s="227">
        <f>'DATOS GENERALES'!M240</f>
        <v>0</v>
      </c>
      <c r="N240" s="228">
        <f>'DATOS GENERALES'!N240</f>
        <v>0</v>
      </c>
      <c r="O240" s="227">
        <f>'DATOS GENERALES'!O240</f>
        <v>0</v>
      </c>
      <c r="P240" s="228">
        <f>'DATOS GENERALES'!P240</f>
        <v>0</v>
      </c>
      <c r="Q240" s="227">
        <f>'DATOS GENERALES'!Q240</f>
        <v>0</v>
      </c>
      <c r="R240" s="229">
        <f>IF('DATOS GENERALES'!S240="CANCELADO",('DATOS GENERALES'!R240),0)</f>
        <v>0</v>
      </c>
      <c r="S240" s="230">
        <f>IF('DATOS GENERALES'!S240="DEUDA",('DATOS GENERALES'!R240),0)</f>
        <v>7</v>
      </c>
    </row>
    <row r="241" spans="1:19" s="199" customFormat="1" ht="12" customHeight="1" x14ac:dyDescent="0.25">
      <c r="A241" s="224">
        <v>240</v>
      </c>
      <c r="B241" s="225">
        <v>240</v>
      </c>
      <c r="C241" s="224"/>
      <c r="D241" s="226"/>
      <c r="E241" s="224"/>
      <c r="F241" s="225" t="s">
        <v>120</v>
      </c>
      <c r="G241" s="227">
        <f>'DATOS GENERALES'!G241</f>
        <v>0</v>
      </c>
      <c r="H241" s="228">
        <f>'DATOS GENERALES'!H241</f>
        <v>0</v>
      </c>
      <c r="I241" s="227">
        <f>'DATOS GENERALES'!I241</f>
        <v>0</v>
      </c>
      <c r="J241" s="228">
        <f>'DATOS GENERALES'!J241</f>
        <v>7</v>
      </c>
      <c r="K241" s="227">
        <f>'DATOS GENERALES'!K241</f>
        <v>0</v>
      </c>
      <c r="L241" s="228">
        <f>'DATOS GENERALES'!L241</f>
        <v>0</v>
      </c>
      <c r="M241" s="227">
        <f>'DATOS GENERALES'!M241</f>
        <v>0</v>
      </c>
      <c r="N241" s="228">
        <f>'DATOS GENERALES'!N241</f>
        <v>0</v>
      </c>
      <c r="O241" s="227">
        <f>'DATOS GENERALES'!O241</f>
        <v>0</v>
      </c>
      <c r="P241" s="228">
        <f>'DATOS GENERALES'!P241</f>
        <v>0</v>
      </c>
      <c r="Q241" s="227">
        <f>'DATOS GENERALES'!Q241</f>
        <v>0</v>
      </c>
      <c r="R241" s="229">
        <f>IF('DATOS GENERALES'!S241="CANCELADO",('DATOS GENERALES'!R241),0)</f>
        <v>0</v>
      </c>
      <c r="S241" s="230">
        <f>IF('DATOS GENERALES'!S241="DEUDA",('DATOS GENERALES'!R241),0)</f>
        <v>7</v>
      </c>
    </row>
    <row r="242" spans="1:19" s="199" customFormat="1" ht="12" customHeight="1" x14ac:dyDescent="0.25">
      <c r="A242" s="224">
        <v>241</v>
      </c>
      <c r="B242" s="225">
        <v>241</v>
      </c>
      <c r="C242" s="224"/>
      <c r="D242" s="226"/>
      <c r="E242" s="224"/>
      <c r="F242" s="225" t="s">
        <v>120</v>
      </c>
      <c r="G242" s="227">
        <f>'DATOS GENERALES'!G242</f>
        <v>0</v>
      </c>
      <c r="H242" s="228">
        <f>'DATOS GENERALES'!H242</f>
        <v>0</v>
      </c>
      <c r="I242" s="227">
        <f>'DATOS GENERALES'!I242</f>
        <v>0</v>
      </c>
      <c r="J242" s="228">
        <f>'DATOS GENERALES'!J242</f>
        <v>7</v>
      </c>
      <c r="K242" s="227">
        <f>'DATOS GENERALES'!K242</f>
        <v>0</v>
      </c>
      <c r="L242" s="228">
        <f>'DATOS GENERALES'!L242</f>
        <v>0</v>
      </c>
      <c r="M242" s="227">
        <f>'DATOS GENERALES'!M242</f>
        <v>0</v>
      </c>
      <c r="N242" s="228">
        <f>'DATOS GENERALES'!N242</f>
        <v>0</v>
      </c>
      <c r="O242" s="227">
        <f>'DATOS GENERALES'!O242</f>
        <v>0</v>
      </c>
      <c r="P242" s="228">
        <f>'DATOS GENERALES'!P242</f>
        <v>0</v>
      </c>
      <c r="Q242" s="227">
        <f>'DATOS GENERALES'!Q242</f>
        <v>0</v>
      </c>
      <c r="R242" s="229">
        <f>IF('DATOS GENERALES'!S242="CANCELADO",('DATOS GENERALES'!R242),0)</f>
        <v>0</v>
      </c>
      <c r="S242" s="230">
        <f>IF('DATOS GENERALES'!S242="DEUDA",('DATOS GENERALES'!R242),0)</f>
        <v>7</v>
      </c>
    </row>
    <row r="243" spans="1:19" s="199" customFormat="1" ht="12" customHeight="1" x14ac:dyDescent="0.25">
      <c r="A243" s="224">
        <v>242</v>
      </c>
      <c r="B243" s="225">
        <v>242</v>
      </c>
      <c r="C243" s="224"/>
      <c r="D243" s="226"/>
      <c r="E243" s="224"/>
      <c r="F243" s="225" t="s">
        <v>120</v>
      </c>
      <c r="G243" s="227">
        <f>'DATOS GENERALES'!G243</f>
        <v>0</v>
      </c>
      <c r="H243" s="228">
        <f>'DATOS GENERALES'!H243</f>
        <v>0</v>
      </c>
      <c r="I243" s="227">
        <f>'DATOS GENERALES'!I243</f>
        <v>0</v>
      </c>
      <c r="J243" s="228">
        <f>'DATOS GENERALES'!J243</f>
        <v>7</v>
      </c>
      <c r="K243" s="227">
        <f>'DATOS GENERALES'!K243</f>
        <v>0</v>
      </c>
      <c r="L243" s="228">
        <f>'DATOS GENERALES'!L243</f>
        <v>0</v>
      </c>
      <c r="M243" s="227">
        <f>'DATOS GENERALES'!M243</f>
        <v>0</v>
      </c>
      <c r="N243" s="228">
        <f>'DATOS GENERALES'!N243</f>
        <v>0</v>
      </c>
      <c r="O243" s="227">
        <f>'DATOS GENERALES'!O243</f>
        <v>0</v>
      </c>
      <c r="P243" s="228">
        <f>'DATOS GENERALES'!P243</f>
        <v>0</v>
      </c>
      <c r="Q243" s="227">
        <f>'DATOS GENERALES'!Q243</f>
        <v>0</v>
      </c>
      <c r="R243" s="229">
        <f>IF('DATOS GENERALES'!S243="CANCELADO",('DATOS GENERALES'!R243),0)</f>
        <v>0</v>
      </c>
      <c r="S243" s="230">
        <f>IF('DATOS GENERALES'!S243="DEUDA",('DATOS GENERALES'!R243),0)</f>
        <v>7</v>
      </c>
    </row>
    <row r="244" spans="1:19" s="199" customFormat="1" ht="12" customHeight="1" x14ac:dyDescent="0.25">
      <c r="A244" s="224">
        <v>243</v>
      </c>
      <c r="B244" s="225">
        <v>243</v>
      </c>
      <c r="C244" s="224"/>
      <c r="D244" s="226"/>
      <c r="E244" s="224"/>
      <c r="F244" s="225" t="s">
        <v>120</v>
      </c>
      <c r="G244" s="227">
        <f>'DATOS GENERALES'!G244</f>
        <v>0</v>
      </c>
      <c r="H244" s="228">
        <f>'DATOS GENERALES'!H244</f>
        <v>0</v>
      </c>
      <c r="I244" s="227">
        <f>'DATOS GENERALES'!I244</f>
        <v>0</v>
      </c>
      <c r="J244" s="228">
        <f>'DATOS GENERALES'!J244</f>
        <v>7</v>
      </c>
      <c r="K244" s="227">
        <f>'DATOS GENERALES'!K244</f>
        <v>0</v>
      </c>
      <c r="L244" s="228">
        <f>'DATOS GENERALES'!L244</f>
        <v>0</v>
      </c>
      <c r="M244" s="227">
        <f>'DATOS GENERALES'!M244</f>
        <v>0</v>
      </c>
      <c r="N244" s="228">
        <f>'DATOS GENERALES'!N244</f>
        <v>0</v>
      </c>
      <c r="O244" s="227">
        <f>'DATOS GENERALES'!O244</f>
        <v>0</v>
      </c>
      <c r="P244" s="228">
        <f>'DATOS GENERALES'!P244</f>
        <v>0</v>
      </c>
      <c r="Q244" s="227">
        <f>'DATOS GENERALES'!Q244</f>
        <v>0</v>
      </c>
      <c r="R244" s="229">
        <f>IF('DATOS GENERALES'!S244="CANCELADO",('DATOS GENERALES'!R244),0)</f>
        <v>0</v>
      </c>
      <c r="S244" s="230">
        <f>IF('DATOS GENERALES'!S244="DEUDA",('DATOS GENERALES'!R244),0)</f>
        <v>7</v>
      </c>
    </row>
    <row r="245" spans="1:19" s="199" customFormat="1" ht="12" customHeight="1" x14ac:dyDescent="0.25">
      <c r="A245" s="224">
        <v>244</v>
      </c>
      <c r="B245" s="225">
        <v>244</v>
      </c>
      <c r="C245" s="224"/>
      <c r="D245" s="226"/>
      <c r="E245" s="224"/>
      <c r="F245" s="225" t="s">
        <v>120</v>
      </c>
      <c r="G245" s="227">
        <f>'DATOS GENERALES'!G245</f>
        <v>0</v>
      </c>
      <c r="H245" s="228">
        <f>'DATOS GENERALES'!H245</f>
        <v>0</v>
      </c>
      <c r="I245" s="227">
        <f>'DATOS GENERALES'!I245</f>
        <v>0</v>
      </c>
      <c r="J245" s="228">
        <f>'DATOS GENERALES'!J245</f>
        <v>7</v>
      </c>
      <c r="K245" s="227">
        <f>'DATOS GENERALES'!K245</f>
        <v>0</v>
      </c>
      <c r="L245" s="228">
        <f>'DATOS GENERALES'!L245</f>
        <v>0</v>
      </c>
      <c r="M245" s="227">
        <f>'DATOS GENERALES'!M245</f>
        <v>0</v>
      </c>
      <c r="N245" s="228">
        <f>'DATOS GENERALES'!N245</f>
        <v>0</v>
      </c>
      <c r="O245" s="227">
        <f>'DATOS GENERALES'!O245</f>
        <v>0</v>
      </c>
      <c r="P245" s="228">
        <f>'DATOS GENERALES'!P245</f>
        <v>0</v>
      </c>
      <c r="Q245" s="227">
        <f>'DATOS GENERALES'!Q245</f>
        <v>0</v>
      </c>
      <c r="R245" s="229">
        <f>IF('DATOS GENERALES'!S245="CANCELADO",('DATOS GENERALES'!R245),0)</f>
        <v>0</v>
      </c>
      <c r="S245" s="230">
        <f>IF('DATOS GENERALES'!S245="DEUDA",('DATOS GENERALES'!R245),0)</f>
        <v>7</v>
      </c>
    </row>
    <row r="246" spans="1:19" s="199" customFormat="1" ht="12" customHeight="1" x14ac:dyDescent="0.25">
      <c r="A246" s="224">
        <v>245</v>
      </c>
      <c r="B246" s="225">
        <v>245</v>
      </c>
      <c r="C246" s="224"/>
      <c r="D246" s="226"/>
      <c r="E246" s="224"/>
      <c r="F246" s="225" t="s">
        <v>120</v>
      </c>
      <c r="G246" s="227">
        <f>'DATOS GENERALES'!G246</f>
        <v>0</v>
      </c>
      <c r="H246" s="228">
        <f>'DATOS GENERALES'!H246</f>
        <v>0</v>
      </c>
      <c r="I246" s="227">
        <f>'DATOS GENERALES'!I246</f>
        <v>0</v>
      </c>
      <c r="J246" s="228">
        <f>'DATOS GENERALES'!J246</f>
        <v>7</v>
      </c>
      <c r="K246" s="227">
        <f>'DATOS GENERALES'!K246</f>
        <v>0</v>
      </c>
      <c r="L246" s="228">
        <f>'DATOS GENERALES'!L246</f>
        <v>0</v>
      </c>
      <c r="M246" s="227">
        <f>'DATOS GENERALES'!M246</f>
        <v>0</v>
      </c>
      <c r="N246" s="228">
        <f>'DATOS GENERALES'!N246</f>
        <v>0</v>
      </c>
      <c r="O246" s="227">
        <f>'DATOS GENERALES'!O246</f>
        <v>0</v>
      </c>
      <c r="P246" s="228">
        <f>'DATOS GENERALES'!P246</f>
        <v>0</v>
      </c>
      <c r="Q246" s="227">
        <f>'DATOS GENERALES'!Q246</f>
        <v>0</v>
      </c>
      <c r="R246" s="229">
        <f>IF('DATOS GENERALES'!S246="CANCELADO",('DATOS GENERALES'!R246),0)</f>
        <v>0</v>
      </c>
      <c r="S246" s="230">
        <f>IF('DATOS GENERALES'!S246="DEUDA",('DATOS GENERALES'!R246),0)</f>
        <v>7</v>
      </c>
    </row>
    <row r="247" spans="1:19" s="199" customFormat="1" ht="12" customHeight="1" x14ac:dyDescent="0.25">
      <c r="A247" s="224">
        <v>246</v>
      </c>
      <c r="B247" s="225">
        <v>246</v>
      </c>
      <c r="C247" s="224"/>
      <c r="D247" s="226"/>
      <c r="E247" s="224"/>
      <c r="F247" s="225" t="s">
        <v>120</v>
      </c>
      <c r="G247" s="227">
        <f>'DATOS GENERALES'!G247</f>
        <v>0</v>
      </c>
      <c r="H247" s="228">
        <f>'DATOS GENERALES'!H247</f>
        <v>0</v>
      </c>
      <c r="I247" s="227">
        <f>'DATOS GENERALES'!I247</f>
        <v>0</v>
      </c>
      <c r="J247" s="228">
        <f>'DATOS GENERALES'!J247</f>
        <v>7</v>
      </c>
      <c r="K247" s="227">
        <f>'DATOS GENERALES'!K247</f>
        <v>0</v>
      </c>
      <c r="L247" s="228">
        <f>'DATOS GENERALES'!L247</f>
        <v>0</v>
      </c>
      <c r="M247" s="227">
        <f>'DATOS GENERALES'!M247</f>
        <v>0</v>
      </c>
      <c r="N247" s="228">
        <f>'DATOS GENERALES'!N247</f>
        <v>0</v>
      </c>
      <c r="O247" s="227">
        <f>'DATOS GENERALES'!O247</f>
        <v>0</v>
      </c>
      <c r="P247" s="228">
        <f>'DATOS GENERALES'!P247</f>
        <v>0</v>
      </c>
      <c r="Q247" s="227">
        <f>'DATOS GENERALES'!Q247</f>
        <v>0</v>
      </c>
      <c r="R247" s="229">
        <f>IF('DATOS GENERALES'!S247="CANCELADO",('DATOS GENERALES'!R247),0)</f>
        <v>0</v>
      </c>
      <c r="S247" s="230">
        <f>IF('DATOS GENERALES'!S247="DEUDA",('DATOS GENERALES'!R247),0)</f>
        <v>7</v>
      </c>
    </row>
    <row r="248" spans="1:19" s="199" customFormat="1" ht="12" customHeight="1" x14ac:dyDescent="0.25">
      <c r="A248" s="224">
        <v>247</v>
      </c>
      <c r="B248" s="225">
        <v>247</v>
      </c>
      <c r="C248" s="224"/>
      <c r="D248" s="226"/>
      <c r="E248" s="224"/>
      <c r="F248" s="225" t="s">
        <v>120</v>
      </c>
      <c r="G248" s="227">
        <f>'DATOS GENERALES'!G248</f>
        <v>0</v>
      </c>
      <c r="H248" s="228">
        <f>'DATOS GENERALES'!H248</f>
        <v>0</v>
      </c>
      <c r="I248" s="227">
        <f>'DATOS GENERALES'!I248</f>
        <v>0</v>
      </c>
      <c r="J248" s="228">
        <f>'DATOS GENERALES'!J248</f>
        <v>7</v>
      </c>
      <c r="K248" s="227">
        <f>'DATOS GENERALES'!K248</f>
        <v>0</v>
      </c>
      <c r="L248" s="228">
        <f>'DATOS GENERALES'!L248</f>
        <v>0</v>
      </c>
      <c r="M248" s="227">
        <f>'DATOS GENERALES'!M248</f>
        <v>0</v>
      </c>
      <c r="N248" s="228">
        <f>'DATOS GENERALES'!N248</f>
        <v>0</v>
      </c>
      <c r="O248" s="227">
        <f>'DATOS GENERALES'!O248</f>
        <v>0</v>
      </c>
      <c r="P248" s="228">
        <f>'DATOS GENERALES'!P248</f>
        <v>0</v>
      </c>
      <c r="Q248" s="227">
        <f>'DATOS GENERALES'!Q248</f>
        <v>0</v>
      </c>
      <c r="R248" s="229">
        <f>IF('DATOS GENERALES'!S248="CANCELADO",('DATOS GENERALES'!R248),0)</f>
        <v>0</v>
      </c>
      <c r="S248" s="230">
        <f>IF('DATOS GENERALES'!S248="DEUDA",('DATOS GENERALES'!R248),0)</f>
        <v>7</v>
      </c>
    </row>
    <row r="249" spans="1:19" s="199" customFormat="1" ht="12" customHeight="1" x14ac:dyDescent="0.25">
      <c r="A249" s="224">
        <v>248</v>
      </c>
      <c r="B249" s="225">
        <v>248</v>
      </c>
      <c r="C249" s="224"/>
      <c r="D249" s="226"/>
      <c r="E249" s="224"/>
      <c r="F249" s="225" t="s">
        <v>120</v>
      </c>
      <c r="G249" s="227">
        <f>'DATOS GENERALES'!G249</f>
        <v>0</v>
      </c>
      <c r="H249" s="228">
        <f>'DATOS GENERALES'!H249</f>
        <v>0</v>
      </c>
      <c r="I249" s="227">
        <f>'DATOS GENERALES'!I249</f>
        <v>0</v>
      </c>
      <c r="J249" s="228">
        <f>'DATOS GENERALES'!J249</f>
        <v>7</v>
      </c>
      <c r="K249" s="227">
        <f>'DATOS GENERALES'!K249</f>
        <v>0</v>
      </c>
      <c r="L249" s="228">
        <f>'DATOS GENERALES'!L249</f>
        <v>0</v>
      </c>
      <c r="M249" s="227">
        <f>'DATOS GENERALES'!M249</f>
        <v>0</v>
      </c>
      <c r="N249" s="228">
        <f>'DATOS GENERALES'!N249</f>
        <v>0</v>
      </c>
      <c r="O249" s="227">
        <f>'DATOS GENERALES'!O249</f>
        <v>0</v>
      </c>
      <c r="P249" s="228">
        <f>'DATOS GENERALES'!P249</f>
        <v>0</v>
      </c>
      <c r="Q249" s="227">
        <f>'DATOS GENERALES'!Q249</f>
        <v>0</v>
      </c>
      <c r="R249" s="229">
        <f>IF('DATOS GENERALES'!S249="CANCELADO",('DATOS GENERALES'!R249),0)</f>
        <v>0</v>
      </c>
      <c r="S249" s="230">
        <f>IF('DATOS GENERALES'!S249="DEUDA",('DATOS GENERALES'!R249),0)</f>
        <v>7</v>
      </c>
    </row>
    <row r="250" spans="1:19" s="199" customFormat="1" ht="12" customHeight="1" x14ac:dyDescent="0.25">
      <c r="A250" s="224">
        <v>249</v>
      </c>
      <c r="B250" s="225">
        <v>249</v>
      </c>
      <c r="C250" s="224"/>
      <c r="D250" s="226"/>
      <c r="E250" s="224"/>
      <c r="F250" s="225" t="s">
        <v>120</v>
      </c>
      <c r="G250" s="227">
        <f>'DATOS GENERALES'!G250</f>
        <v>0</v>
      </c>
      <c r="H250" s="228">
        <f>'DATOS GENERALES'!H250</f>
        <v>0</v>
      </c>
      <c r="I250" s="227">
        <f>'DATOS GENERALES'!I250</f>
        <v>0</v>
      </c>
      <c r="J250" s="228">
        <f>'DATOS GENERALES'!J250</f>
        <v>7</v>
      </c>
      <c r="K250" s="227">
        <f>'DATOS GENERALES'!K250</f>
        <v>0</v>
      </c>
      <c r="L250" s="228">
        <f>'DATOS GENERALES'!L250</f>
        <v>0</v>
      </c>
      <c r="M250" s="227">
        <f>'DATOS GENERALES'!M250</f>
        <v>0</v>
      </c>
      <c r="N250" s="228">
        <f>'DATOS GENERALES'!N250</f>
        <v>0</v>
      </c>
      <c r="O250" s="227">
        <f>'DATOS GENERALES'!O250</f>
        <v>0</v>
      </c>
      <c r="P250" s="228">
        <f>'DATOS GENERALES'!P250</f>
        <v>0</v>
      </c>
      <c r="Q250" s="227">
        <f>'DATOS GENERALES'!Q250</f>
        <v>0</v>
      </c>
      <c r="R250" s="229">
        <f>IF('DATOS GENERALES'!S250="CANCELADO",('DATOS GENERALES'!R250),0)</f>
        <v>0</v>
      </c>
      <c r="S250" s="230">
        <f>IF('DATOS GENERALES'!S250="DEUDA",('DATOS GENERALES'!R250),0)</f>
        <v>7</v>
      </c>
    </row>
    <row r="251" spans="1:19" s="199" customFormat="1" ht="12" customHeight="1" x14ac:dyDescent="0.25">
      <c r="A251" s="224">
        <v>250</v>
      </c>
      <c r="B251" s="225">
        <v>250</v>
      </c>
      <c r="C251" s="224"/>
      <c r="D251" s="226"/>
      <c r="E251" s="224"/>
      <c r="F251" s="225" t="s">
        <v>120</v>
      </c>
      <c r="G251" s="227">
        <f>'DATOS GENERALES'!G251</f>
        <v>0</v>
      </c>
      <c r="H251" s="228">
        <f>'DATOS GENERALES'!H251</f>
        <v>0</v>
      </c>
      <c r="I251" s="227">
        <f>'DATOS GENERALES'!I251</f>
        <v>0</v>
      </c>
      <c r="J251" s="228">
        <f>'DATOS GENERALES'!J251</f>
        <v>7</v>
      </c>
      <c r="K251" s="227">
        <f>'DATOS GENERALES'!K251</f>
        <v>0</v>
      </c>
      <c r="L251" s="228">
        <f>'DATOS GENERALES'!L251</f>
        <v>0</v>
      </c>
      <c r="M251" s="227">
        <f>'DATOS GENERALES'!M251</f>
        <v>0</v>
      </c>
      <c r="N251" s="228">
        <f>'DATOS GENERALES'!N251</f>
        <v>0</v>
      </c>
      <c r="O251" s="227">
        <f>'DATOS GENERALES'!O251</f>
        <v>0</v>
      </c>
      <c r="P251" s="228">
        <f>'DATOS GENERALES'!P251</f>
        <v>0</v>
      </c>
      <c r="Q251" s="227">
        <f>'DATOS GENERALES'!Q251</f>
        <v>0</v>
      </c>
      <c r="R251" s="229">
        <f>IF('DATOS GENERALES'!S251="CANCELADO",('DATOS GENERALES'!R251),0)</f>
        <v>0</v>
      </c>
      <c r="S251" s="230">
        <f>IF('DATOS GENERALES'!S251="DEUDA",('DATOS GENERALES'!R251),0)</f>
        <v>7</v>
      </c>
    </row>
    <row r="252" spans="1:19" s="199" customFormat="1" ht="12" customHeight="1" x14ac:dyDescent="0.25">
      <c r="A252" s="224">
        <v>251</v>
      </c>
      <c r="B252" s="225">
        <v>251</v>
      </c>
      <c r="C252" s="224"/>
      <c r="D252" s="226"/>
      <c r="E252" s="224"/>
      <c r="F252" s="225" t="s">
        <v>120</v>
      </c>
      <c r="G252" s="227">
        <f>'DATOS GENERALES'!G252</f>
        <v>0</v>
      </c>
      <c r="H252" s="228">
        <f>'DATOS GENERALES'!H252</f>
        <v>0</v>
      </c>
      <c r="I252" s="227">
        <f>'DATOS GENERALES'!I252</f>
        <v>0</v>
      </c>
      <c r="J252" s="228">
        <f>'DATOS GENERALES'!J252</f>
        <v>7</v>
      </c>
      <c r="K252" s="227">
        <f>'DATOS GENERALES'!K252</f>
        <v>0</v>
      </c>
      <c r="L252" s="228">
        <f>'DATOS GENERALES'!L252</f>
        <v>0</v>
      </c>
      <c r="M252" s="227">
        <f>'DATOS GENERALES'!M252</f>
        <v>0</v>
      </c>
      <c r="N252" s="228">
        <f>'DATOS GENERALES'!N252</f>
        <v>0</v>
      </c>
      <c r="O252" s="227">
        <f>'DATOS GENERALES'!O252</f>
        <v>0</v>
      </c>
      <c r="P252" s="228">
        <f>'DATOS GENERALES'!P252</f>
        <v>0</v>
      </c>
      <c r="Q252" s="227">
        <f>'DATOS GENERALES'!Q252</f>
        <v>0</v>
      </c>
      <c r="R252" s="229">
        <f>IF('DATOS GENERALES'!S252="CANCELADO",('DATOS GENERALES'!R252),0)</f>
        <v>0</v>
      </c>
      <c r="S252" s="230">
        <f>IF('DATOS GENERALES'!S252="DEUDA",('DATOS GENERALES'!R252),0)</f>
        <v>7</v>
      </c>
    </row>
    <row r="253" spans="1:19" s="199" customFormat="1" ht="12" customHeight="1" x14ac:dyDescent="0.25">
      <c r="A253" s="224">
        <v>252</v>
      </c>
      <c r="B253" s="225">
        <v>252</v>
      </c>
      <c r="C253" s="224"/>
      <c r="D253" s="226"/>
      <c r="E253" s="224"/>
      <c r="F253" s="225" t="s">
        <v>120</v>
      </c>
      <c r="G253" s="227">
        <f>'DATOS GENERALES'!G253</f>
        <v>0</v>
      </c>
      <c r="H253" s="228">
        <f>'DATOS GENERALES'!H253</f>
        <v>0</v>
      </c>
      <c r="I253" s="227">
        <f>'DATOS GENERALES'!I253</f>
        <v>0</v>
      </c>
      <c r="J253" s="228">
        <f>'DATOS GENERALES'!J253</f>
        <v>7</v>
      </c>
      <c r="K253" s="227">
        <f>'DATOS GENERALES'!K253</f>
        <v>0</v>
      </c>
      <c r="L253" s="228">
        <f>'DATOS GENERALES'!L253</f>
        <v>0</v>
      </c>
      <c r="M253" s="227">
        <f>'DATOS GENERALES'!M253</f>
        <v>0</v>
      </c>
      <c r="N253" s="228">
        <f>'DATOS GENERALES'!N253</f>
        <v>0</v>
      </c>
      <c r="O253" s="227">
        <f>'DATOS GENERALES'!O253</f>
        <v>0</v>
      </c>
      <c r="P253" s="228">
        <f>'DATOS GENERALES'!P253</f>
        <v>0</v>
      </c>
      <c r="Q253" s="227">
        <f>'DATOS GENERALES'!Q253</f>
        <v>0</v>
      </c>
      <c r="R253" s="229">
        <f>IF('DATOS GENERALES'!S253="CANCELADO",('DATOS GENERALES'!R253),0)</f>
        <v>0</v>
      </c>
      <c r="S253" s="230">
        <f>IF('DATOS GENERALES'!S253="DEUDA",('DATOS GENERALES'!R253),0)</f>
        <v>7</v>
      </c>
    </row>
    <row r="254" spans="1:19" s="199" customFormat="1" ht="12" customHeight="1" x14ac:dyDescent="0.25">
      <c r="A254" s="224">
        <v>253</v>
      </c>
      <c r="B254" s="225">
        <v>253</v>
      </c>
      <c r="C254" s="224"/>
      <c r="D254" s="226"/>
      <c r="E254" s="224"/>
      <c r="F254" s="225" t="s">
        <v>120</v>
      </c>
      <c r="G254" s="227">
        <f>'DATOS GENERALES'!G254</f>
        <v>0</v>
      </c>
      <c r="H254" s="228">
        <f>'DATOS GENERALES'!H254</f>
        <v>0</v>
      </c>
      <c r="I254" s="227">
        <f>'DATOS GENERALES'!I254</f>
        <v>0</v>
      </c>
      <c r="J254" s="228">
        <f>'DATOS GENERALES'!J254</f>
        <v>7</v>
      </c>
      <c r="K254" s="227">
        <f>'DATOS GENERALES'!K254</f>
        <v>0</v>
      </c>
      <c r="L254" s="228">
        <f>'DATOS GENERALES'!L254</f>
        <v>0</v>
      </c>
      <c r="M254" s="227">
        <f>'DATOS GENERALES'!M254</f>
        <v>0</v>
      </c>
      <c r="N254" s="228">
        <f>'DATOS GENERALES'!N254</f>
        <v>0</v>
      </c>
      <c r="O254" s="227">
        <f>'DATOS GENERALES'!O254</f>
        <v>0</v>
      </c>
      <c r="P254" s="228">
        <f>'DATOS GENERALES'!P254</f>
        <v>0</v>
      </c>
      <c r="Q254" s="227">
        <f>'DATOS GENERALES'!Q254</f>
        <v>0</v>
      </c>
      <c r="R254" s="229">
        <f>IF('DATOS GENERALES'!S254="CANCELADO",('DATOS GENERALES'!R254),0)</f>
        <v>0</v>
      </c>
      <c r="S254" s="230">
        <f>IF('DATOS GENERALES'!S254="DEUDA",('DATOS GENERALES'!R254),0)</f>
        <v>7</v>
      </c>
    </row>
    <row r="255" spans="1:19" s="199" customFormat="1" ht="12" customHeight="1" x14ac:dyDescent="0.25">
      <c r="A255" s="224">
        <v>254</v>
      </c>
      <c r="B255" s="225">
        <v>254</v>
      </c>
      <c r="C255" s="224"/>
      <c r="D255" s="226"/>
      <c r="E255" s="224"/>
      <c r="F255" s="225" t="s">
        <v>120</v>
      </c>
      <c r="G255" s="227">
        <f>'DATOS GENERALES'!G255</f>
        <v>0</v>
      </c>
      <c r="H255" s="228">
        <f>'DATOS GENERALES'!H255</f>
        <v>0</v>
      </c>
      <c r="I255" s="227">
        <f>'DATOS GENERALES'!I255</f>
        <v>0</v>
      </c>
      <c r="J255" s="228">
        <f>'DATOS GENERALES'!J255</f>
        <v>7</v>
      </c>
      <c r="K255" s="227">
        <f>'DATOS GENERALES'!K255</f>
        <v>0</v>
      </c>
      <c r="L255" s="228">
        <f>'DATOS GENERALES'!L255</f>
        <v>0</v>
      </c>
      <c r="M255" s="227">
        <f>'DATOS GENERALES'!M255</f>
        <v>0</v>
      </c>
      <c r="N255" s="228">
        <f>'DATOS GENERALES'!N255</f>
        <v>0</v>
      </c>
      <c r="O255" s="227">
        <f>'DATOS GENERALES'!O255</f>
        <v>0</v>
      </c>
      <c r="P255" s="228">
        <f>'DATOS GENERALES'!P255</f>
        <v>0</v>
      </c>
      <c r="Q255" s="227">
        <f>'DATOS GENERALES'!Q255</f>
        <v>0</v>
      </c>
      <c r="R255" s="229">
        <f>IF('DATOS GENERALES'!S255="CANCELADO",('DATOS GENERALES'!R255),0)</f>
        <v>0</v>
      </c>
      <c r="S255" s="230">
        <f>IF('DATOS GENERALES'!S255="DEUDA",('DATOS GENERALES'!R255),0)</f>
        <v>7</v>
      </c>
    </row>
    <row r="256" spans="1:19" s="199" customFormat="1" ht="12" customHeight="1" x14ac:dyDescent="0.25">
      <c r="A256" s="224">
        <v>255</v>
      </c>
      <c r="B256" s="225">
        <v>255</v>
      </c>
      <c r="C256" s="224"/>
      <c r="D256" s="226"/>
      <c r="E256" s="224"/>
      <c r="F256" s="225" t="s">
        <v>120</v>
      </c>
      <c r="G256" s="227">
        <f>'DATOS GENERALES'!G256</f>
        <v>0</v>
      </c>
      <c r="H256" s="228">
        <f>'DATOS GENERALES'!H256</f>
        <v>0</v>
      </c>
      <c r="I256" s="227">
        <f>'DATOS GENERALES'!I256</f>
        <v>0</v>
      </c>
      <c r="J256" s="228">
        <f>'DATOS GENERALES'!J256</f>
        <v>7</v>
      </c>
      <c r="K256" s="227">
        <f>'DATOS GENERALES'!K256</f>
        <v>0</v>
      </c>
      <c r="L256" s="228">
        <f>'DATOS GENERALES'!L256</f>
        <v>0</v>
      </c>
      <c r="M256" s="227">
        <f>'DATOS GENERALES'!M256</f>
        <v>0</v>
      </c>
      <c r="N256" s="228">
        <f>'DATOS GENERALES'!N256</f>
        <v>0</v>
      </c>
      <c r="O256" s="227">
        <f>'DATOS GENERALES'!O256</f>
        <v>0</v>
      </c>
      <c r="P256" s="228">
        <f>'DATOS GENERALES'!P256</f>
        <v>0</v>
      </c>
      <c r="Q256" s="227">
        <f>'DATOS GENERALES'!Q256</f>
        <v>0</v>
      </c>
      <c r="R256" s="229">
        <f>IF('DATOS GENERALES'!S256="CANCELADO",('DATOS GENERALES'!R256),0)</f>
        <v>0</v>
      </c>
      <c r="S256" s="230">
        <f>IF('DATOS GENERALES'!S256="DEUDA",('DATOS GENERALES'!R256),0)</f>
        <v>7</v>
      </c>
    </row>
    <row r="257" spans="1:19" s="199" customFormat="1" ht="12" customHeight="1" x14ac:dyDescent="0.25">
      <c r="A257" s="224">
        <v>256</v>
      </c>
      <c r="B257" s="225">
        <v>256</v>
      </c>
      <c r="C257" s="224"/>
      <c r="D257" s="226"/>
      <c r="E257" s="224"/>
      <c r="F257" s="225" t="s">
        <v>120</v>
      </c>
      <c r="G257" s="227">
        <f>'DATOS GENERALES'!G257</f>
        <v>0</v>
      </c>
      <c r="H257" s="228">
        <f>'DATOS GENERALES'!H257</f>
        <v>0</v>
      </c>
      <c r="I257" s="227">
        <f>'DATOS GENERALES'!I257</f>
        <v>0</v>
      </c>
      <c r="J257" s="228">
        <f>'DATOS GENERALES'!J257</f>
        <v>7</v>
      </c>
      <c r="K257" s="227">
        <f>'DATOS GENERALES'!K257</f>
        <v>0</v>
      </c>
      <c r="L257" s="228">
        <f>'DATOS GENERALES'!L257</f>
        <v>0</v>
      </c>
      <c r="M257" s="227">
        <f>'DATOS GENERALES'!M257</f>
        <v>0</v>
      </c>
      <c r="N257" s="228">
        <f>'DATOS GENERALES'!N257</f>
        <v>0</v>
      </c>
      <c r="O257" s="227">
        <f>'DATOS GENERALES'!O257</f>
        <v>0</v>
      </c>
      <c r="P257" s="228">
        <f>'DATOS GENERALES'!P257</f>
        <v>0</v>
      </c>
      <c r="Q257" s="227">
        <f>'DATOS GENERALES'!Q257</f>
        <v>0</v>
      </c>
      <c r="R257" s="229">
        <f>IF('DATOS GENERALES'!S257="CANCELADO",('DATOS GENERALES'!R257),0)</f>
        <v>0</v>
      </c>
      <c r="S257" s="230">
        <f>IF('DATOS GENERALES'!S257="DEUDA",('DATOS GENERALES'!R257),0)</f>
        <v>7</v>
      </c>
    </row>
    <row r="258" spans="1:19" s="199" customFormat="1" ht="12" customHeight="1" x14ac:dyDescent="0.25">
      <c r="A258" s="224">
        <v>257</v>
      </c>
      <c r="B258" s="225">
        <v>257</v>
      </c>
      <c r="C258" s="224"/>
      <c r="D258" s="226"/>
      <c r="E258" s="224"/>
      <c r="F258" s="225" t="s">
        <v>120</v>
      </c>
      <c r="G258" s="227">
        <f>'DATOS GENERALES'!G258</f>
        <v>0</v>
      </c>
      <c r="H258" s="228">
        <f>'DATOS GENERALES'!H258</f>
        <v>0</v>
      </c>
      <c r="I258" s="227">
        <f>'DATOS GENERALES'!I258</f>
        <v>0</v>
      </c>
      <c r="J258" s="228">
        <f>'DATOS GENERALES'!J258</f>
        <v>7</v>
      </c>
      <c r="K258" s="227">
        <f>'DATOS GENERALES'!K258</f>
        <v>0</v>
      </c>
      <c r="L258" s="228">
        <f>'DATOS GENERALES'!L258</f>
        <v>0</v>
      </c>
      <c r="M258" s="227">
        <f>'DATOS GENERALES'!M258</f>
        <v>0</v>
      </c>
      <c r="N258" s="228">
        <f>'DATOS GENERALES'!N258</f>
        <v>0</v>
      </c>
      <c r="O258" s="227">
        <f>'DATOS GENERALES'!O258</f>
        <v>0</v>
      </c>
      <c r="P258" s="228">
        <f>'DATOS GENERALES'!P258</f>
        <v>0</v>
      </c>
      <c r="Q258" s="227">
        <f>'DATOS GENERALES'!Q258</f>
        <v>0</v>
      </c>
      <c r="R258" s="229">
        <f>IF('DATOS GENERALES'!S258="CANCELADO",('DATOS GENERALES'!R258),0)</f>
        <v>0</v>
      </c>
      <c r="S258" s="230">
        <f>IF('DATOS GENERALES'!S258="DEUDA",('DATOS GENERALES'!R258),0)</f>
        <v>7</v>
      </c>
    </row>
    <row r="259" spans="1:19" s="199" customFormat="1" ht="12" customHeight="1" x14ac:dyDescent="0.25">
      <c r="A259" s="224">
        <v>258</v>
      </c>
      <c r="B259" s="225">
        <v>258</v>
      </c>
      <c r="C259" s="224"/>
      <c r="D259" s="226"/>
      <c r="E259" s="224"/>
      <c r="F259" s="225" t="s">
        <v>120</v>
      </c>
      <c r="G259" s="227">
        <f>'DATOS GENERALES'!G259</f>
        <v>0</v>
      </c>
      <c r="H259" s="228">
        <f>'DATOS GENERALES'!H259</f>
        <v>0</v>
      </c>
      <c r="I259" s="227">
        <f>'DATOS GENERALES'!I259</f>
        <v>0</v>
      </c>
      <c r="J259" s="228">
        <f>'DATOS GENERALES'!J259</f>
        <v>7</v>
      </c>
      <c r="K259" s="227">
        <f>'DATOS GENERALES'!K259</f>
        <v>0</v>
      </c>
      <c r="L259" s="228">
        <f>'DATOS GENERALES'!L259</f>
        <v>0</v>
      </c>
      <c r="M259" s="227">
        <f>'DATOS GENERALES'!M259</f>
        <v>0</v>
      </c>
      <c r="N259" s="228">
        <f>'DATOS GENERALES'!N259</f>
        <v>0</v>
      </c>
      <c r="O259" s="227">
        <f>'DATOS GENERALES'!O259</f>
        <v>0</v>
      </c>
      <c r="P259" s="228">
        <f>'DATOS GENERALES'!P259</f>
        <v>0</v>
      </c>
      <c r="Q259" s="227">
        <f>'DATOS GENERALES'!Q259</f>
        <v>0</v>
      </c>
      <c r="R259" s="229">
        <f>IF('DATOS GENERALES'!S259="CANCELADO",('DATOS GENERALES'!R259),0)</f>
        <v>0</v>
      </c>
      <c r="S259" s="230">
        <f>IF('DATOS GENERALES'!S259="DEUDA",('DATOS GENERALES'!R259),0)</f>
        <v>7</v>
      </c>
    </row>
    <row r="260" spans="1:19" s="199" customFormat="1" ht="12" customHeight="1" x14ac:dyDescent="0.25">
      <c r="A260" s="224">
        <v>259</v>
      </c>
      <c r="B260" s="225">
        <v>259</v>
      </c>
      <c r="C260" s="224"/>
      <c r="D260" s="226"/>
      <c r="E260" s="224"/>
      <c r="F260" s="225" t="s">
        <v>120</v>
      </c>
      <c r="G260" s="227">
        <f>'DATOS GENERALES'!G260</f>
        <v>0</v>
      </c>
      <c r="H260" s="228">
        <f>'DATOS GENERALES'!H260</f>
        <v>0</v>
      </c>
      <c r="I260" s="227">
        <f>'DATOS GENERALES'!I260</f>
        <v>0</v>
      </c>
      <c r="J260" s="228">
        <f>'DATOS GENERALES'!J260</f>
        <v>7</v>
      </c>
      <c r="K260" s="227">
        <f>'DATOS GENERALES'!K260</f>
        <v>0</v>
      </c>
      <c r="L260" s="228">
        <f>'DATOS GENERALES'!L260</f>
        <v>0</v>
      </c>
      <c r="M260" s="227">
        <f>'DATOS GENERALES'!M260</f>
        <v>0</v>
      </c>
      <c r="N260" s="228">
        <f>'DATOS GENERALES'!N260</f>
        <v>0</v>
      </c>
      <c r="O260" s="227">
        <f>'DATOS GENERALES'!O260</f>
        <v>0</v>
      </c>
      <c r="P260" s="228">
        <f>'DATOS GENERALES'!P260</f>
        <v>0</v>
      </c>
      <c r="Q260" s="227">
        <f>'DATOS GENERALES'!Q260</f>
        <v>0</v>
      </c>
      <c r="R260" s="229">
        <f>IF('DATOS GENERALES'!S260="CANCELADO",('DATOS GENERALES'!R260),0)</f>
        <v>0</v>
      </c>
      <c r="S260" s="230">
        <f>IF('DATOS GENERALES'!S260="DEUDA",('DATOS GENERALES'!R260),0)</f>
        <v>7</v>
      </c>
    </row>
    <row r="261" spans="1:19" s="199" customFormat="1" ht="12" customHeight="1" x14ac:dyDescent="0.25">
      <c r="A261" s="224">
        <v>260</v>
      </c>
      <c r="B261" s="225">
        <v>260</v>
      </c>
      <c r="C261" s="224"/>
      <c r="D261" s="226"/>
      <c r="E261" s="224"/>
      <c r="F261" s="225" t="s">
        <v>120</v>
      </c>
      <c r="G261" s="227">
        <f>'DATOS GENERALES'!G261</f>
        <v>0</v>
      </c>
      <c r="H261" s="228">
        <f>'DATOS GENERALES'!H261</f>
        <v>0</v>
      </c>
      <c r="I261" s="227">
        <f>'DATOS GENERALES'!I261</f>
        <v>0</v>
      </c>
      <c r="J261" s="228">
        <f>'DATOS GENERALES'!J261</f>
        <v>7</v>
      </c>
      <c r="K261" s="227">
        <f>'DATOS GENERALES'!K261</f>
        <v>0</v>
      </c>
      <c r="L261" s="228">
        <f>'DATOS GENERALES'!L261</f>
        <v>0</v>
      </c>
      <c r="M261" s="227">
        <f>'DATOS GENERALES'!M261</f>
        <v>0</v>
      </c>
      <c r="N261" s="228">
        <f>'DATOS GENERALES'!N261</f>
        <v>0</v>
      </c>
      <c r="O261" s="227">
        <f>'DATOS GENERALES'!O261</f>
        <v>0</v>
      </c>
      <c r="P261" s="228">
        <f>'DATOS GENERALES'!P261</f>
        <v>0</v>
      </c>
      <c r="Q261" s="227">
        <f>'DATOS GENERALES'!Q261</f>
        <v>0</v>
      </c>
      <c r="R261" s="229">
        <f>IF('DATOS GENERALES'!S261="CANCELADO",('DATOS GENERALES'!R261),0)</f>
        <v>0</v>
      </c>
      <c r="S261" s="230">
        <f>IF('DATOS GENERALES'!S261="DEUDA",('DATOS GENERALES'!R261),0)</f>
        <v>7</v>
      </c>
    </row>
    <row r="262" spans="1:19" s="199" customFormat="1" ht="12" customHeight="1" x14ac:dyDescent="0.25">
      <c r="A262" s="224">
        <v>261</v>
      </c>
      <c r="B262" s="225">
        <v>261</v>
      </c>
      <c r="C262" s="224"/>
      <c r="D262" s="226"/>
      <c r="E262" s="224"/>
      <c r="F262" s="225" t="s">
        <v>120</v>
      </c>
      <c r="G262" s="227">
        <f>'DATOS GENERALES'!G262</f>
        <v>0</v>
      </c>
      <c r="H262" s="228">
        <f>'DATOS GENERALES'!H262</f>
        <v>0</v>
      </c>
      <c r="I262" s="227">
        <f>'DATOS GENERALES'!I262</f>
        <v>0</v>
      </c>
      <c r="J262" s="228">
        <f>'DATOS GENERALES'!J262</f>
        <v>7</v>
      </c>
      <c r="K262" s="227">
        <f>'DATOS GENERALES'!K262</f>
        <v>0</v>
      </c>
      <c r="L262" s="228">
        <f>'DATOS GENERALES'!L262</f>
        <v>0</v>
      </c>
      <c r="M262" s="227">
        <f>'DATOS GENERALES'!M262</f>
        <v>0</v>
      </c>
      <c r="N262" s="228">
        <f>'DATOS GENERALES'!N262</f>
        <v>0</v>
      </c>
      <c r="O262" s="227">
        <f>'DATOS GENERALES'!O262</f>
        <v>0</v>
      </c>
      <c r="P262" s="228">
        <f>'DATOS GENERALES'!P262</f>
        <v>0</v>
      </c>
      <c r="Q262" s="227">
        <f>'DATOS GENERALES'!Q262</f>
        <v>0</v>
      </c>
      <c r="R262" s="229">
        <f>IF('DATOS GENERALES'!S262="CANCELADO",('DATOS GENERALES'!R262),0)</f>
        <v>0</v>
      </c>
      <c r="S262" s="230">
        <f>IF('DATOS GENERALES'!S262="DEUDA",('DATOS GENERALES'!R262),0)</f>
        <v>7</v>
      </c>
    </row>
    <row r="263" spans="1:19" s="199" customFormat="1" ht="12" customHeight="1" x14ac:dyDescent="0.25">
      <c r="A263" s="224">
        <v>262</v>
      </c>
      <c r="B263" s="225">
        <v>262</v>
      </c>
      <c r="C263" s="224"/>
      <c r="D263" s="226"/>
      <c r="E263" s="224"/>
      <c r="F263" s="225" t="s">
        <v>120</v>
      </c>
      <c r="G263" s="227">
        <f>'DATOS GENERALES'!G263</f>
        <v>0</v>
      </c>
      <c r="H263" s="228">
        <f>'DATOS GENERALES'!H263</f>
        <v>0</v>
      </c>
      <c r="I263" s="227">
        <f>'DATOS GENERALES'!I263</f>
        <v>0</v>
      </c>
      <c r="J263" s="228">
        <f>'DATOS GENERALES'!J263</f>
        <v>7</v>
      </c>
      <c r="K263" s="227">
        <f>'DATOS GENERALES'!K263</f>
        <v>0</v>
      </c>
      <c r="L263" s="228">
        <f>'DATOS GENERALES'!L263</f>
        <v>0</v>
      </c>
      <c r="M263" s="227">
        <f>'DATOS GENERALES'!M263</f>
        <v>0</v>
      </c>
      <c r="N263" s="228">
        <f>'DATOS GENERALES'!N263</f>
        <v>0</v>
      </c>
      <c r="O263" s="227">
        <f>'DATOS GENERALES'!O263</f>
        <v>0</v>
      </c>
      <c r="P263" s="228">
        <f>'DATOS GENERALES'!P263</f>
        <v>0</v>
      </c>
      <c r="Q263" s="227">
        <f>'DATOS GENERALES'!Q263</f>
        <v>0</v>
      </c>
      <c r="R263" s="229">
        <f>IF('DATOS GENERALES'!S263="CANCELADO",('DATOS GENERALES'!R263),0)</f>
        <v>0</v>
      </c>
      <c r="S263" s="230">
        <f>IF('DATOS GENERALES'!S263="DEUDA",('DATOS GENERALES'!R263),0)</f>
        <v>7</v>
      </c>
    </row>
    <row r="264" spans="1:19" s="199" customFormat="1" ht="12" customHeight="1" x14ac:dyDescent="0.25">
      <c r="A264" s="224">
        <v>263</v>
      </c>
      <c r="B264" s="225">
        <v>263</v>
      </c>
      <c r="C264" s="224"/>
      <c r="D264" s="226"/>
      <c r="E264" s="224"/>
      <c r="F264" s="225" t="s">
        <v>120</v>
      </c>
      <c r="G264" s="227">
        <f>'DATOS GENERALES'!G264</f>
        <v>0</v>
      </c>
      <c r="H264" s="228">
        <f>'DATOS GENERALES'!H264</f>
        <v>0</v>
      </c>
      <c r="I264" s="227">
        <f>'DATOS GENERALES'!I264</f>
        <v>0</v>
      </c>
      <c r="J264" s="228">
        <f>'DATOS GENERALES'!J264</f>
        <v>7</v>
      </c>
      <c r="K264" s="227">
        <f>'DATOS GENERALES'!K264</f>
        <v>0</v>
      </c>
      <c r="L264" s="228">
        <f>'DATOS GENERALES'!L264</f>
        <v>0</v>
      </c>
      <c r="M264" s="227">
        <f>'DATOS GENERALES'!M264</f>
        <v>0</v>
      </c>
      <c r="N264" s="228">
        <f>'DATOS GENERALES'!N264</f>
        <v>0</v>
      </c>
      <c r="O264" s="227">
        <f>'DATOS GENERALES'!O264</f>
        <v>0</v>
      </c>
      <c r="P264" s="228">
        <f>'DATOS GENERALES'!P264</f>
        <v>0</v>
      </c>
      <c r="Q264" s="227">
        <f>'DATOS GENERALES'!Q264</f>
        <v>0</v>
      </c>
      <c r="R264" s="229">
        <f>IF('DATOS GENERALES'!S264="CANCELADO",('DATOS GENERALES'!R264),0)</f>
        <v>0</v>
      </c>
      <c r="S264" s="230">
        <f>IF('DATOS GENERALES'!S264="DEUDA",('DATOS GENERALES'!R264),0)</f>
        <v>7</v>
      </c>
    </row>
    <row r="265" spans="1:19" s="199" customFormat="1" ht="12" customHeight="1" x14ac:dyDescent="0.25">
      <c r="A265" s="224">
        <v>264</v>
      </c>
      <c r="B265" s="225">
        <v>264</v>
      </c>
      <c r="C265" s="224"/>
      <c r="D265" s="226"/>
      <c r="E265" s="224"/>
      <c r="F265" s="225" t="s">
        <v>120</v>
      </c>
      <c r="G265" s="227">
        <f>'DATOS GENERALES'!G265</f>
        <v>0</v>
      </c>
      <c r="H265" s="228">
        <f>'DATOS GENERALES'!H265</f>
        <v>0</v>
      </c>
      <c r="I265" s="227">
        <f>'DATOS GENERALES'!I265</f>
        <v>0</v>
      </c>
      <c r="J265" s="228">
        <f>'DATOS GENERALES'!J265</f>
        <v>7</v>
      </c>
      <c r="K265" s="227">
        <f>'DATOS GENERALES'!K265</f>
        <v>0</v>
      </c>
      <c r="L265" s="228">
        <f>'DATOS GENERALES'!L265</f>
        <v>0</v>
      </c>
      <c r="M265" s="227">
        <f>'DATOS GENERALES'!M265</f>
        <v>0</v>
      </c>
      <c r="N265" s="228">
        <f>'DATOS GENERALES'!N265</f>
        <v>0</v>
      </c>
      <c r="O265" s="227">
        <f>'DATOS GENERALES'!O265</f>
        <v>0</v>
      </c>
      <c r="P265" s="228">
        <f>'DATOS GENERALES'!P265</f>
        <v>0</v>
      </c>
      <c r="Q265" s="227">
        <f>'DATOS GENERALES'!Q265</f>
        <v>0</v>
      </c>
      <c r="R265" s="229">
        <f>IF('DATOS GENERALES'!S265="CANCELADO",('DATOS GENERALES'!R265),0)</f>
        <v>0</v>
      </c>
      <c r="S265" s="230">
        <f>IF('DATOS GENERALES'!S265="DEUDA",('DATOS GENERALES'!R265),0)</f>
        <v>7</v>
      </c>
    </row>
    <row r="266" spans="1:19" s="199" customFormat="1" ht="12" customHeight="1" x14ac:dyDescent="0.25">
      <c r="A266" s="224">
        <v>265</v>
      </c>
      <c r="B266" s="225">
        <v>265</v>
      </c>
      <c r="C266" s="224"/>
      <c r="D266" s="226"/>
      <c r="E266" s="224"/>
      <c r="F266" s="225" t="s">
        <v>120</v>
      </c>
      <c r="G266" s="227">
        <f>'DATOS GENERALES'!G266</f>
        <v>0</v>
      </c>
      <c r="H266" s="228">
        <f>'DATOS GENERALES'!H266</f>
        <v>0</v>
      </c>
      <c r="I266" s="227">
        <f>'DATOS GENERALES'!I266</f>
        <v>0</v>
      </c>
      <c r="J266" s="228">
        <f>'DATOS GENERALES'!J266</f>
        <v>7</v>
      </c>
      <c r="K266" s="227">
        <f>'DATOS GENERALES'!K266</f>
        <v>0</v>
      </c>
      <c r="L266" s="228">
        <f>'DATOS GENERALES'!L266</f>
        <v>0</v>
      </c>
      <c r="M266" s="227">
        <f>'DATOS GENERALES'!M266</f>
        <v>0</v>
      </c>
      <c r="N266" s="228">
        <f>'DATOS GENERALES'!N266</f>
        <v>0</v>
      </c>
      <c r="O266" s="227">
        <f>'DATOS GENERALES'!O266</f>
        <v>0</v>
      </c>
      <c r="P266" s="228">
        <f>'DATOS GENERALES'!P266</f>
        <v>0</v>
      </c>
      <c r="Q266" s="227">
        <f>'DATOS GENERALES'!Q266</f>
        <v>0</v>
      </c>
      <c r="R266" s="229">
        <f>IF('DATOS GENERALES'!S266="CANCELADO",('DATOS GENERALES'!R266),0)</f>
        <v>0</v>
      </c>
      <c r="S266" s="230">
        <f>IF('DATOS GENERALES'!S266="DEUDA",('DATOS GENERALES'!R266),0)</f>
        <v>7</v>
      </c>
    </row>
    <row r="267" spans="1:19" s="199" customFormat="1" ht="12" customHeight="1" x14ac:dyDescent="0.25">
      <c r="A267" s="224">
        <v>266</v>
      </c>
      <c r="B267" s="225">
        <v>266</v>
      </c>
      <c r="C267" s="224"/>
      <c r="D267" s="226"/>
      <c r="E267" s="224"/>
      <c r="F267" s="225" t="s">
        <v>120</v>
      </c>
      <c r="G267" s="227">
        <f>'DATOS GENERALES'!G267</f>
        <v>0</v>
      </c>
      <c r="H267" s="228">
        <f>'DATOS GENERALES'!H267</f>
        <v>0</v>
      </c>
      <c r="I267" s="227">
        <f>'DATOS GENERALES'!I267</f>
        <v>0</v>
      </c>
      <c r="J267" s="228">
        <f>'DATOS GENERALES'!J267</f>
        <v>7</v>
      </c>
      <c r="K267" s="227">
        <f>'DATOS GENERALES'!K267</f>
        <v>0</v>
      </c>
      <c r="L267" s="228">
        <f>'DATOS GENERALES'!L267</f>
        <v>0</v>
      </c>
      <c r="M267" s="227">
        <f>'DATOS GENERALES'!M267</f>
        <v>0</v>
      </c>
      <c r="N267" s="228">
        <f>'DATOS GENERALES'!N267</f>
        <v>0</v>
      </c>
      <c r="O267" s="227">
        <f>'DATOS GENERALES'!O267</f>
        <v>0</v>
      </c>
      <c r="P267" s="228">
        <f>'DATOS GENERALES'!P267</f>
        <v>0</v>
      </c>
      <c r="Q267" s="227">
        <f>'DATOS GENERALES'!Q267</f>
        <v>0</v>
      </c>
      <c r="R267" s="229">
        <f>IF('DATOS GENERALES'!S267="CANCELADO",('DATOS GENERALES'!R267),0)</f>
        <v>0</v>
      </c>
      <c r="S267" s="230">
        <f>IF('DATOS GENERALES'!S267="DEUDA",('DATOS GENERALES'!R267),0)</f>
        <v>7</v>
      </c>
    </row>
    <row r="268" spans="1:19" s="199" customFormat="1" ht="12" customHeight="1" x14ac:dyDescent="0.25">
      <c r="A268" s="224">
        <v>267</v>
      </c>
      <c r="B268" s="225">
        <v>267</v>
      </c>
      <c r="C268" s="224"/>
      <c r="D268" s="226"/>
      <c r="E268" s="224"/>
      <c r="F268" s="225" t="s">
        <v>120</v>
      </c>
      <c r="G268" s="227">
        <f>'DATOS GENERALES'!G268</f>
        <v>0</v>
      </c>
      <c r="H268" s="228">
        <f>'DATOS GENERALES'!H268</f>
        <v>0</v>
      </c>
      <c r="I268" s="227">
        <f>'DATOS GENERALES'!I268</f>
        <v>0</v>
      </c>
      <c r="J268" s="228">
        <f>'DATOS GENERALES'!J268</f>
        <v>7</v>
      </c>
      <c r="K268" s="227">
        <f>'DATOS GENERALES'!K268</f>
        <v>0</v>
      </c>
      <c r="L268" s="228">
        <f>'DATOS GENERALES'!L268</f>
        <v>0</v>
      </c>
      <c r="M268" s="227">
        <f>'DATOS GENERALES'!M268</f>
        <v>0</v>
      </c>
      <c r="N268" s="228">
        <f>'DATOS GENERALES'!N268</f>
        <v>0</v>
      </c>
      <c r="O268" s="227">
        <f>'DATOS GENERALES'!O268</f>
        <v>0</v>
      </c>
      <c r="P268" s="228">
        <f>'DATOS GENERALES'!P268</f>
        <v>0</v>
      </c>
      <c r="Q268" s="227">
        <f>'DATOS GENERALES'!Q268</f>
        <v>0</v>
      </c>
      <c r="R268" s="229">
        <f>IF('DATOS GENERALES'!S268="CANCELADO",('DATOS GENERALES'!R268),0)</f>
        <v>0</v>
      </c>
      <c r="S268" s="230">
        <f>IF('DATOS GENERALES'!S268="DEUDA",('DATOS GENERALES'!R268),0)</f>
        <v>7</v>
      </c>
    </row>
    <row r="269" spans="1:19" s="199" customFormat="1" ht="12" customHeight="1" x14ac:dyDescent="0.25">
      <c r="A269" s="224">
        <v>268</v>
      </c>
      <c r="B269" s="225">
        <v>268</v>
      </c>
      <c r="C269" s="224"/>
      <c r="D269" s="226"/>
      <c r="E269" s="224"/>
      <c r="F269" s="225" t="s">
        <v>120</v>
      </c>
      <c r="G269" s="227">
        <f>'DATOS GENERALES'!G269</f>
        <v>0</v>
      </c>
      <c r="H269" s="228">
        <f>'DATOS GENERALES'!H269</f>
        <v>0</v>
      </c>
      <c r="I269" s="227">
        <f>'DATOS GENERALES'!I269</f>
        <v>0</v>
      </c>
      <c r="J269" s="228">
        <f>'DATOS GENERALES'!J269</f>
        <v>7</v>
      </c>
      <c r="K269" s="227">
        <f>'DATOS GENERALES'!K269</f>
        <v>0</v>
      </c>
      <c r="L269" s="228">
        <f>'DATOS GENERALES'!L269</f>
        <v>0</v>
      </c>
      <c r="M269" s="227">
        <f>'DATOS GENERALES'!M269</f>
        <v>0</v>
      </c>
      <c r="N269" s="228">
        <f>'DATOS GENERALES'!N269</f>
        <v>0</v>
      </c>
      <c r="O269" s="227">
        <f>'DATOS GENERALES'!O269</f>
        <v>0</v>
      </c>
      <c r="P269" s="228">
        <f>'DATOS GENERALES'!P269</f>
        <v>0</v>
      </c>
      <c r="Q269" s="227">
        <f>'DATOS GENERALES'!Q269</f>
        <v>0</v>
      </c>
      <c r="R269" s="229">
        <f>IF('DATOS GENERALES'!S269="CANCELADO",('DATOS GENERALES'!R269),0)</f>
        <v>0</v>
      </c>
      <c r="S269" s="230">
        <f>IF('DATOS GENERALES'!S269="DEUDA",('DATOS GENERALES'!R269),0)</f>
        <v>7</v>
      </c>
    </row>
    <row r="270" spans="1:19" s="199" customFormat="1" ht="12" customHeight="1" x14ac:dyDescent="0.25">
      <c r="A270" s="224">
        <v>269</v>
      </c>
      <c r="B270" s="225">
        <v>269</v>
      </c>
      <c r="C270" s="224"/>
      <c r="D270" s="226"/>
      <c r="E270" s="224"/>
      <c r="F270" s="225" t="s">
        <v>120</v>
      </c>
      <c r="G270" s="227">
        <f>'DATOS GENERALES'!G270</f>
        <v>0</v>
      </c>
      <c r="H270" s="228">
        <f>'DATOS GENERALES'!H270</f>
        <v>0</v>
      </c>
      <c r="I270" s="227">
        <f>'DATOS GENERALES'!I270</f>
        <v>0</v>
      </c>
      <c r="J270" s="228">
        <f>'DATOS GENERALES'!J270</f>
        <v>7</v>
      </c>
      <c r="K270" s="227">
        <f>'DATOS GENERALES'!K270</f>
        <v>0</v>
      </c>
      <c r="L270" s="228">
        <f>'DATOS GENERALES'!L270</f>
        <v>0</v>
      </c>
      <c r="M270" s="227">
        <f>'DATOS GENERALES'!M270</f>
        <v>0</v>
      </c>
      <c r="N270" s="228">
        <f>'DATOS GENERALES'!N270</f>
        <v>0</v>
      </c>
      <c r="O270" s="227">
        <f>'DATOS GENERALES'!O270</f>
        <v>0</v>
      </c>
      <c r="P270" s="228">
        <f>'DATOS GENERALES'!P270</f>
        <v>0</v>
      </c>
      <c r="Q270" s="227">
        <f>'DATOS GENERALES'!Q270</f>
        <v>0</v>
      </c>
      <c r="R270" s="229">
        <f>IF('DATOS GENERALES'!S270="CANCELADO",('DATOS GENERALES'!R270),0)</f>
        <v>0</v>
      </c>
      <c r="S270" s="230">
        <f>IF('DATOS GENERALES'!S270="DEUDA",('DATOS GENERALES'!R270),0)</f>
        <v>7</v>
      </c>
    </row>
    <row r="271" spans="1:19" s="199" customFormat="1" ht="12" customHeight="1" x14ac:dyDescent="0.25">
      <c r="A271" s="224">
        <v>270</v>
      </c>
      <c r="B271" s="225">
        <v>270</v>
      </c>
      <c r="C271" s="224"/>
      <c r="D271" s="226"/>
      <c r="E271" s="224"/>
      <c r="F271" s="225" t="s">
        <v>120</v>
      </c>
      <c r="G271" s="227">
        <f>'DATOS GENERALES'!G271</f>
        <v>0</v>
      </c>
      <c r="H271" s="228">
        <f>'DATOS GENERALES'!H271</f>
        <v>0</v>
      </c>
      <c r="I271" s="227">
        <f>'DATOS GENERALES'!I271</f>
        <v>0</v>
      </c>
      <c r="J271" s="228">
        <f>'DATOS GENERALES'!J271</f>
        <v>7</v>
      </c>
      <c r="K271" s="227">
        <f>'DATOS GENERALES'!K271</f>
        <v>0</v>
      </c>
      <c r="L271" s="228">
        <f>'DATOS GENERALES'!L271</f>
        <v>0</v>
      </c>
      <c r="M271" s="227">
        <f>'DATOS GENERALES'!M271</f>
        <v>0</v>
      </c>
      <c r="N271" s="228">
        <f>'DATOS GENERALES'!N271</f>
        <v>0</v>
      </c>
      <c r="O271" s="227">
        <f>'DATOS GENERALES'!O271</f>
        <v>0</v>
      </c>
      <c r="P271" s="228">
        <f>'DATOS GENERALES'!P271</f>
        <v>0</v>
      </c>
      <c r="Q271" s="227">
        <f>'DATOS GENERALES'!Q271</f>
        <v>0</v>
      </c>
      <c r="R271" s="229">
        <f>IF('DATOS GENERALES'!S271="CANCELADO",('DATOS GENERALES'!R271),0)</f>
        <v>0</v>
      </c>
      <c r="S271" s="230">
        <f>IF('DATOS GENERALES'!S271="DEUDA",('DATOS GENERALES'!R271),0)</f>
        <v>7</v>
      </c>
    </row>
    <row r="272" spans="1:19" s="199" customFormat="1" ht="12" customHeight="1" x14ac:dyDescent="0.25">
      <c r="A272" s="224">
        <v>271</v>
      </c>
      <c r="B272" s="225">
        <v>271</v>
      </c>
      <c r="C272" s="224"/>
      <c r="D272" s="226"/>
      <c r="E272" s="224"/>
      <c r="F272" s="225" t="s">
        <v>120</v>
      </c>
      <c r="G272" s="227">
        <f>'DATOS GENERALES'!G272</f>
        <v>0</v>
      </c>
      <c r="H272" s="228">
        <f>'DATOS GENERALES'!H272</f>
        <v>0</v>
      </c>
      <c r="I272" s="227">
        <f>'DATOS GENERALES'!I272</f>
        <v>0</v>
      </c>
      <c r="J272" s="228">
        <f>'DATOS GENERALES'!J272</f>
        <v>7</v>
      </c>
      <c r="K272" s="227">
        <f>'DATOS GENERALES'!K272</f>
        <v>0</v>
      </c>
      <c r="L272" s="228">
        <f>'DATOS GENERALES'!L272</f>
        <v>0</v>
      </c>
      <c r="M272" s="227">
        <f>'DATOS GENERALES'!M272</f>
        <v>0</v>
      </c>
      <c r="N272" s="228">
        <f>'DATOS GENERALES'!N272</f>
        <v>0</v>
      </c>
      <c r="O272" s="227">
        <f>'DATOS GENERALES'!O272</f>
        <v>0</v>
      </c>
      <c r="P272" s="228">
        <f>'DATOS GENERALES'!P272</f>
        <v>0</v>
      </c>
      <c r="Q272" s="227">
        <f>'DATOS GENERALES'!Q272</f>
        <v>0</v>
      </c>
      <c r="R272" s="229">
        <f>IF('DATOS GENERALES'!S272="CANCELADO",('DATOS GENERALES'!R272),0)</f>
        <v>0</v>
      </c>
      <c r="S272" s="230">
        <f>IF('DATOS GENERALES'!S272="DEUDA",('DATOS GENERALES'!R272),0)</f>
        <v>7</v>
      </c>
    </row>
    <row r="273" spans="1:19" s="199" customFormat="1" ht="12" customHeight="1" x14ac:dyDescent="0.25">
      <c r="A273" s="224">
        <v>272</v>
      </c>
      <c r="B273" s="225">
        <v>272</v>
      </c>
      <c r="C273" s="224"/>
      <c r="D273" s="226"/>
      <c r="E273" s="224"/>
      <c r="F273" s="225" t="s">
        <v>120</v>
      </c>
      <c r="G273" s="227">
        <f>'DATOS GENERALES'!G273</f>
        <v>0</v>
      </c>
      <c r="H273" s="228">
        <f>'DATOS GENERALES'!H273</f>
        <v>0</v>
      </c>
      <c r="I273" s="227">
        <f>'DATOS GENERALES'!I273</f>
        <v>0</v>
      </c>
      <c r="J273" s="228">
        <f>'DATOS GENERALES'!J273</f>
        <v>7</v>
      </c>
      <c r="K273" s="227">
        <f>'DATOS GENERALES'!K273</f>
        <v>0</v>
      </c>
      <c r="L273" s="228">
        <f>'DATOS GENERALES'!L273</f>
        <v>0</v>
      </c>
      <c r="M273" s="227">
        <f>'DATOS GENERALES'!M273</f>
        <v>0</v>
      </c>
      <c r="N273" s="228">
        <f>'DATOS GENERALES'!N273</f>
        <v>0</v>
      </c>
      <c r="O273" s="227">
        <f>'DATOS GENERALES'!O273</f>
        <v>0</v>
      </c>
      <c r="P273" s="228">
        <f>'DATOS GENERALES'!P273</f>
        <v>0</v>
      </c>
      <c r="Q273" s="227">
        <f>'DATOS GENERALES'!Q273</f>
        <v>0</v>
      </c>
      <c r="R273" s="229">
        <f>IF('DATOS GENERALES'!S273="CANCELADO",('DATOS GENERALES'!R273),0)</f>
        <v>0</v>
      </c>
      <c r="S273" s="230">
        <f>IF('DATOS GENERALES'!S273="DEUDA",('DATOS GENERALES'!R273),0)</f>
        <v>7</v>
      </c>
    </row>
    <row r="274" spans="1:19" s="199" customFormat="1" ht="12" customHeight="1" x14ac:dyDescent="0.25">
      <c r="A274" s="224">
        <v>273</v>
      </c>
      <c r="B274" s="225">
        <v>273</v>
      </c>
      <c r="C274" s="224"/>
      <c r="D274" s="226"/>
      <c r="E274" s="224"/>
      <c r="F274" s="225" t="s">
        <v>120</v>
      </c>
      <c r="G274" s="227">
        <f>'DATOS GENERALES'!G274</f>
        <v>0</v>
      </c>
      <c r="H274" s="228">
        <f>'DATOS GENERALES'!H274</f>
        <v>0</v>
      </c>
      <c r="I274" s="227">
        <f>'DATOS GENERALES'!I274</f>
        <v>0</v>
      </c>
      <c r="J274" s="228">
        <f>'DATOS GENERALES'!J274</f>
        <v>7</v>
      </c>
      <c r="K274" s="227">
        <f>'DATOS GENERALES'!K274</f>
        <v>0</v>
      </c>
      <c r="L274" s="228">
        <f>'DATOS GENERALES'!L274</f>
        <v>0</v>
      </c>
      <c r="M274" s="227">
        <f>'DATOS GENERALES'!M274</f>
        <v>0</v>
      </c>
      <c r="N274" s="228">
        <f>'DATOS GENERALES'!N274</f>
        <v>0</v>
      </c>
      <c r="O274" s="227">
        <f>'DATOS GENERALES'!O274</f>
        <v>0</v>
      </c>
      <c r="P274" s="228">
        <f>'DATOS GENERALES'!P274</f>
        <v>0</v>
      </c>
      <c r="Q274" s="227">
        <f>'DATOS GENERALES'!Q274</f>
        <v>0</v>
      </c>
      <c r="R274" s="229">
        <f>IF('DATOS GENERALES'!S274="CANCELADO",('DATOS GENERALES'!R274),0)</f>
        <v>0</v>
      </c>
      <c r="S274" s="230">
        <f>IF('DATOS GENERALES'!S274="DEUDA",('DATOS GENERALES'!R274),0)</f>
        <v>7</v>
      </c>
    </row>
    <row r="275" spans="1:19" s="199" customFormat="1" ht="12" customHeight="1" x14ac:dyDescent="0.25">
      <c r="A275" s="224">
        <v>274</v>
      </c>
      <c r="B275" s="225">
        <v>274</v>
      </c>
      <c r="C275" s="224"/>
      <c r="D275" s="226"/>
      <c r="E275" s="224"/>
      <c r="F275" s="225" t="s">
        <v>120</v>
      </c>
      <c r="G275" s="227">
        <f>'DATOS GENERALES'!G275</f>
        <v>0</v>
      </c>
      <c r="H275" s="228">
        <f>'DATOS GENERALES'!H275</f>
        <v>0</v>
      </c>
      <c r="I275" s="227">
        <f>'DATOS GENERALES'!I275</f>
        <v>0</v>
      </c>
      <c r="J275" s="228">
        <f>'DATOS GENERALES'!J275</f>
        <v>7</v>
      </c>
      <c r="K275" s="227">
        <f>'DATOS GENERALES'!K275</f>
        <v>0</v>
      </c>
      <c r="L275" s="228">
        <f>'DATOS GENERALES'!L275</f>
        <v>0</v>
      </c>
      <c r="M275" s="227">
        <f>'DATOS GENERALES'!M275</f>
        <v>0</v>
      </c>
      <c r="N275" s="228">
        <f>'DATOS GENERALES'!N275</f>
        <v>0</v>
      </c>
      <c r="O275" s="227">
        <f>'DATOS GENERALES'!O275</f>
        <v>0</v>
      </c>
      <c r="P275" s="228">
        <f>'DATOS GENERALES'!P275</f>
        <v>0</v>
      </c>
      <c r="Q275" s="227">
        <f>'DATOS GENERALES'!Q275</f>
        <v>0</v>
      </c>
      <c r="R275" s="229">
        <f>IF('DATOS GENERALES'!S275="CANCELADO",('DATOS GENERALES'!R275),0)</f>
        <v>0</v>
      </c>
      <c r="S275" s="230">
        <f>IF('DATOS GENERALES'!S275="DEUDA",('DATOS GENERALES'!R275),0)</f>
        <v>7</v>
      </c>
    </row>
    <row r="276" spans="1:19" s="199" customFormat="1" ht="12" customHeight="1" x14ac:dyDescent="0.25">
      <c r="A276" s="224">
        <v>275</v>
      </c>
      <c r="B276" s="225">
        <v>275</v>
      </c>
      <c r="C276" s="224"/>
      <c r="D276" s="226"/>
      <c r="E276" s="224"/>
      <c r="F276" s="225" t="s">
        <v>120</v>
      </c>
      <c r="G276" s="227">
        <f>'DATOS GENERALES'!G276</f>
        <v>0</v>
      </c>
      <c r="H276" s="228">
        <f>'DATOS GENERALES'!H276</f>
        <v>0</v>
      </c>
      <c r="I276" s="227">
        <f>'DATOS GENERALES'!I276</f>
        <v>0</v>
      </c>
      <c r="J276" s="228">
        <f>'DATOS GENERALES'!J276</f>
        <v>7</v>
      </c>
      <c r="K276" s="227">
        <f>'DATOS GENERALES'!K276</f>
        <v>0</v>
      </c>
      <c r="L276" s="228">
        <f>'DATOS GENERALES'!L276</f>
        <v>0</v>
      </c>
      <c r="M276" s="227">
        <f>'DATOS GENERALES'!M276</f>
        <v>0</v>
      </c>
      <c r="N276" s="228">
        <f>'DATOS GENERALES'!N276</f>
        <v>0</v>
      </c>
      <c r="O276" s="227">
        <f>'DATOS GENERALES'!O276</f>
        <v>0</v>
      </c>
      <c r="P276" s="228">
        <f>'DATOS GENERALES'!P276</f>
        <v>0</v>
      </c>
      <c r="Q276" s="227">
        <f>'DATOS GENERALES'!Q276</f>
        <v>0</v>
      </c>
      <c r="R276" s="229">
        <f>IF('DATOS GENERALES'!S276="CANCELADO",('DATOS GENERALES'!R276),0)</f>
        <v>0</v>
      </c>
      <c r="S276" s="230">
        <f>IF('DATOS GENERALES'!S276="DEUDA",('DATOS GENERALES'!R276),0)</f>
        <v>7</v>
      </c>
    </row>
    <row r="277" spans="1:19" s="199" customFormat="1" ht="12" customHeight="1" x14ac:dyDescent="0.25">
      <c r="A277" s="224">
        <v>276</v>
      </c>
      <c r="B277" s="225">
        <v>276</v>
      </c>
      <c r="C277" s="224"/>
      <c r="D277" s="226"/>
      <c r="E277" s="224"/>
      <c r="F277" s="225" t="s">
        <v>120</v>
      </c>
      <c r="G277" s="227">
        <f>'DATOS GENERALES'!G277</f>
        <v>0</v>
      </c>
      <c r="H277" s="228">
        <f>'DATOS GENERALES'!H277</f>
        <v>0</v>
      </c>
      <c r="I277" s="227">
        <f>'DATOS GENERALES'!I277</f>
        <v>0</v>
      </c>
      <c r="J277" s="228">
        <f>'DATOS GENERALES'!J277</f>
        <v>7</v>
      </c>
      <c r="K277" s="227">
        <f>'DATOS GENERALES'!K277</f>
        <v>0</v>
      </c>
      <c r="L277" s="228">
        <f>'DATOS GENERALES'!L277</f>
        <v>0</v>
      </c>
      <c r="M277" s="227">
        <f>'DATOS GENERALES'!M277</f>
        <v>0</v>
      </c>
      <c r="N277" s="228">
        <f>'DATOS GENERALES'!N277</f>
        <v>0</v>
      </c>
      <c r="O277" s="227">
        <f>'DATOS GENERALES'!O277</f>
        <v>0</v>
      </c>
      <c r="P277" s="228">
        <f>'DATOS GENERALES'!P277</f>
        <v>0</v>
      </c>
      <c r="Q277" s="227">
        <f>'DATOS GENERALES'!Q277</f>
        <v>0</v>
      </c>
      <c r="R277" s="229">
        <f>IF('DATOS GENERALES'!S277="CANCELADO",('DATOS GENERALES'!R277),0)</f>
        <v>0</v>
      </c>
      <c r="S277" s="230">
        <f>IF('DATOS GENERALES'!S277="DEUDA",('DATOS GENERALES'!R277),0)</f>
        <v>7</v>
      </c>
    </row>
    <row r="278" spans="1:19" s="199" customFormat="1" ht="12" customHeight="1" x14ac:dyDescent="0.25">
      <c r="A278" s="224">
        <v>277</v>
      </c>
      <c r="B278" s="225">
        <v>277</v>
      </c>
      <c r="C278" s="224"/>
      <c r="D278" s="226"/>
      <c r="E278" s="224"/>
      <c r="F278" s="225" t="s">
        <v>120</v>
      </c>
      <c r="G278" s="227">
        <f>'DATOS GENERALES'!G278</f>
        <v>0</v>
      </c>
      <c r="H278" s="228">
        <f>'DATOS GENERALES'!H278</f>
        <v>0</v>
      </c>
      <c r="I278" s="227">
        <f>'DATOS GENERALES'!I278</f>
        <v>0</v>
      </c>
      <c r="J278" s="228">
        <f>'DATOS GENERALES'!J278</f>
        <v>7</v>
      </c>
      <c r="K278" s="227">
        <f>'DATOS GENERALES'!K278</f>
        <v>0</v>
      </c>
      <c r="L278" s="228">
        <f>'DATOS GENERALES'!L278</f>
        <v>0</v>
      </c>
      <c r="M278" s="227">
        <f>'DATOS GENERALES'!M278</f>
        <v>0</v>
      </c>
      <c r="N278" s="228">
        <f>'DATOS GENERALES'!N278</f>
        <v>0</v>
      </c>
      <c r="O278" s="227">
        <f>'DATOS GENERALES'!O278</f>
        <v>0</v>
      </c>
      <c r="P278" s="228">
        <f>'DATOS GENERALES'!P278</f>
        <v>0</v>
      </c>
      <c r="Q278" s="227">
        <f>'DATOS GENERALES'!Q278</f>
        <v>0</v>
      </c>
      <c r="R278" s="229">
        <f>IF('DATOS GENERALES'!S278="CANCELADO",('DATOS GENERALES'!R278),0)</f>
        <v>0</v>
      </c>
      <c r="S278" s="230">
        <f>IF('DATOS GENERALES'!S278="DEUDA",('DATOS GENERALES'!R278),0)</f>
        <v>7</v>
      </c>
    </row>
    <row r="279" spans="1:19" s="199" customFormat="1" ht="12" customHeight="1" x14ac:dyDescent="0.25">
      <c r="A279" s="224">
        <v>278</v>
      </c>
      <c r="B279" s="225">
        <v>278</v>
      </c>
      <c r="C279" s="224"/>
      <c r="D279" s="226"/>
      <c r="E279" s="224"/>
      <c r="F279" s="225" t="s">
        <v>120</v>
      </c>
      <c r="G279" s="227">
        <f>'DATOS GENERALES'!G279</f>
        <v>0</v>
      </c>
      <c r="H279" s="228">
        <f>'DATOS GENERALES'!H279</f>
        <v>0</v>
      </c>
      <c r="I279" s="227">
        <f>'DATOS GENERALES'!I279</f>
        <v>0</v>
      </c>
      <c r="J279" s="228">
        <f>'DATOS GENERALES'!J279</f>
        <v>7</v>
      </c>
      <c r="K279" s="227">
        <f>'DATOS GENERALES'!K279</f>
        <v>0</v>
      </c>
      <c r="L279" s="228">
        <f>'DATOS GENERALES'!L279</f>
        <v>0</v>
      </c>
      <c r="M279" s="227">
        <f>'DATOS GENERALES'!M279</f>
        <v>0</v>
      </c>
      <c r="N279" s="228">
        <f>'DATOS GENERALES'!N279</f>
        <v>0</v>
      </c>
      <c r="O279" s="227">
        <f>'DATOS GENERALES'!O279</f>
        <v>0</v>
      </c>
      <c r="P279" s="228">
        <f>'DATOS GENERALES'!P279</f>
        <v>0</v>
      </c>
      <c r="Q279" s="227">
        <f>'DATOS GENERALES'!Q279</f>
        <v>0</v>
      </c>
      <c r="R279" s="229">
        <f>IF('DATOS GENERALES'!S279="CANCELADO",('DATOS GENERALES'!R279),0)</f>
        <v>0</v>
      </c>
      <c r="S279" s="230">
        <f>IF('DATOS GENERALES'!S279="DEUDA",('DATOS GENERALES'!R279),0)</f>
        <v>7</v>
      </c>
    </row>
    <row r="280" spans="1:19" s="199" customFormat="1" ht="12" customHeight="1" x14ac:dyDescent="0.25">
      <c r="A280" s="224">
        <v>279</v>
      </c>
      <c r="B280" s="225">
        <v>279</v>
      </c>
      <c r="C280" s="224"/>
      <c r="D280" s="226"/>
      <c r="E280" s="224"/>
      <c r="F280" s="225" t="s">
        <v>120</v>
      </c>
      <c r="G280" s="227">
        <f>'DATOS GENERALES'!G280</f>
        <v>0</v>
      </c>
      <c r="H280" s="228">
        <f>'DATOS GENERALES'!H280</f>
        <v>0</v>
      </c>
      <c r="I280" s="227">
        <f>'DATOS GENERALES'!I280</f>
        <v>0</v>
      </c>
      <c r="J280" s="228">
        <f>'DATOS GENERALES'!J280</f>
        <v>7</v>
      </c>
      <c r="K280" s="227">
        <f>'DATOS GENERALES'!K280</f>
        <v>0</v>
      </c>
      <c r="L280" s="228">
        <f>'DATOS GENERALES'!L280</f>
        <v>0</v>
      </c>
      <c r="M280" s="227">
        <f>'DATOS GENERALES'!M280</f>
        <v>0</v>
      </c>
      <c r="N280" s="228">
        <f>'DATOS GENERALES'!N280</f>
        <v>0</v>
      </c>
      <c r="O280" s="227">
        <f>'DATOS GENERALES'!O280</f>
        <v>0</v>
      </c>
      <c r="P280" s="228">
        <f>'DATOS GENERALES'!P280</f>
        <v>0</v>
      </c>
      <c r="Q280" s="227">
        <f>'DATOS GENERALES'!Q280</f>
        <v>0</v>
      </c>
      <c r="R280" s="229">
        <f>IF('DATOS GENERALES'!S280="CANCELADO",('DATOS GENERALES'!R280),0)</f>
        <v>0</v>
      </c>
      <c r="S280" s="230">
        <f>IF('DATOS GENERALES'!S280="DEUDA",('DATOS GENERALES'!R280),0)</f>
        <v>7</v>
      </c>
    </row>
    <row r="281" spans="1:19" s="199" customFormat="1" ht="12" customHeight="1" x14ac:dyDescent="0.25">
      <c r="A281" s="224">
        <v>280</v>
      </c>
      <c r="B281" s="225">
        <v>280</v>
      </c>
      <c r="C281" s="224"/>
      <c r="D281" s="226"/>
      <c r="E281" s="224"/>
      <c r="F281" s="225" t="s">
        <v>120</v>
      </c>
      <c r="G281" s="227">
        <f>'DATOS GENERALES'!G281</f>
        <v>0</v>
      </c>
      <c r="H281" s="228">
        <f>'DATOS GENERALES'!H281</f>
        <v>0</v>
      </c>
      <c r="I281" s="227">
        <f>'DATOS GENERALES'!I281</f>
        <v>0</v>
      </c>
      <c r="J281" s="228">
        <f>'DATOS GENERALES'!J281</f>
        <v>7</v>
      </c>
      <c r="K281" s="227">
        <f>'DATOS GENERALES'!K281</f>
        <v>0</v>
      </c>
      <c r="L281" s="228">
        <f>'DATOS GENERALES'!L281</f>
        <v>0</v>
      </c>
      <c r="M281" s="227">
        <f>'DATOS GENERALES'!M281</f>
        <v>0</v>
      </c>
      <c r="N281" s="228">
        <f>'DATOS GENERALES'!N281</f>
        <v>0</v>
      </c>
      <c r="O281" s="227">
        <f>'DATOS GENERALES'!O281</f>
        <v>0</v>
      </c>
      <c r="P281" s="228">
        <f>'DATOS GENERALES'!P281</f>
        <v>0</v>
      </c>
      <c r="Q281" s="227">
        <f>'DATOS GENERALES'!Q281</f>
        <v>0</v>
      </c>
      <c r="R281" s="229">
        <f>IF('DATOS GENERALES'!S281="CANCELADO",('DATOS GENERALES'!R281),0)</f>
        <v>0</v>
      </c>
      <c r="S281" s="230">
        <f>IF('DATOS GENERALES'!S281="DEUDA",('DATOS GENERALES'!R281),0)</f>
        <v>7</v>
      </c>
    </row>
    <row r="282" spans="1:19" s="199" customFormat="1" ht="12" customHeight="1" x14ac:dyDescent="0.25">
      <c r="A282" s="224">
        <v>281</v>
      </c>
      <c r="B282" s="225">
        <v>281</v>
      </c>
      <c r="C282" s="224"/>
      <c r="D282" s="226"/>
      <c r="E282" s="224"/>
      <c r="F282" s="225" t="s">
        <v>120</v>
      </c>
      <c r="G282" s="227">
        <f>'DATOS GENERALES'!G282</f>
        <v>0</v>
      </c>
      <c r="H282" s="228">
        <f>'DATOS GENERALES'!H282</f>
        <v>0</v>
      </c>
      <c r="I282" s="227">
        <f>'DATOS GENERALES'!I282</f>
        <v>0</v>
      </c>
      <c r="J282" s="228">
        <f>'DATOS GENERALES'!J282</f>
        <v>7</v>
      </c>
      <c r="K282" s="227">
        <f>'DATOS GENERALES'!K282</f>
        <v>0</v>
      </c>
      <c r="L282" s="228">
        <f>'DATOS GENERALES'!L282</f>
        <v>0</v>
      </c>
      <c r="M282" s="227">
        <f>'DATOS GENERALES'!M282</f>
        <v>0</v>
      </c>
      <c r="N282" s="228">
        <f>'DATOS GENERALES'!N282</f>
        <v>0</v>
      </c>
      <c r="O282" s="227">
        <f>'DATOS GENERALES'!O282</f>
        <v>0</v>
      </c>
      <c r="P282" s="228">
        <f>'DATOS GENERALES'!P282</f>
        <v>0</v>
      </c>
      <c r="Q282" s="227">
        <f>'DATOS GENERALES'!Q282</f>
        <v>0</v>
      </c>
      <c r="R282" s="229">
        <f>IF('DATOS GENERALES'!S282="CANCELADO",('DATOS GENERALES'!R282),0)</f>
        <v>0</v>
      </c>
      <c r="S282" s="230">
        <f>IF('DATOS GENERALES'!S282="DEUDA",('DATOS GENERALES'!R282),0)</f>
        <v>7</v>
      </c>
    </row>
    <row r="283" spans="1:19" s="199" customFormat="1" ht="12" customHeight="1" x14ac:dyDescent="0.25">
      <c r="A283" s="224">
        <v>282</v>
      </c>
      <c r="B283" s="225">
        <v>282</v>
      </c>
      <c r="C283" s="224"/>
      <c r="D283" s="226"/>
      <c r="E283" s="224"/>
      <c r="F283" s="225" t="s">
        <v>120</v>
      </c>
      <c r="G283" s="227">
        <f>'DATOS GENERALES'!G283</f>
        <v>0</v>
      </c>
      <c r="H283" s="228">
        <f>'DATOS GENERALES'!H283</f>
        <v>0</v>
      </c>
      <c r="I283" s="227">
        <f>'DATOS GENERALES'!I283</f>
        <v>0</v>
      </c>
      <c r="J283" s="228">
        <f>'DATOS GENERALES'!J283</f>
        <v>7</v>
      </c>
      <c r="K283" s="227">
        <f>'DATOS GENERALES'!K283</f>
        <v>0</v>
      </c>
      <c r="L283" s="228">
        <f>'DATOS GENERALES'!L283</f>
        <v>0</v>
      </c>
      <c r="M283" s="227">
        <f>'DATOS GENERALES'!M283</f>
        <v>0</v>
      </c>
      <c r="N283" s="228">
        <f>'DATOS GENERALES'!N283</f>
        <v>0</v>
      </c>
      <c r="O283" s="227">
        <f>'DATOS GENERALES'!O283</f>
        <v>0</v>
      </c>
      <c r="P283" s="228">
        <f>'DATOS GENERALES'!P283</f>
        <v>0</v>
      </c>
      <c r="Q283" s="227">
        <f>'DATOS GENERALES'!Q283</f>
        <v>0</v>
      </c>
      <c r="R283" s="229">
        <f>IF('DATOS GENERALES'!S283="CANCELADO",('DATOS GENERALES'!R283),0)</f>
        <v>0</v>
      </c>
      <c r="S283" s="230">
        <f>IF('DATOS GENERALES'!S283="DEUDA",('DATOS GENERALES'!R283),0)</f>
        <v>7</v>
      </c>
    </row>
    <row r="284" spans="1:19" s="199" customFormat="1" ht="12" customHeight="1" x14ac:dyDescent="0.25">
      <c r="A284" s="224">
        <v>283</v>
      </c>
      <c r="B284" s="225">
        <v>283</v>
      </c>
      <c r="C284" s="224"/>
      <c r="D284" s="226"/>
      <c r="E284" s="224"/>
      <c r="F284" s="225" t="s">
        <v>120</v>
      </c>
      <c r="G284" s="227">
        <f>'DATOS GENERALES'!G284</f>
        <v>0</v>
      </c>
      <c r="H284" s="228">
        <f>'DATOS GENERALES'!H284</f>
        <v>0</v>
      </c>
      <c r="I284" s="227">
        <f>'DATOS GENERALES'!I284</f>
        <v>0</v>
      </c>
      <c r="J284" s="228">
        <f>'DATOS GENERALES'!J284</f>
        <v>7</v>
      </c>
      <c r="K284" s="227">
        <f>'DATOS GENERALES'!K284</f>
        <v>0</v>
      </c>
      <c r="L284" s="228">
        <f>'DATOS GENERALES'!L284</f>
        <v>0</v>
      </c>
      <c r="M284" s="227">
        <f>'DATOS GENERALES'!M284</f>
        <v>0</v>
      </c>
      <c r="N284" s="228">
        <f>'DATOS GENERALES'!N284</f>
        <v>0</v>
      </c>
      <c r="O284" s="227">
        <f>'DATOS GENERALES'!O284</f>
        <v>0</v>
      </c>
      <c r="P284" s="228">
        <f>'DATOS GENERALES'!P284</f>
        <v>0</v>
      </c>
      <c r="Q284" s="227">
        <f>'DATOS GENERALES'!Q284</f>
        <v>0</v>
      </c>
      <c r="R284" s="229">
        <f>IF('DATOS GENERALES'!S284="CANCELADO",('DATOS GENERALES'!R284),0)</f>
        <v>0</v>
      </c>
      <c r="S284" s="230">
        <f>IF('DATOS GENERALES'!S284="DEUDA",('DATOS GENERALES'!R284),0)</f>
        <v>7</v>
      </c>
    </row>
    <row r="285" spans="1:19" s="199" customFormat="1" ht="12" customHeight="1" x14ac:dyDescent="0.25">
      <c r="A285" s="224">
        <v>284</v>
      </c>
      <c r="B285" s="225">
        <v>284</v>
      </c>
      <c r="C285" s="224"/>
      <c r="D285" s="226"/>
      <c r="E285" s="224"/>
      <c r="F285" s="225" t="s">
        <v>120</v>
      </c>
      <c r="G285" s="227">
        <f>'DATOS GENERALES'!G285</f>
        <v>0</v>
      </c>
      <c r="H285" s="228">
        <f>'DATOS GENERALES'!H285</f>
        <v>0</v>
      </c>
      <c r="I285" s="227">
        <f>'DATOS GENERALES'!I285</f>
        <v>0</v>
      </c>
      <c r="J285" s="228">
        <f>'DATOS GENERALES'!J285</f>
        <v>7</v>
      </c>
      <c r="K285" s="227">
        <f>'DATOS GENERALES'!K285</f>
        <v>0</v>
      </c>
      <c r="L285" s="228">
        <f>'DATOS GENERALES'!L285</f>
        <v>0</v>
      </c>
      <c r="M285" s="227">
        <f>'DATOS GENERALES'!M285</f>
        <v>0</v>
      </c>
      <c r="N285" s="228">
        <f>'DATOS GENERALES'!N285</f>
        <v>0</v>
      </c>
      <c r="O285" s="227">
        <f>'DATOS GENERALES'!O285</f>
        <v>0</v>
      </c>
      <c r="P285" s="228">
        <f>'DATOS GENERALES'!P285</f>
        <v>0</v>
      </c>
      <c r="Q285" s="227">
        <f>'DATOS GENERALES'!Q285</f>
        <v>0</v>
      </c>
      <c r="R285" s="229">
        <f>IF('DATOS GENERALES'!S285="CANCELADO",('DATOS GENERALES'!R285),0)</f>
        <v>0</v>
      </c>
      <c r="S285" s="230">
        <f>IF('DATOS GENERALES'!S285="DEUDA",('DATOS GENERALES'!R285),0)</f>
        <v>7</v>
      </c>
    </row>
    <row r="286" spans="1:19" s="199" customFormat="1" ht="12" customHeight="1" x14ac:dyDescent="0.25">
      <c r="A286" s="224">
        <v>285</v>
      </c>
      <c r="B286" s="225">
        <v>285</v>
      </c>
      <c r="C286" s="224"/>
      <c r="D286" s="226"/>
      <c r="E286" s="224"/>
      <c r="F286" s="225" t="s">
        <v>120</v>
      </c>
      <c r="G286" s="227">
        <f>'DATOS GENERALES'!G286</f>
        <v>0</v>
      </c>
      <c r="H286" s="228">
        <f>'DATOS GENERALES'!H286</f>
        <v>0</v>
      </c>
      <c r="I286" s="227">
        <f>'DATOS GENERALES'!I286</f>
        <v>0</v>
      </c>
      <c r="J286" s="228">
        <f>'DATOS GENERALES'!J286</f>
        <v>7</v>
      </c>
      <c r="K286" s="227">
        <f>'DATOS GENERALES'!K286</f>
        <v>0</v>
      </c>
      <c r="L286" s="228">
        <f>'DATOS GENERALES'!L286</f>
        <v>0</v>
      </c>
      <c r="M286" s="227">
        <f>'DATOS GENERALES'!M286</f>
        <v>0</v>
      </c>
      <c r="N286" s="228">
        <f>'DATOS GENERALES'!N286</f>
        <v>0</v>
      </c>
      <c r="O286" s="227">
        <f>'DATOS GENERALES'!O286</f>
        <v>0</v>
      </c>
      <c r="P286" s="228">
        <f>'DATOS GENERALES'!P286</f>
        <v>0</v>
      </c>
      <c r="Q286" s="227">
        <f>'DATOS GENERALES'!Q286</f>
        <v>0</v>
      </c>
      <c r="R286" s="229">
        <f>IF('DATOS GENERALES'!S286="CANCELADO",('DATOS GENERALES'!R286),0)</f>
        <v>0</v>
      </c>
      <c r="S286" s="230">
        <f>IF('DATOS GENERALES'!S286="DEUDA",('DATOS GENERALES'!R286),0)</f>
        <v>7</v>
      </c>
    </row>
    <row r="287" spans="1:19" s="199" customFormat="1" ht="12" customHeight="1" x14ac:dyDescent="0.25">
      <c r="A287" s="224">
        <v>286</v>
      </c>
      <c r="B287" s="225">
        <v>286</v>
      </c>
      <c r="C287" s="224"/>
      <c r="D287" s="226"/>
      <c r="E287" s="224"/>
      <c r="F287" s="225" t="s">
        <v>120</v>
      </c>
      <c r="G287" s="227">
        <f>'DATOS GENERALES'!G287</f>
        <v>0</v>
      </c>
      <c r="H287" s="228">
        <f>'DATOS GENERALES'!H287</f>
        <v>0</v>
      </c>
      <c r="I287" s="227">
        <f>'DATOS GENERALES'!I287</f>
        <v>0</v>
      </c>
      <c r="J287" s="228">
        <f>'DATOS GENERALES'!J287</f>
        <v>7</v>
      </c>
      <c r="K287" s="227">
        <f>'DATOS GENERALES'!K287</f>
        <v>0</v>
      </c>
      <c r="L287" s="228">
        <f>'DATOS GENERALES'!L287</f>
        <v>0</v>
      </c>
      <c r="M287" s="227">
        <f>'DATOS GENERALES'!M287</f>
        <v>0</v>
      </c>
      <c r="N287" s="228">
        <f>'DATOS GENERALES'!N287</f>
        <v>0</v>
      </c>
      <c r="O287" s="227">
        <f>'DATOS GENERALES'!O287</f>
        <v>0</v>
      </c>
      <c r="P287" s="228">
        <f>'DATOS GENERALES'!P287</f>
        <v>0</v>
      </c>
      <c r="Q287" s="227">
        <f>'DATOS GENERALES'!Q287</f>
        <v>0</v>
      </c>
      <c r="R287" s="229">
        <f>IF('DATOS GENERALES'!S287="CANCELADO",('DATOS GENERALES'!R287),0)</f>
        <v>0</v>
      </c>
      <c r="S287" s="230">
        <f>IF('DATOS GENERALES'!S287="DEUDA",('DATOS GENERALES'!R287),0)</f>
        <v>7</v>
      </c>
    </row>
    <row r="288" spans="1:19" s="199" customFormat="1" ht="12" customHeight="1" x14ac:dyDescent="0.25">
      <c r="A288" s="224">
        <v>287</v>
      </c>
      <c r="B288" s="225">
        <v>287</v>
      </c>
      <c r="C288" s="224"/>
      <c r="D288" s="226"/>
      <c r="E288" s="224"/>
      <c r="F288" s="225" t="s">
        <v>120</v>
      </c>
      <c r="G288" s="227">
        <f>'DATOS GENERALES'!G288</f>
        <v>0</v>
      </c>
      <c r="H288" s="228">
        <f>'DATOS GENERALES'!H288</f>
        <v>0</v>
      </c>
      <c r="I288" s="227">
        <f>'DATOS GENERALES'!I288</f>
        <v>0</v>
      </c>
      <c r="J288" s="228">
        <f>'DATOS GENERALES'!J288</f>
        <v>7</v>
      </c>
      <c r="K288" s="227">
        <f>'DATOS GENERALES'!K288</f>
        <v>0</v>
      </c>
      <c r="L288" s="228">
        <f>'DATOS GENERALES'!L288</f>
        <v>0</v>
      </c>
      <c r="M288" s="227">
        <f>'DATOS GENERALES'!M288</f>
        <v>0</v>
      </c>
      <c r="N288" s="228">
        <f>'DATOS GENERALES'!N288</f>
        <v>0</v>
      </c>
      <c r="O288" s="227">
        <f>'DATOS GENERALES'!O288</f>
        <v>0</v>
      </c>
      <c r="P288" s="228">
        <f>'DATOS GENERALES'!P288</f>
        <v>0</v>
      </c>
      <c r="Q288" s="227">
        <f>'DATOS GENERALES'!Q288</f>
        <v>0</v>
      </c>
      <c r="R288" s="229">
        <f>IF('DATOS GENERALES'!S288="CANCELADO",('DATOS GENERALES'!R288),0)</f>
        <v>0</v>
      </c>
      <c r="S288" s="230">
        <f>IF('DATOS GENERALES'!S288="DEUDA",('DATOS GENERALES'!R288),0)</f>
        <v>7</v>
      </c>
    </row>
    <row r="289" spans="1:19" s="199" customFormat="1" ht="12" customHeight="1" x14ac:dyDescent="0.25">
      <c r="A289" s="224">
        <v>288</v>
      </c>
      <c r="B289" s="225">
        <v>288</v>
      </c>
      <c r="C289" s="224"/>
      <c r="D289" s="226"/>
      <c r="E289" s="224"/>
      <c r="F289" s="225" t="s">
        <v>120</v>
      </c>
      <c r="G289" s="227">
        <f>'DATOS GENERALES'!G289</f>
        <v>0</v>
      </c>
      <c r="H289" s="228">
        <f>'DATOS GENERALES'!H289</f>
        <v>0</v>
      </c>
      <c r="I289" s="227">
        <f>'DATOS GENERALES'!I289</f>
        <v>0</v>
      </c>
      <c r="J289" s="228">
        <f>'DATOS GENERALES'!J289</f>
        <v>7</v>
      </c>
      <c r="K289" s="227">
        <f>'DATOS GENERALES'!K289</f>
        <v>0</v>
      </c>
      <c r="L289" s="228">
        <f>'DATOS GENERALES'!L289</f>
        <v>0</v>
      </c>
      <c r="M289" s="227">
        <f>'DATOS GENERALES'!M289</f>
        <v>0</v>
      </c>
      <c r="N289" s="228">
        <f>'DATOS GENERALES'!N289</f>
        <v>0</v>
      </c>
      <c r="O289" s="227">
        <f>'DATOS GENERALES'!O289</f>
        <v>0</v>
      </c>
      <c r="P289" s="228">
        <f>'DATOS GENERALES'!P289</f>
        <v>0</v>
      </c>
      <c r="Q289" s="227">
        <f>'DATOS GENERALES'!Q289</f>
        <v>0</v>
      </c>
      <c r="R289" s="229">
        <f>IF('DATOS GENERALES'!S289="CANCELADO",('DATOS GENERALES'!R289),0)</f>
        <v>0</v>
      </c>
      <c r="S289" s="230">
        <f>IF('DATOS GENERALES'!S289="DEUDA",('DATOS GENERALES'!R289),0)</f>
        <v>7</v>
      </c>
    </row>
    <row r="290" spans="1:19" s="199" customFormat="1" ht="12" customHeight="1" x14ac:dyDescent="0.25">
      <c r="A290" s="224">
        <v>289</v>
      </c>
      <c r="B290" s="225">
        <v>289</v>
      </c>
      <c r="C290" s="224"/>
      <c r="D290" s="226"/>
      <c r="E290" s="224"/>
      <c r="F290" s="225" t="s">
        <v>120</v>
      </c>
      <c r="G290" s="227">
        <f>'DATOS GENERALES'!G290</f>
        <v>0</v>
      </c>
      <c r="H290" s="228">
        <f>'DATOS GENERALES'!H290</f>
        <v>0</v>
      </c>
      <c r="I290" s="227">
        <f>'DATOS GENERALES'!I290</f>
        <v>0</v>
      </c>
      <c r="J290" s="228">
        <f>'DATOS GENERALES'!J290</f>
        <v>7</v>
      </c>
      <c r="K290" s="227">
        <f>'DATOS GENERALES'!K290</f>
        <v>0</v>
      </c>
      <c r="L290" s="228">
        <f>'DATOS GENERALES'!L290</f>
        <v>0</v>
      </c>
      <c r="M290" s="227">
        <f>'DATOS GENERALES'!M290</f>
        <v>0</v>
      </c>
      <c r="N290" s="228">
        <f>'DATOS GENERALES'!N290</f>
        <v>0</v>
      </c>
      <c r="O290" s="227">
        <f>'DATOS GENERALES'!O290</f>
        <v>0</v>
      </c>
      <c r="P290" s="228">
        <f>'DATOS GENERALES'!P290</f>
        <v>0</v>
      </c>
      <c r="Q290" s="227">
        <f>'DATOS GENERALES'!Q290</f>
        <v>0</v>
      </c>
      <c r="R290" s="229">
        <f>IF('DATOS GENERALES'!S290="CANCELADO",('DATOS GENERALES'!R290),0)</f>
        <v>0</v>
      </c>
      <c r="S290" s="230">
        <f>IF('DATOS GENERALES'!S290="DEUDA",('DATOS GENERALES'!R290),0)</f>
        <v>7</v>
      </c>
    </row>
    <row r="291" spans="1:19" s="199" customFormat="1" ht="12" customHeight="1" x14ac:dyDescent="0.25">
      <c r="A291" s="224">
        <v>290</v>
      </c>
      <c r="B291" s="225">
        <v>290</v>
      </c>
      <c r="C291" s="224"/>
      <c r="D291" s="226"/>
      <c r="E291" s="224"/>
      <c r="F291" s="225" t="s">
        <v>120</v>
      </c>
      <c r="G291" s="227">
        <f>'DATOS GENERALES'!G291</f>
        <v>0</v>
      </c>
      <c r="H291" s="228">
        <f>'DATOS GENERALES'!H291</f>
        <v>0</v>
      </c>
      <c r="I291" s="227">
        <f>'DATOS GENERALES'!I291</f>
        <v>0</v>
      </c>
      <c r="J291" s="228">
        <f>'DATOS GENERALES'!J291</f>
        <v>7</v>
      </c>
      <c r="K291" s="227">
        <f>'DATOS GENERALES'!K291</f>
        <v>0</v>
      </c>
      <c r="L291" s="228">
        <f>'DATOS GENERALES'!L291</f>
        <v>0</v>
      </c>
      <c r="M291" s="227">
        <f>'DATOS GENERALES'!M291</f>
        <v>0</v>
      </c>
      <c r="N291" s="228">
        <f>'DATOS GENERALES'!N291</f>
        <v>0</v>
      </c>
      <c r="O291" s="227">
        <f>'DATOS GENERALES'!O291</f>
        <v>0</v>
      </c>
      <c r="P291" s="228">
        <f>'DATOS GENERALES'!P291</f>
        <v>0</v>
      </c>
      <c r="Q291" s="227">
        <f>'DATOS GENERALES'!Q291</f>
        <v>0</v>
      </c>
      <c r="R291" s="229">
        <f>IF('DATOS GENERALES'!S291="CANCELADO",('DATOS GENERALES'!R291),0)</f>
        <v>0</v>
      </c>
      <c r="S291" s="230">
        <f>IF('DATOS GENERALES'!S291="DEUDA",('DATOS GENERALES'!R291),0)</f>
        <v>7</v>
      </c>
    </row>
    <row r="292" spans="1:19" s="199" customFormat="1" ht="12" customHeight="1" x14ac:dyDescent="0.25">
      <c r="A292" s="224">
        <v>291</v>
      </c>
      <c r="B292" s="225">
        <v>291</v>
      </c>
      <c r="C292" s="224"/>
      <c r="D292" s="226"/>
      <c r="E292" s="224"/>
      <c r="F292" s="225" t="s">
        <v>120</v>
      </c>
      <c r="G292" s="227">
        <f>'DATOS GENERALES'!G292</f>
        <v>0</v>
      </c>
      <c r="H292" s="228">
        <f>'DATOS GENERALES'!H292</f>
        <v>0</v>
      </c>
      <c r="I292" s="227">
        <f>'DATOS GENERALES'!I292</f>
        <v>0</v>
      </c>
      <c r="J292" s="228">
        <f>'DATOS GENERALES'!J292</f>
        <v>7</v>
      </c>
      <c r="K292" s="227">
        <f>'DATOS GENERALES'!K292</f>
        <v>0</v>
      </c>
      <c r="L292" s="228">
        <f>'DATOS GENERALES'!L292</f>
        <v>0</v>
      </c>
      <c r="M292" s="227">
        <f>'DATOS GENERALES'!M292</f>
        <v>0</v>
      </c>
      <c r="N292" s="228">
        <f>'DATOS GENERALES'!N292</f>
        <v>0</v>
      </c>
      <c r="O292" s="227">
        <f>'DATOS GENERALES'!O292</f>
        <v>0</v>
      </c>
      <c r="P292" s="228">
        <f>'DATOS GENERALES'!P292</f>
        <v>0</v>
      </c>
      <c r="Q292" s="227">
        <f>'DATOS GENERALES'!Q292</f>
        <v>0</v>
      </c>
      <c r="R292" s="229">
        <f>IF('DATOS GENERALES'!S292="CANCELADO",('DATOS GENERALES'!R292),0)</f>
        <v>0</v>
      </c>
      <c r="S292" s="230">
        <f>IF('DATOS GENERALES'!S292="DEUDA",('DATOS GENERALES'!R292),0)</f>
        <v>7</v>
      </c>
    </row>
    <row r="293" spans="1:19" s="199" customFormat="1" ht="12" customHeight="1" x14ac:dyDescent="0.25">
      <c r="A293" s="224">
        <v>292</v>
      </c>
      <c r="B293" s="225">
        <v>292</v>
      </c>
      <c r="C293" s="224"/>
      <c r="D293" s="226"/>
      <c r="E293" s="224"/>
      <c r="F293" s="225" t="s">
        <v>120</v>
      </c>
      <c r="G293" s="227">
        <f>'DATOS GENERALES'!G293</f>
        <v>0</v>
      </c>
      <c r="H293" s="228">
        <f>'DATOS GENERALES'!H293</f>
        <v>0</v>
      </c>
      <c r="I293" s="227">
        <f>'DATOS GENERALES'!I293</f>
        <v>0</v>
      </c>
      <c r="J293" s="228">
        <f>'DATOS GENERALES'!J293</f>
        <v>7</v>
      </c>
      <c r="K293" s="227">
        <f>'DATOS GENERALES'!K293</f>
        <v>0</v>
      </c>
      <c r="L293" s="228">
        <f>'DATOS GENERALES'!L293</f>
        <v>0</v>
      </c>
      <c r="M293" s="227">
        <f>'DATOS GENERALES'!M293</f>
        <v>0</v>
      </c>
      <c r="N293" s="228">
        <f>'DATOS GENERALES'!N293</f>
        <v>0</v>
      </c>
      <c r="O293" s="227">
        <f>'DATOS GENERALES'!O293</f>
        <v>0</v>
      </c>
      <c r="P293" s="228">
        <f>'DATOS GENERALES'!P293</f>
        <v>0</v>
      </c>
      <c r="Q293" s="227">
        <f>'DATOS GENERALES'!Q293</f>
        <v>0</v>
      </c>
      <c r="R293" s="229">
        <f>IF('DATOS GENERALES'!S293="CANCELADO",('DATOS GENERALES'!R293),0)</f>
        <v>0</v>
      </c>
      <c r="S293" s="230">
        <f>IF('DATOS GENERALES'!S293="DEUDA",('DATOS GENERALES'!R293),0)</f>
        <v>7</v>
      </c>
    </row>
    <row r="294" spans="1:19" s="199" customFormat="1" ht="12" customHeight="1" x14ac:dyDescent="0.25">
      <c r="A294" s="224">
        <v>293</v>
      </c>
      <c r="B294" s="225">
        <v>293</v>
      </c>
      <c r="C294" s="224"/>
      <c r="D294" s="226"/>
      <c r="E294" s="224"/>
      <c r="F294" s="225" t="s">
        <v>120</v>
      </c>
      <c r="G294" s="227">
        <f>'DATOS GENERALES'!G294</f>
        <v>0</v>
      </c>
      <c r="H294" s="228">
        <f>'DATOS GENERALES'!H294</f>
        <v>0</v>
      </c>
      <c r="I294" s="227">
        <f>'DATOS GENERALES'!I294</f>
        <v>0</v>
      </c>
      <c r="J294" s="228">
        <f>'DATOS GENERALES'!J294</f>
        <v>7</v>
      </c>
      <c r="K294" s="227">
        <f>'DATOS GENERALES'!K294</f>
        <v>0</v>
      </c>
      <c r="L294" s="228">
        <f>'DATOS GENERALES'!L294</f>
        <v>0</v>
      </c>
      <c r="M294" s="227">
        <f>'DATOS GENERALES'!M294</f>
        <v>0</v>
      </c>
      <c r="N294" s="228">
        <f>'DATOS GENERALES'!N294</f>
        <v>0</v>
      </c>
      <c r="O294" s="227">
        <f>'DATOS GENERALES'!O294</f>
        <v>0</v>
      </c>
      <c r="P294" s="228">
        <f>'DATOS GENERALES'!P294</f>
        <v>0</v>
      </c>
      <c r="Q294" s="227">
        <f>'DATOS GENERALES'!Q294</f>
        <v>0</v>
      </c>
      <c r="R294" s="229">
        <f>IF('DATOS GENERALES'!S294="CANCELADO",('DATOS GENERALES'!R294),0)</f>
        <v>0</v>
      </c>
      <c r="S294" s="230">
        <f>IF('DATOS GENERALES'!S294="DEUDA",('DATOS GENERALES'!R294),0)</f>
        <v>7</v>
      </c>
    </row>
    <row r="295" spans="1:19" s="199" customFormat="1" ht="12" customHeight="1" x14ac:dyDescent="0.25">
      <c r="A295" s="224">
        <v>294</v>
      </c>
      <c r="B295" s="225">
        <v>294</v>
      </c>
      <c r="C295" s="224"/>
      <c r="D295" s="226"/>
      <c r="E295" s="224"/>
      <c r="F295" s="225" t="s">
        <v>120</v>
      </c>
      <c r="G295" s="227">
        <f>'DATOS GENERALES'!G295</f>
        <v>0</v>
      </c>
      <c r="H295" s="228">
        <f>'DATOS GENERALES'!H295</f>
        <v>0</v>
      </c>
      <c r="I295" s="227">
        <f>'DATOS GENERALES'!I295</f>
        <v>0</v>
      </c>
      <c r="J295" s="228">
        <f>'DATOS GENERALES'!J295</f>
        <v>7</v>
      </c>
      <c r="K295" s="227">
        <f>'DATOS GENERALES'!K295</f>
        <v>0</v>
      </c>
      <c r="L295" s="228">
        <f>'DATOS GENERALES'!L295</f>
        <v>0</v>
      </c>
      <c r="M295" s="227">
        <f>'DATOS GENERALES'!M295</f>
        <v>0</v>
      </c>
      <c r="N295" s="228">
        <f>'DATOS GENERALES'!N295</f>
        <v>0</v>
      </c>
      <c r="O295" s="227">
        <f>'DATOS GENERALES'!O295</f>
        <v>0</v>
      </c>
      <c r="P295" s="228">
        <f>'DATOS GENERALES'!P295</f>
        <v>0</v>
      </c>
      <c r="Q295" s="227">
        <f>'DATOS GENERALES'!Q295</f>
        <v>0</v>
      </c>
      <c r="R295" s="229">
        <f>IF('DATOS GENERALES'!S295="CANCELADO",('DATOS GENERALES'!R295),0)</f>
        <v>0</v>
      </c>
      <c r="S295" s="230">
        <f>IF('DATOS GENERALES'!S295="DEUDA",('DATOS GENERALES'!R295),0)</f>
        <v>7</v>
      </c>
    </row>
    <row r="296" spans="1:19" s="199" customFormat="1" ht="12" customHeight="1" x14ac:dyDescent="0.25">
      <c r="A296" s="224">
        <v>295</v>
      </c>
      <c r="B296" s="225">
        <v>295</v>
      </c>
      <c r="C296" s="224"/>
      <c r="D296" s="226"/>
      <c r="E296" s="224"/>
      <c r="F296" s="225" t="s">
        <v>120</v>
      </c>
      <c r="G296" s="227">
        <f>'DATOS GENERALES'!G296</f>
        <v>0</v>
      </c>
      <c r="H296" s="228">
        <f>'DATOS GENERALES'!H296</f>
        <v>0</v>
      </c>
      <c r="I296" s="227">
        <f>'DATOS GENERALES'!I296</f>
        <v>0</v>
      </c>
      <c r="J296" s="228">
        <f>'DATOS GENERALES'!J296</f>
        <v>7</v>
      </c>
      <c r="K296" s="227">
        <f>'DATOS GENERALES'!K296</f>
        <v>0</v>
      </c>
      <c r="L296" s="228">
        <f>'DATOS GENERALES'!L296</f>
        <v>0</v>
      </c>
      <c r="M296" s="227">
        <f>'DATOS GENERALES'!M296</f>
        <v>0</v>
      </c>
      <c r="N296" s="228">
        <f>'DATOS GENERALES'!N296</f>
        <v>0</v>
      </c>
      <c r="O296" s="227">
        <f>'DATOS GENERALES'!O296</f>
        <v>0</v>
      </c>
      <c r="P296" s="228">
        <f>'DATOS GENERALES'!P296</f>
        <v>0</v>
      </c>
      <c r="Q296" s="227">
        <f>'DATOS GENERALES'!Q296</f>
        <v>0</v>
      </c>
      <c r="R296" s="229">
        <f>IF('DATOS GENERALES'!S296="CANCELADO",('DATOS GENERALES'!R296),0)</f>
        <v>0</v>
      </c>
      <c r="S296" s="230">
        <f>IF('DATOS GENERALES'!S296="DEUDA",('DATOS GENERALES'!R296),0)</f>
        <v>7</v>
      </c>
    </row>
    <row r="297" spans="1:19" s="199" customFormat="1" ht="12" customHeight="1" x14ac:dyDescent="0.25">
      <c r="A297" s="224">
        <v>296</v>
      </c>
      <c r="B297" s="225">
        <v>296</v>
      </c>
      <c r="C297" s="224"/>
      <c r="D297" s="226"/>
      <c r="E297" s="224"/>
      <c r="F297" s="225" t="s">
        <v>120</v>
      </c>
      <c r="G297" s="227">
        <f>'DATOS GENERALES'!G297</f>
        <v>0</v>
      </c>
      <c r="H297" s="228">
        <f>'DATOS GENERALES'!H297</f>
        <v>0</v>
      </c>
      <c r="I297" s="227">
        <f>'DATOS GENERALES'!I297</f>
        <v>0</v>
      </c>
      <c r="J297" s="228">
        <f>'DATOS GENERALES'!J297</f>
        <v>7</v>
      </c>
      <c r="K297" s="227">
        <f>'DATOS GENERALES'!K297</f>
        <v>0</v>
      </c>
      <c r="L297" s="228">
        <f>'DATOS GENERALES'!L297</f>
        <v>0</v>
      </c>
      <c r="M297" s="227">
        <f>'DATOS GENERALES'!M297</f>
        <v>0</v>
      </c>
      <c r="N297" s="228">
        <f>'DATOS GENERALES'!N297</f>
        <v>0</v>
      </c>
      <c r="O297" s="227">
        <f>'DATOS GENERALES'!O297</f>
        <v>0</v>
      </c>
      <c r="P297" s="228">
        <f>'DATOS GENERALES'!P297</f>
        <v>0</v>
      </c>
      <c r="Q297" s="227">
        <f>'DATOS GENERALES'!Q297</f>
        <v>0</v>
      </c>
      <c r="R297" s="229">
        <f>IF('DATOS GENERALES'!S297="CANCELADO",('DATOS GENERALES'!R297),0)</f>
        <v>0</v>
      </c>
      <c r="S297" s="230">
        <f>IF('DATOS GENERALES'!S297="DEUDA",('DATOS GENERALES'!R297),0)</f>
        <v>7</v>
      </c>
    </row>
    <row r="298" spans="1:19" s="199" customFormat="1" ht="12" customHeight="1" x14ac:dyDescent="0.25">
      <c r="A298" s="224">
        <v>297</v>
      </c>
      <c r="B298" s="225">
        <v>297</v>
      </c>
      <c r="C298" s="224"/>
      <c r="D298" s="226"/>
      <c r="E298" s="224"/>
      <c r="F298" s="225" t="s">
        <v>120</v>
      </c>
      <c r="G298" s="227">
        <f>'DATOS GENERALES'!G298</f>
        <v>0</v>
      </c>
      <c r="H298" s="228">
        <f>'DATOS GENERALES'!H298</f>
        <v>0</v>
      </c>
      <c r="I298" s="227">
        <f>'DATOS GENERALES'!I298</f>
        <v>0</v>
      </c>
      <c r="J298" s="228">
        <f>'DATOS GENERALES'!J298</f>
        <v>7</v>
      </c>
      <c r="K298" s="227">
        <f>'DATOS GENERALES'!K298</f>
        <v>0</v>
      </c>
      <c r="L298" s="228">
        <f>'DATOS GENERALES'!L298</f>
        <v>0</v>
      </c>
      <c r="M298" s="227">
        <f>'DATOS GENERALES'!M298</f>
        <v>0</v>
      </c>
      <c r="N298" s="228">
        <f>'DATOS GENERALES'!N298</f>
        <v>0</v>
      </c>
      <c r="O298" s="227">
        <f>'DATOS GENERALES'!O298</f>
        <v>0</v>
      </c>
      <c r="P298" s="228">
        <f>'DATOS GENERALES'!P298</f>
        <v>0</v>
      </c>
      <c r="Q298" s="227">
        <f>'DATOS GENERALES'!Q298</f>
        <v>0</v>
      </c>
      <c r="R298" s="229">
        <f>IF('DATOS GENERALES'!S298="CANCELADO",('DATOS GENERALES'!R298),0)</f>
        <v>0</v>
      </c>
      <c r="S298" s="230">
        <f>IF('DATOS GENERALES'!S298="DEUDA",('DATOS GENERALES'!R298),0)</f>
        <v>7</v>
      </c>
    </row>
    <row r="299" spans="1:19" s="199" customFormat="1" ht="12" customHeight="1" x14ac:dyDescent="0.25">
      <c r="A299" s="224">
        <v>298</v>
      </c>
      <c r="B299" s="225">
        <v>298</v>
      </c>
      <c r="C299" s="224"/>
      <c r="D299" s="226"/>
      <c r="E299" s="224"/>
      <c r="F299" s="225" t="s">
        <v>120</v>
      </c>
      <c r="G299" s="227">
        <f>'DATOS GENERALES'!G299</f>
        <v>0</v>
      </c>
      <c r="H299" s="228">
        <f>'DATOS GENERALES'!H299</f>
        <v>0</v>
      </c>
      <c r="I299" s="227">
        <f>'DATOS GENERALES'!I299</f>
        <v>0</v>
      </c>
      <c r="J299" s="228">
        <f>'DATOS GENERALES'!J299</f>
        <v>7</v>
      </c>
      <c r="K299" s="227">
        <f>'DATOS GENERALES'!K299</f>
        <v>0</v>
      </c>
      <c r="L299" s="228">
        <f>'DATOS GENERALES'!L299</f>
        <v>0</v>
      </c>
      <c r="M299" s="227">
        <f>'DATOS GENERALES'!M299</f>
        <v>0</v>
      </c>
      <c r="N299" s="228">
        <f>'DATOS GENERALES'!N299</f>
        <v>0</v>
      </c>
      <c r="O299" s="227">
        <f>'DATOS GENERALES'!O299</f>
        <v>0</v>
      </c>
      <c r="P299" s="228">
        <f>'DATOS GENERALES'!P299</f>
        <v>0</v>
      </c>
      <c r="Q299" s="227">
        <f>'DATOS GENERALES'!Q299</f>
        <v>0</v>
      </c>
      <c r="R299" s="229">
        <f>IF('DATOS GENERALES'!S299="CANCELADO",('DATOS GENERALES'!R299),0)</f>
        <v>0</v>
      </c>
      <c r="S299" s="230">
        <f>IF('DATOS GENERALES'!S299="DEUDA",('DATOS GENERALES'!R299),0)</f>
        <v>7</v>
      </c>
    </row>
    <row r="300" spans="1:19" s="199" customFormat="1" ht="12" customHeight="1" x14ac:dyDescent="0.25">
      <c r="A300" s="224">
        <v>299</v>
      </c>
      <c r="B300" s="225">
        <v>299</v>
      </c>
      <c r="C300" s="224"/>
      <c r="D300" s="226"/>
      <c r="E300" s="224"/>
      <c r="F300" s="225" t="s">
        <v>120</v>
      </c>
      <c r="G300" s="227">
        <f>'DATOS GENERALES'!G300</f>
        <v>0</v>
      </c>
      <c r="H300" s="228">
        <f>'DATOS GENERALES'!H300</f>
        <v>0</v>
      </c>
      <c r="I300" s="227">
        <f>'DATOS GENERALES'!I300</f>
        <v>0</v>
      </c>
      <c r="J300" s="228">
        <f>'DATOS GENERALES'!J300</f>
        <v>7</v>
      </c>
      <c r="K300" s="227">
        <f>'DATOS GENERALES'!K300</f>
        <v>0</v>
      </c>
      <c r="L300" s="228">
        <f>'DATOS GENERALES'!L300</f>
        <v>0</v>
      </c>
      <c r="M300" s="227">
        <f>'DATOS GENERALES'!M300</f>
        <v>0</v>
      </c>
      <c r="N300" s="228">
        <f>'DATOS GENERALES'!N300</f>
        <v>0</v>
      </c>
      <c r="O300" s="227">
        <f>'DATOS GENERALES'!O300</f>
        <v>0</v>
      </c>
      <c r="P300" s="228">
        <f>'DATOS GENERALES'!P300</f>
        <v>0</v>
      </c>
      <c r="Q300" s="227">
        <f>'DATOS GENERALES'!Q300</f>
        <v>0</v>
      </c>
      <c r="R300" s="229">
        <f>IF('DATOS GENERALES'!S300="CANCELADO",('DATOS GENERALES'!R300),0)</f>
        <v>0</v>
      </c>
      <c r="S300" s="230">
        <f>IF('DATOS GENERALES'!S300="DEUDA",('DATOS GENERALES'!R300),0)</f>
        <v>7</v>
      </c>
    </row>
    <row r="301" spans="1:19" s="199" customFormat="1" ht="12" customHeight="1" x14ac:dyDescent="0.25">
      <c r="A301" s="224">
        <v>300</v>
      </c>
      <c r="B301" s="225">
        <v>300</v>
      </c>
      <c r="C301" s="224"/>
      <c r="D301" s="226"/>
      <c r="E301" s="224"/>
      <c r="F301" s="225" t="s">
        <v>120</v>
      </c>
      <c r="G301" s="227">
        <f>'DATOS GENERALES'!G301</f>
        <v>0</v>
      </c>
      <c r="H301" s="228">
        <f>'DATOS GENERALES'!H301</f>
        <v>0</v>
      </c>
      <c r="I301" s="227">
        <f>'DATOS GENERALES'!I301</f>
        <v>0</v>
      </c>
      <c r="J301" s="228">
        <f>'DATOS GENERALES'!J301</f>
        <v>7</v>
      </c>
      <c r="K301" s="227">
        <f>'DATOS GENERALES'!K301</f>
        <v>0</v>
      </c>
      <c r="L301" s="228">
        <f>'DATOS GENERALES'!L301</f>
        <v>0</v>
      </c>
      <c r="M301" s="227">
        <f>'DATOS GENERALES'!M301</f>
        <v>0</v>
      </c>
      <c r="N301" s="228">
        <f>'DATOS GENERALES'!N301</f>
        <v>0</v>
      </c>
      <c r="O301" s="227">
        <f>'DATOS GENERALES'!O301</f>
        <v>0</v>
      </c>
      <c r="P301" s="228">
        <f>'DATOS GENERALES'!P301</f>
        <v>0</v>
      </c>
      <c r="Q301" s="227">
        <f>'DATOS GENERALES'!Q301</f>
        <v>0</v>
      </c>
      <c r="R301" s="229">
        <f>IF('DATOS GENERALES'!S301="CANCELADO",('DATOS GENERALES'!R301),0)</f>
        <v>0</v>
      </c>
      <c r="S301" s="230">
        <f>IF('DATOS GENERALES'!S301="DEUDA",('DATOS GENERALES'!R301),0)</f>
        <v>7</v>
      </c>
    </row>
    <row r="302" spans="1:19" s="199" customFormat="1" ht="12" customHeight="1" x14ac:dyDescent="0.25">
      <c r="A302" s="224">
        <v>301</v>
      </c>
      <c r="B302" s="225">
        <v>301</v>
      </c>
      <c r="C302" s="224"/>
      <c r="D302" s="226"/>
      <c r="E302" s="224"/>
      <c r="F302" s="225" t="s">
        <v>120</v>
      </c>
      <c r="G302" s="227">
        <f>'DATOS GENERALES'!G302</f>
        <v>0</v>
      </c>
      <c r="H302" s="228">
        <f>'DATOS GENERALES'!H302</f>
        <v>0</v>
      </c>
      <c r="I302" s="227">
        <f>'DATOS GENERALES'!I302</f>
        <v>0</v>
      </c>
      <c r="J302" s="228">
        <f>'DATOS GENERALES'!J302</f>
        <v>7</v>
      </c>
      <c r="K302" s="227">
        <f>'DATOS GENERALES'!K302</f>
        <v>0</v>
      </c>
      <c r="L302" s="228">
        <f>'DATOS GENERALES'!L302</f>
        <v>0</v>
      </c>
      <c r="M302" s="227">
        <f>'DATOS GENERALES'!M302</f>
        <v>0</v>
      </c>
      <c r="N302" s="228">
        <f>'DATOS GENERALES'!N302</f>
        <v>0</v>
      </c>
      <c r="O302" s="227">
        <f>'DATOS GENERALES'!O302</f>
        <v>0</v>
      </c>
      <c r="P302" s="228">
        <f>'DATOS GENERALES'!P302</f>
        <v>0</v>
      </c>
      <c r="Q302" s="227">
        <f>'DATOS GENERALES'!Q302</f>
        <v>0</v>
      </c>
      <c r="R302" s="229">
        <f>IF('DATOS GENERALES'!S302="CANCELADO",('DATOS GENERALES'!R302),0)</f>
        <v>0</v>
      </c>
      <c r="S302" s="230">
        <f>IF('DATOS GENERALES'!S302="DEUDA",('DATOS GENERALES'!R302),0)</f>
        <v>7</v>
      </c>
    </row>
    <row r="303" spans="1:19" s="199" customFormat="1" ht="12" customHeight="1" x14ac:dyDescent="0.25">
      <c r="A303" s="224">
        <v>302</v>
      </c>
      <c r="B303" s="225">
        <v>302</v>
      </c>
      <c r="C303" s="224"/>
      <c r="D303" s="226"/>
      <c r="E303" s="224"/>
      <c r="F303" s="225" t="s">
        <v>120</v>
      </c>
      <c r="G303" s="227">
        <f>'DATOS GENERALES'!G303</f>
        <v>0</v>
      </c>
      <c r="H303" s="228">
        <f>'DATOS GENERALES'!H303</f>
        <v>0</v>
      </c>
      <c r="I303" s="227">
        <f>'DATOS GENERALES'!I303</f>
        <v>0</v>
      </c>
      <c r="J303" s="228">
        <f>'DATOS GENERALES'!J303</f>
        <v>7</v>
      </c>
      <c r="K303" s="227">
        <f>'DATOS GENERALES'!K303</f>
        <v>0</v>
      </c>
      <c r="L303" s="228">
        <f>'DATOS GENERALES'!L303</f>
        <v>0</v>
      </c>
      <c r="M303" s="227">
        <f>'DATOS GENERALES'!M303</f>
        <v>0</v>
      </c>
      <c r="N303" s="228">
        <f>'DATOS GENERALES'!N303</f>
        <v>0</v>
      </c>
      <c r="O303" s="227">
        <f>'DATOS GENERALES'!O303</f>
        <v>0</v>
      </c>
      <c r="P303" s="228">
        <f>'DATOS GENERALES'!P303</f>
        <v>0</v>
      </c>
      <c r="Q303" s="227">
        <f>'DATOS GENERALES'!Q303</f>
        <v>0</v>
      </c>
      <c r="R303" s="229">
        <f>IF('DATOS GENERALES'!S303="CANCELADO",('DATOS GENERALES'!R303),0)</f>
        <v>0</v>
      </c>
      <c r="S303" s="230">
        <f>IF('DATOS GENERALES'!S303="DEUDA",('DATOS GENERALES'!R303),0)</f>
        <v>7</v>
      </c>
    </row>
    <row r="304" spans="1:19" s="199" customFormat="1" ht="12" customHeight="1" x14ac:dyDescent="0.25">
      <c r="A304" s="224">
        <v>303</v>
      </c>
      <c r="B304" s="225">
        <v>303</v>
      </c>
      <c r="C304" s="224"/>
      <c r="D304" s="226"/>
      <c r="E304" s="224"/>
      <c r="F304" s="225" t="s">
        <v>120</v>
      </c>
      <c r="G304" s="227">
        <f>'DATOS GENERALES'!G304</f>
        <v>0</v>
      </c>
      <c r="H304" s="228">
        <f>'DATOS GENERALES'!H304</f>
        <v>0</v>
      </c>
      <c r="I304" s="227">
        <f>'DATOS GENERALES'!I304</f>
        <v>0</v>
      </c>
      <c r="J304" s="228">
        <f>'DATOS GENERALES'!J304</f>
        <v>7</v>
      </c>
      <c r="K304" s="227">
        <f>'DATOS GENERALES'!K304</f>
        <v>0</v>
      </c>
      <c r="L304" s="228">
        <f>'DATOS GENERALES'!L304</f>
        <v>0</v>
      </c>
      <c r="M304" s="227">
        <f>'DATOS GENERALES'!M304</f>
        <v>0</v>
      </c>
      <c r="N304" s="228">
        <f>'DATOS GENERALES'!N304</f>
        <v>0</v>
      </c>
      <c r="O304" s="227">
        <f>'DATOS GENERALES'!O304</f>
        <v>0</v>
      </c>
      <c r="P304" s="228">
        <f>'DATOS GENERALES'!P304</f>
        <v>0</v>
      </c>
      <c r="Q304" s="227">
        <f>'DATOS GENERALES'!Q304</f>
        <v>0</v>
      </c>
      <c r="R304" s="229">
        <f>IF('DATOS GENERALES'!S304="CANCELADO",('DATOS GENERALES'!R304),0)</f>
        <v>0</v>
      </c>
      <c r="S304" s="230">
        <f>IF('DATOS GENERALES'!S304="DEUDA",('DATOS GENERALES'!R304),0)</f>
        <v>7</v>
      </c>
    </row>
    <row r="305" spans="1:19" s="199" customFormat="1" ht="12" customHeight="1" x14ac:dyDescent="0.25">
      <c r="A305" s="224">
        <v>304</v>
      </c>
      <c r="B305" s="225">
        <v>304</v>
      </c>
      <c r="C305" s="224"/>
      <c r="D305" s="226"/>
      <c r="E305" s="224"/>
      <c r="F305" s="225" t="s">
        <v>120</v>
      </c>
      <c r="G305" s="227">
        <f>'DATOS GENERALES'!G305</f>
        <v>0</v>
      </c>
      <c r="H305" s="228">
        <f>'DATOS GENERALES'!H305</f>
        <v>0</v>
      </c>
      <c r="I305" s="227">
        <f>'DATOS GENERALES'!I305</f>
        <v>0</v>
      </c>
      <c r="J305" s="228">
        <f>'DATOS GENERALES'!J305</f>
        <v>7</v>
      </c>
      <c r="K305" s="227">
        <f>'DATOS GENERALES'!K305</f>
        <v>0</v>
      </c>
      <c r="L305" s="228">
        <f>'DATOS GENERALES'!L305</f>
        <v>0</v>
      </c>
      <c r="M305" s="227">
        <f>'DATOS GENERALES'!M305</f>
        <v>0</v>
      </c>
      <c r="N305" s="228">
        <f>'DATOS GENERALES'!N305</f>
        <v>0</v>
      </c>
      <c r="O305" s="227">
        <f>'DATOS GENERALES'!O305</f>
        <v>0</v>
      </c>
      <c r="P305" s="228">
        <f>'DATOS GENERALES'!P305</f>
        <v>0</v>
      </c>
      <c r="Q305" s="227">
        <f>'DATOS GENERALES'!Q305</f>
        <v>0</v>
      </c>
      <c r="R305" s="229">
        <f>IF('DATOS GENERALES'!S305="CANCELADO",('DATOS GENERALES'!R305),0)</f>
        <v>0</v>
      </c>
      <c r="S305" s="230">
        <f>IF('DATOS GENERALES'!S305="DEUDA",('DATOS GENERALES'!R305),0)</f>
        <v>7</v>
      </c>
    </row>
    <row r="306" spans="1:19" s="199" customFormat="1" ht="12" customHeight="1" x14ac:dyDescent="0.25">
      <c r="A306" s="224">
        <v>305</v>
      </c>
      <c r="B306" s="225">
        <v>305</v>
      </c>
      <c r="C306" s="224"/>
      <c r="D306" s="226"/>
      <c r="E306" s="224"/>
      <c r="F306" s="225" t="s">
        <v>120</v>
      </c>
      <c r="G306" s="227">
        <f>'DATOS GENERALES'!G306</f>
        <v>0</v>
      </c>
      <c r="H306" s="228">
        <f>'DATOS GENERALES'!H306</f>
        <v>0</v>
      </c>
      <c r="I306" s="227">
        <f>'DATOS GENERALES'!I306</f>
        <v>0</v>
      </c>
      <c r="J306" s="228">
        <f>'DATOS GENERALES'!J306</f>
        <v>7</v>
      </c>
      <c r="K306" s="227">
        <f>'DATOS GENERALES'!K306</f>
        <v>0</v>
      </c>
      <c r="L306" s="228">
        <f>'DATOS GENERALES'!L306</f>
        <v>0</v>
      </c>
      <c r="M306" s="227">
        <f>'DATOS GENERALES'!M306</f>
        <v>0</v>
      </c>
      <c r="N306" s="228">
        <f>'DATOS GENERALES'!N306</f>
        <v>0</v>
      </c>
      <c r="O306" s="227">
        <f>'DATOS GENERALES'!O306</f>
        <v>0</v>
      </c>
      <c r="P306" s="228">
        <f>'DATOS GENERALES'!P306</f>
        <v>0</v>
      </c>
      <c r="Q306" s="227">
        <f>'DATOS GENERALES'!Q306</f>
        <v>0</v>
      </c>
      <c r="R306" s="229">
        <f>IF('DATOS GENERALES'!S306="CANCELADO",('DATOS GENERALES'!R306),0)</f>
        <v>0</v>
      </c>
      <c r="S306" s="230">
        <f>IF('DATOS GENERALES'!S306="DEUDA",('DATOS GENERALES'!R306),0)</f>
        <v>7</v>
      </c>
    </row>
    <row r="307" spans="1:19" s="199" customFormat="1" ht="12" customHeight="1" x14ac:dyDescent="0.25">
      <c r="A307" s="224">
        <v>306</v>
      </c>
      <c r="B307" s="225">
        <v>306</v>
      </c>
      <c r="C307" s="224"/>
      <c r="D307" s="226"/>
      <c r="E307" s="224"/>
      <c r="F307" s="225" t="s">
        <v>120</v>
      </c>
      <c r="G307" s="227">
        <f>'DATOS GENERALES'!G307</f>
        <v>0</v>
      </c>
      <c r="H307" s="228">
        <f>'DATOS GENERALES'!H307</f>
        <v>0</v>
      </c>
      <c r="I307" s="227">
        <f>'DATOS GENERALES'!I307</f>
        <v>0</v>
      </c>
      <c r="J307" s="228">
        <f>'DATOS GENERALES'!J307</f>
        <v>7</v>
      </c>
      <c r="K307" s="227">
        <f>'DATOS GENERALES'!K307</f>
        <v>0</v>
      </c>
      <c r="L307" s="228">
        <f>'DATOS GENERALES'!L307</f>
        <v>0</v>
      </c>
      <c r="M307" s="227">
        <f>'DATOS GENERALES'!M307</f>
        <v>0</v>
      </c>
      <c r="N307" s="228">
        <f>'DATOS GENERALES'!N307</f>
        <v>0</v>
      </c>
      <c r="O307" s="227">
        <f>'DATOS GENERALES'!O307</f>
        <v>0</v>
      </c>
      <c r="P307" s="228">
        <f>'DATOS GENERALES'!P307</f>
        <v>0</v>
      </c>
      <c r="Q307" s="227">
        <f>'DATOS GENERALES'!Q307</f>
        <v>0</v>
      </c>
      <c r="R307" s="229">
        <f>IF('DATOS GENERALES'!S307="CANCELADO",('DATOS GENERALES'!R307),0)</f>
        <v>0</v>
      </c>
      <c r="S307" s="230">
        <f>IF('DATOS GENERALES'!S307="DEUDA",('DATOS GENERALES'!R307),0)</f>
        <v>7</v>
      </c>
    </row>
    <row r="308" spans="1:19" s="199" customFormat="1" ht="12" customHeight="1" x14ac:dyDescent="0.25">
      <c r="A308" s="224">
        <v>307</v>
      </c>
      <c r="B308" s="225">
        <v>307</v>
      </c>
      <c r="C308" s="224"/>
      <c r="D308" s="226"/>
      <c r="E308" s="224"/>
      <c r="F308" s="225" t="s">
        <v>120</v>
      </c>
      <c r="G308" s="227">
        <f>'DATOS GENERALES'!G308</f>
        <v>0</v>
      </c>
      <c r="H308" s="228">
        <f>'DATOS GENERALES'!H308</f>
        <v>0</v>
      </c>
      <c r="I308" s="227">
        <f>'DATOS GENERALES'!I308</f>
        <v>0</v>
      </c>
      <c r="J308" s="228">
        <f>'DATOS GENERALES'!J308</f>
        <v>7</v>
      </c>
      <c r="K308" s="227">
        <f>'DATOS GENERALES'!K308</f>
        <v>0</v>
      </c>
      <c r="L308" s="228">
        <f>'DATOS GENERALES'!L308</f>
        <v>0</v>
      </c>
      <c r="M308" s="227">
        <f>'DATOS GENERALES'!M308</f>
        <v>0</v>
      </c>
      <c r="N308" s="228">
        <f>'DATOS GENERALES'!N308</f>
        <v>0</v>
      </c>
      <c r="O308" s="227">
        <f>'DATOS GENERALES'!O308</f>
        <v>0</v>
      </c>
      <c r="P308" s="228">
        <f>'DATOS GENERALES'!P308</f>
        <v>0</v>
      </c>
      <c r="Q308" s="227">
        <f>'DATOS GENERALES'!Q308</f>
        <v>0</v>
      </c>
      <c r="R308" s="229">
        <f>IF('DATOS GENERALES'!S308="CANCELADO",('DATOS GENERALES'!R308),0)</f>
        <v>0</v>
      </c>
      <c r="S308" s="230">
        <f>IF('DATOS GENERALES'!S308="DEUDA",('DATOS GENERALES'!R308),0)</f>
        <v>7</v>
      </c>
    </row>
    <row r="309" spans="1:19" s="199" customFormat="1" ht="12" customHeight="1" x14ac:dyDescent="0.25">
      <c r="A309" s="224">
        <v>308</v>
      </c>
      <c r="B309" s="225">
        <v>308</v>
      </c>
      <c r="C309" s="224"/>
      <c r="D309" s="226"/>
      <c r="E309" s="224"/>
      <c r="F309" s="225" t="s">
        <v>120</v>
      </c>
      <c r="G309" s="227">
        <f>'DATOS GENERALES'!G309</f>
        <v>0</v>
      </c>
      <c r="H309" s="228">
        <f>'DATOS GENERALES'!H309</f>
        <v>0</v>
      </c>
      <c r="I309" s="227">
        <f>'DATOS GENERALES'!I309</f>
        <v>0</v>
      </c>
      <c r="J309" s="228">
        <f>'DATOS GENERALES'!J309</f>
        <v>7</v>
      </c>
      <c r="K309" s="227">
        <f>'DATOS GENERALES'!K309</f>
        <v>0</v>
      </c>
      <c r="L309" s="228">
        <f>'DATOS GENERALES'!L309</f>
        <v>0</v>
      </c>
      <c r="M309" s="227">
        <f>'DATOS GENERALES'!M309</f>
        <v>0</v>
      </c>
      <c r="N309" s="228">
        <f>'DATOS GENERALES'!N309</f>
        <v>0</v>
      </c>
      <c r="O309" s="227">
        <f>'DATOS GENERALES'!O309</f>
        <v>0</v>
      </c>
      <c r="P309" s="228">
        <f>'DATOS GENERALES'!P309</f>
        <v>0</v>
      </c>
      <c r="Q309" s="227">
        <f>'DATOS GENERALES'!Q309</f>
        <v>0</v>
      </c>
      <c r="R309" s="229">
        <f>IF('DATOS GENERALES'!S309="CANCELADO",('DATOS GENERALES'!R309),0)</f>
        <v>0</v>
      </c>
      <c r="S309" s="230">
        <f>IF('DATOS GENERALES'!S309="DEUDA",('DATOS GENERALES'!R309),0)</f>
        <v>7</v>
      </c>
    </row>
    <row r="310" spans="1:19" s="199" customFormat="1" ht="12" customHeight="1" x14ac:dyDescent="0.25">
      <c r="A310" s="224">
        <v>309</v>
      </c>
      <c r="B310" s="225">
        <v>309</v>
      </c>
      <c r="C310" s="224"/>
      <c r="D310" s="226"/>
      <c r="E310" s="224"/>
      <c r="F310" s="225" t="s">
        <v>120</v>
      </c>
      <c r="G310" s="227">
        <f>'DATOS GENERALES'!G310</f>
        <v>0</v>
      </c>
      <c r="H310" s="228">
        <f>'DATOS GENERALES'!H310</f>
        <v>0</v>
      </c>
      <c r="I310" s="227">
        <f>'DATOS GENERALES'!I310</f>
        <v>0</v>
      </c>
      <c r="J310" s="228">
        <f>'DATOS GENERALES'!J310</f>
        <v>7</v>
      </c>
      <c r="K310" s="227">
        <f>'DATOS GENERALES'!K310</f>
        <v>0</v>
      </c>
      <c r="L310" s="228">
        <f>'DATOS GENERALES'!L310</f>
        <v>0</v>
      </c>
      <c r="M310" s="227">
        <f>'DATOS GENERALES'!M310</f>
        <v>0</v>
      </c>
      <c r="N310" s="228">
        <f>'DATOS GENERALES'!N310</f>
        <v>0</v>
      </c>
      <c r="O310" s="227">
        <f>'DATOS GENERALES'!O310</f>
        <v>0</v>
      </c>
      <c r="P310" s="228">
        <f>'DATOS GENERALES'!P310</f>
        <v>0</v>
      </c>
      <c r="Q310" s="227">
        <f>'DATOS GENERALES'!Q310</f>
        <v>0</v>
      </c>
      <c r="R310" s="229">
        <f>IF('DATOS GENERALES'!S310="CANCELADO",('DATOS GENERALES'!R310),0)</f>
        <v>0</v>
      </c>
      <c r="S310" s="230">
        <f>IF('DATOS GENERALES'!S310="DEUDA",('DATOS GENERALES'!R310),0)</f>
        <v>7</v>
      </c>
    </row>
    <row r="311" spans="1:19" s="199" customFormat="1" ht="12" customHeight="1" x14ac:dyDescent="0.25">
      <c r="A311" s="224">
        <v>310</v>
      </c>
      <c r="B311" s="225">
        <v>310</v>
      </c>
      <c r="C311" s="224"/>
      <c r="D311" s="226"/>
      <c r="E311" s="224"/>
      <c r="F311" s="225" t="s">
        <v>120</v>
      </c>
      <c r="G311" s="227">
        <f>'DATOS GENERALES'!G311</f>
        <v>0</v>
      </c>
      <c r="H311" s="228">
        <f>'DATOS GENERALES'!H311</f>
        <v>0</v>
      </c>
      <c r="I311" s="227">
        <f>'DATOS GENERALES'!I311</f>
        <v>0</v>
      </c>
      <c r="J311" s="228">
        <f>'DATOS GENERALES'!J311</f>
        <v>7</v>
      </c>
      <c r="K311" s="227">
        <f>'DATOS GENERALES'!K311</f>
        <v>0</v>
      </c>
      <c r="L311" s="228">
        <f>'DATOS GENERALES'!L311</f>
        <v>0</v>
      </c>
      <c r="M311" s="227">
        <f>'DATOS GENERALES'!M311</f>
        <v>0</v>
      </c>
      <c r="N311" s="228">
        <f>'DATOS GENERALES'!N311</f>
        <v>0</v>
      </c>
      <c r="O311" s="227">
        <f>'DATOS GENERALES'!O311</f>
        <v>0</v>
      </c>
      <c r="P311" s="228">
        <f>'DATOS GENERALES'!P311</f>
        <v>0</v>
      </c>
      <c r="Q311" s="227">
        <f>'DATOS GENERALES'!Q311</f>
        <v>0</v>
      </c>
      <c r="R311" s="229">
        <f>IF('DATOS GENERALES'!S311="CANCELADO",('DATOS GENERALES'!R311),0)</f>
        <v>0</v>
      </c>
      <c r="S311" s="230">
        <f>IF('DATOS GENERALES'!S311="DEUDA",('DATOS GENERALES'!R311),0)</f>
        <v>7</v>
      </c>
    </row>
    <row r="312" spans="1:19" s="199" customFormat="1" ht="12" customHeight="1" x14ac:dyDescent="0.25">
      <c r="A312" s="224">
        <v>311</v>
      </c>
      <c r="B312" s="225">
        <v>311</v>
      </c>
      <c r="C312" s="224"/>
      <c r="D312" s="226"/>
      <c r="E312" s="224"/>
      <c r="F312" s="225" t="s">
        <v>120</v>
      </c>
      <c r="G312" s="227">
        <f>'DATOS GENERALES'!G312</f>
        <v>0</v>
      </c>
      <c r="H312" s="228">
        <f>'DATOS GENERALES'!H312</f>
        <v>0</v>
      </c>
      <c r="I312" s="227">
        <f>'DATOS GENERALES'!I312</f>
        <v>0</v>
      </c>
      <c r="J312" s="228">
        <f>'DATOS GENERALES'!J312</f>
        <v>7</v>
      </c>
      <c r="K312" s="227">
        <f>'DATOS GENERALES'!K312</f>
        <v>0</v>
      </c>
      <c r="L312" s="228">
        <f>'DATOS GENERALES'!L312</f>
        <v>0</v>
      </c>
      <c r="M312" s="227">
        <f>'DATOS GENERALES'!M312</f>
        <v>0</v>
      </c>
      <c r="N312" s="228">
        <f>'DATOS GENERALES'!N312</f>
        <v>0</v>
      </c>
      <c r="O312" s="227">
        <f>'DATOS GENERALES'!O312</f>
        <v>0</v>
      </c>
      <c r="P312" s="228">
        <f>'DATOS GENERALES'!P312</f>
        <v>0</v>
      </c>
      <c r="Q312" s="227">
        <f>'DATOS GENERALES'!Q312</f>
        <v>0</v>
      </c>
      <c r="R312" s="229">
        <f>IF('DATOS GENERALES'!S312="CANCELADO",('DATOS GENERALES'!R312),0)</f>
        <v>0</v>
      </c>
      <c r="S312" s="230">
        <f>IF('DATOS GENERALES'!S312="DEUDA",('DATOS GENERALES'!R312),0)</f>
        <v>7</v>
      </c>
    </row>
    <row r="313" spans="1:19" s="199" customFormat="1" ht="12" customHeight="1" x14ac:dyDescent="0.25">
      <c r="A313" s="224">
        <v>312</v>
      </c>
      <c r="B313" s="225">
        <v>312</v>
      </c>
      <c r="C313" s="224"/>
      <c r="D313" s="226"/>
      <c r="E313" s="224"/>
      <c r="F313" s="225" t="s">
        <v>120</v>
      </c>
      <c r="G313" s="227">
        <f>'DATOS GENERALES'!G313</f>
        <v>0</v>
      </c>
      <c r="H313" s="228">
        <f>'DATOS GENERALES'!H313</f>
        <v>0</v>
      </c>
      <c r="I313" s="227">
        <f>'DATOS GENERALES'!I313</f>
        <v>0</v>
      </c>
      <c r="J313" s="228">
        <f>'DATOS GENERALES'!J313</f>
        <v>7</v>
      </c>
      <c r="K313" s="227">
        <f>'DATOS GENERALES'!K313</f>
        <v>0</v>
      </c>
      <c r="L313" s="228">
        <f>'DATOS GENERALES'!L313</f>
        <v>0</v>
      </c>
      <c r="M313" s="227">
        <f>'DATOS GENERALES'!M313</f>
        <v>0</v>
      </c>
      <c r="N313" s="228">
        <f>'DATOS GENERALES'!N313</f>
        <v>0</v>
      </c>
      <c r="O313" s="227">
        <f>'DATOS GENERALES'!O313</f>
        <v>0</v>
      </c>
      <c r="P313" s="228">
        <f>'DATOS GENERALES'!P313</f>
        <v>0</v>
      </c>
      <c r="Q313" s="227">
        <f>'DATOS GENERALES'!Q313</f>
        <v>0</v>
      </c>
      <c r="R313" s="229">
        <f>IF('DATOS GENERALES'!S313="CANCELADO",('DATOS GENERALES'!R313),0)</f>
        <v>0</v>
      </c>
      <c r="S313" s="230">
        <f>IF('DATOS GENERALES'!S313="DEUDA",('DATOS GENERALES'!R313),0)</f>
        <v>7</v>
      </c>
    </row>
    <row r="314" spans="1:19" s="199" customFormat="1" ht="12" customHeight="1" x14ac:dyDescent="0.25">
      <c r="A314" s="224">
        <v>313</v>
      </c>
      <c r="B314" s="225">
        <v>313</v>
      </c>
      <c r="C314" s="224"/>
      <c r="D314" s="226"/>
      <c r="E314" s="224"/>
      <c r="F314" s="225" t="s">
        <v>120</v>
      </c>
      <c r="G314" s="227">
        <f>'DATOS GENERALES'!G314</f>
        <v>0</v>
      </c>
      <c r="H314" s="228">
        <f>'DATOS GENERALES'!H314</f>
        <v>0</v>
      </c>
      <c r="I314" s="227">
        <f>'DATOS GENERALES'!I314</f>
        <v>0</v>
      </c>
      <c r="J314" s="228">
        <f>'DATOS GENERALES'!J314</f>
        <v>7</v>
      </c>
      <c r="K314" s="227">
        <f>'DATOS GENERALES'!K314</f>
        <v>0</v>
      </c>
      <c r="L314" s="228">
        <f>'DATOS GENERALES'!L314</f>
        <v>0</v>
      </c>
      <c r="M314" s="227">
        <f>'DATOS GENERALES'!M314</f>
        <v>0</v>
      </c>
      <c r="N314" s="228">
        <f>'DATOS GENERALES'!N314</f>
        <v>0</v>
      </c>
      <c r="O314" s="227">
        <f>'DATOS GENERALES'!O314</f>
        <v>0</v>
      </c>
      <c r="P314" s="228">
        <f>'DATOS GENERALES'!P314</f>
        <v>0</v>
      </c>
      <c r="Q314" s="227">
        <f>'DATOS GENERALES'!Q314</f>
        <v>0</v>
      </c>
      <c r="R314" s="229">
        <f>IF('DATOS GENERALES'!S314="CANCELADO",('DATOS GENERALES'!R314),0)</f>
        <v>0</v>
      </c>
      <c r="S314" s="230">
        <f>IF('DATOS GENERALES'!S314="DEUDA",('DATOS GENERALES'!R314),0)</f>
        <v>7</v>
      </c>
    </row>
    <row r="315" spans="1:19" s="199" customFormat="1" ht="12" customHeight="1" x14ac:dyDescent="0.25">
      <c r="A315" s="224">
        <v>314</v>
      </c>
      <c r="B315" s="225">
        <v>314</v>
      </c>
      <c r="C315" s="224"/>
      <c r="D315" s="226"/>
      <c r="E315" s="224"/>
      <c r="F315" s="225" t="s">
        <v>120</v>
      </c>
      <c r="G315" s="227">
        <f>'DATOS GENERALES'!G315</f>
        <v>0</v>
      </c>
      <c r="H315" s="228">
        <f>'DATOS GENERALES'!H315</f>
        <v>0</v>
      </c>
      <c r="I315" s="227">
        <f>'DATOS GENERALES'!I315</f>
        <v>0</v>
      </c>
      <c r="J315" s="228">
        <f>'DATOS GENERALES'!J315</f>
        <v>7</v>
      </c>
      <c r="K315" s="227">
        <f>'DATOS GENERALES'!K315</f>
        <v>0</v>
      </c>
      <c r="L315" s="228">
        <f>'DATOS GENERALES'!L315</f>
        <v>0</v>
      </c>
      <c r="M315" s="227">
        <f>'DATOS GENERALES'!M315</f>
        <v>0</v>
      </c>
      <c r="N315" s="228">
        <f>'DATOS GENERALES'!N315</f>
        <v>0</v>
      </c>
      <c r="O315" s="227">
        <f>'DATOS GENERALES'!O315</f>
        <v>0</v>
      </c>
      <c r="P315" s="228">
        <f>'DATOS GENERALES'!P315</f>
        <v>0</v>
      </c>
      <c r="Q315" s="227">
        <f>'DATOS GENERALES'!Q315</f>
        <v>0</v>
      </c>
      <c r="R315" s="229">
        <f>IF('DATOS GENERALES'!S315="CANCELADO",('DATOS GENERALES'!R315),0)</f>
        <v>0</v>
      </c>
      <c r="S315" s="230">
        <f>IF('DATOS GENERALES'!S315="DEUDA",('DATOS GENERALES'!R315),0)</f>
        <v>7</v>
      </c>
    </row>
    <row r="316" spans="1:19" s="199" customFormat="1" ht="12" customHeight="1" x14ac:dyDescent="0.25">
      <c r="A316" s="224">
        <v>315</v>
      </c>
      <c r="B316" s="225">
        <v>315</v>
      </c>
      <c r="C316" s="224"/>
      <c r="D316" s="226"/>
      <c r="E316" s="224"/>
      <c r="F316" s="225" t="s">
        <v>120</v>
      </c>
      <c r="G316" s="227">
        <f>'DATOS GENERALES'!G316</f>
        <v>0</v>
      </c>
      <c r="H316" s="228">
        <f>'DATOS GENERALES'!H316</f>
        <v>0</v>
      </c>
      <c r="I316" s="227">
        <f>'DATOS GENERALES'!I316</f>
        <v>0</v>
      </c>
      <c r="J316" s="228">
        <f>'DATOS GENERALES'!J316</f>
        <v>7</v>
      </c>
      <c r="K316" s="227">
        <f>'DATOS GENERALES'!K316</f>
        <v>0</v>
      </c>
      <c r="L316" s="228">
        <f>'DATOS GENERALES'!L316</f>
        <v>0</v>
      </c>
      <c r="M316" s="227">
        <f>'DATOS GENERALES'!M316</f>
        <v>0</v>
      </c>
      <c r="N316" s="228">
        <f>'DATOS GENERALES'!N316</f>
        <v>0</v>
      </c>
      <c r="O316" s="227">
        <f>'DATOS GENERALES'!O316</f>
        <v>0</v>
      </c>
      <c r="P316" s="228">
        <f>'DATOS GENERALES'!P316</f>
        <v>0</v>
      </c>
      <c r="Q316" s="227">
        <f>'DATOS GENERALES'!Q316</f>
        <v>0</v>
      </c>
      <c r="R316" s="229">
        <f>IF('DATOS GENERALES'!S316="CANCELADO",('DATOS GENERALES'!R316),0)</f>
        <v>0</v>
      </c>
      <c r="S316" s="230">
        <f>IF('DATOS GENERALES'!S316="DEUDA",('DATOS GENERALES'!R316),0)</f>
        <v>7</v>
      </c>
    </row>
    <row r="317" spans="1:19" s="199" customFormat="1" ht="12" customHeight="1" x14ac:dyDescent="0.25">
      <c r="A317" s="224">
        <v>316</v>
      </c>
      <c r="B317" s="225">
        <v>316</v>
      </c>
      <c r="C317" s="224"/>
      <c r="D317" s="226"/>
      <c r="E317" s="224"/>
      <c r="F317" s="225" t="s">
        <v>120</v>
      </c>
      <c r="G317" s="227">
        <f>'DATOS GENERALES'!G317</f>
        <v>0</v>
      </c>
      <c r="H317" s="228">
        <f>'DATOS GENERALES'!H317</f>
        <v>0</v>
      </c>
      <c r="I317" s="227">
        <f>'DATOS GENERALES'!I317</f>
        <v>0</v>
      </c>
      <c r="J317" s="228">
        <f>'DATOS GENERALES'!J317</f>
        <v>7</v>
      </c>
      <c r="K317" s="227">
        <f>'DATOS GENERALES'!K317</f>
        <v>0</v>
      </c>
      <c r="L317" s="228">
        <f>'DATOS GENERALES'!L317</f>
        <v>0</v>
      </c>
      <c r="M317" s="227">
        <f>'DATOS GENERALES'!M317</f>
        <v>0</v>
      </c>
      <c r="N317" s="228">
        <f>'DATOS GENERALES'!N317</f>
        <v>0</v>
      </c>
      <c r="O317" s="227">
        <f>'DATOS GENERALES'!O317</f>
        <v>0</v>
      </c>
      <c r="P317" s="228">
        <f>'DATOS GENERALES'!P317</f>
        <v>0</v>
      </c>
      <c r="Q317" s="227">
        <f>'DATOS GENERALES'!Q317</f>
        <v>0</v>
      </c>
      <c r="R317" s="229">
        <f>IF('DATOS GENERALES'!S317="CANCELADO",('DATOS GENERALES'!R317),0)</f>
        <v>0</v>
      </c>
      <c r="S317" s="230">
        <f>IF('DATOS GENERALES'!S317="DEUDA",('DATOS GENERALES'!R317),0)</f>
        <v>7</v>
      </c>
    </row>
    <row r="318" spans="1:19" s="199" customFormat="1" ht="12" customHeight="1" x14ac:dyDescent="0.25">
      <c r="A318" s="224">
        <v>317</v>
      </c>
      <c r="B318" s="225">
        <v>317</v>
      </c>
      <c r="C318" s="224"/>
      <c r="D318" s="226"/>
      <c r="E318" s="224"/>
      <c r="F318" s="225" t="s">
        <v>120</v>
      </c>
      <c r="G318" s="227">
        <f>'DATOS GENERALES'!G318</f>
        <v>0</v>
      </c>
      <c r="H318" s="228">
        <f>'DATOS GENERALES'!H318</f>
        <v>0</v>
      </c>
      <c r="I318" s="227">
        <f>'DATOS GENERALES'!I318</f>
        <v>0</v>
      </c>
      <c r="J318" s="228">
        <f>'DATOS GENERALES'!J318</f>
        <v>7</v>
      </c>
      <c r="K318" s="227">
        <f>'DATOS GENERALES'!K318</f>
        <v>0</v>
      </c>
      <c r="L318" s="228">
        <f>'DATOS GENERALES'!L318</f>
        <v>0</v>
      </c>
      <c r="M318" s="227">
        <f>'DATOS GENERALES'!M318</f>
        <v>0</v>
      </c>
      <c r="N318" s="228">
        <f>'DATOS GENERALES'!N318</f>
        <v>0</v>
      </c>
      <c r="O318" s="227">
        <f>'DATOS GENERALES'!O318</f>
        <v>0</v>
      </c>
      <c r="P318" s="228">
        <f>'DATOS GENERALES'!P318</f>
        <v>0</v>
      </c>
      <c r="Q318" s="227">
        <f>'DATOS GENERALES'!Q318</f>
        <v>0</v>
      </c>
      <c r="R318" s="229">
        <f>IF('DATOS GENERALES'!S318="CANCELADO",('DATOS GENERALES'!R318),0)</f>
        <v>0</v>
      </c>
      <c r="S318" s="230">
        <f>IF('DATOS GENERALES'!S318="DEUDA",('DATOS GENERALES'!R318),0)</f>
        <v>7</v>
      </c>
    </row>
    <row r="319" spans="1:19" s="199" customFormat="1" ht="12" customHeight="1" x14ac:dyDescent="0.25">
      <c r="A319" s="224">
        <v>318</v>
      </c>
      <c r="B319" s="225">
        <v>318</v>
      </c>
      <c r="C319" s="224"/>
      <c r="D319" s="226"/>
      <c r="E319" s="224"/>
      <c r="F319" s="225" t="s">
        <v>120</v>
      </c>
      <c r="G319" s="227">
        <f>'DATOS GENERALES'!G319</f>
        <v>0</v>
      </c>
      <c r="H319" s="228">
        <f>'DATOS GENERALES'!H319</f>
        <v>0</v>
      </c>
      <c r="I319" s="227">
        <f>'DATOS GENERALES'!I319</f>
        <v>0</v>
      </c>
      <c r="J319" s="228">
        <f>'DATOS GENERALES'!J319</f>
        <v>7</v>
      </c>
      <c r="K319" s="227">
        <f>'DATOS GENERALES'!K319</f>
        <v>0</v>
      </c>
      <c r="L319" s="228">
        <f>'DATOS GENERALES'!L319</f>
        <v>0</v>
      </c>
      <c r="M319" s="227">
        <f>'DATOS GENERALES'!M319</f>
        <v>0</v>
      </c>
      <c r="N319" s="228">
        <f>'DATOS GENERALES'!N319</f>
        <v>0</v>
      </c>
      <c r="O319" s="227">
        <f>'DATOS GENERALES'!O319</f>
        <v>0</v>
      </c>
      <c r="P319" s="228">
        <f>'DATOS GENERALES'!P319</f>
        <v>0</v>
      </c>
      <c r="Q319" s="227">
        <f>'DATOS GENERALES'!Q319</f>
        <v>0</v>
      </c>
      <c r="R319" s="229">
        <f>IF('DATOS GENERALES'!S319="CANCELADO",('DATOS GENERALES'!R319),0)</f>
        <v>0</v>
      </c>
      <c r="S319" s="230">
        <f>IF('DATOS GENERALES'!S319="DEUDA",('DATOS GENERALES'!R319),0)</f>
        <v>7</v>
      </c>
    </row>
    <row r="320" spans="1:19" s="199" customFormat="1" ht="12" customHeight="1" x14ac:dyDescent="0.25">
      <c r="A320" s="224">
        <v>319</v>
      </c>
      <c r="B320" s="225">
        <v>319</v>
      </c>
      <c r="C320" s="224"/>
      <c r="D320" s="226"/>
      <c r="E320" s="224"/>
      <c r="F320" s="225" t="s">
        <v>120</v>
      </c>
      <c r="G320" s="227">
        <f>'DATOS GENERALES'!G320</f>
        <v>0</v>
      </c>
      <c r="H320" s="228">
        <f>'DATOS GENERALES'!H320</f>
        <v>0</v>
      </c>
      <c r="I320" s="227">
        <f>'DATOS GENERALES'!I320</f>
        <v>0</v>
      </c>
      <c r="J320" s="228">
        <f>'DATOS GENERALES'!J320</f>
        <v>7</v>
      </c>
      <c r="K320" s="227">
        <f>'DATOS GENERALES'!K320</f>
        <v>0</v>
      </c>
      <c r="L320" s="228">
        <f>'DATOS GENERALES'!L320</f>
        <v>0</v>
      </c>
      <c r="M320" s="227">
        <f>'DATOS GENERALES'!M320</f>
        <v>0</v>
      </c>
      <c r="N320" s="228">
        <f>'DATOS GENERALES'!N320</f>
        <v>0</v>
      </c>
      <c r="O320" s="227">
        <f>'DATOS GENERALES'!O320</f>
        <v>0</v>
      </c>
      <c r="P320" s="228">
        <f>'DATOS GENERALES'!P320</f>
        <v>0</v>
      </c>
      <c r="Q320" s="227">
        <f>'DATOS GENERALES'!Q320</f>
        <v>0</v>
      </c>
      <c r="R320" s="229">
        <f>IF('DATOS GENERALES'!S320="CANCELADO",('DATOS GENERALES'!R320),0)</f>
        <v>0</v>
      </c>
      <c r="S320" s="230">
        <f>IF('DATOS GENERALES'!S320="DEUDA",('DATOS GENERALES'!R320),0)</f>
        <v>7</v>
      </c>
    </row>
    <row r="321" spans="1:19" s="199" customFormat="1" ht="12" customHeight="1" x14ac:dyDescent="0.25">
      <c r="A321" s="224">
        <v>320</v>
      </c>
      <c r="B321" s="225">
        <v>320</v>
      </c>
      <c r="C321" s="224"/>
      <c r="D321" s="226"/>
      <c r="E321" s="224"/>
      <c r="F321" s="225" t="s">
        <v>120</v>
      </c>
      <c r="G321" s="227">
        <f>'DATOS GENERALES'!G321</f>
        <v>0</v>
      </c>
      <c r="H321" s="228">
        <f>'DATOS GENERALES'!H321</f>
        <v>0</v>
      </c>
      <c r="I321" s="227">
        <f>'DATOS GENERALES'!I321</f>
        <v>0</v>
      </c>
      <c r="J321" s="228">
        <f>'DATOS GENERALES'!J321</f>
        <v>7</v>
      </c>
      <c r="K321" s="227">
        <f>'DATOS GENERALES'!K321</f>
        <v>0</v>
      </c>
      <c r="L321" s="228">
        <f>'DATOS GENERALES'!L321</f>
        <v>0</v>
      </c>
      <c r="M321" s="227">
        <f>'DATOS GENERALES'!M321</f>
        <v>0</v>
      </c>
      <c r="N321" s="228">
        <f>'DATOS GENERALES'!N321</f>
        <v>0</v>
      </c>
      <c r="O321" s="227">
        <f>'DATOS GENERALES'!O321</f>
        <v>0</v>
      </c>
      <c r="P321" s="228">
        <f>'DATOS GENERALES'!P321</f>
        <v>0</v>
      </c>
      <c r="Q321" s="227">
        <f>'DATOS GENERALES'!Q321</f>
        <v>0</v>
      </c>
      <c r="R321" s="229">
        <f>IF('DATOS GENERALES'!S321="CANCELADO",('DATOS GENERALES'!R321),0)</f>
        <v>0</v>
      </c>
      <c r="S321" s="230">
        <f>IF('DATOS GENERALES'!S321="DEUDA",('DATOS GENERALES'!R321),0)</f>
        <v>7</v>
      </c>
    </row>
    <row r="322" spans="1:19" s="199" customFormat="1" ht="12" customHeight="1" x14ac:dyDescent="0.25">
      <c r="A322" s="224">
        <v>321</v>
      </c>
      <c r="B322" s="225">
        <v>321</v>
      </c>
      <c r="C322" s="224"/>
      <c r="D322" s="226"/>
      <c r="E322" s="224"/>
      <c r="F322" s="225" t="s">
        <v>120</v>
      </c>
      <c r="G322" s="227">
        <f>'DATOS GENERALES'!G322</f>
        <v>0</v>
      </c>
      <c r="H322" s="228">
        <f>'DATOS GENERALES'!H322</f>
        <v>0</v>
      </c>
      <c r="I322" s="227">
        <f>'DATOS GENERALES'!I322</f>
        <v>0</v>
      </c>
      <c r="J322" s="228">
        <f>'DATOS GENERALES'!J322</f>
        <v>7</v>
      </c>
      <c r="K322" s="227">
        <f>'DATOS GENERALES'!K322</f>
        <v>0</v>
      </c>
      <c r="L322" s="228">
        <f>'DATOS GENERALES'!L322</f>
        <v>0</v>
      </c>
      <c r="M322" s="227">
        <f>'DATOS GENERALES'!M322</f>
        <v>0</v>
      </c>
      <c r="N322" s="228">
        <f>'DATOS GENERALES'!N322</f>
        <v>0</v>
      </c>
      <c r="O322" s="227">
        <f>'DATOS GENERALES'!O322</f>
        <v>0</v>
      </c>
      <c r="P322" s="228">
        <f>'DATOS GENERALES'!P322</f>
        <v>0</v>
      </c>
      <c r="Q322" s="227">
        <f>'DATOS GENERALES'!Q322</f>
        <v>0</v>
      </c>
      <c r="R322" s="229">
        <f>IF('DATOS GENERALES'!S322="CANCELADO",('DATOS GENERALES'!R322),0)</f>
        <v>0</v>
      </c>
      <c r="S322" s="230">
        <f>IF('DATOS GENERALES'!S322="DEUDA",('DATOS GENERALES'!R322),0)</f>
        <v>7</v>
      </c>
    </row>
    <row r="323" spans="1:19" s="199" customFormat="1" ht="12" customHeight="1" x14ac:dyDescent="0.25">
      <c r="A323" s="224">
        <v>322</v>
      </c>
      <c r="B323" s="225">
        <v>322</v>
      </c>
      <c r="C323" s="224"/>
      <c r="D323" s="226"/>
      <c r="E323" s="224"/>
      <c r="F323" s="225" t="s">
        <v>120</v>
      </c>
      <c r="G323" s="227">
        <f>'DATOS GENERALES'!G323</f>
        <v>0</v>
      </c>
      <c r="H323" s="228">
        <f>'DATOS GENERALES'!H323</f>
        <v>0</v>
      </c>
      <c r="I323" s="227">
        <f>'DATOS GENERALES'!I323</f>
        <v>0</v>
      </c>
      <c r="J323" s="228">
        <f>'DATOS GENERALES'!J323</f>
        <v>7</v>
      </c>
      <c r="K323" s="227">
        <f>'DATOS GENERALES'!K323</f>
        <v>0</v>
      </c>
      <c r="L323" s="228">
        <f>'DATOS GENERALES'!L323</f>
        <v>0</v>
      </c>
      <c r="M323" s="227">
        <f>'DATOS GENERALES'!M323</f>
        <v>0</v>
      </c>
      <c r="N323" s="228">
        <f>'DATOS GENERALES'!N323</f>
        <v>0</v>
      </c>
      <c r="O323" s="227">
        <f>'DATOS GENERALES'!O323</f>
        <v>0</v>
      </c>
      <c r="P323" s="228">
        <f>'DATOS GENERALES'!P323</f>
        <v>0</v>
      </c>
      <c r="Q323" s="227">
        <f>'DATOS GENERALES'!Q323</f>
        <v>0</v>
      </c>
      <c r="R323" s="229">
        <f>IF('DATOS GENERALES'!S323="CANCELADO",('DATOS GENERALES'!R323),0)</f>
        <v>0</v>
      </c>
      <c r="S323" s="230">
        <f>IF('DATOS GENERALES'!S323="DEUDA",('DATOS GENERALES'!R323),0)</f>
        <v>7</v>
      </c>
    </row>
    <row r="324" spans="1:19" s="199" customFormat="1" ht="12" customHeight="1" x14ac:dyDescent="0.25">
      <c r="A324" s="224">
        <v>323</v>
      </c>
      <c r="B324" s="225">
        <v>323</v>
      </c>
      <c r="C324" s="224"/>
      <c r="D324" s="226"/>
      <c r="E324" s="224"/>
      <c r="F324" s="225" t="s">
        <v>120</v>
      </c>
      <c r="G324" s="227">
        <f>'DATOS GENERALES'!G324</f>
        <v>0</v>
      </c>
      <c r="H324" s="228">
        <f>'DATOS GENERALES'!H324</f>
        <v>0</v>
      </c>
      <c r="I324" s="227">
        <f>'DATOS GENERALES'!I324</f>
        <v>0</v>
      </c>
      <c r="J324" s="228">
        <f>'DATOS GENERALES'!J324</f>
        <v>7</v>
      </c>
      <c r="K324" s="227">
        <f>'DATOS GENERALES'!K324</f>
        <v>0</v>
      </c>
      <c r="L324" s="228">
        <f>'DATOS GENERALES'!L324</f>
        <v>0</v>
      </c>
      <c r="M324" s="227">
        <f>'DATOS GENERALES'!M324</f>
        <v>0</v>
      </c>
      <c r="N324" s="228">
        <f>'DATOS GENERALES'!N324</f>
        <v>0</v>
      </c>
      <c r="O324" s="227">
        <f>'DATOS GENERALES'!O324</f>
        <v>0</v>
      </c>
      <c r="P324" s="228">
        <f>'DATOS GENERALES'!P324</f>
        <v>0</v>
      </c>
      <c r="Q324" s="227">
        <f>'DATOS GENERALES'!Q324</f>
        <v>0</v>
      </c>
      <c r="R324" s="229">
        <f>IF('DATOS GENERALES'!S324="CANCELADO",('DATOS GENERALES'!R324),0)</f>
        <v>0</v>
      </c>
      <c r="S324" s="230">
        <f>IF('DATOS GENERALES'!S324="DEUDA",('DATOS GENERALES'!R324),0)</f>
        <v>7</v>
      </c>
    </row>
    <row r="325" spans="1:19" s="199" customFormat="1" ht="12" customHeight="1" x14ac:dyDescent="0.25">
      <c r="A325" s="224">
        <v>324</v>
      </c>
      <c r="B325" s="225">
        <v>324</v>
      </c>
      <c r="C325" s="224"/>
      <c r="D325" s="226"/>
      <c r="E325" s="224"/>
      <c r="F325" s="225" t="s">
        <v>120</v>
      </c>
      <c r="G325" s="227">
        <f>'DATOS GENERALES'!G325</f>
        <v>0</v>
      </c>
      <c r="H325" s="228">
        <f>'DATOS GENERALES'!H325</f>
        <v>0</v>
      </c>
      <c r="I325" s="227">
        <f>'DATOS GENERALES'!I325</f>
        <v>0</v>
      </c>
      <c r="J325" s="228">
        <f>'DATOS GENERALES'!J325</f>
        <v>7</v>
      </c>
      <c r="K325" s="227">
        <f>'DATOS GENERALES'!K325</f>
        <v>0</v>
      </c>
      <c r="L325" s="228">
        <f>'DATOS GENERALES'!L325</f>
        <v>0</v>
      </c>
      <c r="M325" s="227">
        <f>'DATOS GENERALES'!M325</f>
        <v>0</v>
      </c>
      <c r="N325" s="228">
        <f>'DATOS GENERALES'!N325</f>
        <v>0</v>
      </c>
      <c r="O325" s="227">
        <f>'DATOS GENERALES'!O325</f>
        <v>0</v>
      </c>
      <c r="P325" s="228">
        <f>'DATOS GENERALES'!P325</f>
        <v>0</v>
      </c>
      <c r="Q325" s="227">
        <f>'DATOS GENERALES'!Q325</f>
        <v>0</v>
      </c>
      <c r="R325" s="229">
        <f>IF('DATOS GENERALES'!S325="CANCELADO",('DATOS GENERALES'!R325),0)</f>
        <v>0</v>
      </c>
      <c r="S325" s="230">
        <f>IF('DATOS GENERALES'!S325="DEUDA",('DATOS GENERALES'!R325),0)</f>
        <v>7</v>
      </c>
    </row>
    <row r="326" spans="1:19" s="199" customFormat="1" ht="12" customHeight="1" x14ac:dyDescent="0.25">
      <c r="A326" s="224">
        <v>325</v>
      </c>
      <c r="B326" s="225">
        <v>325</v>
      </c>
      <c r="C326" s="224"/>
      <c r="D326" s="226"/>
      <c r="E326" s="224"/>
      <c r="F326" s="225" t="s">
        <v>120</v>
      </c>
      <c r="G326" s="227">
        <f>'DATOS GENERALES'!G326</f>
        <v>0</v>
      </c>
      <c r="H326" s="228">
        <f>'DATOS GENERALES'!H326</f>
        <v>0</v>
      </c>
      <c r="I326" s="227">
        <f>'DATOS GENERALES'!I326</f>
        <v>0</v>
      </c>
      <c r="J326" s="228">
        <f>'DATOS GENERALES'!J326</f>
        <v>7</v>
      </c>
      <c r="K326" s="227">
        <f>'DATOS GENERALES'!K326</f>
        <v>0</v>
      </c>
      <c r="L326" s="228">
        <f>'DATOS GENERALES'!L326</f>
        <v>0</v>
      </c>
      <c r="M326" s="227">
        <f>'DATOS GENERALES'!M326</f>
        <v>0</v>
      </c>
      <c r="N326" s="228">
        <f>'DATOS GENERALES'!N326</f>
        <v>0</v>
      </c>
      <c r="O326" s="227">
        <f>'DATOS GENERALES'!O326</f>
        <v>0</v>
      </c>
      <c r="P326" s="228">
        <f>'DATOS GENERALES'!P326</f>
        <v>0</v>
      </c>
      <c r="Q326" s="227">
        <f>'DATOS GENERALES'!Q326</f>
        <v>0</v>
      </c>
      <c r="R326" s="229">
        <f>IF('DATOS GENERALES'!S326="CANCELADO",('DATOS GENERALES'!R326),0)</f>
        <v>0</v>
      </c>
      <c r="S326" s="230">
        <f>IF('DATOS GENERALES'!S326="DEUDA",('DATOS GENERALES'!R326),0)</f>
        <v>7</v>
      </c>
    </row>
    <row r="327" spans="1:19" s="199" customFormat="1" ht="12" customHeight="1" x14ac:dyDescent="0.25">
      <c r="A327" s="224">
        <v>326</v>
      </c>
      <c r="B327" s="225">
        <v>326</v>
      </c>
      <c r="C327" s="224"/>
      <c r="D327" s="226"/>
      <c r="E327" s="224"/>
      <c r="F327" s="225" t="s">
        <v>120</v>
      </c>
      <c r="G327" s="227">
        <f>'DATOS GENERALES'!G327</f>
        <v>0</v>
      </c>
      <c r="H327" s="228">
        <f>'DATOS GENERALES'!H327</f>
        <v>0</v>
      </c>
      <c r="I327" s="227">
        <f>'DATOS GENERALES'!I327</f>
        <v>0</v>
      </c>
      <c r="J327" s="228">
        <f>'DATOS GENERALES'!J327</f>
        <v>7</v>
      </c>
      <c r="K327" s="227">
        <f>'DATOS GENERALES'!K327</f>
        <v>0</v>
      </c>
      <c r="L327" s="228">
        <f>'DATOS GENERALES'!L327</f>
        <v>0</v>
      </c>
      <c r="M327" s="227">
        <f>'DATOS GENERALES'!M327</f>
        <v>0</v>
      </c>
      <c r="N327" s="228">
        <f>'DATOS GENERALES'!N327</f>
        <v>0</v>
      </c>
      <c r="O327" s="227">
        <f>'DATOS GENERALES'!O327</f>
        <v>0</v>
      </c>
      <c r="P327" s="228">
        <f>'DATOS GENERALES'!P327</f>
        <v>0</v>
      </c>
      <c r="Q327" s="227">
        <f>'DATOS GENERALES'!Q327</f>
        <v>0</v>
      </c>
      <c r="R327" s="229">
        <f>IF('DATOS GENERALES'!S327="CANCELADO",('DATOS GENERALES'!R327),0)</f>
        <v>0</v>
      </c>
      <c r="S327" s="230">
        <f>IF('DATOS GENERALES'!S327="DEUDA",('DATOS GENERALES'!R327),0)</f>
        <v>7</v>
      </c>
    </row>
    <row r="328" spans="1:19" s="199" customFormat="1" ht="12" customHeight="1" x14ac:dyDescent="0.25">
      <c r="A328" s="224">
        <v>327</v>
      </c>
      <c r="B328" s="225">
        <v>327</v>
      </c>
      <c r="C328" s="224"/>
      <c r="D328" s="226"/>
      <c r="E328" s="224"/>
      <c r="F328" s="225" t="s">
        <v>120</v>
      </c>
      <c r="G328" s="227">
        <f>'DATOS GENERALES'!G328</f>
        <v>0</v>
      </c>
      <c r="H328" s="228">
        <f>'DATOS GENERALES'!H328</f>
        <v>0</v>
      </c>
      <c r="I328" s="227">
        <f>'DATOS GENERALES'!I328</f>
        <v>0</v>
      </c>
      <c r="J328" s="228">
        <f>'DATOS GENERALES'!J328</f>
        <v>7</v>
      </c>
      <c r="K328" s="227">
        <f>'DATOS GENERALES'!K328</f>
        <v>0</v>
      </c>
      <c r="L328" s="228">
        <f>'DATOS GENERALES'!L328</f>
        <v>0</v>
      </c>
      <c r="M328" s="227">
        <f>'DATOS GENERALES'!M328</f>
        <v>0</v>
      </c>
      <c r="N328" s="228">
        <f>'DATOS GENERALES'!N328</f>
        <v>0</v>
      </c>
      <c r="O328" s="227">
        <f>'DATOS GENERALES'!O328</f>
        <v>0</v>
      </c>
      <c r="P328" s="228">
        <f>'DATOS GENERALES'!P328</f>
        <v>0</v>
      </c>
      <c r="Q328" s="227">
        <f>'DATOS GENERALES'!Q328</f>
        <v>0</v>
      </c>
      <c r="R328" s="229">
        <f>IF('DATOS GENERALES'!S328="CANCELADO",('DATOS GENERALES'!R328),0)</f>
        <v>0</v>
      </c>
      <c r="S328" s="230">
        <f>IF('DATOS GENERALES'!S328="DEUDA",('DATOS GENERALES'!R328),0)</f>
        <v>7</v>
      </c>
    </row>
    <row r="329" spans="1:19" s="199" customFormat="1" ht="12" customHeight="1" x14ac:dyDescent="0.25">
      <c r="A329" s="224">
        <v>328</v>
      </c>
      <c r="B329" s="225">
        <v>328</v>
      </c>
      <c r="C329" s="224"/>
      <c r="D329" s="226"/>
      <c r="E329" s="224"/>
      <c r="F329" s="225" t="s">
        <v>120</v>
      </c>
      <c r="G329" s="227">
        <f>'DATOS GENERALES'!G329</f>
        <v>0</v>
      </c>
      <c r="H329" s="228">
        <f>'DATOS GENERALES'!H329</f>
        <v>0</v>
      </c>
      <c r="I329" s="227">
        <f>'DATOS GENERALES'!I329</f>
        <v>0</v>
      </c>
      <c r="J329" s="228">
        <f>'DATOS GENERALES'!J329</f>
        <v>7</v>
      </c>
      <c r="K329" s="227">
        <f>'DATOS GENERALES'!K329</f>
        <v>0</v>
      </c>
      <c r="L329" s="228">
        <f>'DATOS GENERALES'!L329</f>
        <v>0</v>
      </c>
      <c r="M329" s="227">
        <f>'DATOS GENERALES'!M329</f>
        <v>0</v>
      </c>
      <c r="N329" s="228">
        <f>'DATOS GENERALES'!N329</f>
        <v>0</v>
      </c>
      <c r="O329" s="227">
        <f>'DATOS GENERALES'!O329</f>
        <v>0</v>
      </c>
      <c r="P329" s="228">
        <f>'DATOS GENERALES'!P329</f>
        <v>0</v>
      </c>
      <c r="Q329" s="227">
        <f>'DATOS GENERALES'!Q329</f>
        <v>0</v>
      </c>
      <c r="R329" s="229">
        <f>IF('DATOS GENERALES'!S329="CANCELADO",('DATOS GENERALES'!R329),0)</f>
        <v>0</v>
      </c>
      <c r="S329" s="230">
        <f>IF('DATOS GENERALES'!S329="DEUDA",('DATOS GENERALES'!R329),0)</f>
        <v>7</v>
      </c>
    </row>
    <row r="330" spans="1:19" s="199" customFormat="1" ht="12" customHeight="1" x14ac:dyDescent="0.25">
      <c r="A330" s="224">
        <v>329</v>
      </c>
      <c r="B330" s="225">
        <v>329</v>
      </c>
      <c r="C330" s="224"/>
      <c r="D330" s="226"/>
      <c r="E330" s="224"/>
      <c r="F330" s="225" t="s">
        <v>120</v>
      </c>
      <c r="G330" s="227">
        <f>'DATOS GENERALES'!G330</f>
        <v>0</v>
      </c>
      <c r="H330" s="228">
        <f>'DATOS GENERALES'!H330</f>
        <v>0</v>
      </c>
      <c r="I330" s="227">
        <f>'DATOS GENERALES'!I330</f>
        <v>0</v>
      </c>
      <c r="J330" s="228">
        <f>'DATOS GENERALES'!J330</f>
        <v>7</v>
      </c>
      <c r="K330" s="227">
        <f>'DATOS GENERALES'!K330</f>
        <v>0</v>
      </c>
      <c r="L330" s="228">
        <f>'DATOS GENERALES'!L330</f>
        <v>0</v>
      </c>
      <c r="M330" s="227">
        <f>'DATOS GENERALES'!M330</f>
        <v>0</v>
      </c>
      <c r="N330" s="228">
        <f>'DATOS GENERALES'!N330</f>
        <v>0</v>
      </c>
      <c r="O330" s="227">
        <f>'DATOS GENERALES'!O330</f>
        <v>0</v>
      </c>
      <c r="P330" s="228">
        <f>'DATOS GENERALES'!P330</f>
        <v>0</v>
      </c>
      <c r="Q330" s="227">
        <f>'DATOS GENERALES'!Q330</f>
        <v>0</v>
      </c>
      <c r="R330" s="229">
        <f>IF('DATOS GENERALES'!S330="CANCELADO",('DATOS GENERALES'!R330),0)</f>
        <v>0</v>
      </c>
      <c r="S330" s="230">
        <f>IF('DATOS GENERALES'!S330="DEUDA",('DATOS GENERALES'!R330),0)</f>
        <v>7</v>
      </c>
    </row>
    <row r="331" spans="1:19" s="199" customFormat="1" ht="12" customHeight="1" x14ac:dyDescent="0.25">
      <c r="A331" s="224">
        <v>330</v>
      </c>
      <c r="B331" s="225">
        <v>330</v>
      </c>
      <c r="C331" s="224"/>
      <c r="D331" s="226"/>
      <c r="E331" s="224"/>
      <c r="F331" s="225" t="s">
        <v>120</v>
      </c>
      <c r="G331" s="227">
        <f>'DATOS GENERALES'!G331</f>
        <v>0</v>
      </c>
      <c r="H331" s="228">
        <f>'DATOS GENERALES'!H331</f>
        <v>0</v>
      </c>
      <c r="I331" s="227">
        <f>'DATOS GENERALES'!I331</f>
        <v>0</v>
      </c>
      <c r="J331" s="228">
        <f>'DATOS GENERALES'!J331</f>
        <v>7</v>
      </c>
      <c r="K331" s="227">
        <f>'DATOS GENERALES'!K331</f>
        <v>0</v>
      </c>
      <c r="L331" s="228">
        <f>'DATOS GENERALES'!L331</f>
        <v>0</v>
      </c>
      <c r="M331" s="227">
        <f>'DATOS GENERALES'!M331</f>
        <v>0</v>
      </c>
      <c r="N331" s="228">
        <f>'DATOS GENERALES'!N331</f>
        <v>0</v>
      </c>
      <c r="O331" s="227">
        <f>'DATOS GENERALES'!O331</f>
        <v>0</v>
      </c>
      <c r="P331" s="228">
        <f>'DATOS GENERALES'!P331</f>
        <v>0</v>
      </c>
      <c r="Q331" s="227">
        <f>'DATOS GENERALES'!Q331</f>
        <v>0</v>
      </c>
      <c r="R331" s="229">
        <f>IF('DATOS GENERALES'!S331="CANCELADO",('DATOS GENERALES'!R331),0)</f>
        <v>0</v>
      </c>
      <c r="S331" s="230">
        <f>IF('DATOS GENERALES'!S331="DEUDA",('DATOS GENERALES'!R331),0)</f>
        <v>7</v>
      </c>
    </row>
    <row r="332" spans="1:19" s="199" customFormat="1" ht="12" customHeight="1" x14ac:dyDescent="0.25">
      <c r="A332" s="224">
        <v>331</v>
      </c>
      <c r="B332" s="225">
        <v>331</v>
      </c>
      <c r="C332" s="224"/>
      <c r="D332" s="226"/>
      <c r="E332" s="224"/>
      <c r="F332" s="225" t="s">
        <v>120</v>
      </c>
      <c r="G332" s="227">
        <f>'DATOS GENERALES'!G332</f>
        <v>0</v>
      </c>
      <c r="H332" s="228">
        <f>'DATOS GENERALES'!H332</f>
        <v>0</v>
      </c>
      <c r="I332" s="227">
        <f>'DATOS GENERALES'!I332</f>
        <v>0</v>
      </c>
      <c r="J332" s="228">
        <f>'DATOS GENERALES'!J332</f>
        <v>7</v>
      </c>
      <c r="K332" s="227">
        <f>'DATOS GENERALES'!K332</f>
        <v>0</v>
      </c>
      <c r="L332" s="228">
        <f>'DATOS GENERALES'!L332</f>
        <v>0</v>
      </c>
      <c r="M332" s="227">
        <f>'DATOS GENERALES'!M332</f>
        <v>0</v>
      </c>
      <c r="N332" s="228">
        <f>'DATOS GENERALES'!N332</f>
        <v>0</v>
      </c>
      <c r="O332" s="227">
        <f>'DATOS GENERALES'!O332</f>
        <v>0</v>
      </c>
      <c r="P332" s="228">
        <f>'DATOS GENERALES'!P332</f>
        <v>0</v>
      </c>
      <c r="Q332" s="227">
        <f>'DATOS GENERALES'!Q332</f>
        <v>0</v>
      </c>
      <c r="R332" s="229">
        <f>IF('DATOS GENERALES'!S332="CANCELADO",('DATOS GENERALES'!R332),0)</f>
        <v>0</v>
      </c>
      <c r="S332" s="230">
        <f>IF('DATOS GENERALES'!S332="DEUDA",('DATOS GENERALES'!R332),0)</f>
        <v>7</v>
      </c>
    </row>
    <row r="333" spans="1:19" s="199" customFormat="1" ht="12" customHeight="1" x14ac:dyDescent="0.25">
      <c r="A333" s="224">
        <v>332</v>
      </c>
      <c r="B333" s="225">
        <v>332</v>
      </c>
      <c r="C333" s="224"/>
      <c r="D333" s="226"/>
      <c r="E333" s="224"/>
      <c r="F333" s="225" t="s">
        <v>120</v>
      </c>
      <c r="G333" s="227">
        <f>'DATOS GENERALES'!G333</f>
        <v>0</v>
      </c>
      <c r="H333" s="228">
        <f>'DATOS GENERALES'!H333</f>
        <v>0</v>
      </c>
      <c r="I333" s="227">
        <f>'DATOS GENERALES'!I333</f>
        <v>0</v>
      </c>
      <c r="J333" s="228">
        <f>'DATOS GENERALES'!J333</f>
        <v>7</v>
      </c>
      <c r="K333" s="227">
        <f>'DATOS GENERALES'!K333</f>
        <v>0</v>
      </c>
      <c r="L333" s="228">
        <f>'DATOS GENERALES'!L333</f>
        <v>0</v>
      </c>
      <c r="M333" s="227">
        <f>'DATOS GENERALES'!M333</f>
        <v>0</v>
      </c>
      <c r="N333" s="228">
        <f>'DATOS GENERALES'!N333</f>
        <v>0</v>
      </c>
      <c r="O333" s="227">
        <f>'DATOS GENERALES'!O333</f>
        <v>0</v>
      </c>
      <c r="P333" s="228">
        <f>'DATOS GENERALES'!P333</f>
        <v>0</v>
      </c>
      <c r="Q333" s="227">
        <f>'DATOS GENERALES'!Q333</f>
        <v>0</v>
      </c>
      <c r="R333" s="229">
        <f>IF('DATOS GENERALES'!S333="CANCELADO",('DATOS GENERALES'!R333),0)</f>
        <v>0</v>
      </c>
      <c r="S333" s="230">
        <f>IF('DATOS GENERALES'!S333="DEUDA",('DATOS GENERALES'!R333),0)</f>
        <v>7</v>
      </c>
    </row>
    <row r="334" spans="1:19" s="199" customFormat="1" ht="12" customHeight="1" x14ac:dyDescent="0.25">
      <c r="A334" s="224">
        <v>333</v>
      </c>
      <c r="B334" s="225">
        <v>333</v>
      </c>
      <c r="C334" s="224"/>
      <c r="D334" s="226"/>
      <c r="E334" s="224"/>
      <c r="F334" s="225" t="s">
        <v>120</v>
      </c>
      <c r="G334" s="227">
        <f>'DATOS GENERALES'!G334</f>
        <v>0</v>
      </c>
      <c r="H334" s="228">
        <f>'DATOS GENERALES'!H334</f>
        <v>0</v>
      </c>
      <c r="I334" s="227">
        <f>'DATOS GENERALES'!I334</f>
        <v>0</v>
      </c>
      <c r="J334" s="228">
        <f>'DATOS GENERALES'!J334</f>
        <v>7</v>
      </c>
      <c r="K334" s="227">
        <f>'DATOS GENERALES'!K334</f>
        <v>0</v>
      </c>
      <c r="L334" s="228">
        <f>'DATOS GENERALES'!L334</f>
        <v>0</v>
      </c>
      <c r="M334" s="227">
        <f>'DATOS GENERALES'!M334</f>
        <v>0</v>
      </c>
      <c r="N334" s="228">
        <f>'DATOS GENERALES'!N334</f>
        <v>0</v>
      </c>
      <c r="O334" s="227">
        <f>'DATOS GENERALES'!O334</f>
        <v>0</v>
      </c>
      <c r="P334" s="228">
        <f>'DATOS GENERALES'!P334</f>
        <v>0</v>
      </c>
      <c r="Q334" s="227">
        <f>'DATOS GENERALES'!Q334</f>
        <v>0</v>
      </c>
      <c r="R334" s="229">
        <f>IF('DATOS GENERALES'!S334="CANCELADO",('DATOS GENERALES'!R334),0)</f>
        <v>0</v>
      </c>
      <c r="S334" s="230">
        <f>IF('DATOS GENERALES'!S334="DEUDA",('DATOS GENERALES'!R334),0)</f>
        <v>7</v>
      </c>
    </row>
    <row r="335" spans="1:19" s="199" customFormat="1" ht="12" customHeight="1" x14ac:dyDescent="0.25">
      <c r="A335" s="224">
        <v>334</v>
      </c>
      <c r="B335" s="225">
        <v>334</v>
      </c>
      <c r="C335" s="224"/>
      <c r="D335" s="226"/>
      <c r="E335" s="224"/>
      <c r="F335" s="225" t="s">
        <v>120</v>
      </c>
      <c r="G335" s="227">
        <f>'DATOS GENERALES'!G335</f>
        <v>0</v>
      </c>
      <c r="H335" s="228">
        <f>'DATOS GENERALES'!H335</f>
        <v>0</v>
      </c>
      <c r="I335" s="227">
        <f>'DATOS GENERALES'!I335</f>
        <v>0</v>
      </c>
      <c r="J335" s="228">
        <f>'DATOS GENERALES'!J335</f>
        <v>7</v>
      </c>
      <c r="K335" s="227">
        <f>'DATOS GENERALES'!K335</f>
        <v>0</v>
      </c>
      <c r="L335" s="228">
        <f>'DATOS GENERALES'!L335</f>
        <v>0</v>
      </c>
      <c r="M335" s="227">
        <f>'DATOS GENERALES'!M335</f>
        <v>0</v>
      </c>
      <c r="N335" s="228">
        <f>'DATOS GENERALES'!N335</f>
        <v>0</v>
      </c>
      <c r="O335" s="227">
        <f>'DATOS GENERALES'!O335</f>
        <v>0</v>
      </c>
      <c r="P335" s="228">
        <f>'DATOS GENERALES'!P335</f>
        <v>0</v>
      </c>
      <c r="Q335" s="227">
        <f>'DATOS GENERALES'!Q335</f>
        <v>0</v>
      </c>
      <c r="R335" s="229">
        <f>IF('DATOS GENERALES'!S335="CANCELADO",('DATOS GENERALES'!R335),0)</f>
        <v>0</v>
      </c>
      <c r="S335" s="230">
        <f>IF('DATOS GENERALES'!S335="DEUDA",('DATOS GENERALES'!R335),0)</f>
        <v>7</v>
      </c>
    </row>
    <row r="336" spans="1:19" s="199" customFormat="1" ht="12" customHeight="1" x14ac:dyDescent="0.25">
      <c r="A336" s="224">
        <v>335</v>
      </c>
      <c r="B336" s="225">
        <v>335</v>
      </c>
      <c r="C336" s="224"/>
      <c r="D336" s="226"/>
      <c r="E336" s="224"/>
      <c r="F336" s="225" t="s">
        <v>120</v>
      </c>
      <c r="G336" s="227">
        <f>'DATOS GENERALES'!G336</f>
        <v>0</v>
      </c>
      <c r="H336" s="228">
        <f>'DATOS GENERALES'!H336</f>
        <v>0</v>
      </c>
      <c r="I336" s="227">
        <f>'DATOS GENERALES'!I336</f>
        <v>0</v>
      </c>
      <c r="J336" s="228">
        <f>'DATOS GENERALES'!J336</f>
        <v>7</v>
      </c>
      <c r="K336" s="227">
        <f>'DATOS GENERALES'!K336</f>
        <v>0</v>
      </c>
      <c r="L336" s="228">
        <f>'DATOS GENERALES'!L336</f>
        <v>0</v>
      </c>
      <c r="M336" s="227">
        <f>'DATOS GENERALES'!M336</f>
        <v>0</v>
      </c>
      <c r="N336" s="228">
        <f>'DATOS GENERALES'!N336</f>
        <v>0</v>
      </c>
      <c r="O336" s="227">
        <f>'DATOS GENERALES'!O336</f>
        <v>0</v>
      </c>
      <c r="P336" s="228">
        <f>'DATOS GENERALES'!P336</f>
        <v>0</v>
      </c>
      <c r="Q336" s="227">
        <f>'DATOS GENERALES'!Q336</f>
        <v>0</v>
      </c>
      <c r="R336" s="229">
        <f>IF('DATOS GENERALES'!S336="CANCELADO",('DATOS GENERALES'!R336),0)</f>
        <v>0</v>
      </c>
      <c r="S336" s="230">
        <f>IF('DATOS GENERALES'!S336="DEUDA",('DATOS GENERALES'!R336),0)</f>
        <v>7</v>
      </c>
    </row>
    <row r="337" spans="1:19" s="199" customFormat="1" ht="12" customHeight="1" x14ac:dyDescent="0.25">
      <c r="A337" s="224">
        <v>336</v>
      </c>
      <c r="B337" s="225">
        <v>336</v>
      </c>
      <c r="C337" s="224"/>
      <c r="D337" s="226"/>
      <c r="E337" s="224"/>
      <c r="F337" s="225" t="s">
        <v>120</v>
      </c>
      <c r="G337" s="227">
        <f>'DATOS GENERALES'!G337</f>
        <v>0</v>
      </c>
      <c r="H337" s="228">
        <f>'DATOS GENERALES'!H337</f>
        <v>0</v>
      </c>
      <c r="I337" s="227">
        <f>'DATOS GENERALES'!I337</f>
        <v>0</v>
      </c>
      <c r="J337" s="228">
        <f>'DATOS GENERALES'!J337</f>
        <v>7</v>
      </c>
      <c r="K337" s="227">
        <f>'DATOS GENERALES'!K337</f>
        <v>0</v>
      </c>
      <c r="L337" s="228">
        <f>'DATOS GENERALES'!L337</f>
        <v>0</v>
      </c>
      <c r="M337" s="227">
        <f>'DATOS GENERALES'!M337</f>
        <v>0</v>
      </c>
      <c r="N337" s="228">
        <f>'DATOS GENERALES'!N337</f>
        <v>0</v>
      </c>
      <c r="O337" s="227">
        <f>'DATOS GENERALES'!O337</f>
        <v>0</v>
      </c>
      <c r="P337" s="228">
        <f>'DATOS GENERALES'!P337</f>
        <v>0</v>
      </c>
      <c r="Q337" s="227">
        <f>'DATOS GENERALES'!Q337</f>
        <v>0</v>
      </c>
      <c r="R337" s="229">
        <f>IF('DATOS GENERALES'!S337="CANCELADO",('DATOS GENERALES'!R337),0)</f>
        <v>0</v>
      </c>
      <c r="S337" s="230">
        <f>IF('DATOS GENERALES'!S337="DEUDA",('DATOS GENERALES'!R337),0)</f>
        <v>7</v>
      </c>
    </row>
    <row r="338" spans="1:19" s="199" customFormat="1" ht="12" customHeight="1" x14ac:dyDescent="0.25">
      <c r="A338" s="224">
        <v>337</v>
      </c>
      <c r="B338" s="225">
        <v>337</v>
      </c>
      <c r="C338" s="224"/>
      <c r="D338" s="226"/>
      <c r="E338" s="224"/>
      <c r="F338" s="225" t="s">
        <v>120</v>
      </c>
      <c r="G338" s="227">
        <f>'DATOS GENERALES'!G338</f>
        <v>0</v>
      </c>
      <c r="H338" s="228">
        <f>'DATOS GENERALES'!H338</f>
        <v>0</v>
      </c>
      <c r="I338" s="227">
        <f>'DATOS GENERALES'!I338</f>
        <v>0</v>
      </c>
      <c r="J338" s="228">
        <f>'DATOS GENERALES'!J338</f>
        <v>7</v>
      </c>
      <c r="K338" s="227">
        <f>'DATOS GENERALES'!K338</f>
        <v>0</v>
      </c>
      <c r="L338" s="228">
        <f>'DATOS GENERALES'!L338</f>
        <v>0</v>
      </c>
      <c r="M338" s="227">
        <f>'DATOS GENERALES'!M338</f>
        <v>0</v>
      </c>
      <c r="N338" s="228">
        <f>'DATOS GENERALES'!N338</f>
        <v>0</v>
      </c>
      <c r="O338" s="227">
        <f>'DATOS GENERALES'!O338</f>
        <v>0</v>
      </c>
      <c r="P338" s="228">
        <f>'DATOS GENERALES'!P338</f>
        <v>0</v>
      </c>
      <c r="Q338" s="227">
        <f>'DATOS GENERALES'!Q338</f>
        <v>0</v>
      </c>
      <c r="R338" s="229">
        <f>IF('DATOS GENERALES'!S338="CANCELADO",('DATOS GENERALES'!R338),0)</f>
        <v>0</v>
      </c>
      <c r="S338" s="230">
        <f>IF('DATOS GENERALES'!S338="DEUDA",('DATOS GENERALES'!R338),0)</f>
        <v>7</v>
      </c>
    </row>
    <row r="339" spans="1:19" s="199" customFormat="1" ht="12" customHeight="1" x14ac:dyDescent="0.25">
      <c r="A339" s="224">
        <v>338</v>
      </c>
      <c r="B339" s="225">
        <v>338</v>
      </c>
      <c r="C339" s="224"/>
      <c r="D339" s="226"/>
      <c r="E339" s="224"/>
      <c r="F339" s="225" t="s">
        <v>120</v>
      </c>
      <c r="G339" s="227">
        <f>'DATOS GENERALES'!G339</f>
        <v>0</v>
      </c>
      <c r="H339" s="228">
        <f>'DATOS GENERALES'!H339</f>
        <v>0</v>
      </c>
      <c r="I339" s="227">
        <f>'DATOS GENERALES'!I339</f>
        <v>0</v>
      </c>
      <c r="J339" s="228">
        <f>'DATOS GENERALES'!J339</f>
        <v>7</v>
      </c>
      <c r="K339" s="227">
        <f>'DATOS GENERALES'!K339</f>
        <v>0</v>
      </c>
      <c r="L339" s="228">
        <f>'DATOS GENERALES'!L339</f>
        <v>0</v>
      </c>
      <c r="M339" s="227">
        <f>'DATOS GENERALES'!M339</f>
        <v>0</v>
      </c>
      <c r="N339" s="228">
        <f>'DATOS GENERALES'!N339</f>
        <v>0</v>
      </c>
      <c r="O339" s="227">
        <f>'DATOS GENERALES'!O339</f>
        <v>0</v>
      </c>
      <c r="P339" s="228">
        <f>'DATOS GENERALES'!P339</f>
        <v>0</v>
      </c>
      <c r="Q339" s="227">
        <f>'DATOS GENERALES'!Q339</f>
        <v>0</v>
      </c>
      <c r="R339" s="229">
        <f>IF('DATOS GENERALES'!S339="CANCELADO",('DATOS GENERALES'!R339),0)</f>
        <v>0</v>
      </c>
      <c r="S339" s="230">
        <f>IF('DATOS GENERALES'!S339="DEUDA",('DATOS GENERALES'!R339),0)</f>
        <v>7</v>
      </c>
    </row>
    <row r="340" spans="1:19" s="199" customFormat="1" ht="12" customHeight="1" x14ac:dyDescent="0.25">
      <c r="A340" s="224">
        <v>339</v>
      </c>
      <c r="B340" s="225">
        <v>339</v>
      </c>
      <c r="C340" s="224"/>
      <c r="D340" s="226"/>
      <c r="E340" s="224"/>
      <c r="F340" s="225" t="s">
        <v>120</v>
      </c>
      <c r="G340" s="227">
        <f>'DATOS GENERALES'!G340</f>
        <v>0</v>
      </c>
      <c r="H340" s="228">
        <f>'DATOS GENERALES'!H340</f>
        <v>0</v>
      </c>
      <c r="I340" s="227">
        <f>'DATOS GENERALES'!I340</f>
        <v>0</v>
      </c>
      <c r="J340" s="228">
        <f>'DATOS GENERALES'!J340</f>
        <v>7</v>
      </c>
      <c r="K340" s="227">
        <f>'DATOS GENERALES'!K340</f>
        <v>0</v>
      </c>
      <c r="L340" s="228">
        <f>'DATOS GENERALES'!L340</f>
        <v>0</v>
      </c>
      <c r="M340" s="227">
        <f>'DATOS GENERALES'!M340</f>
        <v>0</v>
      </c>
      <c r="N340" s="228">
        <f>'DATOS GENERALES'!N340</f>
        <v>0</v>
      </c>
      <c r="O340" s="227">
        <f>'DATOS GENERALES'!O340</f>
        <v>0</v>
      </c>
      <c r="P340" s="228">
        <f>'DATOS GENERALES'!P340</f>
        <v>0</v>
      </c>
      <c r="Q340" s="227">
        <f>'DATOS GENERALES'!Q340</f>
        <v>0</v>
      </c>
      <c r="R340" s="229">
        <f>IF('DATOS GENERALES'!S340="CANCELADO",('DATOS GENERALES'!R340),0)</f>
        <v>0</v>
      </c>
      <c r="S340" s="230">
        <f>IF('DATOS GENERALES'!S340="DEUDA",('DATOS GENERALES'!R340),0)</f>
        <v>7</v>
      </c>
    </row>
    <row r="341" spans="1:19" s="199" customFormat="1" ht="12" customHeight="1" x14ac:dyDescent="0.25">
      <c r="A341" s="224">
        <v>340</v>
      </c>
      <c r="B341" s="225">
        <v>340</v>
      </c>
      <c r="C341" s="224"/>
      <c r="D341" s="226"/>
      <c r="E341" s="224"/>
      <c r="F341" s="225" t="s">
        <v>120</v>
      </c>
      <c r="G341" s="227">
        <f>'DATOS GENERALES'!G341</f>
        <v>0</v>
      </c>
      <c r="H341" s="228">
        <f>'DATOS GENERALES'!H341</f>
        <v>0</v>
      </c>
      <c r="I341" s="227">
        <f>'DATOS GENERALES'!I341</f>
        <v>0</v>
      </c>
      <c r="J341" s="228">
        <f>'DATOS GENERALES'!J341</f>
        <v>7</v>
      </c>
      <c r="K341" s="227">
        <f>'DATOS GENERALES'!K341</f>
        <v>0</v>
      </c>
      <c r="L341" s="228">
        <f>'DATOS GENERALES'!L341</f>
        <v>0</v>
      </c>
      <c r="M341" s="227">
        <f>'DATOS GENERALES'!M341</f>
        <v>0</v>
      </c>
      <c r="N341" s="228">
        <f>'DATOS GENERALES'!N341</f>
        <v>0</v>
      </c>
      <c r="O341" s="227">
        <f>'DATOS GENERALES'!O341</f>
        <v>0</v>
      </c>
      <c r="P341" s="228">
        <f>'DATOS GENERALES'!P341</f>
        <v>0</v>
      </c>
      <c r="Q341" s="227">
        <f>'DATOS GENERALES'!Q341</f>
        <v>0</v>
      </c>
      <c r="R341" s="229">
        <f>IF('DATOS GENERALES'!S341="CANCELADO",('DATOS GENERALES'!R341),0)</f>
        <v>0</v>
      </c>
      <c r="S341" s="230">
        <f>IF('DATOS GENERALES'!S341="DEUDA",('DATOS GENERALES'!R341),0)</f>
        <v>7</v>
      </c>
    </row>
    <row r="342" spans="1:19" s="199" customFormat="1" ht="12" customHeight="1" x14ac:dyDescent="0.25">
      <c r="A342" s="224">
        <v>341</v>
      </c>
      <c r="B342" s="225">
        <v>341</v>
      </c>
      <c r="C342" s="224"/>
      <c r="D342" s="226"/>
      <c r="E342" s="224"/>
      <c r="F342" s="225" t="s">
        <v>120</v>
      </c>
      <c r="G342" s="227">
        <f>'DATOS GENERALES'!G342</f>
        <v>0</v>
      </c>
      <c r="H342" s="228">
        <f>'DATOS GENERALES'!H342</f>
        <v>0</v>
      </c>
      <c r="I342" s="227">
        <f>'DATOS GENERALES'!I342</f>
        <v>0</v>
      </c>
      <c r="J342" s="228">
        <f>'DATOS GENERALES'!J342</f>
        <v>7</v>
      </c>
      <c r="K342" s="227">
        <f>'DATOS GENERALES'!K342</f>
        <v>0</v>
      </c>
      <c r="L342" s="228">
        <f>'DATOS GENERALES'!L342</f>
        <v>0</v>
      </c>
      <c r="M342" s="227">
        <f>'DATOS GENERALES'!M342</f>
        <v>0</v>
      </c>
      <c r="N342" s="228">
        <f>'DATOS GENERALES'!N342</f>
        <v>0</v>
      </c>
      <c r="O342" s="227">
        <f>'DATOS GENERALES'!O342</f>
        <v>0</v>
      </c>
      <c r="P342" s="228">
        <f>'DATOS GENERALES'!P342</f>
        <v>0</v>
      </c>
      <c r="Q342" s="227">
        <f>'DATOS GENERALES'!Q342</f>
        <v>0</v>
      </c>
      <c r="R342" s="229">
        <f>IF('DATOS GENERALES'!S342="CANCELADO",('DATOS GENERALES'!R342),0)</f>
        <v>0</v>
      </c>
      <c r="S342" s="230">
        <f>IF('DATOS GENERALES'!S342="DEUDA",('DATOS GENERALES'!R342),0)</f>
        <v>7</v>
      </c>
    </row>
    <row r="343" spans="1:19" s="199" customFormat="1" ht="12" customHeight="1" x14ac:dyDescent="0.25">
      <c r="A343" s="224">
        <v>342</v>
      </c>
      <c r="B343" s="225">
        <v>342</v>
      </c>
      <c r="C343" s="224"/>
      <c r="D343" s="226"/>
      <c r="E343" s="224"/>
      <c r="F343" s="225" t="s">
        <v>120</v>
      </c>
      <c r="G343" s="227">
        <f>'DATOS GENERALES'!G343</f>
        <v>0</v>
      </c>
      <c r="H343" s="228">
        <f>'DATOS GENERALES'!H343</f>
        <v>0</v>
      </c>
      <c r="I343" s="227">
        <f>'DATOS GENERALES'!I343</f>
        <v>0</v>
      </c>
      <c r="J343" s="228">
        <f>'DATOS GENERALES'!J343</f>
        <v>7</v>
      </c>
      <c r="K343" s="227">
        <f>'DATOS GENERALES'!K343</f>
        <v>0</v>
      </c>
      <c r="L343" s="228">
        <f>'DATOS GENERALES'!L343</f>
        <v>0</v>
      </c>
      <c r="M343" s="227">
        <f>'DATOS GENERALES'!M343</f>
        <v>0</v>
      </c>
      <c r="N343" s="228">
        <f>'DATOS GENERALES'!N343</f>
        <v>0</v>
      </c>
      <c r="O343" s="227">
        <f>'DATOS GENERALES'!O343</f>
        <v>0</v>
      </c>
      <c r="P343" s="228">
        <f>'DATOS GENERALES'!P343</f>
        <v>0</v>
      </c>
      <c r="Q343" s="227">
        <f>'DATOS GENERALES'!Q343</f>
        <v>0</v>
      </c>
      <c r="R343" s="229">
        <f>IF('DATOS GENERALES'!S343="CANCELADO",('DATOS GENERALES'!R343),0)</f>
        <v>0</v>
      </c>
      <c r="S343" s="230">
        <f>IF('DATOS GENERALES'!S343="DEUDA",('DATOS GENERALES'!R343),0)</f>
        <v>7</v>
      </c>
    </row>
    <row r="344" spans="1:19" s="199" customFormat="1" ht="12" customHeight="1" x14ac:dyDescent="0.25">
      <c r="A344" s="224">
        <v>343</v>
      </c>
      <c r="B344" s="225">
        <v>343</v>
      </c>
      <c r="C344" s="224"/>
      <c r="D344" s="226"/>
      <c r="E344" s="224"/>
      <c r="F344" s="225" t="s">
        <v>120</v>
      </c>
      <c r="G344" s="227">
        <f>'DATOS GENERALES'!G344</f>
        <v>0</v>
      </c>
      <c r="H344" s="228">
        <f>'DATOS GENERALES'!H344</f>
        <v>0</v>
      </c>
      <c r="I344" s="227">
        <f>'DATOS GENERALES'!I344</f>
        <v>0</v>
      </c>
      <c r="J344" s="228">
        <f>'DATOS GENERALES'!J344</f>
        <v>7</v>
      </c>
      <c r="K344" s="227">
        <f>'DATOS GENERALES'!K344</f>
        <v>0</v>
      </c>
      <c r="L344" s="228">
        <f>'DATOS GENERALES'!L344</f>
        <v>0</v>
      </c>
      <c r="M344" s="227">
        <f>'DATOS GENERALES'!M344</f>
        <v>0</v>
      </c>
      <c r="N344" s="228">
        <f>'DATOS GENERALES'!N344</f>
        <v>0</v>
      </c>
      <c r="O344" s="227">
        <f>'DATOS GENERALES'!O344</f>
        <v>0</v>
      </c>
      <c r="P344" s="228">
        <f>'DATOS GENERALES'!P344</f>
        <v>0</v>
      </c>
      <c r="Q344" s="227">
        <f>'DATOS GENERALES'!Q344</f>
        <v>0</v>
      </c>
      <c r="R344" s="229">
        <f>IF('DATOS GENERALES'!S344="CANCELADO",('DATOS GENERALES'!R344),0)</f>
        <v>0</v>
      </c>
      <c r="S344" s="230">
        <f>IF('DATOS GENERALES'!S344="DEUDA",('DATOS GENERALES'!R344),0)</f>
        <v>7</v>
      </c>
    </row>
    <row r="345" spans="1:19" s="199" customFormat="1" ht="12" customHeight="1" x14ac:dyDescent="0.25">
      <c r="A345" s="224">
        <v>344</v>
      </c>
      <c r="B345" s="225">
        <v>344</v>
      </c>
      <c r="C345" s="224"/>
      <c r="D345" s="226"/>
      <c r="E345" s="224"/>
      <c r="F345" s="225" t="s">
        <v>120</v>
      </c>
      <c r="G345" s="227">
        <f>'DATOS GENERALES'!G345</f>
        <v>0</v>
      </c>
      <c r="H345" s="228">
        <f>'DATOS GENERALES'!H345</f>
        <v>0</v>
      </c>
      <c r="I345" s="227">
        <f>'DATOS GENERALES'!I345</f>
        <v>0</v>
      </c>
      <c r="J345" s="228">
        <f>'DATOS GENERALES'!J345</f>
        <v>7</v>
      </c>
      <c r="K345" s="227">
        <f>'DATOS GENERALES'!K345</f>
        <v>0</v>
      </c>
      <c r="L345" s="228">
        <f>'DATOS GENERALES'!L345</f>
        <v>0</v>
      </c>
      <c r="M345" s="227">
        <f>'DATOS GENERALES'!M345</f>
        <v>0</v>
      </c>
      <c r="N345" s="228">
        <f>'DATOS GENERALES'!N345</f>
        <v>0</v>
      </c>
      <c r="O345" s="227">
        <f>'DATOS GENERALES'!O345</f>
        <v>0</v>
      </c>
      <c r="P345" s="228">
        <f>'DATOS GENERALES'!P345</f>
        <v>0</v>
      </c>
      <c r="Q345" s="227">
        <f>'DATOS GENERALES'!Q345</f>
        <v>0</v>
      </c>
      <c r="R345" s="229">
        <f>IF('DATOS GENERALES'!S345="CANCELADO",('DATOS GENERALES'!R345),0)</f>
        <v>0</v>
      </c>
      <c r="S345" s="230">
        <f>IF('DATOS GENERALES'!S345="DEUDA",('DATOS GENERALES'!R345),0)</f>
        <v>7</v>
      </c>
    </row>
    <row r="346" spans="1:19" s="199" customFormat="1" ht="12" customHeight="1" x14ac:dyDescent="0.25">
      <c r="A346" s="224">
        <v>345</v>
      </c>
      <c r="B346" s="225">
        <v>345</v>
      </c>
      <c r="C346" s="224"/>
      <c r="D346" s="226"/>
      <c r="E346" s="224"/>
      <c r="F346" s="225" t="s">
        <v>120</v>
      </c>
      <c r="G346" s="227">
        <f>'DATOS GENERALES'!G346</f>
        <v>0</v>
      </c>
      <c r="H346" s="228">
        <f>'DATOS GENERALES'!H346</f>
        <v>0</v>
      </c>
      <c r="I346" s="227">
        <f>'DATOS GENERALES'!I346</f>
        <v>0</v>
      </c>
      <c r="J346" s="228">
        <f>'DATOS GENERALES'!J346</f>
        <v>7</v>
      </c>
      <c r="K346" s="227">
        <f>'DATOS GENERALES'!K346</f>
        <v>0</v>
      </c>
      <c r="L346" s="228">
        <f>'DATOS GENERALES'!L346</f>
        <v>0</v>
      </c>
      <c r="M346" s="227">
        <f>'DATOS GENERALES'!M346</f>
        <v>0</v>
      </c>
      <c r="N346" s="228">
        <f>'DATOS GENERALES'!N346</f>
        <v>0</v>
      </c>
      <c r="O346" s="227">
        <f>'DATOS GENERALES'!O346</f>
        <v>0</v>
      </c>
      <c r="P346" s="228">
        <f>'DATOS GENERALES'!P346</f>
        <v>0</v>
      </c>
      <c r="Q346" s="227">
        <f>'DATOS GENERALES'!Q346</f>
        <v>0</v>
      </c>
      <c r="R346" s="229">
        <f>IF('DATOS GENERALES'!S346="CANCELADO",('DATOS GENERALES'!R346),0)</f>
        <v>0</v>
      </c>
      <c r="S346" s="230">
        <f>IF('DATOS GENERALES'!S346="DEUDA",('DATOS GENERALES'!R346),0)</f>
        <v>7</v>
      </c>
    </row>
    <row r="347" spans="1:19" s="199" customFormat="1" ht="12" customHeight="1" x14ac:dyDescent="0.25">
      <c r="A347" s="224">
        <v>346</v>
      </c>
      <c r="B347" s="225">
        <v>346</v>
      </c>
      <c r="C347" s="224"/>
      <c r="D347" s="226"/>
      <c r="E347" s="224"/>
      <c r="F347" s="225" t="s">
        <v>120</v>
      </c>
      <c r="G347" s="227">
        <f>'DATOS GENERALES'!G347</f>
        <v>0</v>
      </c>
      <c r="H347" s="228">
        <f>'DATOS GENERALES'!H347</f>
        <v>0</v>
      </c>
      <c r="I347" s="227">
        <f>'DATOS GENERALES'!I347</f>
        <v>0</v>
      </c>
      <c r="J347" s="228">
        <f>'DATOS GENERALES'!J347</f>
        <v>7</v>
      </c>
      <c r="K347" s="227">
        <f>'DATOS GENERALES'!K347</f>
        <v>0</v>
      </c>
      <c r="L347" s="228">
        <f>'DATOS GENERALES'!L347</f>
        <v>0</v>
      </c>
      <c r="M347" s="227">
        <f>'DATOS GENERALES'!M347</f>
        <v>0</v>
      </c>
      <c r="N347" s="228">
        <f>'DATOS GENERALES'!N347</f>
        <v>0</v>
      </c>
      <c r="O347" s="227">
        <f>'DATOS GENERALES'!O347</f>
        <v>0</v>
      </c>
      <c r="P347" s="228">
        <f>'DATOS GENERALES'!P347</f>
        <v>0</v>
      </c>
      <c r="Q347" s="227">
        <f>'DATOS GENERALES'!Q347</f>
        <v>0</v>
      </c>
      <c r="R347" s="229">
        <f>IF('DATOS GENERALES'!S347="CANCELADO",('DATOS GENERALES'!R347),0)</f>
        <v>0</v>
      </c>
      <c r="S347" s="230">
        <f>IF('DATOS GENERALES'!S347="DEUDA",('DATOS GENERALES'!R347),0)</f>
        <v>7</v>
      </c>
    </row>
    <row r="348" spans="1:19" s="199" customFormat="1" ht="12" customHeight="1" x14ac:dyDescent="0.25">
      <c r="A348" s="224">
        <v>347</v>
      </c>
      <c r="B348" s="225">
        <v>347</v>
      </c>
      <c r="C348" s="224"/>
      <c r="D348" s="226"/>
      <c r="E348" s="224"/>
      <c r="F348" s="225" t="s">
        <v>120</v>
      </c>
      <c r="G348" s="227">
        <f>'DATOS GENERALES'!G348</f>
        <v>0</v>
      </c>
      <c r="H348" s="228">
        <f>'DATOS GENERALES'!H348</f>
        <v>0</v>
      </c>
      <c r="I348" s="227">
        <f>'DATOS GENERALES'!I348</f>
        <v>0</v>
      </c>
      <c r="J348" s="228">
        <f>'DATOS GENERALES'!J348</f>
        <v>7</v>
      </c>
      <c r="K348" s="227">
        <f>'DATOS GENERALES'!K348</f>
        <v>0</v>
      </c>
      <c r="L348" s="228">
        <f>'DATOS GENERALES'!L348</f>
        <v>0</v>
      </c>
      <c r="M348" s="227">
        <f>'DATOS GENERALES'!M348</f>
        <v>0</v>
      </c>
      <c r="N348" s="228">
        <f>'DATOS GENERALES'!N348</f>
        <v>0</v>
      </c>
      <c r="O348" s="227">
        <f>'DATOS GENERALES'!O348</f>
        <v>0</v>
      </c>
      <c r="P348" s="228">
        <f>'DATOS GENERALES'!P348</f>
        <v>0</v>
      </c>
      <c r="Q348" s="227">
        <f>'DATOS GENERALES'!Q348</f>
        <v>0</v>
      </c>
      <c r="R348" s="229">
        <f>IF('DATOS GENERALES'!S348="CANCELADO",('DATOS GENERALES'!R348),0)</f>
        <v>0</v>
      </c>
      <c r="S348" s="230">
        <f>IF('DATOS GENERALES'!S348="DEUDA",('DATOS GENERALES'!R348),0)</f>
        <v>7</v>
      </c>
    </row>
    <row r="349" spans="1:19" s="199" customFormat="1" ht="12" customHeight="1" x14ac:dyDescent="0.25">
      <c r="A349" s="224">
        <v>348</v>
      </c>
      <c r="B349" s="225">
        <v>348</v>
      </c>
      <c r="C349" s="224"/>
      <c r="D349" s="226"/>
      <c r="E349" s="224"/>
      <c r="F349" s="225" t="s">
        <v>120</v>
      </c>
      <c r="G349" s="227">
        <f>'DATOS GENERALES'!G349</f>
        <v>0</v>
      </c>
      <c r="H349" s="228">
        <f>'DATOS GENERALES'!H349</f>
        <v>0</v>
      </c>
      <c r="I349" s="227">
        <f>'DATOS GENERALES'!I349</f>
        <v>0</v>
      </c>
      <c r="J349" s="228">
        <f>'DATOS GENERALES'!J349</f>
        <v>7</v>
      </c>
      <c r="K349" s="227">
        <f>'DATOS GENERALES'!K349</f>
        <v>0</v>
      </c>
      <c r="L349" s="228">
        <f>'DATOS GENERALES'!L349</f>
        <v>0</v>
      </c>
      <c r="M349" s="227">
        <f>'DATOS GENERALES'!M349</f>
        <v>0</v>
      </c>
      <c r="N349" s="228">
        <f>'DATOS GENERALES'!N349</f>
        <v>0</v>
      </c>
      <c r="O349" s="227">
        <f>'DATOS GENERALES'!O349</f>
        <v>0</v>
      </c>
      <c r="P349" s="228">
        <f>'DATOS GENERALES'!P349</f>
        <v>0</v>
      </c>
      <c r="Q349" s="227">
        <f>'DATOS GENERALES'!Q349</f>
        <v>0</v>
      </c>
      <c r="R349" s="229">
        <f>IF('DATOS GENERALES'!S349="CANCELADO",('DATOS GENERALES'!R349),0)</f>
        <v>0</v>
      </c>
      <c r="S349" s="230">
        <f>IF('DATOS GENERALES'!S349="DEUDA",('DATOS GENERALES'!R349),0)</f>
        <v>7</v>
      </c>
    </row>
    <row r="350" spans="1:19" s="199" customFormat="1" ht="12" customHeight="1" x14ac:dyDescent="0.25">
      <c r="A350" s="224">
        <v>349</v>
      </c>
      <c r="B350" s="225">
        <v>349</v>
      </c>
      <c r="C350" s="224"/>
      <c r="D350" s="226"/>
      <c r="E350" s="224"/>
      <c r="F350" s="225" t="s">
        <v>120</v>
      </c>
      <c r="G350" s="227">
        <f>'DATOS GENERALES'!G350</f>
        <v>0</v>
      </c>
      <c r="H350" s="228">
        <f>'DATOS GENERALES'!H350</f>
        <v>0</v>
      </c>
      <c r="I350" s="227">
        <f>'DATOS GENERALES'!I350</f>
        <v>0</v>
      </c>
      <c r="J350" s="228">
        <f>'DATOS GENERALES'!J350</f>
        <v>7</v>
      </c>
      <c r="K350" s="227">
        <f>'DATOS GENERALES'!K350</f>
        <v>0</v>
      </c>
      <c r="L350" s="228">
        <f>'DATOS GENERALES'!L350</f>
        <v>0</v>
      </c>
      <c r="M350" s="227">
        <f>'DATOS GENERALES'!M350</f>
        <v>0</v>
      </c>
      <c r="N350" s="228">
        <f>'DATOS GENERALES'!N350</f>
        <v>0</v>
      </c>
      <c r="O350" s="227">
        <f>'DATOS GENERALES'!O350</f>
        <v>0</v>
      </c>
      <c r="P350" s="228">
        <f>'DATOS GENERALES'!P350</f>
        <v>0</v>
      </c>
      <c r="Q350" s="227">
        <f>'DATOS GENERALES'!Q350</f>
        <v>0</v>
      </c>
      <c r="R350" s="229">
        <f>IF('DATOS GENERALES'!S350="CANCELADO",('DATOS GENERALES'!R350),0)</f>
        <v>0</v>
      </c>
      <c r="S350" s="230">
        <f>IF('DATOS GENERALES'!S350="DEUDA",('DATOS GENERALES'!R350),0)</f>
        <v>7</v>
      </c>
    </row>
    <row r="351" spans="1:19" s="199" customFormat="1" ht="12" customHeight="1" x14ac:dyDescent="0.25">
      <c r="A351" s="224">
        <v>350</v>
      </c>
      <c r="B351" s="225">
        <v>350</v>
      </c>
      <c r="C351" s="224"/>
      <c r="D351" s="226"/>
      <c r="E351" s="224"/>
      <c r="F351" s="225" t="s">
        <v>120</v>
      </c>
      <c r="G351" s="227">
        <f>'DATOS GENERALES'!G351</f>
        <v>0</v>
      </c>
      <c r="H351" s="228">
        <f>'DATOS GENERALES'!H351</f>
        <v>0</v>
      </c>
      <c r="I351" s="227">
        <f>'DATOS GENERALES'!I351</f>
        <v>0</v>
      </c>
      <c r="J351" s="228">
        <f>'DATOS GENERALES'!J351</f>
        <v>7</v>
      </c>
      <c r="K351" s="227">
        <f>'DATOS GENERALES'!K351</f>
        <v>0</v>
      </c>
      <c r="L351" s="228">
        <f>'DATOS GENERALES'!L351</f>
        <v>0</v>
      </c>
      <c r="M351" s="227">
        <f>'DATOS GENERALES'!M351</f>
        <v>0</v>
      </c>
      <c r="N351" s="228">
        <f>'DATOS GENERALES'!N351</f>
        <v>0</v>
      </c>
      <c r="O351" s="227">
        <f>'DATOS GENERALES'!O351</f>
        <v>0</v>
      </c>
      <c r="P351" s="228">
        <f>'DATOS GENERALES'!P351</f>
        <v>0</v>
      </c>
      <c r="Q351" s="227">
        <f>'DATOS GENERALES'!Q351</f>
        <v>0</v>
      </c>
      <c r="R351" s="229">
        <f>IF('DATOS GENERALES'!S351="CANCELADO",('DATOS GENERALES'!R351),0)</f>
        <v>0</v>
      </c>
      <c r="S351" s="230">
        <f>IF('DATOS GENERALES'!S351="DEUDA",('DATOS GENERALES'!R351),0)</f>
        <v>7</v>
      </c>
    </row>
    <row r="352" spans="1:19" s="199" customFormat="1" ht="12" customHeight="1" x14ac:dyDescent="0.25">
      <c r="A352" s="224">
        <v>351</v>
      </c>
      <c r="B352" s="225">
        <v>351</v>
      </c>
      <c r="C352" s="224"/>
      <c r="D352" s="226"/>
      <c r="E352" s="224"/>
      <c r="F352" s="225" t="s">
        <v>120</v>
      </c>
      <c r="G352" s="227">
        <f>'DATOS GENERALES'!G352</f>
        <v>0</v>
      </c>
      <c r="H352" s="228">
        <f>'DATOS GENERALES'!H352</f>
        <v>0</v>
      </c>
      <c r="I352" s="227">
        <f>'DATOS GENERALES'!I352</f>
        <v>0</v>
      </c>
      <c r="J352" s="228">
        <f>'DATOS GENERALES'!J352</f>
        <v>7</v>
      </c>
      <c r="K352" s="227">
        <f>'DATOS GENERALES'!K352</f>
        <v>0</v>
      </c>
      <c r="L352" s="228">
        <f>'DATOS GENERALES'!L352</f>
        <v>0</v>
      </c>
      <c r="M352" s="227">
        <f>'DATOS GENERALES'!M352</f>
        <v>0</v>
      </c>
      <c r="N352" s="228">
        <f>'DATOS GENERALES'!N352</f>
        <v>0</v>
      </c>
      <c r="O352" s="227">
        <f>'DATOS GENERALES'!O352</f>
        <v>0</v>
      </c>
      <c r="P352" s="228">
        <f>'DATOS GENERALES'!P352</f>
        <v>0</v>
      </c>
      <c r="Q352" s="227">
        <f>'DATOS GENERALES'!Q352</f>
        <v>0</v>
      </c>
      <c r="R352" s="229">
        <f>IF('DATOS GENERALES'!S352="CANCELADO",('DATOS GENERALES'!R352),0)</f>
        <v>0</v>
      </c>
      <c r="S352" s="230">
        <f>IF('DATOS GENERALES'!S352="DEUDA",('DATOS GENERALES'!R352),0)</f>
        <v>7</v>
      </c>
    </row>
    <row r="353" spans="1:19" s="199" customFormat="1" ht="12" customHeight="1" x14ac:dyDescent="0.25">
      <c r="A353" s="224">
        <v>352</v>
      </c>
      <c r="B353" s="225">
        <v>352</v>
      </c>
      <c r="C353" s="224"/>
      <c r="D353" s="226"/>
      <c r="E353" s="224"/>
      <c r="F353" s="225" t="s">
        <v>120</v>
      </c>
      <c r="G353" s="227">
        <f>'DATOS GENERALES'!G353</f>
        <v>0</v>
      </c>
      <c r="H353" s="228">
        <f>'DATOS GENERALES'!H353</f>
        <v>0</v>
      </c>
      <c r="I353" s="227">
        <f>'DATOS GENERALES'!I353</f>
        <v>0</v>
      </c>
      <c r="J353" s="228">
        <f>'DATOS GENERALES'!J353</f>
        <v>7</v>
      </c>
      <c r="K353" s="227">
        <f>'DATOS GENERALES'!K353</f>
        <v>0</v>
      </c>
      <c r="L353" s="228">
        <f>'DATOS GENERALES'!L353</f>
        <v>0</v>
      </c>
      <c r="M353" s="227">
        <f>'DATOS GENERALES'!M353</f>
        <v>0</v>
      </c>
      <c r="N353" s="228">
        <f>'DATOS GENERALES'!N353</f>
        <v>0</v>
      </c>
      <c r="O353" s="227">
        <f>'DATOS GENERALES'!O353</f>
        <v>0</v>
      </c>
      <c r="P353" s="228">
        <f>'DATOS GENERALES'!P353</f>
        <v>0</v>
      </c>
      <c r="Q353" s="227">
        <f>'DATOS GENERALES'!Q353</f>
        <v>0</v>
      </c>
      <c r="R353" s="229">
        <f>IF('DATOS GENERALES'!S353="CANCELADO",('DATOS GENERALES'!R353),0)</f>
        <v>0</v>
      </c>
      <c r="S353" s="230">
        <f>IF('DATOS GENERALES'!S353="DEUDA",('DATOS GENERALES'!R353),0)</f>
        <v>7</v>
      </c>
    </row>
    <row r="354" spans="1:19" s="199" customFormat="1" ht="12" customHeight="1" x14ac:dyDescent="0.25">
      <c r="A354" s="224">
        <v>353</v>
      </c>
      <c r="B354" s="225">
        <v>353</v>
      </c>
      <c r="C354" s="224"/>
      <c r="D354" s="226"/>
      <c r="E354" s="224"/>
      <c r="F354" s="225" t="s">
        <v>120</v>
      </c>
      <c r="G354" s="227">
        <f>'DATOS GENERALES'!G354</f>
        <v>0</v>
      </c>
      <c r="H354" s="228">
        <f>'DATOS GENERALES'!H354</f>
        <v>0</v>
      </c>
      <c r="I354" s="227">
        <f>'DATOS GENERALES'!I354</f>
        <v>0</v>
      </c>
      <c r="J354" s="228">
        <f>'DATOS GENERALES'!J354</f>
        <v>7</v>
      </c>
      <c r="K354" s="227">
        <f>'DATOS GENERALES'!K354</f>
        <v>0</v>
      </c>
      <c r="L354" s="228">
        <f>'DATOS GENERALES'!L354</f>
        <v>0</v>
      </c>
      <c r="M354" s="227">
        <f>'DATOS GENERALES'!M354</f>
        <v>0</v>
      </c>
      <c r="N354" s="228">
        <f>'DATOS GENERALES'!N354</f>
        <v>0</v>
      </c>
      <c r="O354" s="227">
        <f>'DATOS GENERALES'!O354</f>
        <v>0</v>
      </c>
      <c r="P354" s="228">
        <f>'DATOS GENERALES'!P354</f>
        <v>0</v>
      </c>
      <c r="Q354" s="227">
        <f>'DATOS GENERALES'!Q354</f>
        <v>0</v>
      </c>
      <c r="R354" s="229">
        <f>IF('DATOS GENERALES'!S354="CANCELADO",('DATOS GENERALES'!R354),0)</f>
        <v>0</v>
      </c>
      <c r="S354" s="230">
        <f>IF('DATOS GENERALES'!S354="DEUDA",('DATOS GENERALES'!R354),0)</f>
        <v>7</v>
      </c>
    </row>
    <row r="355" spans="1:19" s="199" customFormat="1" ht="12" customHeight="1" x14ac:dyDescent="0.25">
      <c r="A355" s="224">
        <v>354</v>
      </c>
      <c r="B355" s="225">
        <v>354</v>
      </c>
      <c r="C355" s="224"/>
      <c r="D355" s="226"/>
      <c r="E355" s="224"/>
      <c r="F355" s="225" t="s">
        <v>120</v>
      </c>
      <c r="G355" s="227">
        <f>'DATOS GENERALES'!G355</f>
        <v>0</v>
      </c>
      <c r="H355" s="228">
        <f>'DATOS GENERALES'!H355</f>
        <v>0</v>
      </c>
      <c r="I355" s="227">
        <f>'DATOS GENERALES'!I355</f>
        <v>0</v>
      </c>
      <c r="J355" s="228">
        <f>'DATOS GENERALES'!J355</f>
        <v>7</v>
      </c>
      <c r="K355" s="227">
        <f>'DATOS GENERALES'!K355</f>
        <v>0</v>
      </c>
      <c r="L355" s="228">
        <f>'DATOS GENERALES'!L355</f>
        <v>0</v>
      </c>
      <c r="M355" s="227">
        <f>'DATOS GENERALES'!M355</f>
        <v>0</v>
      </c>
      <c r="N355" s="228">
        <f>'DATOS GENERALES'!N355</f>
        <v>0</v>
      </c>
      <c r="O355" s="227">
        <f>'DATOS GENERALES'!O355</f>
        <v>0</v>
      </c>
      <c r="P355" s="228">
        <f>'DATOS GENERALES'!P355</f>
        <v>0</v>
      </c>
      <c r="Q355" s="227">
        <f>'DATOS GENERALES'!Q355</f>
        <v>0</v>
      </c>
      <c r="R355" s="229">
        <f>IF('DATOS GENERALES'!S355="CANCELADO",('DATOS GENERALES'!R355),0)</f>
        <v>0</v>
      </c>
      <c r="S355" s="230">
        <f>IF('DATOS GENERALES'!S355="DEUDA",('DATOS GENERALES'!R355),0)</f>
        <v>7</v>
      </c>
    </row>
    <row r="356" spans="1:19" s="199" customFormat="1" ht="12" customHeight="1" x14ac:dyDescent="0.25">
      <c r="A356" s="224">
        <v>355</v>
      </c>
      <c r="B356" s="225">
        <v>355</v>
      </c>
      <c r="C356" s="224"/>
      <c r="D356" s="226"/>
      <c r="E356" s="224"/>
      <c r="F356" s="225" t="s">
        <v>120</v>
      </c>
      <c r="G356" s="227">
        <f>'DATOS GENERALES'!G356</f>
        <v>0</v>
      </c>
      <c r="H356" s="228">
        <f>'DATOS GENERALES'!H356</f>
        <v>0</v>
      </c>
      <c r="I356" s="227">
        <f>'DATOS GENERALES'!I356</f>
        <v>0</v>
      </c>
      <c r="J356" s="228">
        <f>'DATOS GENERALES'!J356</f>
        <v>7</v>
      </c>
      <c r="K356" s="227">
        <f>'DATOS GENERALES'!K356</f>
        <v>0</v>
      </c>
      <c r="L356" s="228">
        <f>'DATOS GENERALES'!L356</f>
        <v>0</v>
      </c>
      <c r="M356" s="227">
        <f>'DATOS GENERALES'!M356</f>
        <v>0</v>
      </c>
      <c r="N356" s="228">
        <f>'DATOS GENERALES'!N356</f>
        <v>0</v>
      </c>
      <c r="O356" s="227">
        <f>'DATOS GENERALES'!O356</f>
        <v>0</v>
      </c>
      <c r="P356" s="228">
        <f>'DATOS GENERALES'!P356</f>
        <v>0</v>
      </c>
      <c r="Q356" s="227">
        <f>'DATOS GENERALES'!Q356</f>
        <v>0</v>
      </c>
      <c r="R356" s="229">
        <f>IF('DATOS GENERALES'!S356="CANCELADO",('DATOS GENERALES'!R356),0)</f>
        <v>0</v>
      </c>
      <c r="S356" s="230">
        <f>IF('DATOS GENERALES'!S356="DEUDA",('DATOS GENERALES'!R356),0)</f>
        <v>7</v>
      </c>
    </row>
    <row r="357" spans="1:19" s="199" customFormat="1" ht="12" customHeight="1" x14ac:dyDescent="0.25">
      <c r="A357" s="224">
        <v>356</v>
      </c>
      <c r="B357" s="225">
        <v>356</v>
      </c>
      <c r="C357" s="224"/>
      <c r="D357" s="226"/>
      <c r="E357" s="224"/>
      <c r="F357" s="225" t="s">
        <v>120</v>
      </c>
      <c r="G357" s="227">
        <f>'DATOS GENERALES'!G357</f>
        <v>0</v>
      </c>
      <c r="H357" s="228">
        <f>'DATOS GENERALES'!H357</f>
        <v>0</v>
      </c>
      <c r="I357" s="227">
        <f>'DATOS GENERALES'!I357</f>
        <v>0</v>
      </c>
      <c r="J357" s="228">
        <f>'DATOS GENERALES'!J357</f>
        <v>7</v>
      </c>
      <c r="K357" s="227">
        <f>'DATOS GENERALES'!K357</f>
        <v>0</v>
      </c>
      <c r="L357" s="228">
        <f>'DATOS GENERALES'!L357</f>
        <v>0</v>
      </c>
      <c r="M357" s="227">
        <f>'DATOS GENERALES'!M357</f>
        <v>0</v>
      </c>
      <c r="N357" s="228">
        <f>'DATOS GENERALES'!N357</f>
        <v>0</v>
      </c>
      <c r="O357" s="227">
        <f>'DATOS GENERALES'!O357</f>
        <v>0</v>
      </c>
      <c r="P357" s="228">
        <f>'DATOS GENERALES'!P357</f>
        <v>0</v>
      </c>
      <c r="Q357" s="227">
        <f>'DATOS GENERALES'!Q357</f>
        <v>0</v>
      </c>
      <c r="R357" s="229">
        <f>IF('DATOS GENERALES'!S357="CANCELADO",('DATOS GENERALES'!R357),0)</f>
        <v>0</v>
      </c>
      <c r="S357" s="230">
        <f>IF('DATOS GENERALES'!S357="DEUDA",('DATOS GENERALES'!R357),0)</f>
        <v>7</v>
      </c>
    </row>
    <row r="358" spans="1:19" s="199" customFormat="1" ht="12" customHeight="1" x14ac:dyDescent="0.25">
      <c r="A358" s="224">
        <v>357</v>
      </c>
      <c r="B358" s="225">
        <v>357</v>
      </c>
      <c r="C358" s="224"/>
      <c r="D358" s="226"/>
      <c r="E358" s="224"/>
      <c r="F358" s="225" t="s">
        <v>120</v>
      </c>
      <c r="G358" s="227">
        <f>'DATOS GENERALES'!G358</f>
        <v>0</v>
      </c>
      <c r="H358" s="228">
        <f>'DATOS GENERALES'!H358</f>
        <v>0</v>
      </c>
      <c r="I358" s="227">
        <f>'DATOS GENERALES'!I358</f>
        <v>0</v>
      </c>
      <c r="J358" s="228">
        <f>'DATOS GENERALES'!J358</f>
        <v>7</v>
      </c>
      <c r="K358" s="227">
        <f>'DATOS GENERALES'!K358</f>
        <v>0</v>
      </c>
      <c r="L358" s="228">
        <f>'DATOS GENERALES'!L358</f>
        <v>0</v>
      </c>
      <c r="M358" s="227">
        <f>'DATOS GENERALES'!M358</f>
        <v>0</v>
      </c>
      <c r="N358" s="228">
        <f>'DATOS GENERALES'!N358</f>
        <v>0</v>
      </c>
      <c r="O358" s="227">
        <f>'DATOS GENERALES'!O358</f>
        <v>0</v>
      </c>
      <c r="P358" s="228">
        <f>'DATOS GENERALES'!P358</f>
        <v>0</v>
      </c>
      <c r="Q358" s="227">
        <f>'DATOS GENERALES'!Q358</f>
        <v>0</v>
      </c>
      <c r="R358" s="229">
        <f>IF('DATOS GENERALES'!S358="CANCELADO",('DATOS GENERALES'!R358),0)</f>
        <v>0</v>
      </c>
      <c r="S358" s="230">
        <f>IF('DATOS GENERALES'!S358="DEUDA",('DATOS GENERALES'!R358),0)</f>
        <v>7</v>
      </c>
    </row>
    <row r="359" spans="1:19" s="199" customFormat="1" ht="12" customHeight="1" x14ac:dyDescent="0.25">
      <c r="A359" s="224">
        <v>358</v>
      </c>
      <c r="B359" s="225">
        <v>358</v>
      </c>
      <c r="C359" s="224"/>
      <c r="D359" s="226"/>
      <c r="E359" s="224"/>
      <c r="F359" s="225" t="s">
        <v>120</v>
      </c>
      <c r="G359" s="227">
        <f>'DATOS GENERALES'!G359</f>
        <v>0</v>
      </c>
      <c r="H359" s="228">
        <f>'DATOS GENERALES'!H359</f>
        <v>0</v>
      </c>
      <c r="I359" s="227">
        <f>'DATOS GENERALES'!I359</f>
        <v>0</v>
      </c>
      <c r="J359" s="228">
        <f>'DATOS GENERALES'!J359</f>
        <v>7</v>
      </c>
      <c r="K359" s="227">
        <f>'DATOS GENERALES'!K359</f>
        <v>0</v>
      </c>
      <c r="L359" s="228">
        <f>'DATOS GENERALES'!L359</f>
        <v>0</v>
      </c>
      <c r="M359" s="227">
        <f>'DATOS GENERALES'!M359</f>
        <v>0</v>
      </c>
      <c r="N359" s="228">
        <f>'DATOS GENERALES'!N359</f>
        <v>0</v>
      </c>
      <c r="O359" s="227">
        <f>'DATOS GENERALES'!O359</f>
        <v>0</v>
      </c>
      <c r="P359" s="228">
        <f>'DATOS GENERALES'!P359</f>
        <v>0</v>
      </c>
      <c r="Q359" s="227">
        <f>'DATOS GENERALES'!Q359</f>
        <v>0</v>
      </c>
      <c r="R359" s="229">
        <f>IF('DATOS GENERALES'!S359="CANCELADO",('DATOS GENERALES'!R359),0)</f>
        <v>0</v>
      </c>
      <c r="S359" s="230">
        <f>IF('DATOS GENERALES'!S359="DEUDA",('DATOS GENERALES'!R359),0)</f>
        <v>7</v>
      </c>
    </row>
    <row r="360" spans="1:19" s="199" customFormat="1" ht="12" customHeight="1" x14ac:dyDescent="0.25">
      <c r="A360" s="224">
        <v>359</v>
      </c>
      <c r="B360" s="225">
        <v>359</v>
      </c>
      <c r="C360" s="224"/>
      <c r="D360" s="226"/>
      <c r="E360" s="224"/>
      <c r="F360" s="225" t="s">
        <v>120</v>
      </c>
      <c r="G360" s="227">
        <f>'DATOS GENERALES'!G360</f>
        <v>0</v>
      </c>
      <c r="H360" s="228">
        <f>'DATOS GENERALES'!H360</f>
        <v>0</v>
      </c>
      <c r="I360" s="227">
        <f>'DATOS GENERALES'!I360</f>
        <v>0</v>
      </c>
      <c r="J360" s="228">
        <f>'DATOS GENERALES'!J360</f>
        <v>7</v>
      </c>
      <c r="K360" s="227">
        <f>'DATOS GENERALES'!K360</f>
        <v>0</v>
      </c>
      <c r="L360" s="228">
        <f>'DATOS GENERALES'!L360</f>
        <v>0</v>
      </c>
      <c r="M360" s="227">
        <f>'DATOS GENERALES'!M360</f>
        <v>0</v>
      </c>
      <c r="N360" s="228">
        <f>'DATOS GENERALES'!N360</f>
        <v>0</v>
      </c>
      <c r="O360" s="227">
        <f>'DATOS GENERALES'!O360</f>
        <v>0</v>
      </c>
      <c r="P360" s="228">
        <f>'DATOS GENERALES'!P360</f>
        <v>0</v>
      </c>
      <c r="Q360" s="227">
        <f>'DATOS GENERALES'!Q360</f>
        <v>0</v>
      </c>
      <c r="R360" s="229">
        <f>IF('DATOS GENERALES'!S360="CANCELADO",('DATOS GENERALES'!R360),0)</f>
        <v>0</v>
      </c>
      <c r="S360" s="230">
        <f>IF('DATOS GENERALES'!S360="DEUDA",('DATOS GENERALES'!R360),0)</f>
        <v>7</v>
      </c>
    </row>
    <row r="361" spans="1:19" s="199" customFormat="1" ht="12" customHeight="1" x14ac:dyDescent="0.25">
      <c r="A361" s="224">
        <v>360</v>
      </c>
      <c r="B361" s="225">
        <v>360</v>
      </c>
      <c r="C361" s="224"/>
      <c r="D361" s="226"/>
      <c r="E361" s="224"/>
      <c r="F361" s="225" t="s">
        <v>120</v>
      </c>
      <c r="G361" s="227">
        <f>'DATOS GENERALES'!G361</f>
        <v>0</v>
      </c>
      <c r="H361" s="228">
        <f>'DATOS GENERALES'!H361</f>
        <v>0</v>
      </c>
      <c r="I361" s="227">
        <f>'DATOS GENERALES'!I361</f>
        <v>0</v>
      </c>
      <c r="J361" s="228">
        <f>'DATOS GENERALES'!J361</f>
        <v>7</v>
      </c>
      <c r="K361" s="227">
        <f>'DATOS GENERALES'!K361</f>
        <v>0</v>
      </c>
      <c r="L361" s="228">
        <f>'DATOS GENERALES'!L361</f>
        <v>0</v>
      </c>
      <c r="M361" s="227">
        <f>'DATOS GENERALES'!M361</f>
        <v>0</v>
      </c>
      <c r="N361" s="228">
        <f>'DATOS GENERALES'!N361</f>
        <v>0</v>
      </c>
      <c r="O361" s="227">
        <f>'DATOS GENERALES'!O361</f>
        <v>0</v>
      </c>
      <c r="P361" s="228">
        <f>'DATOS GENERALES'!P361</f>
        <v>0</v>
      </c>
      <c r="Q361" s="227">
        <f>'DATOS GENERALES'!Q361</f>
        <v>0</v>
      </c>
      <c r="R361" s="229">
        <f>IF('DATOS GENERALES'!S361="CANCELADO",('DATOS GENERALES'!R361),0)</f>
        <v>0</v>
      </c>
      <c r="S361" s="230">
        <f>IF('DATOS GENERALES'!S361="DEUDA",('DATOS GENERALES'!R361),0)</f>
        <v>7</v>
      </c>
    </row>
    <row r="362" spans="1:19" s="199" customFormat="1" ht="12" customHeight="1" x14ac:dyDescent="0.25">
      <c r="A362" s="224">
        <v>361</v>
      </c>
      <c r="B362" s="225">
        <v>361</v>
      </c>
      <c r="C362" s="224"/>
      <c r="D362" s="226"/>
      <c r="E362" s="224"/>
      <c r="F362" s="225" t="s">
        <v>120</v>
      </c>
      <c r="G362" s="227">
        <f>'DATOS GENERALES'!G362</f>
        <v>0</v>
      </c>
      <c r="H362" s="228">
        <f>'DATOS GENERALES'!H362</f>
        <v>0</v>
      </c>
      <c r="I362" s="227">
        <f>'DATOS GENERALES'!I362</f>
        <v>0</v>
      </c>
      <c r="J362" s="228">
        <f>'DATOS GENERALES'!J362</f>
        <v>7</v>
      </c>
      <c r="K362" s="227">
        <f>'DATOS GENERALES'!K362</f>
        <v>0</v>
      </c>
      <c r="L362" s="228">
        <f>'DATOS GENERALES'!L362</f>
        <v>0</v>
      </c>
      <c r="M362" s="227">
        <f>'DATOS GENERALES'!M362</f>
        <v>0</v>
      </c>
      <c r="N362" s="228">
        <f>'DATOS GENERALES'!N362</f>
        <v>0</v>
      </c>
      <c r="O362" s="227">
        <f>'DATOS GENERALES'!O362</f>
        <v>0</v>
      </c>
      <c r="P362" s="228">
        <f>'DATOS GENERALES'!P362</f>
        <v>0</v>
      </c>
      <c r="Q362" s="227">
        <f>'DATOS GENERALES'!Q362</f>
        <v>0</v>
      </c>
      <c r="R362" s="229">
        <f>IF('DATOS GENERALES'!S362="CANCELADO",('DATOS GENERALES'!R362),0)</f>
        <v>0</v>
      </c>
      <c r="S362" s="230">
        <f>IF('DATOS GENERALES'!S362="DEUDA",('DATOS GENERALES'!R362),0)</f>
        <v>7</v>
      </c>
    </row>
    <row r="363" spans="1:19" s="199" customFormat="1" ht="12" customHeight="1" x14ac:dyDescent="0.25">
      <c r="A363" s="224">
        <v>362</v>
      </c>
      <c r="B363" s="225">
        <v>362</v>
      </c>
      <c r="C363" s="224"/>
      <c r="D363" s="226"/>
      <c r="E363" s="224"/>
      <c r="F363" s="225" t="s">
        <v>120</v>
      </c>
      <c r="G363" s="227">
        <f>'DATOS GENERALES'!G363</f>
        <v>0</v>
      </c>
      <c r="H363" s="228">
        <f>'DATOS GENERALES'!H363</f>
        <v>0</v>
      </c>
      <c r="I363" s="227">
        <f>'DATOS GENERALES'!I363</f>
        <v>0</v>
      </c>
      <c r="J363" s="228">
        <f>'DATOS GENERALES'!J363</f>
        <v>7</v>
      </c>
      <c r="K363" s="227">
        <f>'DATOS GENERALES'!K363</f>
        <v>0</v>
      </c>
      <c r="L363" s="228">
        <f>'DATOS GENERALES'!L363</f>
        <v>0</v>
      </c>
      <c r="M363" s="227">
        <f>'DATOS GENERALES'!M363</f>
        <v>0</v>
      </c>
      <c r="N363" s="228">
        <f>'DATOS GENERALES'!N363</f>
        <v>0</v>
      </c>
      <c r="O363" s="227">
        <f>'DATOS GENERALES'!O363</f>
        <v>0</v>
      </c>
      <c r="P363" s="228">
        <f>'DATOS GENERALES'!P363</f>
        <v>0</v>
      </c>
      <c r="Q363" s="227">
        <f>'DATOS GENERALES'!Q363</f>
        <v>0</v>
      </c>
      <c r="R363" s="229">
        <f>IF('DATOS GENERALES'!S363="CANCELADO",('DATOS GENERALES'!R363),0)</f>
        <v>0</v>
      </c>
      <c r="S363" s="230">
        <f>IF('DATOS GENERALES'!S363="DEUDA",('DATOS GENERALES'!R363),0)</f>
        <v>7</v>
      </c>
    </row>
    <row r="364" spans="1:19" s="199" customFormat="1" ht="12" customHeight="1" x14ac:dyDescent="0.25">
      <c r="A364" s="224">
        <v>363</v>
      </c>
      <c r="B364" s="225">
        <v>363</v>
      </c>
      <c r="C364" s="224"/>
      <c r="D364" s="226"/>
      <c r="E364" s="224"/>
      <c r="F364" s="225" t="s">
        <v>120</v>
      </c>
      <c r="G364" s="227">
        <f>'DATOS GENERALES'!G364</f>
        <v>0</v>
      </c>
      <c r="H364" s="228">
        <f>'DATOS GENERALES'!H364</f>
        <v>0</v>
      </c>
      <c r="I364" s="227">
        <f>'DATOS GENERALES'!I364</f>
        <v>0</v>
      </c>
      <c r="J364" s="228">
        <f>'DATOS GENERALES'!J364</f>
        <v>7</v>
      </c>
      <c r="K364" s="227">
        <f>'DATOS GENERALES'!K364</f>
        <v>0</v>
      </c>
      <c r="L364" s="228">
        <f>'DATOS GENERALES'!L364</f>
        <v>0</v>
      </c>
      <c r="M364" s="227">
        <f>'DATOS GENERALES'!M364</f>
        <v>0</v>
      </c>
      <c r="N364" s="228">
        <f>'DATOS GENERALES'!N364</f>
        <v>0</v>
      </c>
      <c r="O364" s="227">
        <f>'DATOS GENERALES'!O364</f>
        <v>0</v>
      </c>
      <c r="P364" s="228">
        <f>'DATOS GENERALES'!P364</f>
        <v>0</v>
      </c>
      <c r="Q364" s="227">
        <f>'DATOS GENERALES'!Q364</f>
        <v>0</v>
      </c>
      <c r="R364" s="229">
        <f>IF('DATOS GENERALES'!S364="CANCELADO",('DATOS GENERALES'!R364),0)</f>
        <v>0</v>
      </c>
      <c r="S364" s="230">
        <f>IF('DATOS GENERALES'!S364="DEUDA",('DATOS GENERALES'!R364),0)</f>
        <v>7</v>
      </c>
    </row>
    <row r="365" spans="1:19" s="199" customFormat="1" ht="12" customHeight="1" x14ac:dyDescent="0.25">
      <c r="A365" s="224">
        <v>364</v>
      </c>
      <c r="B365" s="225">
        <v>364</v>
      </c>
      <c r="C365" s="224"/>
      <c r="D365" s="226"/>
      <c r="E365" s="224"/>
      <c r="F365" s="225" t="s">
        <v>120</v>
      </c>
      <c r="G365" s="227">
        <f>'DATOS GENERALES'!G365</f>
        <v>0</v>
      </c>
      <c r="H365" s="228">
        <f>'DATOS GENERALES'!H365</f>
        <v>0</v>
      </c>
      <c r="I365" s="227">
        <f>'DATOS GENERALES'!I365</f>
        <v>0</v>
      </c>
      <c r="J365" s="228">
        <f>'DATOS GENERALES'!J365</f>
        <v>7</v>
      </c>
      <c r="K365" s="227">
        <f>'DATOS GENERALES'!K365</f>
        <v>0</v>
      </c>
      <c r="L365" s="228">
        <f>'DATOS GENERALES'!L365</f>
        <v>0</v>
      </c>
      <c r="M365" s="227">
        <f>'DATOS GENERALES'!M365</f>
        <v>0</v>
      </c>
      <c r="N365" s="228">
        <f>'DATOS GENERALES'!N365</f>
        <v>0</v>
      </c>
      <c r="O365" s="227">
        <f>'DATOS GENERALES'!O365</f>
        <v>0</v>
      </c>
      <c r="P365" s="228">
        <f>'DATOS GENERALES'!P365</f>
        <v>0</v>
      </c>
      <c r="Q365" s="227">
        <f>'DATOS GENERALES'!Q365</f>
        <v>0</v>
      </c>
      <c r="R365" s="229">
        <f>IF('DATOS GENERALES'!S365="CANCELADO",('DATOS GENERALES'!R365),0)</f>
        <v>0</v>
      </c>
      <c r="S365" s="230">
        <f>IF('DATOS GENERALES'!S365="DEUDA",('DATOS GENERALES'!R365),0)</f>
        <v>7</v>
      </c>
    </row>
    <row r="366" spans="1:19" s="199" customFormat="1" ht="12" customHeight="1" x14ac:dyDescent="0.25">
      <c r="A366" s="224">
        <v>365</v>
      </c>
      <c r="B366" s="225">
        <v>365</v>
      </c>
      <c r="C366" s="224"/>
      <c r="D366" s="226"/>
      <c r="E366" s="224"/>
      <c r="F366" s="225" t="s">
        <v>120</v>
      </c>
      <c r="G366" s="227">
        <f>'DATOS GENERALES'!G366</f>
        <v>0</v>
      </c>
      <c r="H366" s="228">
        <f>'DATOS GENERALES'!H366</f>
        <v>0</v>
      </c>
      <c r="I366" s="227">
        <f>'DATOS GENERALES'!I366</f>
        <v>0</v>
      </c>
      <c r="J366" s="228">
        <f>'DATOS GENERALES'!J366</f>
        <v>7</v>
      </c>
      <c r="K366" s="227">
        <f>'DATOS GENERALES'!K366</f>
        <v>0</v>
      </c>
      <c r="L366" s="228">
        <f>'DATOS GENERALES'!L366</f>
        <v>0</v>
      </c>
      <c r="M366" s="227">
        <f>'DATOS GENERALES'!M366</f>
        <v>0</v>
      </c>
      <c r="N366" s="228">
        <f>'DATOS GENERALES'!N366</f>
        <v>0</v>
      </c>
      <c r="O366" s="227">
        <f>'DATOS GENERALES'!O366</f>
        <v>0</v>
      </c>
      <c r="P366" s="228">
        <f>'DATOS GENERALES'!P366</f>
        <v>0</v>
      </c>
      <c r="Q366" s="227">
        <f>'DATOS GENERALES'!Q366</f>
        <v>0</v>
      </c>
      <c r="R366" s="229">
        <f>IF('DATOS GENERALES'!S366="CANCELADO",('DATOS GENERALES'!R366),0)</f>
        <v>0</v>
      </c>
      <c r="S366" s="230">
        <f>IF('DATOS GENERALES'!S366="DEUDA",('DATOS GENERALES'!R366),0)</f>
        <v>7</v>
      </c>
    </row>
    <row r="367" spans="1:19" s="199" customFormat="1" ht="12" customHeight="1" x14ac:dyDescent="0.25">
      <c r="A367" s="224">
        <v>366</v>
      </c>
      <c r="B367" s="225">
        <v>366</v>
      </c>
      <c r="C367" s="224"/>
      <c r="D367" s="226"/>
      <c r="E367" s="224"/>
      <c r="F367" s="225" t="s">
        <v>120</v>
      </c>
      <c r="G367" s="227">
        <f>'DATOS GENERALES'!G367</f>
        <v>0</v>
      </c>
      <c r="H367" s="228">
        <f>'DATOS GENERALES'!H367</f>
        <v>0</v>
      </c>
      <c r="I367" s="227">
        <f>'DATOS GENERALES'!I367</f>
        <v>0</v>
      </c>
      <c r="J367" s="228">
        <f>'DATOS GENERALES'!J367</f>
        <v>7</v>
      </c>
      <c r="K367" s="227">
        <f>'DATOS GENERALES'!K367</f>
        <v>0</v>
      </c>
      <c r="L367" s="228">
        <f>'DATOS GENERALES'!L367</f>
        <v>0</v>
      </c>
      <c r="M367" s="227">
        <f>'DATOS GENERALES'!M367</f>
        <v>0</v>
      </c>
      <c r="N367" s="228">
        <f>'DATOS GENERALES'!N367</f>
        <v>0</v>
      </c>
      <c r="O367" s="227">
        <f>'DATOS GENERALES'!O367</f>
        <v>0</v>
      </c>
      <c r="P367" s="228">
        <f>'DATOS GENERALES'!P367</f>
        <v>0</v>
      </c>
      <c r="Q367" s="227">
        <f>'DATOS GENERALES'!Q367</f>
        <v>0</v>
      </c>
      <c r="R367" s="229">
        <f>IF('DATOS GENERALES'!S367="CANCELADO",('DATOS GENERALES'!R367),0)</f>
        <v>0</v>
      </c>
      <c r="S367" s="230">
        <f>IF('DATOS GENERALES'!S367="DEUDA",('DATOS GENERALES'!R367),0)</f>
        <v>7</v>
      </c>
    </row>
    <row r="368" spans="1:19" s="199" customFormat="1" ht="12" customHeight="1" x14ac:dyDescent="0.25">
      <c r="A368" s="224">
        <v>367</v>
      </c>
      <c r="B368" s="225">
        <v>367</v>
      </c>
      <c r="C368" s="224"/>
      <c r="D368" s="226"/>
      <c r="E368" s="224"/>
      <c r="F368" s="225" t="s">
        <v>120</v>
      </c>
      <c r="G368" s="227">
        <f>'DATOS GENERALES'!G368</f>
        <v>0</v>
      </c>
      <c r="H368" s="228">
        <f>'DATOS GENERALES'!H368</f>
        <v>0</v>
      </c>
      <c r="I368" s="227">
        <f>'DATOS GENERALES'!I368</f>
        <v>0</v>
      </c>
      <c r="J368" s="228">
        <f>'DATOS GENERALES'!J368</f>
        <v>7</v>
      </c>
      <c r="K368" s="227">
        <f>'DATOS GENERALES'!K368</f>
        <v>0</v>
      </c>
      <c r="L368" s="228">
        <f>'DATOS GENERALES'!L368</f>
        <v>0</v>
      </c>
      <c r="M368" s="227">
        <f>'DATOS GENERALES'!M368</f>
        <v>0</v>
      </c>
      <c r="N368" s="228">
        <f>'DATOS GENERALES'!N368</f>
        <v>0</v>
      </c>
      <c r="O368" s="227">
        <f>'DATOS GENERALES'!O368</f>
        <v>0</v>
      </c>
      <c r="P368" s="228">
        <f>'DATOS GENERALES'!P368</f>
        <v>0</v>
      </c>
      <c r="Q368" s="227">
        <f>'DATOS GENERALES'!Q368</f>
        <v>0</v>
      </c>
      <c r="R368" s="229">
        <f>IF('DATOS GENERALES'!S368="CANCELADO",('DATOS GENERALES'!R368),0)</f>
        <v>0</v>
      </c>
      <c r="S368" s="230">
        <f>IF('DATOS GENERALES'!S368="DEUDA",('DATOS GENERALES'!R368),0)</f>
        <v>7</v>
      </c>
    </row>
    <row r="369" spans="1:19" s="199" customFormat="1" ht="12" customHeight="1" x14ac:dyDescent="0.25">
      <c r="A369" s="224">
        <v>368</v>
      </c>
      <c r="B369" s="225">
        <v>368</v>
      </c>
      <c r="C369" s="224"/>
      <c r="D369" s="226"/>
      <c r="E369" s="224"/>
      <c r="F369" s="225" t="s">
        <v>120</v>
      </c>
      <c r="G369" s="227">
        <f>'DATOS GENERALES'!G369</f>
        <v>0</v>
      </c>
      <c r="H369" s="228">
        <f>'DATOS GENERALES'!H369</f>
        <v>0</v>
      </c>
      <c r="I369" s="227">
        <f>'DATOS GENERALES'!I369</f>
        <v>0</v>
      </c>
      <c r="J369" s="228">
        <f>'DATOS GENERALES'!J369</f>
        <v>7</v>
      </c>
      <c r="K369" s="227">
        <f>'DATOS GENERALES'!K369</f>
        <v>0</v>
      </c>
      <c r="L369" s="228">
        <f>'DATOS GENERALES'!L369</f>
        <v>0</v>
      </c>
      <c r="M369" s="227">
        <f>'DATOS GENERALES'!M369</f>
        <v>0</v>
      </c>
      <c r="N369" s="228">
        <f>'DATOS GENERALES'!N369</f>
        <v>0</v>
      </c>
      <c r="O369" s="227">
        <f>'DATOS GENERALES'!O369</f>
        <v>0</v>
      </c>
      <c r="P369" s="228">
        <f>'DATOS GENERALES'!P369</f>
        <v>0</v>
      </c>
      <c r="Q369" s="227">
        <f>'DATOS GENERALES'!Q369</f>
        <v>0</v>
      </c>
      <c r="R369" s="229">
        <f>IF('DATOS GENERALES'!S369="CANCELADO",('DATOS GENERALES'!R369),0)</f>
        <v>0</v>
      </c>
      <c r="S369" s="230">
        <f>IF('DATOS GENERALES'!S369="DEUDA",('DATOS GENERALES'!R369),0)</f>
        <v>7</v>
      </c>
    </row>
    <row r="370" spans="1:19" s="199" customFormat="1" ht="12" customHeight="1" x14ac:dyDescent="0.25">
      <c r="A370" s="224">
        <v>369</v>
      </c>
      <c r="B370" s="225">
        <v>369</v>
      </c>
      <c r="C370" s="224"/>
      <c r="D370" s="226"/>
      <c r="E370" s="224"/>
      <c r="F370" s="225" t="s">
        <v>120</v>
      </c>
      <c r="G370" s="227">
        <f>'DATOS GENERALES'!G370</f>
        <v>0</v>
      </c>
      <c r="H370" s="228">
        <f>'DATOS GENERALES'!H370</f>
        <v>0</v>
      </c>
      <c r="I370" s="227">
        <f>'DATOS GENERALES'!I370</f>
        <v>0</v>
      </c>
      <c r="J370" s="228">
        <f>'DATOS GENERALES'!J370</f>
        <v>7</v>
      </c>
      <c r="K370" s="227">
        <f>'DATOS GENERALES'!K370</f>
        <v>0</v>
      </c>
      <c r="L370" s="228">
        <f>'DATOS GENERALES'!L370</f>
        <v>0</v>
      </c>
      <c r="M370" s="227">
        <f>'DATOS GENERALES'!M370</f>
        <v>0</v>
      </c>
      <c r="N370" s="228">
        <f>'DATOS GENERALES'!N370</f>
        <v>0</v>
      </c>
      <c r="O370" s="227">
        <f>'DATOS GENERALES'!O370</f>
        <v>0</v>
      </c>
      <c r="P370" s="228">
        <f>'DATOS GENERALES'!P370</f>
        <v>0</v>
      </c>
      <c r="Q370" s="227">
        <f>'DATOS GENERALES'!Q370</f>
        <v>0</v>
      </c>
      <c r="R370" s="229">
        <f>IF('DATOS GENERALES'!S370="CANCELADO",('DATOS GENERALES'!R370),0)</f>
        <v>0</v>
      </c>
      <c r="S370" s="230">
        <f>IF('DATOS GENERALES'!S370="DEUDA",('DATOS GENERALES'!R370),0)</f>
        <v>7</v>
      </c>
    </row>
    <row r="371" spans="1:19" s="199" customFormat="1" ht="12" customHeight="1" x14ac:dyDescent="0.25">
      <c r="A371" s="224">
        <v>370</v>
      </c>
      <c r="B371" s="225">
        <v>370</v>
      </c>
      <c r="C371" s="224"/>
      <c r="D371" s="226"/>
      <c r="E371" s="224"/>
      <c r="F371" s="225" t="s">
        <v>120</v>
      </c>
      <c r="G371" s="227">
        <f>'DATOS GENERALES'!G371</f>
        <v>0</v>
      </c>
      <c r="H371" s="228">
        <f>'DATOS GENERALES'!H371</f>
        <v>0</v>
      </c>
      <c r="I371" s="227">
        <f>'DATOS GENERALES'!I371</f>
        <v>0</v>
      </c>
      <c r="J371" s="228">
        <f>'DATOS GENERALES'!J371</f>
        <v>7</v>
      </c>
      <c r="K371" s="227">
        <f>'DATOS GENERALES'!K371</f>
        <v>0</v>
      </c>
      <c r="L371" s="228">
        <f>'DATOS GENERALES'!L371</f>
        <v>0</v>
      </c>
      <c r="M371" s="227">
        <f>'DATOS GENERALES'!M371</f>
        <v>0</v>
      </c>
      <c r="N371" s="228">
        <f>'DATOS GENERALES'!N371</f>
        <v>0</v>
      </c>
      <c r="O371" s="227">
        <f>'DATOS GENERALES'!O371</f>
        <v>0</v>
      </c>
      <c r="P371" s="228">
        <f>'DATOS GENERALES'!P371</f>
        <v>0</v>
      </c>
      <c r="Q371" s="227">
        <f>'DATOS GENERALES'!Q371</f>
        <v>0</v>
      </c>
      <c r="R371" s="229">
        <f>IF('DATOS GENERALES'!S371="CANCELADO",('DATOS GENERALES'!R371),0)</f>
        <v>0</v>
      </c>
      <c r="S371" s="230">
        <f>IF('DATOS GENERALES'!S371="DEUDA",('DATOS GENERALES'!R371),0)</f>
        <v>7</v>
      </c>
    </row>
    <row r="372" spans="1:19" s="199" customFormat="1" ht="12" customHeight="1" x14ac:dyDescent="0.25">
      <c r="A372" s="224">
        <v>371</v>
      </c>
      <c r="B372" s="225">
        <v>371</v>
      </c>
      <c r="C372" s="224"/>
      <c r="D372" s="226"/>
      <c r="E372" s="224"/>
      <c r="F372" s="225" t="s">
        <v>120</v>
      </c>
      <c r="G372" s="227">
        <f>'DATOS GENERALES'!G372</f>
        <v>0</v>
      </c>
      <c r="H372" s="228">
        <f>'DATOS GENERALES'!H372</f>
        <v>0</v>
      </c>
      <c r="I372" s="227">
        <f>'DATOS GENERALES'!I372</f>
        <v>0</v>
      </c>
      <c r="J372" s="228">
        <f>'DATOS GENERALES'!J372</f>
        <v>7</v>
      </c>
      <c r="K372" s="227">
        <f>'DATOS GENERALES'!K372</f>
        <v>0</v>
      </c>
      <c r="L372" s="228">
        <f>'DATOS GENERALES'!L372</f>
        <v>0</v>
      </c>
      <c r="M372" s="227">
        <f>'DATOS GENERALES'!M372</f>
        <v>0</v>
      </c>
      <c r="N372" s="228">
        <f>'DATOS GENERALES'!N372</f>
        <v>0</v>
      </c>
      <c r="O372" s="227">
        <f>'DATOS GENERALES'!O372</f>
        <v>0</v>
      </c>
      <c r="P372" s="228">
        <f>'DATOS GENERALES'!P372</f>
        <v>0</v>
      </c>
      <c r="Q372" s="227">
        <f>'DATOS GENERALES'!Q372</f>
        <v>0</v>
      </c>
      <c r="R372" s="229">
        <f>IF('DATOS GENERALES'!S372="CANCELADO",('DATOS GENERALES'!R372),0)</f>
        <v>0</v>
      </c>
      <c r="S372" s="230">
        <f>IF('DATOS GENERALES'!S372="DEUDA",('DATOS GENERALES'!R372),0)</f>
        <v>7</v>
      </c>
    </row>
    <row r="373" spans="1:19" s="199" customFormat="1" ht="12" customHeight="1" x14ac:dyDescent="0.25">
      <c r="A373" s="224">
        <v>372</v>
      </c>
      <c r="B373" s="225">
        <v>372</v>
      </c>
      <c r="C373" s="224"/>
      <c r="D373" s="226"/>
      <c r="E373" s="224"/>
      <c r="F373" s="225" t="s">
        <v>120</v>
      </c>
      <c r="G373" s="227">
        <f>'DATOS GENERALES'!G373</f>
        <v>0</v>
      </c>
      <c r="H373" s="228">
        <f>'DATOS GENERALES'!H373</f>
        <v>0</v>
      </c>
      <c r="I373" s="227">
        <f>'DATOS GENERALES'!I373</f>
        <v>0</v>
      </c>
      <c r="J373" s="228">
        <f>'DATOS GENERALES'!J373</f>
        <v>7</v>
      </c>
      <c r="K373" s="227">
        <f>'DATOS GENERALES'!K373</f>
        <v>0</v>
      </c>
      <c r="L373" s="228">
        <f>'DATOS GENERALES'!L373</f>
        <v>0</v>
      </c>
      <c r="M373" s="227">
        <f>'DATOS GENERALES'!M373</f>
        <v>0</v>
      </c>
      <c r="N373" s="228">
        <f>'DATOS GENERALES'!N373</f>
        <v>0</v>
      </c>
      <c r="O373" s="227">
        <f>'DATOS GENERALES'!O373</f>
        <v>0</v>
      </c>
      <c r="P373" s="228">
        <f>'DATOS GENERALES'!P373</f>
        <v>0</v>
      </c>
      <c r="Q373" s="227">
        <f>'DATOS GENERALES'!Q373</f>
        <v>0</v>
      </c>
      <c r="R373" s="229">
        <f>IF('DATOS GENERALES'!S373="CANCELADO",('DATOS GENERALES'!R373),0)</f>
        <v>0</v>
      </c>
      <c r="S373" s="230">
        <f>IF('DATOS GENERALES'!S373="DEUDA",('DATOS GENERALES'!R373),0)</f>
        <v>7</v>
      </c>
    </row>
    <row r="374" spans="1:19" s="199" customFormat="1" ht="12" customHeight="1" x14ac:dyDescent="0.25">
      <c r="A374" s="224">
        <v>373</v>
      </c>
      <c r="B374" s="225">
        <v>373</v>
      </c>
      <c r="C374" s="224"/>
      <c r="D374" s="226"/>
      <c r="E374" s="224"/>
      <c r="F374" s="225" t="s">
        <v>120</v>
      </c>
      <c r="G374" s="227">
        <f>'DATOS GENERALES'!G374</f>
        <v>0</v>
      </c>
      <c r="H374" s="228">
        <f>'DATOS GENERALES'!H374</f>
        <v>0</v>
      </c>
      <c r="I374" s="227">
        <f>'DATOS GENERALES'!I374</f>
        <v>0</v>
      </c>
      <c r="J374" s="228">
        <f>'DATOS GENERALES'!J374</f>
        <v>7</v>
      </c>
      <c r="K374" s="227">
        <f>'DATOS GENERALES'!K374</f>
        <v>0</v>
      </c>
      <c r="L374" s="228">
        <f>'DATOS GENERALES'!L374</f>
        <v>0</v>
      </c>
      <c r="M374" s="227">
        <f>'DATOS GENERALES'!M374</f>
        <v>0</v>
      </c>
      <c r="N374" s="228">
        <f>'DATOS GENERALES'!N374</f>
        <v>0</v>
      </c>
      <c r="O374" s="227">
        <f>'DATOS GENERALES'!O374</f>
        <v>0</v>
      </c>
      <c r="P374" s="228">
        <f>'DATOS GENERALES'!P374</f>
        <v>0</v>
      </c>
      <c r="Q374" s="227">
        <f>'DATOS GENERALES'!Q374</f>
        <v>0</v>
      </c>
      <c r="R374" s="229">
        <f>IF('DATOS GENERALES'!S374="CANCELADO",('DATOS GENERALES'!R374),0)</f>
        <v>0</v>
      </c>
      <c r="S374" s="230">
        <f>IF('DATOS GENERALES'!S374="DEUDA",('DATOS GENERALES'!R374),0)</f>
        <v>7</v>
      </c>
    </row>
    <row r="375" spans="1:19" s="199" customFormat="1" ht="12" customHeight="1" x14ac:dyDescent="0.25">
      <c r="A375" s="224">
        <v>374</v>
      </c>
      <c r="B375" s="225">
        <v>374</v>
      </c>
      <c r="C375" s="224"/>
      <c r="D375" s="226"/>
      <c r="E375" s="224"/>
      <c r="F375" s="225" t="s">
        <v>120</v>
      </c>
      <c r="G375" s="227">
        <f>'DATOS GENERALES'!G375</f>
        <v>0</v>
      </c>
      <c r="H375" s="228">
        <f>'DATOS GENERALES'!H375</f>
        <v>0</v>
      </c>
      <c r="I375" s="227">
        <f>'DATOS GENERALES'!I375</f>
        <v>0</v>
      </c>
      <c r="J375" s="228">
        <f>'DATOS GENERALES'!J375</f>
        <v>7</v>
      </c>
      <c r="K375" s="227">
        <f>'DATOS GENERALES'!K375</f>
        <v>0</v>
      </c>
      <c r="L375" s="228">
        <f>'DATOS GENERALES'!L375</f>
        <v>0</v>
      </c>
      <c r="M375" s="227">
        <f>'DATOS GENERALES'!M375</f>
        <v>0</v>
      </c>
      <c r="N375" s="228">
        <f>'DATOS GENERALES'!N375</f>
        <v>0</v>
      </c>
      <c r="O375" s="227">
        <f>'DATOS GENERALES'!O375</f>
        <v>0</v>
      </c>
      <c r="P375" s="228">
        <f>'DATOS GENERALES'!P375</f>
        <v>0</v>
      </c>
      <c r="Q375" s="227">
        <f>'DATOS GENERALES'!Q375</f>
        <v>0</v>
      </c>
      <c r="R375" s="229">
        <f>IF('DATOS GENERALES'!S375="CANCELADO",('DATOS GENERALES'!R375),0)</f>
        <v>0</v>
      </c>
      <c r="S375" s="230">
        <f>IF('DATOS GENERALES'!S375="DEUDA",('DATOS GENERALES'!R375),0)</f>
        <v>7</v>
      </c>
    </row>
    <row r="376" spans="1:19" s="199" customFormat="1" ht="12" customHeight="1" x14ac:dyDescent="0.25">
      <c r="A376" s="224">
        <v>375</v>
      </c>
      <c r="B376" s="225">
        <v>375</v>
      </c>
      <c r="C376" s="224"/>
      <c r="D376" s="226"/>
      <c r="E376" s="224"/>
      <c r="F376" s="225" t="s">
        <v>120</v>
      </c>
      <c r="G376" s="227">
        <f>'DATOS GENERALES'!G376</f>
        <v>0</v>
      </c>
      <c r="H376" s="228">
        <f>'DATOS GENERALES'!H376</f>
        <v>0</v>
      </c>
      <c r="I376" s="227">
        <f>'DATOS GENERALES'!I376</f>
        <v>0</v>
      </c>
      <c r="J376" s="228">
        <f>'DATOS GENERALES'!J376</f>
        <v>7</v>
      </c>
      <c r="K376" s="227">
        <f>'DATOS GENERALES'!K376</f>
        <v>0</v>
      </c>
      <c r="L376" s="228">
        <f>'DATOS GENERALES'!L376</f>
        <v>0</v>
      </c>
      <c r="M376" s="227">
        <f>'DATOS GENERALES'!M376</f>
        <v>0</v>
      </c>
      <c r="N376" s="228">
        <f>'DATOS GENERALES'!N376</f>
        <v>0</v>
      </c>
      <c r="O376" s="227">
        <f>'DATOS GENERALES'!O376</f>
        <v>0</v>
      </c>
      <c r="P376" s="228">
        <f>'DATOS GENERALES'!P376</f>
        <v>0</v>
      </c>
      <c r="Q376" s="227">
        <f>'DATOS GENERALES'!Q376</f>
        <v>0</v>
      </c>
      <c r="R376" s="229">
        <f>IF('DATOS GENERALES'!S376="CANCELADO",('DATOS GENERALES'!R376),0)</f>
        <v>0</v>
      </c>
      <c r="S376" s="230">
        <f>IF('DATOS GENERALES'!S376="DEUDA",('DATOS GENERALES'!R376),0)</f>
        <v>7</v>
      </c>
    </row>
    <row r="377" spans="1:19" s="199" customFormat="1" ht="12" customHeight="1" x14ac:dyDescent="0.25">
      <c r="A377" s="224">
        <v>376</v>
      </c>
      <c r="B377" s="225">
        <v>376</v>
      </c>
      <c r="C377" s="224"/>
      <c r="D377" s="226"/>
      <c r="E377" s="224"/>
      <c r="F377" s="225" t="s">
        <v>120</v>
      </c>
      <c r="G377" s="227">
        <f>'DATOS GENERALES'!G377</f>
        <v>0</v>
      </c>
      <c r="H377" s="228">
        <f>'DATOS GENERALES'!H377</f>
        <v>0</v>
      </c>
      <c r="I377" s="227">
        <f>'DATOS GENERALES'!I377</f>
        <v>0</v>
      </c>
      <c r="J377" s="228">
        <f>'DATOS GENERALES'!J377</f>
        <v>7</v>
      </c>
      <c r="K377" s="227">
        <f>'DATOS GENERALES'!K377</f>
        <v>0</v>
      </c>
      <c r="L377" s="228">
        <f>'DATOS GENERALES'!L377</f>
        <v>0</v>
      </c>
      <c r="M377" s="227">
        <f>'DATOS GENERALES'!M377</f>
        <v>0</v>
      </c>
      <c r="N377" s="228">
        <f>'DATOS GENERALES'!N377</f>
        <v>0</v>
      </c>
      <c r="O377" s="227">
        <f>'DATOS GENERALES'!O377</f>
        <v>0</v>
      </c>
      <c r="P377" s="228">
        <f>'DATOS GENERALES'!P377</f>
        <v>0</v>
      </c>
      <c r="Q377" s="227">
        <f>'DATOS GENERALES'!Q377</f>
        <v>0</v>
      </c>
      <c r="R377" s="229">
        <f>IF('DATOS GENERALES'!S377="CANCELADO",('DATOS GENERALES'!R377),0)</f>
        <v>0</v>
      </c>
      <c r="S377" s="230">
        <f>IF('DATOS GENERALES'!S377="DEUDA",('DATOS GENERALES'!R377),0)</f>
        <v>7</v>
      </c>
    </row>
    <row r="378" spans="1:19" s="199" customFormat="1" ht="12" customHeight="1" x14ac:dyDescent="0.25">
      <c r="A378" s="224">
        <v>377</v>
      </c>
      <c r="B378" s="225">
        <v>377</v>
      </c>
      <c r="C378" s="224"/>
      <c r="D378" s="226"/>
      <c r="E378" s="224"/>
      <c r="F378" s="225" t="s">
        <v>120</v>
      </c>
      <c r="G378" s="227">
        <f>'DATOS GENERALES'!G378</f>
        <v>0</v>
      </c>
      <c r="H378" s="228">
        <f>'DATOS GENERALES'!H378</f>
        <v>0</v>
      </c>
      <c r="I378" s="227">
        <f>'DATOS GENERALES'!I378</f>
        <v>0</v>
      </c>
      <c r="J378" s="228">
        <f>'DATOS GENERALES'!J378</f>
        <v>7</v>
      </c>
      <c r="K378" s="227">
        <f>'DATOS GENERALES'!K378</f>
        <v>0</v>
      </c>
      <c r="L378" s="228">
        <f>'DATOS GENERALES'!L378</f>
        <v>0</v>
      </c>
      <c r="M378" s="227">
        <f>'DATOS GENERALES'!M378</f>
        <v>0</v>
      </c>
      <c r="N378" s="228">
        <f>'DATOS GENERALES'!N378</f>
        <v>0</v>
      </c>
      <c r="O378" s="227">
        <f>'DATOS GENERALES'!O378</f>
        <v>0</v>
      </c>
      <c r="P378" s="228">
        <f>'DATOS GENERALES'!P378</f>
        <v>0</v>
      </c>
      <c r="Q378" s="227">
        <f>'DATOS GENERALES'!Q378</f>
        <v>0</v>
      </c>
      <c r="R378" s="229">
        <f>IF('DATOS GENERALES'!S378="CANCELADO",('DATOS GENERALES'!R378),0)</f>
        <v>0</v>
      </c>
      <c r="S378" s="230">
        <f>IF('DATOS GENERALES'!S378="DEUDA",('DATOS GENERALES'!R378),0)</f>
        <v>7</v>
      </c>
    </row>
    <row r="379" spans="1:19" s="199" customFormat="1" ht="12" customHeight="1" x14ac:dyDescent="0.25">
      <c r="A379" s="224">
        <v>378</v>
      </c>
      <c r="B379" s="225">
        <v>378</v>
      </c>
      <c r="C379" s="224"/>
      <c r="D379" s="226"/>
      <c r="E379" s="224"/>
      <c r="F379" s="225" t="s">
        <v>120</v>
      </c>
      <c r="G379" s="227">
        <f>'DATOS GENERALES'!G379</f>
        <v>0</v>
      </c>
      <c r="H379" s="228">
        <f>'DATOS GENERALES'!H379</f>
        <v>0</v>
      </c>
      <c r="I379" s="227">
        <f>'DATOS GENERALES'!I379</f>
        <v>0</v>
      </c>
      <c r="J379" s="228">
        <f>'DATOS GENERALES'!J379</f>
        <v>7</v>
      </c>
      <c r="K379" s="227">
        <f>'DATOS GENERALES'!K379</f>
        <v>0</v>
      </c>
      <c r="L379" s="228">
        <f>'DATOS GENERALES'!L379</f>
        <v>0</v>
      </c>
      <c r="M379" s="227">
        <f>'DATOS GENERALES'!M379</f>
        <v>0</v>
      </c>
      <c r="N379" s="228">
        <f>'DATOS GENERALES'!N379</f>
        <v>0</v>
      </c>
      <c r="O379" s="227">
        <f>'DATOS GENERALES'!O379</f>
        <v>0</v>
      </c>
      <c r="P379" s="228">
        <f>'DATOS GENERALES'!P379</f>
        <v>0</v>
      </c>
      <c r="Q379" s="227">
        <f>'DATOS GENERALES'!Q379</f>
        <v>0</v>
      </c>
      <c r="R379" s="229">
        <f>IF('DATOS GENERALES'!S379="CANCELADO",('DATOS GENERALES'!R379),0)</f>
        <v>0</v>
      </c>
      <c r="S379" s="230">
        <f>IF('DATOS GENERALES'!S379="DEUDA",('DATOS GENERALES'!R379),0)</f>
        <v>7</v>
      </c>
    </row>
    <row r="380" spans="1:19" s="199" customFormat="1" ht="12" customHeight="1" x14ac:dyDescent="0.25">
      <c r="A380" s="224">
        <v>379</v>
      </c>
      <c r="B380" s="225">
        <v>379</v>
      </c>
      <c r="C380" s="224"/>
      <c r="D380" s="226"/>
      <c r="E380" s="224"/>
      <c r="F380" s="225" t="s">
        <v>120</v>
      </c>
      <c r="G380" s="227">
        <f>'DATOS GENERALES'!G380</f>
        <v>0</v>
      </c>
      <c r="H380" s="228">
        <f>'DATOS GENERALES'!H380</f>
        <v>0</v>
      </c>
      <c r="I380" s="227">
        <f>'DATOS GENERALES'!I380</f>
        <v>0</v>
      </c>
      <c r="J380" s="228">
        <f>'DATOS GENERALES'!J380</f>
        <v>7</v>
      </c>
      <c r="K380" s="227">
        <f>'DATOS GENERALES'!K380</f>
        <v>0</v>
      </c>
      <c r="L380" s="228">
        <f>'DATOS GENERALES'!L380</f>
        <v>0</v>
      </c>
      <c r="M380" s="227">
        <f>'DATOS GENERALES'!M380</f>
        <v>0</v>
      </c>
      <c r="N380" s="228">
        <f>'DATOS GENERALES'!N380</f>
        <v>0</v>
      </c>
      <c r="O380" s="227">
        <f>'DATOS GENERALES'!O380</f>
        <v>0</v>
      </c>
      <c r="P380" s="228">
        <f>'DATOS GENERALES'!P380</f>
        <v>0</v>
      </c>
      <c r="Q380" s="227">
        <f>'DATOS GENERALES'!Q380</f>
        <v>0</v>
      </c>
      <c r="R380" s="229">
        <f>IF('DATOS GENERALES'!S380="CANCELADO",('DATOS GENERALES'!R380),0)</f>
        <v>0</v>
      </c>
      <c r="S380" s="230">
        <f>IF('DATOS GENERALES'!S380="DEUDA",('DATOS GENERALES'!R380),0)</f>
        <v>7</v>
      </c>
    </row>
    <row r="381" spans="1:19" s="199" customFormat="1" ht="12" customHeight="1" x14ac:dyDescent="0.25">
      <c r="A381" s="224">
        <v>380</v>
      </c>
      <c r="B381" s="225">
        <v>380</v>
      </c>
      <c r="C381" s="224"/>
      <c r="D381" s="226"/>
      <c r="E381" s="224"/>
      <c r="F381" s="225" t="s">
        <v>120</v>
      </c>
      <c r="G381" s="227">
        <f>'DATOS GENERALES'!G381</f>
        <v>0</v>
      </c>
      <c r="H381" s="228">
        <f>'DATOS GENERALES'!H381</f>
        <v>0</v>
      </c>
      <c r="I381" s="227">
        <f>'DATOS GENERALES'!I381</f>
        <v>0</v>
      </c>
      <c r="J381" s="228">
        <f>'DATOS GENERALES'!J381</f>
        <v>7</v>
      </c>
      <c r="K381" s="227">
        <f>'DATOS GENERALES'!K381</f>
        <v>0</v>
      </c>
      <c r="L381" s="228">
        <f>'DATOS GENERALES'!L381</f>
        <v>0</v>
      </c>
      <c r="M381" s="227">
        <f>'DATOS GENERALES'!M381</f>
        <v>0</v>
      </c>
      <c r="N381" s="228">
        <f>'DATOS GENERALES'!N381</f>
        <v>0</v>
      </c>
      <c r="O381" s="227">
        <f>'DATOS GENERALES'!O381</f>
        <v>0</v>
      </c>
      <c r="P381" s="228">
        <f>'DATOS GENERALES'!P381</f>
        <v>0</v>
      </c>
      <c r="Q381" s="227">
        <f>'DATOS GENERALES'!Q381</f>
        <v>0</v>
      </c>
      <c r="R381" s="229">
        <f>IF('DATOS GENERALES'!S381="CANCELADO",('DATOS GENERALES'!R381),0)</f>
        <v>0</v>
      </c>
      <c r="S381" s="230">
        <f>IF('DATOS GENERALES'!S381="DEUDA",('DATOS GENERALES'!R381),0)</f>
        <v>7</v>
      </c>
    </row>
    <row r="382" spans="1:19" s="199" customFormat="1" ht="12" customHeight="1" x14ac:dyDescent="0.25">
      <c r="A382" s="224">
        <v>381</v>
      </c>
      <c r="B382" s="225">
        <v>381</v>
      </c>
      <c r="C382" s="224"/>
      <c r="D382" s="226"/>
      <c r="E382" s="224"/>
      <c r="F382" s="225" t="s">
        <v>120</v>
      </c>
      <c r="G382" s="227">
        <f>'DATOS GENERALES'!G382</f>
        <v>0</v>
      </c>
      <c r="H382" s="228">
        <f>'DATOS GENERALES'!H382</f>
        <v>0</v>
      </c>
      <c r="I382" s="227">
        <f>'DATOS GENERALES'!I382</f>
        <v>0</v>
      </c>
      <c r="J382" s="228">
        <f>'DATOS GENERALES'!J382</f>
        <v>7</v>
      </c>
      <c r="K382" s="227">
        <f>'DATOS GENERALES'!K382</f>
        <v>0</v>
      </c>
      <c r="L382" s="228">
        <f>'DATOS GENERALES'!L382</f>
        <v>0</v>
      </c>
      <c r="M382" s="227">
        <f>'DATOS GENERALES'!M382</f>
        <v>0</v>
      </c>
      <c r="N382" s="228">
        <f>'DATOS GENERALES'!N382</f>
        <v>0</v>
      </c>
      <c r="O382" s="227">
        <f>'DATOS GENERALES'!O382</f>
        <v>0</v>
      </c>
      <c r="P382" s="228">
        <f>'DATOS GENERALES'!P382</f>
        <v>0</v>
      </c>
      <c r="Q382" s="227">
        <f>'DATOS GENERALES'!Q382</f>
        <v>0</v>
      </c>
      <c r="R382" s="229">
        <f>IF('DATOS GENERALES'!S382="CANCELADO",('DATOS GENERALES'!R382),0)</f>
        <v>0</v>
      </c>
      <c r="S382" s="230">
        <f>IF('DATOS GENERALES'!S382="DEUDA",('DATOS GENERALES'!R382),0)</f>
        <v>7</v>
      </c>
    </row>
    <row r="383" spans="1:19" s="199" customFormat="1" ht="12" customHeight="1" x14ac:dyDescent="0.25">
      <c r="A383" s="224">
        <v>382</v>
      </c>
      <c r="B383" s="225">
        <v>382</v>
      </c>
      <c r="C383" s="224"/>
      <c r="D383" s="226"/>
      <c r="E383" s="224"/>
      <c r="F383" s="225" t="s">
        <v>120</v>
      </c>
      <c r="G383" s="227">
        <f>'DATOS GENERALES'!G383</f>
        <v>0</v>
      </c>
      <c r="H383" s="228">
        <f>'DATOS GENERALES'!H383</f>
        <v>0</v>
      </c>
      <c r="I383" s="227">
        <f>'DATOS GENERALES'!I383</f>
        <v>0</v>
      </c>
      <c r="J383" s="228">
        <f>'DATOS GENERALES'!J383</f>
        <v>7</v>
      </c>
      <c r="K383" s="227">
        <f>'DATOS GENERALES'!K383</f>
        <v>0</v>
      </c>
      <c r="L383" s="228">
        <f>'DATOS GENERALES'!L383</f>
        <v>0</v>
      </c>
      <c r="M383" s="227">
        <f>'DATOS GENERALES'!M383</f>
        <v>0</v>
      </c>
      <c r="N383" s="228">
        <f>'DATOS GENERALES'!N383</f>
        <v>0</v>
      </c>
      <c r="O383" s="227">
        <f>'DATOS GENERALES'!O383</f>
        <v>0</v>
      </c>
      <c r="P383" s="228">
        <f>'DATOS GENERALES'!P383</f>
        <v>0</v>
      </c>
      <c r="Q383" s="227">
        <f>'DATOS GENERALES'!Q383</f>
        <v>0</v>
      </c>
      <c r="R383" s="229">
        <f>IF('DATOS GENERALES'!S383="CANCELADO",('DATOS GENERALES'!R383),0)</f>
        <v>0</v>
      </c>
      <c r="S383" s="230">
        <f>IF('DATOS GENERALES'!S383="DEUDA",('DATOS GENERALES'!R383),0)</f>
        <v>7</v>
      </c>
    </row>
    <row r="384" spans="1:19" s="199" customFormat="1" ht="12" customHeight="1" x14ac:dyDescent="0.25">
      <c r="A384" s="224">
        <v>383</v>
      </c>
      <c r="B384" s="225">
        <v>383</v>
      </c>
      <c r="C384" s="224"/>
      <c r="D384" s="226"/>
      <c r="E384" s="224"/>
      <c r="F384" s="225" t="s">
        <v>120</v>
      </c>
      <c r="G384" s="227">
        <f>'DATOS GENERALES'!G384</f>
        <v>0</v>
      </c>
      <c r="H384" s="228">
        <f>'DATOS GENERALES'!H384</f>
        <v>0</v>
      </c>
      <c r="I384" s="227">
        <f>'DATOS GENERALES'!I384</f>
        <v>0</v>
      </c>
      <c r="J384" s="228">
        <f>'DATOS GENERALES'!J384</f>
        <v>7</v>
      </c>
      <c r="K384" s="227">
        <f>'DATOS GENERALES'!K384</f>
        <v>0</v>
      </c>
      <c r="L384" s="228">
        <f>'DATOS GENERALES'!L384</f>
        <v>0</v>
      </c>
      <c r="M384" s="227">
        <f>'DATOS GENERALES'!M384</f>
        <v>0</v>
      </c>
      <c r="N384" s="228">
        <f>'DATOS GENERALES'!N384</f>
        <v>0</v>
      </c>
      <c r="O384" s="227">
        <f>'DATOS GENERALES'!O384</f>
        <v>0</v>
      </c>
      <c r="P384" s="228">
        <f>'DATOS GENERALES'!P384</f>
        <v>0</v>
      </c>
      <c r="Q384" s="227">
        <f>'DATOS GENERALES'!Q384</f>
        <v>0</v>
      </c>
      <c r="R384" s="229">
        <f>IF('DATOS GENERALES'!S384="CANCELADO",('DATOS GENERALES'!R384),0)</f>
        <v>0</v>
      </c>
      <c r="S384" s="230">
        <f>IF('DATOS GENERALES'!S384="DEUDA",('DATOS GENERALES'!R384),0)</f>
        <v>7</v>
      </c>
    </row>
    <row r="385" spans="1:19" s="199" customFormat="1" ht="12" customHeight="1" x14ac:dyDescent="0.25">
      <c r="A385" s="196"/>
      <c r="B385" s="197"/>
      <c r="C385" s="196"/>
      <c r="D385" s="198" t="s">
        <v>113</v>
      </c>
      <c r="E385" s="196"/>
      <c r="F385" s="197"/>
      <c r="G385" s="197">
        <f>SUMIF('DATOS GENERALES'!S2:'DATOS GENERALES'!S384, "CANCELADO", G2:G384)</f>
        <v>0</v>
      </c>
      <c r="H385" s="197">
        <f>SUMIF('DATOS GENERALES'!S2:'DATOS GENERALES'!S384, "CANCELADO", H2:H384)</f>
        <v>0</v>
      </c>
      <c r="I385" s="197">
        <f>SUMIF('DATOS GENERALES'!S2:'DATOS GENERALES'!S384, "CANCELADO", I2:I384)</f>
        <v>0</v>
      </c>
      <c r="J385" s="197">
        <f>SUMIF('DATOS GENERALES'!S2:'DATOS GENERALES'!S384, "CANCELADO", J2:J384)</f>
        <v>14</v>
      </c>
      <c r="K385" s="197">
        <f>SUMIF('DATOS GENERALES'!S2:'DATOS GENERALES'!S384, "CANCELADO", K2:K384)</f>
        <v>0</v>
      </c>
      <c r="L385" s="197">
        <f>SUMIF('DATOS GENERALES'!S2:'DATOS GENERALES'!S384, "CANCELADO", L2:L384)</f>
        <v>0</v>
      </c>
      <c r="M385" s="197">
        <f>SUMIF('DATOS GENERALES'!S2:'DATOS GENERALES'!S384, "CANCELADO", M2:M384)</f>
        <v>0</v>
      </c>
      <c r="N385" s="197">
        <f>SUMIF('DATOS GENERALES'!S2:'DATOS GENERALES'!S384, "CANCELADO", N2:N384)</f>
        <v>0</v>
      </c>
      <c r="O385" s="197">
        <f>SUMIF('DATOS GENERALES'!S2:'DATOS GENERALES'!S384, "CANCELADO", O2:O384)</f>
        <v>0</v>
      </c>
      <c r="P385" s="197">
        <f>SUMIF('DATOS GENERALES'!S2:'DATOS GENERALES'!S384, "CANCELADO", P2:P384)</f>
        <v>0</v>
      </c>
      <c r="Q385" s="197">
        <f>SUMIF('DATOS GENERALES'!S2:'DATOS GENERALES'!S384, "CANCELADO", Q2:Q384)</f>
        <v>0</v>
      </c>
      <c r="R385" s="197">
        <f>SUM(R2:R384)</f>
        <v>14</v>
      </c>
      <c r="S385" s="197"/>
    </row>
    <row r="386" spans="1:19" s="82" customFormat="1" ht="12" customHeight="1" x14ac:dyDescent="0.25">
      <c r="A386" s="196"/>
      <c r="B386" s="197"/>
      <c r="C386" s="196"/>
      <c r="D386" s="198" t="s">
        <v>112</v>
      </c>
      <c r="E386" s="196"/>
      <c r="F386" s="197"/>
      <c r="G386" s="197">
        <f>SUMIF('DATOS GENERALES'!S2:'DATOS GENERALES'!S384, "DEUDA", G2:G384)</f>
        <v>0</v>
      </c>
      <c r="H386" s="197">
        <f>SUMIF('DATOS GENERALES'!S2:'DATOS GENERALES'!S384, "DEUDA", H2:H384)</f>
        <v>0</v>
      </c>
      <c r="I386" s="197">
        <f>SUMIF('DATOS GENERALES'!S2:'DATOS GENERALES'!S384, "DEUDA", I2:I384)</f>
        <v>0</v>
      </c>
      <c r="J386" s="197">
        <f>SUMIF('DATOS GENERALES'!S2:'DATOS GENERALES'!S384, "DEUDA", J2:J384)</f>
        <v>2667</v>
      </c>
      <c r="K386" s="197">
        <f>SUMIF('DATOS GENERALES'!S2:'DATOS GENERALES'!S384, "DEUDA", K2:K384)</f>
        <v>0</v>
      </c>
      <c r="L386" s="197">
        <f>SUMIF('DATOS GENERALES'!S2:'DATOS GENERALES'!S384, "DEUDA", L2:L384)</f>
        <v>0</v>
      </c>
      <c r="M386" s="197">
        <f>SUMIF('DATOS GENERALES'!S2:'DATOS GENERALES'!S384, "DEUDA", M2:M384)</f>
        <v>0</v>
      </c>
      <c r="N386" s="197">
        <f>SUMIF('DATOS GENERALES'!S2:'DATOS GENERALES'!S384, "DEUDA", N2:N384)</f>
        <v>0</v>
      </c>
      <c r="O386" s="197">
        <f>SUMIF('DATOS GENERALES'!S2:'DATOS GENERALES'!S384, "DEUDA", O2:O384)</f>
        <v>0</v>
      </c>
      <c r="P386" s="197">
        <f>SUMIF('DATOS GENERALES'!S2:'DATOS GENERALES'!S384, "DEUDA", P2:P384)</f>
        <v>0</v>
      </c>
      <c r="Q386" s="197">
        <f>SUMIF('DATOS GENERALES'!S2:'DATOS GENERALES'!S384, "DEUDA", Q2:Q384)</f>
        <v>0</v>
      </c>
      <c r="R386" s="197"/>
      <c r="S386" s="197">
        <f>SUM(S2:S384)</f>
        <v>2667</v>
      </c>
    </row>
    <row r="387" spans="1:19" s="82" customFormat="1" x14ac:dyDescent="0.25">
      <c r="B387" s="143"/>
      <c r="D387" s="192"/>
      <c r="F387" s="143"/>
      <c r="G387" s="143"/>
      <c r="H387" s="143"/>
      <c r="I387" s="143"/>
      <c r="J387" s="143"/>
      <c r="K387" s="143"/>
      <c r="L387" s="143"/>
      <c r="M387" s="143"/>
      <c r="N387" s="143"/>
      <c r="O387" s="143"/>
      <c r="P387" s="143"/>
      <c r="Q387" s="143"/>
      <c r="R387" s="143"/>
    </row>
    <row r="388" spans="1:19" s="192" customFormat="1" x14ac:dyDescent="0.25">
      <c r="B388" s="143"/>
      <c r="D388" s="143"/>
      <c r="F388" s="143"/>
      <c r="H388" s="143"/>
      <c r="J388" s="143"/>
      <c r="L388" s="143"/>
      <c r="N388" s="143"/>
      <c r="P388" s="143"/>
      <c r="R388" s="143"/>
    </row>
    <row r="389" spans="1:19" s="82" customFormat="1" x14ac:dyDescent="0.25">
      <c r="B389" s="143"/>
      <c r="F389" s="143"/>
      <c r="G389" s="143"/>
      <c r="H389" s="143"/>
      <c r="I389" s="143"/>
      <c r="J389" s="143"/>
      <c r="K389" s="143"/>
      <c r="L389" s="143"/>
      <c r="M389" s="143"/>
      <c r="N389" s="143"/>
      <c r="O389" s="143"/>
      <c r="P389" s="143"/>
      <c r="Q389" s="143"/>
      <c r="R389" s="143"/>
    </row>
    <row r="390" spans="1:19" s="82" customFormat="1" x14ac:dyDescent="0.25">
      <c r="B390" s="143"/>
      <c r="F390" s="143"/>
      <c r="G390" s="143"/>
      <c r="H390" s="143"/>
      <c r="I390" s="143"/>
      <c r="J390" s="143"/>
      <c r="K390" s="143"/>
      <c r="L390" s="143"/>
      <c r="M390" s="143"/>
      <c r="N390" s="143"/>
      <c r="O390" s="143"/>
      <c r="P390" s="143"/>
      <c r="Q390" s="143"/>
      <c r="R390" s="143"/>
    </row>
    <row r="391" spans="1:19" s="82" customFormat="1" x14ac:dyDescent="0.25">
      <c r="B391" s="143"/>
      <c r="F391" s="143"/>
      <c r="G391" s="143"/>
      <c r="H391" s="143"/>
      <c r="I391" s="143"/>
      <c r="J391" s="143"/>
      <c r="K391" s="143"/>
      <c r="L391" s="143"/>
      <c r="M391" s="143"/>
      <c r="N391" s="143"/>
      <c r="O391" s="143"/>
      <c r="P391" s="143"/>
      <c r="Q391" s="143"/>
      <c r="R391" s="143"/>
    </row>
    <row r="392" spans="1:19" s="82" customFormat="1" x14ac:dyDescent="0.25">
      <c r="B392" s="143"/>
      <c r="F392" s="143"/>
      <c r="G392" s="143"/>
      <c r="H392" s="143"/>
      <c r="I392" s="143"/>
      <c r="J392" s="143"/>
      <c r="K392" s="143"/>
      <c r="L392" s="143"/>
      <c r="M392" s="143"/>
      <c r="N392" s="143"/>
      <c r="O392" s="143"/>
      <c r="P392" s="143"/>
      <c r="Q392" s="143"/>
      <c r="R392" s="143"/>
    </row>
    <row r="393" spans="1:19" s="82" customFormat="1" x14ac:dyDescent="0.25">
      <c r="B393" s="143"/>
      <c r="F393" s="143"/>
      <c r="G393" s="143"/>
      <c r="H393" s="143"/>
      <c r="I393" s="143"/>
      <c r="J393" s="143"/>
      <c r="K393" s="143"/>
      <c r="L393" s="143"/>
      <c r="M393" s="143"/>
      <c r="N393" s="143"/>
      <c r="O393" s="143"/>
      <c r="P393" s="143"/>
      <c r="Q393" s="143"/>
      <c r="R393" s="143"/>
    </row>
    <row r="394" spans="1:19" s="82" customFormat="1" x14ac:dyDescent="0.25">
      <c r="B394" s="143"/>
      <c r="F394" s="143"/>
      <c r="G394" s="143"/>
      <c r="H394" s="143"/>
      <c r="I394" s="143"/>
      <c r="J394" s="143"/>
      <c r="K394" s="143"/>
      <c r="L394" s="143"/>
      <c r="M394" s="143"/>
      <c r="N394" s="143"/>
      <c r="O394" s="143"/>
      <c r="P394" s="143"/>
      <c r="Q394" s="143"/>
      <c r="R394" s="143"/>
    </row>
    <row r="395" spans="1:19" s="82" customFormat="1" x14ac:dyDescent="0.25">
      <c r="B395" s="143"/>
      <c r="F395" s="143"/>
      <c r="G395" s="143"/>
      <c r="H395" s="143"/>
      <c r="I395" s="143"/>
      <c r="J395" s="143"/>
      <c r="K395" s="143"/>
      <c r="L395" s="143"/>
      <c r="M395" s="143"/>
      <c r="N395" s="143"/>
      <c r="O395" s="143"/>
      <c r="P395" s="143"/>
      <c r="Q395" s="143"/>
      <c r="R395" s="143"/>
    </row>
    <row r="396" spans="1:19" s="82" customFormat="1" x14ac:dyDescent="0.25">
      <c r="B396" s="143"/>
      <c r="F396" s="143"/>
      <c r="G396" s="143"/>
      <c r="H396" s="143"/>
      <c r="I396" s="143"/>
      <c r="J396" s="143"/>
      <c r="K396" s="143"/>
      <c r="L396" s="143"/>
      <c r="M396" s="143"/>
      <c r="N396" s="143"/>
      <c r="O396" s="143"/>
      <c r="P396" s="143"/>
      <c r="Q396" s="143"/>
      <c r="R396" s="143"/>
    </row>
    <row r="397" spans="1:19" s="82" customFormat="1" x14ac:dyDescent="0.25">
      <c r="B397" s="143"/>
      <c r="F397" s="143"/>
      <c r="G397" s="143"/>
      <c r="H397" s="143"/>
      <c r="I397" s="143"/>
      <c r="J397" s="143"/>
      <c r="K397" s="143"/>
      <c r="L397" s="143"/>
      <c r="M397" s="143"/>
      <c r="N397" s="143"/>
      <c r="O397" s="143"/>
      <c r="P397" s="143"/>
      <c r="Q397" s="143"/>
      <c r="R397" s="143"/>
    </row>
    <row r="398" spans="1:19" s="82" customFormat="1" x14ac:dyDescent="0.25">
      <c r="B398" s="143"/>
      <c r="F398" s="143"/>
      <c r="G398" s="143"/>
      <c r="H398" s="143"/>
      <c r="I398" s="143"/>
      <c r="J398" s="143"/>
      <c r="K398" s="143"/>
      <c r="L398" s="143"/>
      <c r="M398" s="143"/>
      <c r="N398" s="143"/>
      <c r="O398" s="143"/>
      <c r="P398" s="143"/>
      <c r="Q398" s="143"/>
      <c r="R398" s="143"/>
    </row>
    <row r="399" spans="1:19" s="82" customFormat="1" x14ac:dyDescent="0.25">
      <c r="B399" s="143"/>
      <c r="F399" s="143"/>
      <c r="G399" s="143"/>
      <c r="H399" s="143"/>
      <c r="I399" s="143"/>
      <c r="J399" s="143"/>
      <c r="K399" s="143"/>
      <c r="L399" s="143"/>
      <c r="M399" s="143"/>
      <c r="N399" s="143"/>
      <c r="O399" s="143"/>
      <c r="P399" s="143"/>
      <c r="Q399" s="143"/>
      <c r="R399" s="143"/>
    </row>
    <row r="400" spans="1:19" s="82" customFormat="1" x14ac:dyDescent="0.25">
      <c r="B400" s="143"/>
      <c r="F400" s="143"/>
      <c r="G400" s="143"/>
      <c r="H400" s="143"/>
      <c r="I400" s="143"/>
      <c r="J400" s="143"/>
      <c r="K400" s="143"/>
      <c r="L400" s="143"/>
      <c r="M400" s="143"/>
      <c r="N400" s="143"/>
      <c r="O400" s="143"/>
      <c r="P400" s="143"/>
      <c r="Q400" s="143"/>
      <c r="R400" s="143"/>
    </row>
    <row r="401" spans="2:18" s="82" customFormat="1" x14ac:dyDescent="0.25">
      <c r="B401" s="143"/>
      <c r="F401" s="143"/>
      <c r="G401" s="143"/>
      <c r="H401" s="143"/>
      <c r="I401" s="143"/>
      <c r="J401" s="143"/>
      <c r="K401" s="143"/>
      <c r="L401" s="143"/>
      <c r="M401" s="143"/>
      <c r="N401" s="143"/>
      <c r="O401" s="143"/>
      <c r="P401" s="143"/>
      <c r="Q401" s="143"/>
      <c r="R401" s="143"/>
    </row>
    <row r="402" spans="2:18" s="82" customFormat="1" x14ac:dyDescent="0.25">
      <c r="B402" s="143"/>
      <c r="F402" s="143"/>
      <c r="G402" s="143"/>
      <c r="H402" s="143"/>
      <c r="I402" s="143"/>
      <c r="J402" s="143"/>
      <c r="K402" s="143"/>
      <c r="L402" s="143"/>
      <c r="M402" s="143"/>
      <c r="N402" s="143"/>
      <c r="O402" s="143"/>
      <c r="P402" s="143"/>
      <c r="Q402" s="143"/>
      <c r="R402" s="143"/>
    </row>
    <row r="403" spans="2:18" s="82" customFormat="1" x14ac:dyDescent="0.25">
      <c r="B403" s="143"/>
      <c r="F403" s="143"/>
      <c r="G403" s="143"/>
      <c r="H403" s="143"/>
      <c r="I403" s="143"/>
      <c r="J403" s="143"/>
      <c r="K403" s="143"/>
      <c r="L403" s="143"/>
      <c r="M403" s="143"/>
      <c r="N403" s="143"/>
      <c r="O403" s="143"/>
      <c r="P403" s="143"/>
      <c r="Q403" s="143"/>
      <c r="R403" s="143"/>
    </row>
    <row r="404" spans="2:18" s="82" customFormat="1" x14ac:dyDescent="0.25">
      <c r="B404" s="143"/>
      <c r="F404" s="143"/>
      <c r="G404" s="143"/>
      <c r="H404" s="143"/>
      <c r="I404" s="143"/>
      <c r="J404" s="143"/>
      <c r="K404" s="143"/>
      <c r="L404" s="143"/>
      <c r="M404" s="143"/>
      <c r="N404" s="143"/>
      <c r="O404" s="143"/>
      <c r="P404" s="143"/>
      <c r="Q404" s="143"/>
      <c r="R404" s="143"/>
    </row>
    <row r="405" spans="2:18" s="82" customFormat="1" x14ac:dyDescent="0.25">
      <c r="B405" s="143"/>
      <c r="F405" s="143"/>
      <c r="G405" s="143"/>
      <c r="H405" s="143"/>
      <c r="I405" s="143"/>
      <c r="J405" s="143"/>
      <c r="K405" s="143"/>
      <c r="L405" s="143"/>
      <c r="M405" s="143"/>
      <c r="N405" s="143"/>
      <c r="O405" s="143"/>
      <c r="P405" s="143"/>
      <c r="Q405" s="143"/>
      <c r="R405" s="143"/>
    </row>
    <row r="406" spans="2:18" s="82" customFormat="1" x14ac:dyDescent="0.25">
      <c r="B406" s="143"/>
      <c r="F406" s="143"/>
      <c r="G406" s="143"/>
      <c r="H406" s="143"/>
      <c r="I406" s="143"/>
      <c r="J406" s="143"/>
      <c r="K406" s="143"/>
      <c r="L406" s="143"/>
      <c r="M406" s="143"/>
      <c r="N406" s="143"/>
      <c r="O406" s="143"/>
      <c r="P406" s="143"/>
      <c r="Q406" s="143"/>
      <c r="R406" s="143"/>
    </row>
    <row r="407" spans="2:18" s="82" customFormat="1" x14ac:dyDescent="0.25">
      <c r="B407" s="143"/>
      <c r="F407" s="143"/>
      <c r="G407" s="143"/>
      <c r="H407" s="143"/>
      <c r="I407" s="143"/>
      <c r="J407" s="143"/>
      <c r="K407" s="143"/>
      <c r="L407" s="143"/>
      <c r="M407" s="143"/>
      <c r="N407" s="143"/>
      <c r="O407" s="143"/>
      <c r="P407" s="143"/>
      <c r="Q407" s="143"/>
      <c r="R407" s="143"/>
    </row>
    <row r="408" spans="2:18" s="82" customFormat="1" x14ac:dyDescent="0.25">
      <c r="B408" s="143"/>
      <c r="F408" s="143"/>
      <c r="G408" s="143"/>
      <c r="H408" s="143"/>
      <c r="I408" s="143"/>
      <c r="J408" s="143"/>
      <c r="K408" s="143"/>
      <c r="L408" s="143"/>
      <c r="M408" s="143"/>
      <c r="N408" s="143"/>
      <c r="O408" s="143"/>
      <c r="P408" s="143"/>
      <c r="Q408" s="143"/>
      <c r="R408" s="143"/>
    </row>
    <row r="409" spans="2:18" s="82" customFormat="1" x14ac:dyDescent="0.25">
      <c r="B409" s="143"/>
      <c r="F409" s="143"/>
      <c r="G409" s="143"/>
      <c r="H409" s="143"/>
      <c r="I409" s="143"/>
      <c r="J409" s="143"/>
      <c r="K409" s="143"/>
      <c r="L409" s="143"/>
      <c r="M409" s="143"/>
      <c r="N409" s="143"/>
      <c r="O409" s="143"/>
      <c r="P409" s="143"/>
      <c r="Q409" s="143"/>
      <c r="R409" s="143"/>
    </row>
    <row r="410" spans="2:18" s="82" customFormat="1" x14ac:dyDescent="0.25">
      <c r="B410" s="143"/>
      <c r="F410" s="143"/>
      <c r="G410" s="143"/>
      <c r="H410" s="143"/>
      <c r="I410" s="143"/>
      <c r="J410" s="143"/>
      <c r="K410" s="143"/>
      <c r="L410" s="143"/>
      <c r="M410" s="143"/>
      <c r="N410" s="143"/>
      <c r="O410" s="143"/>
      <c r="P410" s="143"/>
      <c r="Q410" s="143"/>
      <c r="R410" s="143"/>
    </row>
    <row r="411" spans="2:18" s="82" customFormat="1" x14ac:dyDescent="0.25">
      <c r="B411" s="143"/>
      <c r="F411" s="143"/>
      <c r="G411" s="143"/>
      <c r="H411" s="143"/>
      <c r="I411" s="143"/>
      <c r="J411" s="143"/>
      <c r="K411" s="143"/>
      <c r="L411" s="143"/>
      <c r="M411" s="143"/>
      <c r="N411" s="143"/>
      <c r="O411" s="143"/>
      <c r="P411" s="143"/>
      <c r="Q411" s="143"/>
      <c r="R411" s="143"/>
    </row>
    <row r="412" spans="2:18" s="82" customFormat="1" x14ac:dyDescent="0.25">
      <c r="B412" s="143"/>
      <c r="F412" s="143"/>
      <c r="G412" s="143"/>
      <c r="H412" s="143"/>
      <c r="I412" s="143"/>
      <c r="J412" s="143"/>
      <c r="K412" s="143"/>
      <c r="L412" s="143"/>
      <c r="M412" s="143"/>
      <c r="N412" s="143"/>
      <c r="O412" s="143"/>
      <c r="P412" s="143"/>
      <c r="Q412" s="143"/>
      <c r="R412" s="143"/>
    </row>
    <row r="413" spans="2:18" s="82" customFormat="1" x14ac:dyDescent="0.25">
      <c r="B413" s="143"/>
      <c r="F413" s="143"/>
      <c r="G413" s="143"/>
      <c r="H413" s="143"/>
      <c r="I413" s="143"/>
      <c r="J413" s="143"/>
      <c r="K413" s="143"/>
      <c r="L413" s="143"/>
      <c r="M413" s="143"/>
      <c r="N413" s="143"/>
      <c r="O413" s="143"/>
      <c r="P413" s="143"/>
      <c r="Q413" s="143"/>
      <c r="R413" s="143"/>
    </row>
    <row r="414" spans="2:18" s="82" customFormat="1" x14ac:dyDescent="0.25">
      <c r="B414" s="143"/>
      <c r="F414" s="143"/>
      <c r="G414" s="143"/>
      <c r="H414" s="143"/>
      <c r="I414" s="143"/>
      <c r="J414" s="143"/>
      <c r="K414" s="143"/>
      <c r="L414" s="143"/>
      <c r="M414" s="143"/>
      <c r="N414" s="143"/>
      <c r="O414" s="143"/>
      <c r="P414" s="143"/>
      <c r="Q414" s="143"/>
      <c r="R414" s="143"/>
    </row>
    <row r="415" spans="2:18" s="82" customFormat="1" x14ac:dyDescent="0.25">
      <c r="B415" s="143"/>
      <c r="F415" s="143"/>
      <c r="G415" s="143"/>
      <c r="H415" s="143"/>
      <c r="I415" s="143"/>
      <c r="J415" s="143"/>
      <c r="K415" s="143"/>
      <c r="L415" s="143"/>
      <c r="M415" s="143"/>
      <c r="N415" s="143"/>
      <c r="O415" s="143"/>
      <c r="P415" s="143"/>
      <c r="Q415" s="143"/>
      <c r="R415" s="143"/>
    </row>
    <row r="416" spans="2:18" s="82" customFormat="1" x14ac:dyDescent="0.25">
      <c r="B416" s="143"/>
      <c r="F416" s="143"/>
      <c r="G416" s="143"/>
      <c r="H416" s="143"/>
      <c r="I416" s="143"/>
      <c r="J416" s="143"/>
      <c r="K416" s="143"/>
      <c r="L416" s="143"/>
      <c r="M416" s="143"/>
      <c r="N416" s="143"/>
      <c r="O416" s="143"/>
      <c r="P416" s="143"/>
      <c r="Q416" s="143"/>
      <c r="R416" s="143"/>
    </row>
    <row r="417" spans="2:18" s="82" customFormat="1" x14ac:dyDescent="0.25">
      <c r="B417" s="143"/>
      <c r="F417" s="143"/>
      <c r="G417" s="143"/>
      <c r="H417" s="143"/>
      <c r="I417" s="143"/>
      <c r="J417" s="143"/>
      <c r="K417" s="143"/>
      <c r="L417" s="143"/>
      <c r="M417" s="143"/>
      <c r="N417" s="143"/>
      <c r="O417" s="143"/>
      <c r="P417" s="143"/>
      <c r="Q417" s="143"/>
      <c r="R417" s="143"/>
    </row>
    <row r="418" spans="2:18" s="82" customFormat="1" x14ac:dyDescent="0.25">
      <c r="B418" s="143"/>
      <c r="F418" s="143"/>
      <c r="G418" s="143"/>
      <c r="H418" s="143"/>
      <c r="I418" s="143"/>
      <c r="J418" s="143"/>
      <c r="K418" s="143"/>
      <c r="L418" s="143"/>
      <c r="M418" s="143"/>
      <c r="N418" s="143"/>
      <c r="O418" s="143"/>
      <c r="P418" s="143"/>
      <c r="Q418" s="143"/>
      <c r="R418" s="143"/>
    </row>
    <row r="419" spans="2:18" s="82" customFormat="1" x14ac:dyDescent="0.25">
      <c r="B419" s="143"/>
      <c r="F419" s="143"/>
      <c r="G419" s="143"/>
      <c r="H419" s="143"/>
      <c r="I419" s="143"/>
      <c r="J419" s="143"/>
      <c r="K419" s="143"/>
      <c r="L419" s="143"/>
      <c r="M419" s="143"/>
      <c r="N419" s="143"/>
      <c r="O419" s="143"/>
      <c r="P419" s="143"/>
      <c r="Q419" s="143"/>
      <c r="R419" s="143"/>
    </row>
    <row r="420" spans="2:18" s="82" customFormat="1" x14ac:dyDescent="0.25">
      <c r="B420" s="143"/>
      <c r="F420" s="143"/>
      <c r="G420" s="143"/>
      <c r="H420" s="143"/>
      <c r="I420" s="143"/>
      <c r="J420" s="143"/>
      <c r="K420" s="143"/>
      <c r="L420" s="143"/>
      <c r="M420" s="143"/>
      <c r="N420" s="143"/>
      <c r="O420" s="143"/>
      <c r="P420" s="143"/>
      <c r="Q420" s="143"/>
      <c r="R420" s="143"/>
    </row>
    <row r="421" spans="2:18" s="82" customFormat="1" x14ac:dyDescent="0.25">
      <c r="B421" s="143"/>
      <c r="F421" s="143"/>
      <c r="G421" s="143"/>
      <c r="H421" s="143"/>
      <c r="I421" s="143"/>
      <c r="J421" s="143"/>
      <c r="K421" s="143"/>
      <c r="L421" s="143"/>
      <c r="M421" s="143"/>
      <c r="N421" s="143"/>
      <c r="O421" s="143"/>
      <c r="P421" s="143"/>
      <c r="Q421" s="143"/>
      <c r="R421" s="143"/>
    </row>
    <row r="422" spans="2:18" s="82" customFormat="1" x14ac:dyDescent="0.25">
      <c r="B422" s="143"/>
      <c r="F422" s="143"/>
      <c r="G422" s="143"/>
      <c r="H422" s="143"/>
      <c r="I422" s="143"/>
      <c r="J422" s="143"/>
      <c r="K422" s="143"/>
      <c r="L422" s="143"/>
      <c r="M422" s="143"/>
      <c r="N422" s="143"/>
      <c r="O422" s="143"/>
      <c r="P422" s="143"/>
      <c r="Q422" s="143"/>
      <c r="R422" s="143"/>
    </row>
    <row r="423" spans="2:18" s="82" customFormat="1" x14ac:dyDescent="0.25">
      <c r="B423" s="143"/>
      <c r="F423" s="143"/>
      <c r="G423" s="143"/>
      <c r="H423" s="143"/>
      <c r="I423" s="143"/>
      <c r="J423" s="143"/>
      <c r="K423" s="143"/>
      <c r="L423" s="143"/>
      <c r="M423" s="143"/>
      <c r="N423" s="143"/>
      <c r="O423" s="143"/>
      <c r="P423" s="143"/>
      <c r="Q423" s="143"/>
      <c r="R423" s="143"/>
    </row>
    <row r="424" spans="2:18" s="82" customFormat="1" x14ac:dyDescent="0.25">
      <c r="B424" s="143"/>
      <c r="F424" s="143"/>
      <c r="G424" s="143"/>
      <c r="H424" s="143"/>
      <c r="I424" s="143"/>
      <c r="J424" s="143"/>
      <c r="K424" s="143"/>
      <c r="L424" s="143"/>
      <c r="M424" s="143"/>
      <c r="N424" s="143"/>
      <c r="O424" s="143"/>
      <c r="P424" s="143"/>
      <c r="Q424" s="143"/>
      <c r="R424" s="143"/>
    </row>
    <row r="425" spans="2:18" s="82" customFormat="1" x14ac:dyDescent="0.25">
      <c r="B425" s="143"/>
      <c r="F425" s="143"/>
      <c r="G425" s="143"/>
      <c r="H425" s="143"/>
      <c r="I425" s="143"/>
      <c r="J425" s="143"/>
      <c r="K425" s="143"/>
      <c r="L425" s="143"/>
      <c r="M425" s="143"/>
      <c r="N425" s="143"/>
      <c r="O425" s="143"/>
      <c r="P425" s="143"/>
      <c r="Q425" s="143"/>
      <c r="R425" s="143"/>
    </row>
    <row r="426" spans="2:18" s="82" customFormat="1" x14ac:dyDescent="0.25">
      <c r="B426" s="143"/>
      <c r="F426" s="143"/>
      <c r="G426" s="143"/>
      <c r="H426" s="143"/>
      <c r="I426" s="143"/>
      <c r="J426" s="143"/>
      <c r="K426" s="143"/>
      <c r="L426" s="143"/>
      <c r="M426" s="143"/>
      <c r="N426" s="143"/>
      <c r="O426" s="143"/>
      <c r="P426" s="143"/>
      <c r="Q426" s="143"/>
      <c r="R426" s="143"/>
    </row>
    <row r="427" spans="2:18" s="82" customFormat="1" x14ac:dyDescent="0.25">
      <c r="B427" s="143"/>
      <c r="F427" s="143"/>
      <c r="G427" s="143"/>
      <c r="H427" s="143"/>
      <c r="I427" s="143"/>
      <c r="J427" s="143"/>
      <c r="K427" s="143"/>
      <c r="L427" s="143"/>
      <c r="M427" s="143"/>
      <c r="N427" s="143"/>
      <c r="O427" s="143"/>
      <c r="P427" s="143"/>
      <c r="Q427" s="143"/>
      <c r="R427" s="143"/>
    </row>
    <row r="428" spans="2:18" s="82" customFormat="1" x14ac:dyDescent="0.25">
      <c r="B428" s="143"/>
      <c r="F428" s="143"/>
      <c r="G428" s="143"/>
      <c r="H428" s="143"/>
      <c r="I428" s="143"/>
      <c r="J428" s="143"/>
      <c r="K428" s="143"/>
      <c r="L428" s="143"/>
      <c r="M428" s="143"/>
      <c r="N428" s="143"/>
      <c r="O428" s="143"/>
      <c r="P428" s="143"/>
      <c r="Q428" s="143"/>
      <c r="R428" s="143"/>
    </row>
    <row r="429" spans="2:18" s="82" customFormat="1" x14ac:dyDescent="0.25">
      <c r="B429" s="143"/>
      <c r="F429" s="143"/>
      <c r="G429" s="143"/>
      <c r="H429" s="143"/>
      <c r="I429" s="143"/>
      <c r="J429" s="143"/>
      <c r="K429" s="143"/>
      <c r="L429" s="143"/>
      <c r="M429" s="143"/>
      <c r="N429" s="143"/>
      <c r="O429" s="143"/>
      <c r="P429" s="143"/>
      <c r="Q429" s="143"/>
      <c r="R429" s="143"/>
    </row>
    <row r="430" spans="2:18" s="82" customFormat="1" x14ac:dyDescent="0.25">
      <c r="B430" s="143"/>
      <c r="F430" s="143"/>
      <c r="G430" s="143"/>
      <c r="H430" s="143"/>
      <c r="I430" s="143"/>
      <c r="J430" s="143"/>
      <c r="K430" s="143"/>
      <c r="L430" s="143"/>
      <c r="M430" s="143"/>
      <c r="N430" s="143"/>
      <c r="O430" s="143"/>
      <c r="P430" s="143"/>
      <c r="Q430" s="143"/>
      <c r="R430" s="143"/>
    </row>
    <row r="431" spans="2:18" s="82" customFormat="1" x14ac:dyDescent="0.25">
      <c r="B431" s="143"/>
      <c r="F431" s="143"/>
      <c r="G431" s="143"/>
      <c r="H431" s="143"/>
      <c r="I431" s="143"/>
      <c r="J431" s="143"/>
      <c r="K431" s="143"/>
      <c r="L431" s="143"/>
      <c r="M431" s="143"/>
      <c r="N431" s="143"/>
      <c r="O431" s="143"/>
      <c r="P431" s="143"/>
      <c r="Q431" s="143"/>
      <c r="R431" s="143"/>
    </row>
    <row r="432" spans="2:18" s="82" customFormat="1" x14ac:dyDescent="0.25">
      <c r="B432" s="143"/>
      <c r="F432" s="143"/>
      <c r="G432" s="143"/>
      <c r="H432" s="143"/>
      <c r="I432" s="143"/>
      <c r="J432" s="143"/>
      <c r="K432" s="143"/>
      <c r="L432" s="143"/>
      <c r="M432" s="143"/>
      <c r="N432" s="143"/>
      <c r="O432" s="143"/>
      <c r="P432" s="143"/>
      <c r="Q432" s="143"/>
      <c r="R432" s="143"/>
    </row>
    <row r="433" spans="2:18" s="82" customFormat="1" x14ac:dyDescent="0.25">
      <c r="B433" s="143"/>
      <c r="F433" s="143"/>
      <c r="G433" s="143"/>
      <c r="H433" s="143"/>
      <c r="I433" s="143"/>
      <c r="J433" s="143"/>
      <c r="K433" s="143"/>
      <c r="L433" s="143"/>
      <c r="M433" s="143"/>
      <c r="N433" s="143"/>
      <c r="O433" s="143"/>
      <c r="P433" s="143"/>
      <c r="Q433" s="143"/>
      <c r="R433" s="143"/>
    </row>
    <row r="434" spans="2:18" s="82" customFormat="1" x14ac:dyDescent="0.25">
      <c r="B434" s="143"/>
      <c r="F434" s="143"/>
      <c r="G434" s="143"/>
      <c r="H434" s="143"/>
      <c r="I434" s="143"/>
      <c r="J434" s="143"/>
      <c r="K434" s="143"/>
      <c r="L434" s="143"/>
      <c r="M434" s="143"/>
      <c r="N434" s="143"/>
      <c r="O434" s="143"/>
      <c r="P434" s="143"/>
      <c r="Q434" s="143"/>
      <c r="R434" s="143"/>
    </row>
    <row r="435" spans="2:18" s="82" customFormat="1" x14ac:dyDescent="0.25">
      <c r="B435" s="143"/>
      <c r="F435" s="143"/>
      <c r="G435" s="143"/>
      <c r="H435" s="143"/>
      <c r="I435" s="143"/>
      <c r="J435" s="143"/>
      <c r="K435" s="143"/>
      <c r="L435" s="143"/>
      <c r="M435" s="143"/>
      <c r="N435" s="143"/>
      <c r="O435" s="143"/>
      <c r="P435" s="143"/>
      <c r="Q435" s="143"/>
      <c r="R435" s="143"/>
    </row>
    <row r="436" spans="2:18" s="82" customFormat="1" x14ac:dyDescent="0.25">
      <c r="B436" s="143"/>
      <c r="F436" s="143"/>
      <c r="G436" s="143"/>
      <c r="H436" s="143"/>
      <c r="I436" s="143"/>
      <c r="J436" s="143"/>
      <c r="K436" s="143"/>
      <c r="L436" s="143"/>
      <c r="M436" s="143"/>
      <c r="N436" s="143"/>
      <c r="O436" s="143"/>
      <c r="P436" s="143"/>
      <c r="Q436" s="143"/>
      <c r="R436" s="143"/>
    </row>
    <row r="437" spans="2:18" s="82" customFormat="1" x14ac:dyDescent="0.25">
      <c r="B437" s="143"/>
      <c r="F437" s="143"/>
      <c r="G437" s="143"/>
      <c r="H437" s="143"/>
      <c r="I437" s="143"/>
      <c r="J437" s="143"/>
      <c r="K437" s="143"/>
      <c r="L437" s="143"/>
      <c r="M437" s="143"/>
      <c r="N437" s="143"/>
      <c r="O437" s="143"/>
      <c r="P437" s="143"/>
      <c r="Q437" s="143"/>
      <c r="R437" s="143"/>
    </row>
    <row r="438" spans="2:18" s="82" customFormat="1" x14ac:dyDescent="0.25">
      <c r="B438" s="143"/>
      <c r="F438" s="143"/>
      <c r="G438" s="143"/>
      <c r="H438" s="143"/>
      <c r="I438" s="143"/>
      <c r="J438" s="143"/>
      <c r="K438" s="143"/>
      <c r="L438" s="143"/>
      <c r="M438" s="143"/>
      <c r="N438" s="143"/>
      <c r="O438" s="143"/>
      <c r="P438" s="143"/>
      <c r="Q438" s="143"/>
      <c r="R438" s="143"/>
    </row>
    <row r="439" spans="2:18" s="82" customFormat="1" x14ac:dyDescent="0.25">
      <c r="B439" s="143"/>
      <c r="F439" s="143"/>
      <c r="G439" s="143"/>
      <c r="H439" s="143"/>
      <c r="I439" s="143"/>
      <c r="J439" s="143"/>
      <c r="K439" s="143"/>
      <c r="L439" s="143"/>
      <c r="M439" s="143"/>
      <c r="N439" s="143"/>
      <c r="O439" s="143"/>
      <c r="P439" s="143"/>
      <c r="Q439" s="143"/>
      <c r="R439" s="143"/>
    </row>
    <row r="440" spans="2:18" s="82" customFormat="1" x14ac:dyDescent="0.25">
      <c r="B440" s="143"/>
      <c r="F440" s="143"/>
      <c r="G440" s="143"/>
      <c r="H440" s="143"/>
      <c r="I440" s="143"/>
      <c r="J440" s="143"/>
      <c r="K440" s="143"/>
      <c r="L440" s="143"/>
      <c r="M440" s="143"/>
      <c r="N440" s="143"/>
      <c r="O440" s="143"/>
      <c r="P440" s="143"/>
      <c r="Q440" s="143"/>
      <c r="R440" s="143"/>
    </row>
    <row r="441" spans="2:18" s="82" customFormat="1" x14ac:dyDescent="0.25">
      <c r="B441" s="143"/>
      <c r="F441" s="143"/>
      <c r="G441" s="143"/>
      <c r="H441" s="143"/>
      <c r="I441" s="143"/>
      <c r="J441" s="143"/>
      <c r="K441" s="143"/>
      <c r="L441" s="143"/>
      <c r="M441" s="143"/>
      <c r="N441" s="143"/>
      <c r="O441" s="143"/>
      <c r="P441" s="143"/>
      <c r="Q441" s="143"/>
      <c r="R441" s="143"/>
    </row>
    <row r="442" spans="2:18" s="82" customFormat="1" x14ac:dyDescent="0.25">
      <c r="B442" s="143"/>
      <c r="F442" s="143"/>
      <c r="G442" s="143"/>
      <c r="H442" s="143"/>
      <c r="I442" s="143"/>
      <c r="J442" s="143"/>
      <c r="K442" s="143"/>
      <c r="L442" s="143"/>
      <c r="M442" s="143"/>
      <c r="N442" s="143"/>
      <c r="O442" s="143"/>
      <c r="P442" s="143"/>
      <c r="Q442" s="143"/>
      <c r="R442" s="143"/>
    </row>
    <row r="443" spans="2:18" s="82" customFormat="1" x14ac:dyDescent="0.25">
      <c r="B443" s="143"/>
      <c r="F443" s="143"/>
      <c r="G443" s="143"/>
      <c r="H443" s="143"/>
      <c r="I443" s="143"/>
      <c r="J443" s="143"/>
      <c r="K443" s="143"/>
      <c r="L443" s="143"/>
      <c r="M443" s="143"/>
      <c r="N443" s="143"/>
      <c r="O443" s="143"/>
      <c r="P443" s="143"/>
      <c r="Q443" s="143"/>
      <c r="R443" s="143"/>
    </row>
    <row r="444" spans="2:18" s="82" customFormat="1" x14ac:dyDescent="0.25">
      <c r="B444" s="143"/>
      <c r="F444" s="143"/>
      <c r="G444" s="143"/>
      <c r="H444" s="143"/>
      <c r="I444" s="143"/>
      <c r="J444" s="143"/>
      <c r="K444" s="143"/>
      <c r="L444" s="143"/>
      <c r="M444" s="143"/>
      <c r="N444" s="143"/>
      <c r="O444" s="143"/>
      <c r="P444" s="143"/>
      <c r="Q444" s="143"/>
      <c r="R444" s="143"/>
    </row>
    <row r="445" spans="2:18" s="82" customFormat="1" x14ac:dyDescent="0.25">
      <c r="B445" s="143"/>
      <c r="F445" s="143"/>
      <c r="G445" s="143"/>
      <c r="H445" s="143"/>
      <c r="I445" s="143"/>
      <c r="J445" s="143"/>
      <c r="K445" s="143"/>
      <c r="L445" s="143"/>
      <c r="M445" s="143"/>
      <c r="N445" s="143"/>
      <c r="O445" s="143"/>
      <c r="P445" s="143"/>
      <c r="Q445" s="143"/>
      <c r="R445" s="143"/>
    </row>
    <row r="446" spans="2:18" s="82" customFormat="1" x14ac:dyDescent="0.25">
      <c r="B446" s="143"/>
      <c r="F446" s="143"/>
      <c r="G446" s="143"/>
      <c r="H446" s="143"/>
      <c r="I446" s="143"/>
      <c r="J446" s="143"/>
      <c r="K446" s="143"/>
      <c r="L446" s="143"/>
      <c r="M446" s="143"/>
      <c r="N446" s="143"/>
      <c r="O446" s="143"/>
      <c r="P446" s="143"/>
      <c r="Q446" s="143"/>
      <c r="R446" s="143"/>
    </row>
    <row r="447" spans="2:18" s="82" customFormat="1" x14ac:dyDescent="0.25">
      <c r="B447" s="143"/>
      <c r="F447" s="143"/>
      <c r="G447" s="143"/>
      <c r="H447" s="143"/>
      <c r="I447" s="143"/>
      <c r="J447" s="143"/>
      <c r="K447" s="143"/>
      <c r="L447" s="143"/>
      <c r="M447" s="143"/>
      <c r="N447" s="143"/>
      <c r="O447" s="143"/>
      <c r="P447" s="143"/>
      <c r="Q447" s="143"/>
      <c r="R447" s="143"/>
    </row>
    <row r="448" spans="2:18" s="82" customFormat="1" x14ac:dyDescent="0.25">
      <c r="B448" s="143"/>
      <c r="F448" s="143"/>
      <c r="G448" s="143"/>
      <c r="H448" s="143"/>
      <c r="I448" s="143"/>
      <c r="J448" s="143"/>
      <c r="K448" s="143"/>
      <c r="L448" s="143"/>
      <c r="M448" s="143"/>
      <c r="N448" s="143"/>
      <c r="O448" s="143"/>
      <c r="P448" s="143"/>
      <c r="Q448" s="143"/>
      <c r="R448" s="143"/>
    </row>
    <row r="449" spans="2:18" s="82" customFormat="1" x14ac:dyDescent="0.25">
      <c r="B449" s="143"/>
      <c r="F449" s="143"/>
      <c r="G449" s="143"/>
      <c r="H449" s="143"/>
      <c r="I449" s="143"/>
      <c r="J449" s="143"/>
      <c r="K449" s="143"/>
      <c r="L449" s="143"/>
      <c r="M449" s="143"/>
      <c r="N449" s="143"/>
      <c r="O449" s="143"/>
      <c r="P449" s="143"/>
      <c r="Q449" s="143"/>
      <c r="R449" s="143"/>
    </row>
    <row r="450" spans="2:18" s="82" customFormat="1" x14ac:dyDescent="0.25">
      <c r="B450" s="143"/>
      <c r="F450" s="143"/>
      <c r="G450" s="143"/>
      <c r="H450" s="143"/>
      <c r="I450" s="143"/>
      <c r="J450" s="143"/>
      <c r="K450" s="143"/>
      <c r="L450" s="143"/>
      <c r="M450" s="143"/>
      <c r="N450" s="143"/>
      <c r="O450" s="143"/>
      <c r="P450" s="143"/>
      <c r="Q450" s="143"/>
      <c r="R450" s="143"/>
    </row>
    <row r="451" spans="2:18" s="82" customFormat="1" x14ac:dyDescent="0.25">
      <c r="B451" s="143"/>
      <c r="F451" s="143"/>
      <c r="G451" s="143"/>
      <c r="H451" s="143"/>
      <c r="I451" s="143"/>
      <c r="J451" s="143"/>
      <c r="K451" s="143"/>
      <c r="L451" s="143"/>
      <c r="M451" s="143"/>
      <c r="N451" s="143"/>
      <c r="O451" s="143"/>
      <c r="P451" s="143"/>
      <c r="Q451" s="143"/>
      <c r="R451" s="143"/>
    </row>
    <row r="452" spans="2:18" s="82" customFormat="1" x14ac:dyDescent="0.25">
      <c r="B452" s="143"/>
      <c r="F452" s="143"/>
      <c r="G452" s="143"/>
      <c r="H452" s="143"/>
      <c r="I452" s="143"/>
      <c r="J452" s="143"/>
      <c r="K452" s="143"/>
      <c r="L452" s="143"/>
      <c r="M452" s="143"/>
      <c r="N452" s="143"/>
      <c r="O452" s="143"/>
      <c r="P452" s="143"/>
      <c r="Q452" s="143"/>
      <c r="R452" s="143"/>
    </row>
    <row r="453" spans="2:18" s="82" customFormat="1" x14ac:dyDescent="0.25">
      <c r="B453" s="143"/>
      <c r="F453" s="143"/>
      <c r="G453" s="143"/>
      <c r="H453" s="143"/>
      <c r="I453" s="143"/>
      <c r="J453" s="143"/>
      <c r="K453" s="143"/>
      <c r="L453" s="143"/>
      <c r="M453" s="143"/>
      <c r="N453" s="143"/>
      <c r="O453" s="143"/>
      <c r="P453" s="143"/>
      <c r="Q453" s="143"/>
      <c r="R453" s="143"/>
    </row>
    <row r="454" spans="2:18" s="82" customFormat="1" x14ac:dyDescent="0.25">
      <c r="B454" s="143"/>
      <c r="F454" s="143"/>
      <c r="G454" s="143"/>
      <c r="H454" s="143"/>
      <c r="I454" s="143"/>
      <c r="J454" s="143"/>
      <c r="K454" s="143"/>
      <c r="L454" s="143"/>
      <c r="M454" s="143"/>
      <c r="N454" s="143"/>
      <c r="O454" s="143"/>
      <c r="P454" s="143"/>
      <c r="Q454" s="143"/>
      <c r="R454" s="143"/>
    </row>
    <row r="455" spans="2:18" s="82" customFormat="1" x14ac:dyDescent="0.25">
      <c r="B455" s="143"/>
      <c r="F455" s="143"/>
      <c r="G455" s="143"/>
      <c r="H455" s="143"/>
      <c r="I455" s="143"/>
      <c r="J455" s="143"/>
      <c r="K455" s="143"/>
      <c r="L455" s="143"/>
      <c r="M455" s="143"/>
      <c r="N455" s="143"/>
      <c r="O455" s="143"/>
      <c r="P455" s="143"/>
      <c r="Q455" s="143"/>
      <c r="R455" s="143"/>
    </row>
    <row r="456" spans="2:18" s="82" customFormat="1" x14ac:dyDescent="0.25">
      <c r="B456" s="143"/>
      <c r="F456" s="143"/>
      <c r="G456" s="143"/>
      <c r="H456" s="143"/>
      <c r="I456" s="143"/>
      <c r="J456" s="143"/>
      <c r="K456" s="143"/>
      <c r="L456" s="143"/>
      <c r="M456" s="143"/>
      <c r="N456" s="143"/>
      <c r="O456" s="143"/>
      <c r="P456" s="143"/>
      <c r="Q456" s="143"/>
      <c r="R456" s="143"/>
    </row>
    <row r="457" spans="2:18" s="82" customFormat="1" x14ac:dyDescent="0.25">
      <c r="B457" s="143"/>
      <c r="F457" s="143"/>
      <c r="G457" s="143"/>
      <c r="H457" s="143"/>
      <c r="I457" s="143"/>
      <c r="J457" s="143"/>
      <c r="K457" s="143"/>
      <c r="L457" s="143"/>
      <c r="M457" s="143"/>
      <c r="N457" s="143"/>
      <c r="O457" s="143"/>
      <c r="P457" s="143"/>
      <c r="Q457" s="143"/>
      <c r="R457" s="143"/>
    </row>
    <row r="458" spans="2:18" s="82" customFormat="1" x14ac:dyDescent="0.25">
      <c r="B458" s="143"/>
      <c r="F458" s="143"/>
      <c r="G458" s="143"/>
      <c r="H458" s="143"/>
      <c r="I458" s="143"/>
      <c r="J458" s="143"/>
      <c r="K458" s="143"/>
      <c r="L458" s="143"/>
      <c r="M458" s="143"/>
      <c r="N458" s="143"/>
      <c r="O458" s="143"/>
      <c r="P458" s="143"/>
      <c r="Q458" s="143"/>
      <c r="R458" s="143"/>
    </row>
    <row r="459" spans="2:18" s="82" customFormat="1" x14ac:dyDescent="0.25">
      <c r="B459" s="143"/>
      <c r="F459" s="143"/>
      <c r="G459" s="143"/>
      <c r="H459" s="143"/>
      <c r="I459" s="143"/>
      <c r="J459" s="143"/>
      <c r="K459" s="143"/>
      <c r="L459" s="143"/>
      <c r="M459" s="143"/>
      <c r="N459" s="143"/>
      <c r="O459" s="143"/>
      <c r="P459" s="143"/>
      <c r="Q459" s="143"/>
      <c r="R459" s="143"/>
    </row>
    <row r="460" spans="2:18" s="82" customFormat="1" x14ac:dyDescent="0.25">
      <c r="B460" s="143"/>
      <c r="F460" s="143"/>
      <c r="G460" s="143"/>
      <c r="H460" s="143"/>
      <c r="I460" s="143"/>
      <c r="J460" s="143"/>
      <c r="K460" s="143"/>
      <c r="L460" s="143"/>
      <c r="M460" s="143"/>
      <c r="N460" s="143"/>
      <c r="O460" s="143"/>
      <c r="P460" s="143"/>
      <c r="Q460" s="143"/>
      <c r="R460" s="143"/>
    </row>
    <row r="461" spans="2:18" s="82" customFormat="1" x14ac:dyDescent="0.25">
      <c r="B461" s="143"/>
      <c r="F461" s="143"/>
      <c r="G461" s="143"/>
      <c r="H461" s="143"/>
      <c r="I461" s="143"/>
      <c r="J461" s="143"/>
      <c r="K461" s="143"/>
      <c r="L461" s="143"/>
      <c r="M461" s="143"/>
      <c r="N461" s="143"/>
      <c r="O461" s="143"/>
      <c r="P461" s="143"/>
      <c r="Q461" s="143"/>
      <c r="R461" s="143"/>
    </row>
    <row r="462" spans="2:18" s="82" customFormat="1" x14ac:dyDescent="0.25">
      <c r="B462" s="143"/>
      <c r="F462" s="143"/>
      <c r="G462" s="143"/>
      <c r="H462" s="143"/>
      <c r="I462" s="143"/>
      <c r="J462" s="143"/>
      <c r="K462" s="143"/>
      <c r="L462" s="143"/>
      <c r="M462" s="143"/>
      <c r="N462" s="143"/>
      <c r="O462" s="143"/>
      <c r="P462" s="143"/>
      <c r="Q462" s="143"/>
      <c r="R462" s="143"/>
    </row>
    <row r="463" spans="2:18" s="82" customFormat="1" x14ac:dyDescent="0.25">
      <c r="B463" s="143"/>
      <c r="F463" s="143"/>
      <c r="G463" s="143"/>
      <c r="H463" s="143"/>
      <c r="I463" s="143"/>
      <c r="J463" s="143"/>
      <c r="K463" s="143"/>
      <c r="L463" s="143"/>
      <c r="M463" s="143"/>
      <c r="N463" s="143"/>
      <c r="O463" s="143"/>
      <c r="P463" s="143"/>
      <c r="Q463" s="143"/>
      <c r="R463" s="143"/>
    </row>
    <row r="464" spans="2:18" s="82" customFormat="1" x14ac:dyDescent="0.25">
      <c r="B464" s="143"/>
      <c r="F464" s="143"/>
      <c r="G464" s="143"/>
      <c r="H464" s="143"/>
      <c r="I464" s="143"/>
      <c r="J464" s="143"/>
      <c r="K464" s="143"/>
      <c r="L464" s="143"/>
      <c r="M464" s="143"/>
      <c r="N464" s="143"/>
      <c r="O464" s="143"/>
      <c r="P464" s="143"/>
      <c r="Q464" s="143"/>
      <c r="R464" s="143"/>
    </row>
    <row r="465" spans="2:18" s="82" customFormat="1" x14ac:dyDescent="0.25">
      <c r="B465" s="143"/>
      <c r="F465" s="143"/>
      <c r="G465" s="143"/>
      <c r="H465" s="143"/>
      <c r="I465" s="143"/>
      <c r="J465" s="143"/>
      <c r="K465" s="143"/>
      <c r="L465" s="143"/>
      <c r="M465" s="143"/>
      <c r="N465" s="143"/>
      <c r="O465" s="143"/>
      <c r="P465" s="143"/>
      <c r="Q465" s="143"/>
      <c r="R465" s="143"/>
    </row>
    <row r="466" spans="2:18" s="82" customFormat="1" x14ac:dyDescent="0.25">
      <c r="B466" s="143"/>
      <c r="F466" s="143"/>
      <c r="G466" s="143"/>
      <c r="H466" s="143"/>
      <c r="I466" s="143"/>
      <c r="J466" s="143"/>
      <c r="K466" s="143"/>
      <c r="L466" s="143"/>
      <c r="M466" s="143"/>
      <c r="N466" s="143"/>
      <c r="O466" s="143"/>
      <c r="P466" s="143"/>
      <c r="Q466" s="143"/>
      <c r="R466" s="143"/>
    </row>
    <row r="467" spans="2:18" s="82" customFormat="1" x14ac:dyDescent="0.25">
      <c r="B467" s="143"/>
      <c r="F467" s="143"/>
      <c r="G467" s="143"/>
      <c r="H467" s="143"/>
      <c r="I467" s="143"/>
      <c r="J467" s="143"/>
      <c r="K467" s="143"/>
      <c r="L467" s="143"/>
      <c r="M467" s="143"/>
      <c r="N467" s="143"/>
      <c r="O467" s="143"/>
      <c r="P467" s="143"/>
      <c r="Q467" s="143"/>
      <c r="R467" s="143"/>
    </row>
    <row r="468" spans="2:18" s="82" customFormat="1" x14ac:dyDescent="0.25">
      <c r="B468" s="143"/>
      <c r="F468" s="143"/>
      <c r="G468" s="143"/>
      <c r="H468" s="143"/>
      <c r="I468" s="143"/>
      <c r="J468" s="143"/>
      <c r="K468" s="143"/>
      <c r="L468" s="143"/>
      <c r="M468" s="143"/>
      <c r="N468" s="143"/>
      <c r="O468" s="143"/>
      <c r="P468" s="143"/>
      <c r="Q468" s="143"/>
      <c r="R468" s="143"/>
    </row>
    <row r="469" spans="2:18" s="82" customFormat="1" x14ac:dyDescent="0.25">
      <c r="B469" s="143"/>
      <c r="F469" s="143"/>
      <c r="G469" s="143"/>
      <c r="H469" s="143"/>
      <c r="I469" s="143"/>
      <c r="J469" s="143"/>
      <c r="K469" s="143"/>
      <c r="L469" s="143"/>
      <c r="M469" s="143"/>
      <c r="N469" s="143"/>
      <c r="O469" s="143"/>
      <c r="P469" s="143"/>
      <c r="Q469" s="143"/>
      <c r="R469" s="143"/>
    </row>
    <row r="470" spans="2:18" s="82" customFormat="1" x14ac:dyDescent="0.25">
      <c r="B470" s="143"/>
      <c r="F470" s="143"/>
      <c r="G470" s="143"/>
      <c r="H470" s="143"/>
      <c r="I470" s="143"/>
      <c r="J470" s="143"/>
      <c r="K470" s="143"/>
      <c r="L470" s="143"/>
      <c r="M470" s="143"/>
      <c r="N470" s="143"/>
      <c r="O470" s="143"/>
      <c r="P470" s="143"/>
      <c r="Q470" s="143"/>
      <c r="R470" s="143"/>
    </row>
    <row r="471" spans="2:18" s="82" customFormat="1" x14ac:dyDescent="0.25">
      <c r="B471" s="143"/>
      <c r="F471" s="143"/>
      <c r="G471" s="143"/>
      <c r="H471" s="143"/>
      <c r="I471" s="143"/>
      <c r="J471" s="143"/>
      <c r="K471" s="143"/>
      <c r="L471" s="143"/>
      <c r="M471" s="143"/>
      <c r="N471" s="143"/>
      <c r="O471" s="143"/>
      <c r="P471" s="143"/>
      <c r="Q471" s="143"/>
      <c r="R471" s="143"/>
    </row>
    <row r="472" spans="2:18" s="82" customFormat="1" x14ac:dyDescent="0.25">
      <c r="B472" s="143"/>
      <c r="F472" s="143"/>
      <c r="G472" s="143"/>
      <c r="H472" s="143"/>
      <c r="I472" s="143"/>
      <c r="J472" s="143"/>
      <c r="K472" s="143"/>
      <c r="L472" s="143"/>
      <c r="M472" s="143"/>
      <c r="N472" s="143"/>
      <c r="O472" s="143"/>
      <c r="P472" s="143"/>
      <c r="Q472" s="143"/>
      <c r="R472" s="143"/>
    </row>
    <row r="473" spans="2:18" s="82" customFormat="1" x14ac:dyDescent="0.25">
      <c r="B473" s="143"/>
      <c r="F473" s="143"/>
      <c r="G473" s="143"/>
      <c r="H473" s="143"/>
      <c r="I473" s="143"/>
      <c r="J473" s="143"/>
      <c r="K473" s="143"/>
      <c r="L473" s="143"/>
      <c r="M473" s="143"/>
      <c r="N473" s="143"/>
      <c r="O473" s="143"/>
      <c r="P473" s="143"/>
      <c r="Q473" s="143"/>
      <c r="R473" s="143"/>
    </row>
    <row r="474" spans="2:18" s="82" customFormat="1" x14ac:dyDescent="0.25">
      <c r="B474" s="143"/>
      <c r="F474" s="143"/>
      <c r="G474" s="143"/>
      <c r="H474" s="143"/>
      <c r="I474" s="143"/>
      <c r="J474" s="143"/>
      <c r="K474" s="143"/>
      <c r="L474" s="143"/>
      <c r="M474" s="143"/>
      <c r="N474" s="143"/>
      <c r="O474" s="143"/>
      <c r="P474" s="143"/>
      <c r="Q474" s="143"/>
      <c r="R474" s="143"/>
    </row>
    <row r="475" spans="2:18" s="82" customFormat="1" x14ac:dyDescent="0.25">
      <c r="B475" s="143"/>
      <c r="F475" s="143"/>
      <c r="G475" s="143"/>
      <c r="H475" s="143"/>
      <c r="I475" s="143"/>
      <c r="J475" s="143"/>
      <c r="K475" s="143"/>
      <c r="L475" s="143"/>
      <c r="M475" s="143"/>
      <c r="N475" s="143"/>
      <c r="O475" s="143"/>
      <c r="P475" s="143"/>
      <c r="Q475" s="143"/>
      <c r="R475" s="143"/>
    </row>
    <row r="476" spans="2:18" s="82" customFormat="1" x14ac:dyDescent="0.25">
      <c r="B476" s="143"/>
      <c r="F476" s="143"/>
      <c r="G476" s="143"/>
      <c r="H476" s="143"/>
      <c r="I476" s="143"/>
      <c r="J476" s="143"/>
      <c r="K476" s="143"/>
      <c r="L476" s="143"/>
      <c r="M476" s="143"/>
      <c r="N476" s="143"/>
      <c r="O476" s="143"/>
      <c r="P476" s="143"/>
      <c r="Q476" s="143"/>
      <c r="R476" s="143"/>
    </row>
    <row r="477" spans="2:18" s="82" customFormat="1" x14ac:dyDescent="0.25">
      <c r="B477" s="143"/>
      <c r="F477" s="143"/>
      <c r="G477" s="143"/>
      <c r="H477" s="143"/>
      <c r="I477" s="143"/>
      <c r="J477" s="143"/>
      <c r="K477" s="143"/>
      <c r="L477" s="143"/>
      <c r="M477" s="143"/>
      <c r="N477" s="143"/>
      <c r="O477" s="143"/>
      <c r="P477" s="143"/>
      <c r="Q477" s="143"/>
      <c r="R477" s="143"/>
    </row>
    <row r="478" spans="2:18" s="82" customFormat="1" x14ac:dyDescent="0.25">
      <c r="B478" s="143"/>
      <c r="F478" s="143"/>
      <c r="G478" s="143"/>
      <c r="H478" s="143"/>
      <c r="I478" s="143"/>
      <c r="J478" s="143"/>
      <c r="K478" s="143"/>
      <c r="L478" s="143"/>
      <c r="M478" s="143"/>
      <c r="N478" s="143"/>
      <c r="O478" s="143"/>
      <c r="P478" s="143"/>
      <c r="Q478" s="143"/>
      <c r="R478" s="143"/>
    </row>
    <row r="479" spans="2:18" s="82" customFormat="1" x14ac:dyDescent="0.25">
      <c r="B479" s="143"/>
      <c r="F479" s="143"/>
      <c r="G479" s="143"/>
      <c r="H479" s="143"/>
      <c r="I479" s="143"/>
      <c r="J479" s="143"/>
      <c r="K479" s="143"/>
      <c r="L479" s="143"/>
      <c r="M479" s="143"/>
      <c r="N479" s="143"/>
      <c r="O479" s="143"/>
      <c r="P479" s="143"/>
      <c r="Q479" s="143"/>
      <c r="R479" s="143"/>
    </row>
    <row r="480" spans="2:18" s="82" customFormat="1" x14ac:dyDescent="0.25">
      <c r="B480" s="143"/>
      <c r="F480" s="143"/>
      <c r="G480" s="143"/>
      <c r="H480" s="143"/>
      <c r="I480" s="143"/>
      <c r="J480" s="143"/>
      <c r="K480" s="143"/>
      <c r="L480" s="143"/>
      <c r="M480" s="143"/>
      <c r="N480" s="143"/>
      <c r="O480" s="143"/>
      <c r="P480" s="143"/>
      <c r="Q480" s="143"/>
      <c r="R480" s="143"/>
    </row>
    <row r="481" spans="2:18" s="82" customFormat="1" x14ac:dyDescent="0.25">
      <c r="B481" s="143"/>
      <c r="F481" s="143"/>
      <c r="G481" s="143"/>
      <c r="H481" s="143"/>
      <c r="I481" s="143"/>
      <c r="J481" s="143"/>
      <c r="K481" s="143"/>
      <c r="L481" s="143"/>
      <c r="M481" s="143"/>
      <c r="N481" s="143"/>
      <c r="O481" s="143"/>
      <c r="P481" s="143"/>
      <c r="Q481" s="143"/>
      <c r="R481" s="143"/>
    </row>
    <row r="482" spans="2:18" s="82" customFormat="1" x14ac:dyDescent="0.25">
      <c r="B482" s="143"/>
      <c r="F482" s="143"/>
      <c r="G482" s="143"/>
      <c r="H482" s="143"/>
      <c r="I482" s="143"/>
      <c r="J482" s="143"/>
      <c r="K482" s="143"/>
      <c r="L482" s="143"/>
      <c r="M482" s="143"/>
      <c r="N482" s="143"/>
      <c r="O482" s="143"/>
      <c r="P482" s="143"/>
      <c r="Q482" s="143"/>
      <c r="R482" s="143"/>
    </row>
    <row r="483" spans="2:18" s="82" customFormat="1" x14ac:dyDescent="0.25">
      <c r="B483" s="143"/>
      <c r="F483" s="143"/>
      <c r="G483" s="143"/>
      <c r="H483" s="143"/>
      <c r="I483" s="143"/>
      <c r="J483" s="143"/>
      <c r="K483" s="143"/>
      <c r="L483" s="143"/>
      <c r="M483" s="143"/>
      <c r="N483" s="143"/>
      <c r="O483" s="143"/>
      <c r="P483" s="143"/>
      <c r="Q483" s="143"/>
      <c r="R483" s="143"/>
    </row>
    <row r="484" spans="2:18" s="82" customFormat="1" x14ac:dyDescent="0.25">
      <c r="B484" s="143"/>
      <c r="F484" s="143"/>
      <c r="G484" s="143"/>
      <c r="H484" s="143"/>
      <c r="I484" s="143"/>
      <c r="J484" s="143"/>
      <c r="K484" s="143"/>
      <c r="L484" s="143"/>
      <c r="M484" s="143"/>
      <c r="N484" s="143"/>
      <c r="O484" s="143"/>
      <c r="P484" s="143"/>
      <c r="Q484" s="143"/>
      <c r="R484" s="143"/>
    </row>
    <row r="485" spans="2:18" s="82" customFormat="1" x14ac:dyDescent="0.25">
      <c r="B485" s="143"/>
      <c r="F485" s="143"/>
      <c r="G485" s="143"/>
      <c r="H485" s="143"/>
      <c r="I485" s="143"/>
      <c r="J485" s="143"/>
      <c r="K485" s="143"/>
      <c r="L485" s="143"/>
      <c r="M485" s="143"/>
      <c r="N485" s="143"/>
      <c r="O485" s="143"/>
      <c r="P485" s="143"/>
      <c r="Q485" s="143"/>
      <c r="R485" s="143"/>
    </row>
    <row r="486" spans="2:18" s="82" customFormat="1" x14ac:dyDescent="0.25">
      <c r="B486" s="143"/>
      <c r="F486" s="143"/>
      <c r="G486" s="143"/>
      <c r="H486" s="143"/>
      <c r="I486" s="143"/>
      <c r="J486" s="143"/>
      <c r="K486" s="143"/>
      <c r="L486" s="143"/>
      <c r="M486" s="143"/>
      <c r="N486" s="143"/>
      <c r="O486" s="143"/>
      <c r="P486" s="143"/>
      <c r="Q486" s="143"/>
      <c r="R486" s="143"/>
    </row>
    <row r="487" spans="2:18" s="82" customFormat="1" x14ac:dyDescent="0.25">
      <c r="B487" s="143"/>
      <c r="F487" s="143"/>
      <c r="G487" s="143"/>
      <c r="H487" s="143"/>
      <c r="I487" s="143"/>
      <c r="J487" s="143"/>
      <c r="K487" s="143"/>
      <c r="L487" s="143"/>
      <c r="M487" s="143"/>
      <c r="N487" s="143"/>
      <c r="O487" s="143"/>
      <c r="P487" s="143"/>
      <c r="Q487" s="143"/>
      <c r="R487" s="143"/>
    </row>
    <row r="488" spans="2:18" s="82" customFormat="1" x14ac:dyDescent="0.25">
      <c r="B488" s="143"/>
      <c r="F488" s="143"/>
      <c r="G488" s="143"/>
      <c r="H488" s="143"/>
      <c r="I488" s="143"/>
      <c r="J488" s="143"/>
      <c r="K488" s="143"/>
      <c r="L488" s="143"/>
      <c r="M488" s="143"/>
      <c r="N488" s="143"/>
      <c r="O488" s="143"/>
      <c r="P488" s="143"/>
      <c r="Q488" s="143"/>
      <c r="R488" s="143"/>
    </row>
    <row r="489" spans="2:18" s="82" customFormat="1" x14ac:dyDescent="0.25">
      <c r="B489" s="143"/>
      <c r="F489" s="143"/>
      <c r="G489" s="143"/>
      <c r="H489" s="143"/>
      <c r="I489" s="143"/>
      <c r="J489" s="143"/>
      <c r="K489" s="143"/>
      <c r="L489" s="143"/>
      <c r="M489" s="143"/>
      <c r="N489" s="143"/>
      <c r="O489" s="143"/>
      <c r="P489" s="143"/>
      <c r="Q489" s="143"/>
      <c r="R489" s="143"/>
    </row>
    <row r="490" spans="2:18" s="82" customFormat="1" x14ac:dyDescent="0.25">
      <c r="B490" s="143"/>
      <c r="F490" s="143"/>
      <c r="G490" s="143"/>
      <c r="H490" s="143"/>
      <c r="I490" s="143"/>
      <c r="J490" s="143"/>
      <c r="K490" s="143"/>
      <c r="L490" s="143"/>
      <c r="M490" s="143"/>
      <c r="N490" s="143"/>
      <c r="O490" s="143"/>
      <c r="P490" s="143"/>
      <c r="Q490" s="143"/>
      <c r="R490" s="143"/>
    </row>
    <row r="491" spans="2:18" s="82" customFormat="1" x14ac:dyDescent="0.25">
      <c r="B491" s="143"/>
      <c r="F491" s="143"/>
      <c r="G491" s="143"/>
      <c r="H491" s="143"/>
      <c r="I491" s="143"/>
      <c r="J491" s="143"/>
      <c r="K491" s="143"/>
      <c r="L491" s="143"/>
      <c r="M491" s="143"/>
      <c r="N491" s="143"/>
      <c r="O491" s="143"/>
      <c r="P491" s="143"/>
      <c r="Q491" s="143"/>
      <c r="R491" s="143"/>
    </row>
    <row r="492" spans="2:18" s="82" customFormat="1" x14ac:dyDescent="0.25">
      <c r="B492" s="143"/>
      <c r="F492" s="143"/>
      <c r="G492" s="143"/>
      <c r="H492" s="143"/>
      <c r="I492" s="143"/>
      <c r="J492" s="143"/>
      <c r="K492" s="143"/>
      <c r="L492" s="143"/>
      <c r="M492" s="143"/>
      <c r="N492" s="143"/>
      <c r="O492" s="143"/>
      <c r="P492" s="143"/>
      <c r="Q492" s="143"/>
      <c r="R492" s="143"/>
    </row>
    <row r="493" spans="2:18" s="82" customFormat="1" x14ac:dyDescent="0.25">
      <c r="B493" s="143"/>
      <c r="F493" s="143"/>
      <c r="G493" s="143"/>
      <c r="H493" s="143"/>
      <c r="I493" s="143"/>
      <c r="J493" s="143"/>
      <c r="K493" s="143"/>
      <c r="L493" s="143"/>
      <c r="M493" s="143"/>
      <c r="N493" s="143"/>
      <c r="O493" s="143"/>
      <c r="P493" s="143"/>
      <c r="Q493" s="143"/>
      <c r="R493" s="143"/>
    </row>
    <row r="494" spans="2:18" s="82" customFormat="1" x14ac:dyDescent="0.25">
      <c r="B494" s="143"/>
      <c r="F494" s="143"/>
      <c r="G494" s="143"/>
      <c r="H494" s="143"/>
      <c r="I494" s="143"/>
      <c r="J494" s="143"/>
      <c r="K494" s="143"/>
      <c r="L494" s="143"/>
      <c r="M494" s="143"/>
      <c r="N494" s="143"/>
      <c r="O494" s="143"/>
      <c r="P494" s="143"/>
      <c r="Q494" s="143"/>
      <c r="R494" s="143"/>
    </row>
    <row r="495" spans="2:18" s="82" customFormat="1" x14ac:dyDescent="0.25">
      <c r="B495" s="143"/>
      <c r="F495" s="143"/>
      <c r="G495" s="143"/>
      <c r="H495" s="143"/>
      <c r="I495" s="143"/>
      <c r="J495" s="143"/>
      <c r="K495" s="143"/>
      <c r="L495" s="143"/>
      <c r="M495" s="143"/>
      <c r="N495" s="143"/>
      <c r="O495" s="143"/>
      <c r="P495" s="143"/>
      <c r="Q495" s="143"/>
      <c r="R495" s="143"/>
    </row>
    <row r="496" spans="2:18" s="82" customFormat="1" x14ac:dyDescent="0.25">
      <c r="B496" s="143"/>
      <c r="F496" s="143"/>
      <c r="G496" s="143"/>
      <c r="H496" s="143"/>
      <c r="I496" s="143"/>
      <c r="J496" s="143"/>
      <c r="K496" s="143"/>
      <c r="L496" s="143"/>
      <c r="M496" s="143"/>
      <c r="N496" s="143"/>
      <c r="O496" s="143"/>
      <c r="P496" s="143"/>
      <c r="Q496" s="143"/>
      <c r="R496" s="143"/>
    </row>
    <row r="497" spans="2:18" s="82" customFormat="1" x14ac:dyDescent="0.25">
      <c r="B497" s="143"/>
      <c r="F497" s="143"/>
      <c r="G497" s="143"/>
      <c r="H497" s="143"/>
      <c r="I497" s="143"/>
      <c r="J497" s="143"/>
      <c r="K497" s="143"/>
      <c r="L497" s="143"/>
      <c r="M497" s="143"/>
      <c r="N497" s="143"/>
      <c r="O497" s="143"/>
      <c r="P497" s="143"/>
      <c r="Q497" s="143"/>
      <c r="R497" s="143"/>
    </row>
    <row r="498" spans="2:18" s="82" customFormat="1" x14ac:dyDescent="0.25">
      <c r="B498" s="143"/>
      <c r="F498" s="143"/>
      <c r="G498" s="143"/>
      <c r="H498" s="143"/>
      <c r="I498" s="143"/>
      <c r="J498" s="143"/>
      <c r="K498" s="143"/>
      <c r="L498" s="143"/>
      <c r="M498" s="143"/>
      <c r="N498" s="143"/>
      <c r="O498" s="143"/>
      <c r="P498" s="143"/>
      <c r="Q498" s="143"/>
      <c r="R498" s="143"/>
    </row>
    <row r="499" spans="2:18" s="82" customFormat="1" x14ac:dyDescent="0.25">
      <c r="B499" s="143"/>
      <c r="F499" s="143"/>
      <c r="G499" s="143"/>
      <c r="H499" s="143"/>
      <c r="I499" s="143"/>
      <c r="J499" s="143"/>
      <c r="K499" s="143"/>
      <c r="L499" s="143"/>
      <c r="M499" s="143"/>
      <c r="N499" s="143"/>
      <c r="O499" s="143"/>
      <c r="P499" s="143"/>
      <c r="Q499" s="143"/>
      <c r="R499" s="143"/>
    </row>
    <row r="500" spans="2:18" s="82" customFormat="1" x14ac:dyDescent="0.25">
      <c r="B500" s="143"/>
      <c r="F500" s="143"/>
      <c r="G500" s="143"/>
      <c r="H500" s="143"/>
      <c r="I500" s="143"/>
      <c r="J500" s="143"/>
      <c r="K500" s="143"/>
      <c r="L500" s="143"/>
      <c r="M500" s="143"/>
      <c r="N500" s="143"/>
      <c r="O500" s="143"/>
      <c r="P500" s="143"/>
      <c r="Q500" s="143"/>
      <c r="R500" s="143"/>
    </row>
    <row r="501" spans="2:18" s="82" customFormat="1" x14ac:dyDescent="0.25">
      <c r="B501" s="143"/>
      <c r="F501" s="143"/>
      <c r="G501" s="143"/>
      <c r="H501" s="143"/>
      <c r="I501" s="143"/>
      <c r="J501" s="143"/>
      <c r="K501" s="143"/>
      <c r="L501" s="143"/>
      <c r="M501" s="143"/>
      <c r="N501" s="143"/>
      <c r="O501" s="143"/>
      <c r="P501" s="143"/>
      <c r="Q501" s="143"/>
      <c r="R501" s="143"/>
    </row>
    <row r="502" spans="2:18" s="82" customFormat="1" x14ac:dyDescent="0.25">
      <c r="B502" s="143"/>
      <c r="F502" s="143"/>
      <c r="G502" s="143"/>
      <c r="H502" s="143"/>
      <c r="I502" s="143"/>
      <c r="J502" s="143"/>
      <c r="K502" s="143"/>
      <c r="L502" s="143"/>
      <c r="M502" s="143"/>
      <c r="N502" s="143"/>
      <c r="O502" s="143"/>
      <c r="P502" s="143"/>
      <c r="Q502" s="143"/>
      <c r="R502" s="143"/>
    </row>
    <row r="503" spans="2:18" s="82" customFormat="1" x14ac:dyDescent="0.25">
      <c r="B503" s="143"/>
      <c r="F503" s="143"/>
      <c r="G503" s="143"/>
      <c r="H503" s="143"/>
      <c r="I503" s="143"/>
      <c r="J503" s="143"/>
      <c r="K503" s="143"/>
      <c r="L503" s="143"/>
      <c r="M503" s="143"/>
      <c r="N503" s="143"/>
      <c r="O503" s="143"/>
      <c r="P503" s="143"/>
      <c r="Q503" s="143"/>
      <c r="R503" s="143"/>
    </row>
    <row r="504" spans="2:18" s="82" customFormat="1" x14ac:dyDescent="0.25">
      <c r="B504" s="143"/>
      <c r="F504" s="143"/>
      <c r="G504" s="143"/>
      <c r="H504" s="143"/>
      <c r="I504" s="143"/>
      <c r="J504" s="143"/>
      <c r="K504" s="143"/>
      <c r="L504" s="143"/>
      <c r="M504" s="143"/>
      <c r="N504" s="143"/>
      <c r="O504" s="143"/>
      <c r="P504" s="143"/>
      <c r="Q504" s="143"/>
      <c r="R504" s="143"/>
    </row>
    <row r="505" spans="2:18" s="82" customFormat="1" x14ac:dyDescent="0.25">
      <c r="B505" s="143"/>
      <c r="F505" s="143"/>
      <c r="G505" s="143"/>
      <c r="H505" s="143"/>
      <c r="I505" s="143"/>
      <c r="J505" s="143"/>
      <c r="K505" s="143"/>
      <c r="L505" s="143"/>
      <c r="M505" s="143"/>
      <c r="N505" s="143"/>
      <c r="O505" s="143"/>
      <c r="P505" s="143"/>
      <c r="Q505" s="143"/>
      <c r="R505" s="143"/>
    </row>
    <row r="506" spans="2:18" s="82" customFormat="1" x14ac:dyDescent="0.25">
      <c r="B506" s="143"/>
      <c r="F506" s="143"/>
      <c r="G506" s="143"/>
      <c r="H506" s="143"/>
      <c r="I506" s="143"/>
      <c r="J506" s="143"/>
      <c r="K506" s="143"/>
      <c r="L506" s="143"/>
      <c r="M506" s="143"/>
      <c r="N506" s="143"/>
      <c r="O506" s="143"/>
      <c r="P506" s="143"/>
      <c r="Q506" s="143"/>
      <c r="R506" s="143"/>
    </row>
    <row r="507" spans="2:18" s="82" customFormat="1" x14ac:dyDescent="0.25">
      <c r="B507" s="143"/>
      <c r="F507" s="143"/>
      <c r="G507" s="143"/>
      <c r="H507" s="143"/>
      <c r="I507" s="143"/>
      <c r="J507" s="143"/>
      <c r="K507" s="143"/>
      <c r="L507" s="143"/>
      <c r="M507" s="143"/>
      <c r="N507" s="143"/>
      <c r="O507" s="143"/>
      <c r="P507" s="143"/>
      <c r="Q507" s="143"/>
      <c r="R507" s="143"/>
    </row>
    <row r="508" spans="2:18" s="82" customFormat="1" x14ac:dyDescent="0.25">
      <c r="B508" s="143"/>
      <c r="F508" s="143"/>
      <c r="G508" s="143"/>
      <c r="H508" s="143"/>
      <c r="I508" s="143"/>
      <c r="J508" s="143"/>
      <c r="K508" s="143"/>
      <c r="L508" s="143"/>
      <c r="M508" s="143"/>
      <c r="N508" s="143"/>
      <c r="O508" s="143"/>
      <c r="P508" s="143"/>
      <c r="Q508" s="143"/>
      <c r="R508" s="143"/>
    </row>
    <row r="509" spans="2:18" s="82" customFormat="1" x14ac:dyDescent="0.25">
      <c r="B509" s="143"/>
      <c r="F509" s="143"/>
      <c r="G509" s="143"/>
      <c r="H509" s="143"/>
      <c r="I509" s="143"/>
      <c r="J509" s="143"/>
      <c r="K509" s="143"/>
      <c r="L509" s="143"/>
      <c r="M509" s="143"/>
      <c r="N509" s="143"/>
      <c r="O509" s="143"/>
      <c r="P509" s="143"/>
      <c r="Q509" s="143"/>
      <c r="R509" s="143"/>
    </row>
    <row r="510" spans="2:18" s="82" customFormat="1" x14ac:dyDescent="0.25">
      <c r="B510" s="143"/>
      <c r="F510" s="143"/>
      <c r="G510" s="143"/>
      <c r="H510" s="143"/>
      <c r="I510" s="143"/>
      <c r="J510" s="143"/>
      <c r="K510" s="143"/>
      <c r="L510" s="143"/>
      <c r="M510" s="143"/>
      <c r="N510" s="143"/>
      <c r="O510" s="143"/>
      <c r="P510" s="143"/>
      <c r="Q510" s="143"/>
      <c r="R510" s="143"/>
    </row>
    <row r="511" spans="2:18" s="82" customFormat="1" x14ac:dyDescent="0.25">
      <c r="B511" s="143"/>
      <c r="F511" s="143"/>
      <c r="G511" s="143"/>
      <c r="H511" s="143"/>
      <c r="I511" s="143"/>
      <c r="J511" s="143"/>
      <c r="K511" s="143"/>
      <c r="L511" s="143"/>
      <c r="M511" s="143"/>
      <c r="N511" s="143"/>
      <c r="O511" s="143"/>
      <c r="P511" s="143"/>
      <c r="Q511" s="143"/>
      <c r="R511" s="143"/>
    </row>
    <row r="512" spans="2:18" s="82" customFormat="1" x14ac:dyDescent="0.25">
      <c r="B512" s="143"/>
      <c r="F512" s="143"/>
      <c r="G512" s="143"/>
      <c r="H512" s="143"/>
      <c r="I512" s="143"/>
      <c r="J512" s="143"/>
      <c r="K512" s="143"/>
      <c r="L512" s="143"/>
      <c r="M512" s="143"/>
      <c r="N512" s="143"/>
      <c r="O512" s="143"/>
      <c r="P512" s="143"/>
      <c r="Q512" s="143"/>
      <c r="R512" s="143"/>
    </row>
    <row r="513" spans="2:18" s="82" customFormat="1" x14ac:dyDescent="0.25">
      <c r="B513" s="143"/>
      <c r="F513" s="143"/>
      <c r="G513" s="143"/>
      <c r="H513" s="143"/>
      <c r="I513" s="143"/>
      <c r="J513" s="143"/>
      <c r="K513" s="143"/>
      <c r="L513" s="143"/>
      <c r="M513" s="143"/>
      <c r="N513" s="143"/>
      <c r="O513" s="143"/>
      <c r="P513" s="143"/>
      <c r="Q513" s="143"/>
      <c r="R513" s="143"/>
    </row>
    <row r="514" spans="2:18" s="82" customFormat="1" x14ac:dyDescent="0.25">
      <c r="B514" s="143"/>
      <c r="F514" s="143"/>
      <c r="G514" s="143"/>
      <c r="H514" s="143"/>
      <c r="I514" s="143"/>
      <c r="J514" s="143"/>
      <c r="K514" s="143"/>
      <c r="L514" s="143"/>
      <c r="M514" s="143"/>
      <c r="N514" s="143"/>
      <c r="O514" s="143"/>
      <c r="P514" s="143"/>
      <c r="Q514" s="143"/>
      <c r="R514" s="143"/>
    </row>
    <row r="515" spans="2:18" s="82" customFormat="1" x14ac:dyDescent="0.25">
      <c r="B515" s="143"/>
      <c r="F515" s="143"/>
      <c r="G515" s="143"/>
      <c r="H515" s="143"/>
      <c r="I515" s="143"/>
      <c r="J515" s="143"/>
      <c r="K515" s="143"/>
      <c r="L515" s="143"/>
      <c r="M515" s="143"/>
      <c r="N515" s="143"/>
      <c r="O515" s="143"/>
      <c r="P515" s="143"/>
      <c r="Q515" s="143"/>
      <c r="R515" s="143"/>
    </row>
    <row r="516" spans="2:18" s="82" customFormat="1" x14ac:dyDescent="0.25">
      <c r="B516" s="143"/>
      <c r="F516" s="143"/>
      <c r="G516" s="143"/>
      <c r="H516" s="143"/>
      <c r="I516" s="143"/>
      <c r="J516" s="143"/>
      <c r="K516" s="143"/>
      <c r="L516" s="143"/>
      <c r="M516" s="143"/>
      <c r="N516" s="143"/>
      <c r="O516" s="143"/>
      <c r="P516" s="143"/>
      <c r="Q516" s="143"/>
      <c r="R516" s="143"/>
    </row>
    <row r="517" spans="2:18" s="82" customFormat="1" x14ac:dyDescent="0.25">
      <c r="B517" s="143"/>
      <c r="F517" s="143"/>
      <c r="G517" s="143"/>
      <c r="H517" s="143"/>
      <c r="I517" s="143"/>
      <c r="J517" s="143"/>
      <c r="K517" s="143"/>
      <c r="L517" s="143"/>
      <c r="M517" s="143"/>
      <c r="N517" s="143"/>
      <c r="O517" s="143"/>
      <c r="P517" s="143"/>
      <c r="Q517" s="143"/>
      <c r="R517" s="143"/>
    </row>
    <row r="518" spans="2:18" s="82" customFormat="1" x14ac:dyDescent="0.25">
      <c r="B518" s="143"/>
      <c r="F518" s="143"/>
      <c r="G518" s="143"/>
      <c r="H518" s="143"/>
      <c r="I518" s="143"/>
      <c r="J518" s="143"/>
      <c r="K518" s="143"/>
      <c r="L518" s="143"/>
      <c r="M518" s="143"/>
      <c r="N518" s="143"/>
      <c r="O518" s="143"/>
      <c r="P518" s="143"/>
      <c r="Q518" s="143"/>
      <c r="R518" s="143"/>
    </row>
    <row r="519" spans="2:18" s="82" customFormat="1" x14ac:dyDescent="0.25">
      <c r="B519" s="143"/>
      <c r="F519" s="143"/>
      <c r="G519" s="143"/>
      <c r="H519" s="143"/>
      <c r="I519" s="143"/>
      <c r="J519" s="143"/>
      <c r="K519" s="143"/>
      <c r="L519" s="143"/>
      <c r="M519" s="143"/>
      <c r="N519" s="143"/>
      <c r="O519" s="143"/>
      <c r="P519" s="143"/>
      <c r="Q519" s="143"/>
      <c r="R519" s="143"/>
    </row>
    <row r="520" spans="2:18" s="82" customFormat="1" x14ac:dyDescent="0.25">
      <c r="B520" s="143"/>
      <c r="F520" s="143"/>
      <c r="G520" s="143"/>
      <c r="H520" s="143"/>
      <c r="I520" s="143"/>
      <c r="J520" s="143"/>
      <c r="K520" s="143"/>
      <c r="L520" s="143"/>
      <c r="M520" s="143"/>
      <c r="N520" s="143"/>
      <c r="O520" s="143"/>
      <c r="P520" s="143"/>
      <c r="Q520" s="143"/>
      <c r="R520" s="143"/>
    </row>
    <row r="521" spans="2:18" s="82" customFormat="1" x14ac:dyDescent="0.25">
      <c r="B521" s="143"/>
      <c r="F521" s="143"/>
      <c r="G521" s="143"/>
      <c r="H521" s="143"/>
      <c r="I521" s="143"/>
      <c r="J521" s="143"/>
      <c r="K521" s="143"/>
      <c r="L521" s="143"/>
      <c r="M521" s="143"/>
      <c r="N521" s="143"/>
      <c r="O521" s="143"/>
      <c r="P521" s="143"/>
      <c r="Q521" s="143"/>
      <c r="R521" s="143"/>
    </row>
    <row r="522" spans="2:18" s="82" customFormat="1" x14ac:dyDescent="0.25">
      <c r="B522" s="143"/>
      <c r="F522" s="143"/>
      <c r="G522" s="143"/>
      <c r="H522" s="143"/>
      <c r="I522" s="143"/>
      <c r="J522" s="143"/>
      <c r="K522" s="143"/>
      <c r="L522" s="143"/>
      <c r="M522" s="143"/>
      <c r="N522" s="143"/>
      <c r="O522" s="143"/>
      <c r="P522" s="143"/>
      <c r="Q522" s="143"/>
      <c r="R522" s="143"/>
    </row>
    <row r="523" spans="2:18" s="82" customFormat="1" x14ac:dyDescent="0.25">
      <c r="B523" s="143"/>
      <c r="F523" s="143"/>
      <c r="G523" s="143"/>
      <c r="H523" s="143"/>
      <c r="I523" s="143"/>
      <c r="J523" s="143"/>
      <c r="K523" s="143"/>
      <c r="L523" s="143"/>
      <c r="M523" s="143"/>
      <c r="N523" s="143"/>
      <c r="O523" s="143"/>
      <c r="P523" s="143"/>
      <c r="Q523" s="143"/>
      <c r="R523" s="143"/>
    </row>
    <row r="524" spans="2:18" s="82" customFormat="1" x14ac:dyDescent="0.25">
      <c r="B524" s="143"/>
      <c r="F524" s="143"/>
      <c r="G524" s="143"/>
      <c r="H524" s="143"/>
      <c r="I524" s="143"/>
      <c r="J524" s="143"/>
      <c r="K524" s="143"/>
      <c r="L524" s="143"/>
      <c r="M524" s="143"/>
      <c r="N524" s="143"/>
      <c r="O524" s="143"/>
      <c r="P524" s="143"/>
      <c r="Q524" s="143"/>
      <c r="R524" s="143"/>
    </row>
    <row r="525" spans="2:18" s="82" customFormat="1" x14ac:dyDescent="0.25">
      <c r="B525" s="143"/>
      <c r="F525" s="143"/>
      <c r="G525" s="143"/>
      <c r="H525" s="143"/>
      <c r="I525" s="143"/>
      <c r="J525" s="143"/>
      <c r="K525" s="143"/>
      <c r="L525" s="143"/>
      <c r="M525" s="143"/>
      <c r="N525" s="143"/>
      <c r="O525" s="143"/>
      <c r="P525" s="143"/>
      <c r="Q525" s="143"/>
      <c r="R525" s="143"/>
    </row>
    <row r="526" spans="2:18" s="82" customFormat="1" x14ac:dyDescent="0.25">
      <c r="B526" s="143"/>
      <c r="F526" s="143"/>
      <c r="G526" s="143"/>
      <c r="H526" s="143"/>
      <c r="I526" s="143"/>
      <c r="J526" s="143"/>
      <c r="K526" s="143"/>
      <c r="L526" s="143"/>
      <c r="M526" s="143"/>
      <c r="N526" s="143"/>
      <c r="O526" s="143"/>
      <c r="P526" s="143"/>
      <c r="Q526" s="143"/>
      <c r="R526" s="143"/>
    </row>
    <row r="527" spans="2:18" s="82" customFormat="1" x14ac:dyDescent="0.25">
      <c r="B527" s="143"/>
      <c r="F527" s="143"/>
      <c r="G527" s="143"/>
      <c r="H527" s="143"/>
      <c r="I527" s="143"/>
      <c r="J527" s="143"/>
      <c r="K527" s="143"/>
      <c r="L527" s="143"/>
      <c r="M527" s="143"/>
      <c r="N527" s="143"/>
      <c r="O527" s="143"/>
      <c r="P527" s="143"/>
      <c r="Q527" s="143"/>
      <c r="R527" s="143"/>
    </row>
    <row r="528" spans="2:18" s="82" customFormat="1" x14ac:dyDescent="0.25">
      <c r="B528" s="143"/>
      <c r="F528" s="143"/>
      <c r="G528" s="143"/>
      <c r="H528" s="143"/>
      <c r="I528" s="143"/>
      <c r="J528" s="143"/>
      <c r="K528" s="143"/>
      <c r="L528" s="143"/>
      <c r="M528" s="143"/>
      <c r="N528" s="143"/>
      <c r="O528" s="143"/>
      <c r="P528" s="143"/>
      <c r="Q528" s="143"/>
      <c r="R528" s="143"/>
    </row>
    <row r="529" spans="2:18" s="82" customFormat="1" x14ac:dyDescent="0.25">
      <c r="B529" s="143"/>
      <c r="F529" s="143"/>
      <c r="G529" s="143"/>
      <c r="H529" s="143"/>
      <c r="I529" s="143"/>
      <c r="J529" s="143"/>
      <c r="K529" s="143"/>
      <c r="L529" s="143"/>
      <c r="M529" s="143"/>
      <c r="N529" s="143"/>
      <c r="O529" s="143"/>
      <c r="P529" s="143"/>
      <c r="Q529" s="143"/>
      <c r="R529" s="143"/>
    </row>
    <row r="530" spans="2:18" s="82" customFormat="1" x14ac:dyDescent="0.25">
      <c r="B530" s="143"/>
      <c r="F530" s="143"/>
      <c r="G530" s="143"/>
      <c r="H530" s="143"/>
      <c r="I530" s="143"/>
      <c r="J530" s="143"/>
      <c r="K530" s="143"/>
      <c r="L530" s="143"/>
      <c r="M530" s="143"/>
      <c r="N530" s="143"/>
      <c r="O530" s="143"/>
      <c r="P530" s="143"/>
      <c r="Q530" s="143"/>
      <c r="R530" s="143"/>
    </row>
    <row r="531" spans="2:18" s="82" customFormat="1" x14ac:dyDescent="0.25">
      <c r="B531" s="143"/>
      <c r="F531" s="143"/>
      <c r="G531" s="143"/>
      <c r="H531" s="143"/>
      <c r="I531" s="143"/>
      <c r="J531" s="143"/>
      <c r="K531" s="143"/>
      <c r="L531" s="143"/>
      <c r="M531" s="143"/>
      <c r="N531" s="143"/>
      <c r="O531" s="143"/>
      <c r="P531" s="143"/>
      <c r="Q531" s="143"/>
      <c r="R531" s="143"/>
    </row>
    <row r="532" spans="2:18" s="82" customFormat="1" x14ac:dyDescent="0.25">
      <c r="B532" s="143"/>
      <c r="F532" s="143"/>
      <c r="H532" s="143"/>
      <c r="I532" s="143"/>
      <c r="J532" s="143"/>
      <c r="K532" s="143">
        <v>0</v>
      </c>
      <c r="L532" s="143">
        <v>0</v>
      </c>
      <c r="M532" s="143">
        <v>0</v>
      </c>
      <c r="N532" s="143">
        <v>0</v>
      </c>
      <c r="O532" s="143">
        <v>0</v>
      </c>
      <c r="P532" s="143">
        <v>0</v>
      </c>
      <c r="Q532" s="143"/>
      <c r="R532" s="143"/>
    </row>
    <row r="533" spans="2:18" s="82" customFormat="1" x14ac:dyDescent="0.25">
      <c r="B533" s="143"/>
      <c r="F533" s="143"/>
      <c r="G533" s="143"/>
      <c r="H533" s="143"/>
      <c r="I533" s="143"/>
      <c r="J533" s="143"/>
      <c r="K533" s="143"/>
      <c r="L533" s="143"/>
      <c r="M533" s="143"/>
      <c r="N533" s="143"/>
      <c r="O533" s="143"/>
      <c r="P533" s="143"/>
      <c r="Q533" s="143"/>
      <c r="R533" s="143"/>
    </row>
    <row r="534" spans="2:18" s="82" customFormat="1" x14ac:dyDescent="0.25">
      <c r="B534" s="143"/>
      <c r="F534" s="143"/>
      <c r="G534" s="143">
        <v>0</v>
      </c>
      <c r="H534" s="143"/>
      <c r="I534" s="143"/>
      <c r="J534" s="143"/>
      <c r="K534" s="143">
        <v>0</v>
      </c>
      <c r="L534" s="143">
        <v>0</v>
      </c>
      <c r="M534" s="143">
        <v>0</v>
      </c>
      <c r="N534" s="143">
        <v>0</v>
      </c>
      <c r="O534" s="143">
        <v>0</v>
      </c>
      <c r="P534" s="143">
        <v>0</v>
      </c>
      <c r="Q534" s="143"/>
      <c r="R534" s="143"/>
    </row>
    <row r="535" spans="2:18" s="82" customFormat="1" x14ac:dyDescent="0.25">
      <c r="B535" s="143"/>
      <c r="F535" s="143"/>
      <c r="G535" s="143">
        <v>0</v>
      </c>
      <c r="H535" s="143"/>
      <c r="I535" s="143"/>
      <c r="J535" s="143"/>
      <c r="K535" s="143">
        <v>0</v>
      </c>
      <c r="L535" s="143">
        <v>0</v>
      </c>
      <c r="M535" s="143">
        <v>0</v>
      </c>
      <c r="N535" s="143">
        <v>0</v>
      </c>
      <c r="O535" s="143">
        <v>0</v>
      </c>
      <c r="P535" s="143">
        <v>0</v>
      </c>
      <c r="Q535" s="143"/>
      <c r="R535" s="143"/>
    </row>
    <row r="536" spans="2:18" s="82" customFormat="1" x14ac:dyDescent="0.25">
      <c r="B536" s="143"/>
      <c r="F536" s="143"/>
      <c r="G536" s="143"/>
      <c r="H536" s="143"/>
      <c r="I536" s="143"/>
      <c r="J536" s="143"/>
      <c r="K536" s="143"/>
      <c r="L536" s="143"/>
      <c r="M536" s="143"/>
      <c r="N536" s="143"/>
      <c r="O536" s="143"/>
      <c r="P536" s="143"/>
      <c r="Q536" s="143"/>
      <c r="R536" s="143"/>
    </row>
    <row r="537" spans="2:18" s="82" customFormat="1" x14ac:dyDescent="0.25">
      <c r="B537" s="143"/>
      <c r="F537" s="143"/>
      <c r="G537" s="143"/>
      <c r="H537" s="143"/>
      <c r="I537" s="143"/>
      <c r="J537" s="143"/>
      <c r="K537" s="143"/>
      <c r="L537" s="143"/>
      <c r="M537" s="143"/>
      <c r="N537" s="143"/>
      <c r="O537" s="143"/>
      <c r="P537" s="143"/>
      <c r="Q537" s="143"/>
      <c r="R537" s="143"/>
    </row>
    <row r="538" spans="2:18" s="82" customFormat="1" x14ac:dyDescent="0.25">
      <c r="B538" s="143"/>
      <c r="F538" s="143"/>
      <c r="G538" s="143"/>
      <c r="H538" s="143"/>
      <c r="I538" s="143"/>
      <c r="J538" s="143"/>
      <c r="K538" s="143"/>
      <c r="L538" s="143"/>
      <c r="M538" s="143"/>
      <c r="N538" s="143"/>
      <c r="O538" s="143"/>
      <c r="P538" s="143"/>
      <c r="Q538" s="143"/>
      <c r="R538" s="143"/>
    </row>
    <row r="539" spans="2:18" s="82" customFormat="1" x14ac:dyDescent="0.25">
      <c r="B539" s="143"/>
      <c r="F539" s="143"/>
      <c r="G539" s="143"/>
      <c r="H539" s="143"/>
      <c r="I539" s="143"/>
      <c r="J539" s="143"/>
      <c r="K539" s="143"/>
      <c r="L539" s="143"/>
      <c r="M539" s="143"/>
      <c r="N539" s="143"/>
      <c r="O539" s="143"/>
      <c r="P539" s="143"/>
      <c r="Q539" s="143"/>
      <c r="R539" s="143"/>
    </row>
    <row r="540" spans="2:18" s="82" customFormat="1" x14ac:dyDescent="0.25">
      <c r="B540" s="143"/>
      <c r="F540" s="143"/>
      <c r="G540" s="143"/>
      <c r="H540" s="143"/>
      <c r="I540" s="143"/>
      <c r="J540" s="143"/>
      <c r="K540" s="143"/>
      <c r="L540" s="143"/>
      <c r="M540" s="143"/>
      <c r="N540" s="143"/>
      <c r="O540" s="143"/>
      <c r="P540" s="143"/>
      <c r="Q540" s="143"/>
      <c r="R540" s="143"/>
    </row>
    <row r="541" spans="2:18" s="82" customFormat="1" x14ac:dyDescent="0.25">
      <c r="B541" s="143"/>
      <c r="F541" s="143"/>
      <c r="G541" s="143"/>
      <c r="H541" s="143"/>
      <c r="I541" s="143"/>
      <c r="J541" s="143"/>
      <c r="K541" s="143"/>
      <c r="L541" s="143"/>
      <c r="M541" s="143"/>
      <c r="N541" s="143"/>
      <c r="O541" s="143"/>
      <c r="P541" s="143"/>
      <c r="Q541" s="143"/>
      <c r="R541" s="143"/>
    </row>
    <row r="542" spans="2:18" s="82" customFormat="1" x14ac:dyDescent="0.25">
      <c r="B542" s="143"/>
      <c r="F542" s="143"/>
      <c r="G542" s="143"/>
      <c r="H542" s="143"/>
      <c r="I542" s="143"/>
      <c r="J542" s="143"/>
      <c r="K542" s="143"/>
      <c r="L542" s="143"/>
      <c r="M542" s="143"/>
      <c r="N542" s="143"/>
      <c r="O542" s="143"/>
      <c r="P542" s="143"/>
      <c r="Q542" s="143"/>
      <c r="R542" s="143"/>
    </row>
    <row r="543" spans="2:18" s="82" customFormat="1" x14ac:dyDescent="0.25">
      <c r="B543" s="143"/>
      <c r="F543" s="143"/>
      <c r="G543" s="143"/>
      <c r="H543" s="143"/>
      <c r="I543" s="143"/>
      <c r="J543" s="143"/>
      <c r="K543" s="143"/>
      <c r="L543" s="143"/>
      <c r="M543" s="143"/>
      <c r="N543" s="143"/>
      <c r="O543" s="143"/>
      <c r="P543" s="143"/>
      <c r="Q543" s="143"/>
      <c r="R543" s="143"/>
    </row>
    <row r="544" spans="2:18" s="82" customFormat="1" x14ac:dyDescent="0.25">
      <c r="B544" s="143"/>
      <c r="F544" s="143"/>
      <c r="G544" s="143"/>
      <c r="H544" s="143"/>
      <c r="I544" s="143"/>
      <c r="J544" s="143"/>
      <c r="K544" s="143"/>
      <c r="L544" s="143"/>
      <c r="M544" s="143"/>
      <c r="N544" s="143"/>
      <c r="O544" s="143"/>
      <c r="P544" s="143"/>
      <c r="Q544" s="143"/>
      <c r="R544" s="143"/>
    </row>
    <row r="545" spans="2:18" s="82" customFormat="1" x14ac:dyDescent="0.25">
      <c r="B545" s="143"/>
      <c r="F545" s="143"/>
      <c r="G545" s="143"/>
      <c r="H545" s="143"/>
      <c r="I545" s="143"/>
      <c r="J545" s="143"/>
      <c r="K545" s="143"/>
      <c r="L545" s="143"/>
      <c r="M545" s="143"/>
      <c r="N545" s="143"/>
      <c r="O545" s="143"/>
      <c r="P545" s="143"/>
      <c r="Q545" s="143"/>
      <c r="R545" s="143"/>
    </row>
    <row r="546" spans="2:18" s="82" customFormat="1" x14ac:dyDescent="0.25">
      <c r="B546" s="143"/>
      <c r="F546" s="143"/>
      <c r="G546" s="143"/>
      <c r="H546" s="143"/>
      <c r="I546" s="143"/>
      <c r="J546" s="143"/>
      <c r="K546" s="143"/>
      <c r="L546" s="143"/>
      <c r="M546" s="143"/>
      <c r="N546" s="143"/>
      <c r="O546" s="143"/>
      <c r="P546" s="143"/>
      <c r="Q546" s="143"/>
      <c r="R546" s="143"/>
    </row>
    <row r="547" spans="2:18" s="82" customFormat="1" x14ac:dyDescent="0.25">
      <c r="B547" s="143"/>
      <c r="F547" s="143"/>
      <c r="G547" s="143"/>
      <c r="H547" s="143"/>
      <c r="I547" s="143"/>
      <c r="J547" s="143"/>
      <c r="K547" s="143"/>
      <c r="L547" s="143"/>
      <c r="M547" s="143"/>
      <c r="N547" s="143"/>
      <c r="O547" s="143"/>
      <c r="P547" s="143"/>
      <c r="Q547" s="143"/>
      <c r="R547" s="143"/>
    </row>
    <row r="548" spans="2:18" s="82" customFormat="1" x14ac:dyDescent="0.25">
      <c r="B548" s="143"/>
      <c r="F548" s="143"/>
      <c r="G548" s="143"/>
      <c r="H548" s="143"/>
      <c r="I548" s="143"/>
      <c r="J548" s="143"/>
      <c r="K548" s="143"/>
      <c r="L548" s="143"/>
      <c r="M548" s="143"/>
      <c r="N548" s="143"/>
      <c r="O548" s="143"/>
      <c r="P548" s="143"/>
      <c r="Q548" s="143"/>
      <c r="R548" s="143"/>
    </row>
    <row r="549" spans="2:18" s="82" customFormat="1" x14ac:dyDescent="0.25">
      <c r="B549" s="143"/>
      <c r="F549" s="143"/>
      <c r="G549" s="143"/>
      <c r="H549" s="143"/>
      <c r="I549" s="143"/>
      <c r="J549" s="143"/>
      <c r="K549" s="143"/>
      <c r="L549" s="143"/>
      <c r="M549" s="143"/>
      <c r="N549" s="143"/>
      <c r="O549" s="143"/>
      <c r="P549" s="143"/>
      <c r="Q549" s="143"/>
      <c r="R549" s="143"/>
    </row>
    <row r="550" spans="2:18" s="82" customFormat="1" x14ac:dyDescent="0.25">
      <c r="B550" s="143"/>
      <c r="F550" s="143"/>
      <c r="G550" s="143"/>
      <c r="H550" s="143"/>
      <c r="I550" s="143"/>
      <c r="J550" s="143"/>
      <c r="K550" s="143"/>
      <c r="L550" s="143"/>
      <c r="M550" s="143"/>
      <c r="N550" s="143"/>
      <c r="O550" s="143"/>
      <c r="P550" s="143"/>
      <c r="Q550" s="143"/>
      <c r="R550" s="143"/>
    </row>
    <row r="551" spans="2:18" s="82" customFormat="1" x14ac:dyDescent="0.25">
      <c r="B551" s="143"/>
      <c r="F551" s="143"/>
      <c r="G551" s="143"/>
      <c r="H551" s="143"/>
      <c r="I551" s="143"/>
      <c r="J551" s="143"/>
      <c r="K551" s="143"/>
      <c r="L551" s="143"/>
      <c r="M551" s="143"/>
      <c r="N551" s="143"/>
      <c r="O551" s="143"/>
      <c r="P551" s="143"/>
      <c r="Q551" s="143"/>
      <c r="R551" s="143"/>
    </row>
    <row r="552" spans="2:18" s="82" customFormat="1" x14ac:dyDescent="0.25">
      <c r="B552" s="143"/>
      <c r="F552" s="143"/>
      <c r="G552" s="143"/>
      <c r="H552" s="143"/>
      <c r="I552" s="143"/>
      <c r="J552" s="143"/>
      <c r="K552" s="143"/>
      <c r="L552" s="143"/>
      <c r="M552" s="143"/>
      <c r="N552" s="143"/>
      <c r="O552" s="143"/>
      <c r="P552" s="143"/>
      <c r="Q552" s="143"/>
      <c r="R552" s="143"/>
    </row>
    <row r="553" spans="2:18" s="82" customFormat="1" x14ac:dyDescent="0.25">
      <c r="B553" s="143"/>
      <c r="F553" s="143"/>
      <c r="G553" s="143"/>
      <c r="H553" s="143"/>
      <c r="I553" s="143"/>
      <c r="J553" s="143"/>
      <c r="K553" s="143"/>
      <c r="L553" s="143"/>
      <c r="M553" s="143"/>
      <c r="N553" s="143"/>
      <c r="O553" s="143"/>
      <c r="P553" s="143"/>
      <c r="Q553" s="143"/>
      <c r="R553" s="143"/>
    </row>
    <row r="554" spans="2:18" s="82" customFormat="1" x14ac:dyDescent="0.25">
      <c r="B554" s="143"/>
      <c r="F554" s="143"/>
      <c r="G554" s="143"/>
      <c r="H554" s="143"/>
      <c r="I554" s="143"/>
      <c r="J554" s="143"/>
      <c r="K554" s="143"/>
      <c r="L554" s="143"/>
      <c r="M554" s="143"/>
      <c r="N554" s="143"/>
      <c r="O554" s="143"/>
      <c r="P554" s="143"/>
      <c r="Q554" s="143"/>
      <c r="R554" s="143"/>
    </row>
    <row r="555" spans="2:18" s="82" customFormat="1" x14ac:dyDescent="0.25">
      <c r="B555" s="143"/>
      <c r="F555" s="143"/>
      <c r="G555" s="143"/>
      <c r="H555" s="143"/>
      <c r="I555" s="143"/>
      <c r="J555" s="143"/>
      <c r="K555" s="143"/>
      <c r="L555" s="143"/>
      <c r="M555" s="143"/>
      <c r="N555" s="143"/>
      <c r="O555" s="143"/>
      <c r="P555" s="143"/>
      <c r="Q555" s="143"/>
      <c r="R555" s="143"/>
    </row>
    <row r="556" spans="2:18" s="82" customFormat="1" x14ac:dyDescent="0.25">
      <c r="B556" s="143"/>
      <c r="F556" s="143"/>
      <c r="G556" s="143"/>
      <c r="H556" s="143"/>
      <c r="I556" s="143"/>
      <c r="J556" s="143"/>
      <c r="K556" s="143"/>
      <c r="L556" s="143"/>
      <c r="M556" s="143"/>
      <c r="N556" s="143"/>
      <c r="O556" s="143"/>
      <c r="P556" s="143"/>
      <c r="Q556" s="143"/>
      <c r="R556" s="143"/>
    </row>
    <row r="557" spans="2:18" s="82" customFormat="1" x14ac:dyDescent="0.25">
      <c r="B557" s="143"/>
      <c r="F557" s="143"/>
      <c r="G557" s="143"/>
      <c r="H557" s="143"/>
      <c r="I557" s="143"/>
      <c r="J557" s="143"/>
      <c r="K557" s="143"/>
      <c r="L557" s="143"/>
      <c r="M557" s="143"/>
      <c r="N557" s="143"/>
      <c r="O557" s="143"/>
      <c r="P557" s="143"/>
      <c r="Q557" s="143"/>
      <c r="R557" s="143"/>
    </row>
    <row r="558" spans="2:18" s="82" customFormat="1" x14ac:dyDescent="0.25">
      <c r="B558" s="143"/>
      <c r="F558" s="143"/>
      <c r="G558" s="143"/>
      <c r="H558" s="143"/>
      <c r="I558" s="143"/>
      <c r="J558" s="143"/>
      <c r="K558" s="143"/>
      <c r="L558" s="143"/>
      <c r="M558" s="143"/>
      <c r="N558" s="143"/>
      <c r="O558" s="143"/>
      <c r="P558" s="143"/>
      <c r="Q558" s="143"/>
      <c r="R558" s="143"/>
    </row>
    <row r="559" spans="2:18" s="82" customFormat="1" x14ac:dyDescent="0.25">
      <c r="B559" s="143"/>
      <c r="F559" s="143"/>
      <c r="G559" s="143"/>
      <c r="H559" s="143"/>
      <c r="I559" s="143"/>
      <c r="J559" s="143"/>
      <c r="K559" s="143"/>
      <c r="L559" s="143"/>
      <c r="M559" s="143"/>
      <c r="N559" s="143"/>
      <c r="O559" s="143"/>
      <c r="P559" s="143"/>
      <c r="Q559" s="143"/>
      <c r="R559" s="143"/>
    </row>
    <row r="560" spans="2:18" s="82" customFormat="1" x14ac:dyDescent="0.25">
      <c r="B560" s="143"/>
      <c r="F560" s="143"/>
      <c r="G560" s="143"/>
      <c r="H560" s="143"/>
      <c r="I560" s="143"/>
      <c r="J560" s="143"/>
      <c r="K560" s="143"/>
      <c r="L560" s="143"/>
      <c r="M560" s="143"/>
      <c r="N560" s="143"/>
      <c r="O560" s="143"/>
      <c r="P560" s="143"/>
      <c r="Q560" s="143"/>
      <c r="R560" s="143"/>
    </row>
    <row r="561" spans="2:18" s="82" customFormat="1" x14ac:dyDescent="0.25">
      <c r="B561" s="143"/>
      <c r="F561" s="143"/>
      <c r="G561" s="143"/>
      <c r="H561" s="143"/>
      <c r="I561" s="143"/>
      <c r="J561" s="143"/>
      <c r="K561" s="143"/>
      <c r="L561" s="143"/>
      <c r="M561" s="143"/>
      <c r="N561" s="143"/>
      <c r="O561" s="143"/>
      <c r="P561" s="143"/>
      <c r="Q561" s="143"/>
      <c r="R561" s="143"/>
    </row>
    <row r="562" spans="2:18" s="82" customFormat="1" x14ac:dyDescent="0.25">
      <c r="B562" s="143"/>
      <c r="F562" s="143"/>
      <c r="G562" s="143"/>
      <c r="H562" s="143"/>
      <c r="I562" s="143"/>
      <c r="J562" s="143"/>
      <c r="K562" s="143"/>
      <c r="L562" s="143"/>
      <c r="M562" s="143"/>
      <c r="N562" s="143"/>
      <c r="O562" s="143"/>
      <c r="P562" s="143"/>
      <c r="Q562" s="143"/>
      <c r="R562" s="143"/>
    </row>
    <row r="563" spans="2:18" s="82" customFormat="1" x14ac:dyDescent="0.25">
      <c r="B563" s="143"/>
      <c r="F563" s="143"/>
      <c r="G563" s="143"/>
      <c r="H563" s="143"/>
      <c r="I563" s="143"/>
      <c r="J563" s="143"/>
      <c r="K563" s="143"/>
      <c r="L563" s="143"/>
      <c r="M563" s="143"/>
      <c r="N563" s="143"/>
      <c r="O563" s="143"/>
      <c r="P563" s="143"/>
      <c r="Q563" s="143"/>
      <c r="R563" s="143"/>
    </row>
    <row r="564" spans="2:18" s="82" customFormat="1" x14ac:dyDescent="0.25">
      <c r="B564" s="143"/>
      <c r="F564" s="143"/>
      <c r="G564" s="143"/>
      <c r="H564" s="143"/>
      <c r="I564" s="143"/>
      <c r="J564" s="143"/>
      <c r="K564" s="143"/>
      <c r="L564" s="143"/>
      <c r="M564" s="143"/>
      <c r="N564" s="143"/>
      <c r="O564" s="143"/>
      <c r="P564" s="143"/>
      <c r="Q564" s="143"/>
      <c r="R564" s="143"/>
    </row>
    <row r="565" spans="2:18" s="82" customFormat="1" x14ac:dyDescent="0.25">
      <c r="B565" s="143"/>
      <c r="F565" s="143"/>
      <c r="G565" s="143"/>
      <c r="H565" s="143"/>
      <c r="I565" s="143"/>
      <c r="J565" s="143"/>
      <c r="K565" s="143"/>
      <c r="L565" s="143"/>
      <c r="M565" s="143"/>
      <c r="N565" s="143"/>
      <c r="O565" s="143"/>
      <c r="P565" s="143"/>
      <c r="Q565" s="143"/>
      <c r="R565" s="143"/>
    </row>
    <row r="566" spans="2:18" s="82" customFormat="1" x14ac:dyDescent="0.25">
      <c r="B566" s="143"/>
      <c r="F566" s="143"/>
      <c r="G566" s="143"/>
      <c r="H566" s="143"/>
      <c r="I566" s="143"/>
      <c r="J566" s="143"/>
      <c r="K566" s="143"/>
      <c r="L566" s="143"/>
      <c r="M566" s="143"/>
      <c r="N566" s="143"/>
      <c r="O566" s="143"/>
      <c r="P566" s="143"/>
      <c r="Q566" s="143"/>
      <c r="R566" s="143"/>
    </row>
    <row r="567" spans="2:18" s="82" customFormat="1" x14ac:dyDescent="0.25">
      <c r="B567" s="143"/>
      <c r="F567" s="143"/>
      <c r="G567" s="143"/>
      <c r="H567" s="143"/>
      <c r="I567" s="143"/>
      <c r="J567" s="143"/>
      <c r="K567" s="143"/>
      <c r="L567" s="143"/>
      <c r="M567" s="143"/>
      <c r="N567" s="143"/>
      <c r="O567" s="143"/>
      <c r="P567" s="143"/>
      <c r="Q567" s="143"/>
      <c r="R567" s="143"/>
    </row>
    <row r="568" spans="2:18" s="82" customFormat="1" x14ac:dyDescent="0.25">
      <c r="B568" s="143"/>
      <c r="F568" s="143"/>
      <c r="G568" s="143"/>
      <c r="H568" s="143"/>
      <c r="I568" s="143"/>
      <c r="J568" s="143"/>
      <c r="K568" s="143"/>
      <c r="L568" s="143"/>
      <c r="M568" s="143"/>
      <c r="N568" s="143"/>
      <c r="O568" s="143"/>
      <c r="P568" s="143"/>
      <c r="Q568" s="143"/>
      <c r="R568" s="143"/>
    </row>
    <row r="569" spans="2:18" s="82" customFormat="1" x14ac:dyDescent="0.25">
      <c r="B569" s="143"/>
      <c r="F569" s="143"/>
      <c r="G569" s="143"/>
      <c r="H569" s="143"/>
      <c r="I569" s="143"/>
      <c r="J569" s="143"/>
      <c r="K569" s="143"/>
      <c r="L569" s="143"/>
      <c r="M569" s="143"/>
      <c r="N569" s="143"/>
      <c r="O569" s="143"/>
      <c r="P569" s="143"/>
      <c r="Q569" s="143"/>
      <c r="R569" s="143"/>
    </row>
    <row r="570" spans="2:18" s="82" customFormat="1" x14ac:dyDescent="0.25">
      <c r="B570" s="143"/>
      <c r="F570" s="143"/>
      <c r="G570" s="143"/>
      <c r="H570" s="143"/>
      <c r="I570" s="143"/>
      <c r="J570" s="143"/>
      <c r="K570" s="143"/>
      <c r="L570" s="143"/>
      <c r="M570" s="143"/>
      <c r="N570" s="143"/>
      <c r="O570" s="143"/>
      <c r="P570" s="143"/>
      <c r="Q570" s="143"/>
      <c r="R570" s="143"/>
    </row>
    <row r="571" spans="2:18" s="82" customFormat="1" x14ac:dyDescent="0.25">
      <c r="B571" s="143"/>
      <c r="F571" s="143"/>
      <c r="G571" s="143"/>
      <c r="H571" s="143"/>
      <c r="I571" s="143"/>
      <c r="J571" s="143"/>
      <c r="K571" s="143"/>
      <c r="L571" s="143"/>
      <c r="M571" s="143"/>
      <c r="N571" s="143"/>
      <c r="O571" s="143"/>
      <c r="P571" s="143"/>
      <c r="Q571" s="143"/>
      <c r="R571" s="143"/>
    </row>
    <row r="572" spans="2:18" s="82" customFormat="1" x14ac:dyDescent="0.25">
      <c r="B572" s="143"/>
      <c r="F572" s="143"/>
      <c r="G572" s="143"/>
      <c r="H572" s="143"/>
      <c r="I572" s="143"/>
      <c r="J572" s="143"/>
      <c r="K572" s="143"/>
      <c r="L572" s="143"/>
      <c r="M572" s="143"/>
      <c r="N572" s="143"/>
      <c r="O572" s="143"/>
      <c r="P572" s="143"/>
      <c r="Q572" s="143"/>
      <c r="R572" s="143"/>
    </row>
    <row r="573" spans="2:18" s="82" customFormat="1" x14ac:dyDescent="0.25">
      <c r="B573" s="143"/>
      <c r="F573" s="143"/>
      <c r="G573" s="143"/>
      <c r="H573" s="143"/>
      <c r="I573" s="143"/>
      <c r="J573" s="143"/>
      <c r="K573" s="143"/>
      <c r="L573" s="143"/>
      <c r="M573" s="143"/>
      <c r="N573" s="143"/>
      <c r="O573" s="143"/>
      <c r="P573" s="143"/>
      <c r="Q573" s="143"/>
      <c r="R573" s="143"/>
    </row>
    <row r="574" spans="2:18" s="82" customFormat="1" x14ac:dyDescent="0.25">
      <c r="B574" s="143"/>
      <c r="F574" s="143"/>
      <c r="G574" s="143"/>
      <c r="H574" s="143"/>
      <c r="I574" s="143"/>
      <c r="J574" s="143"/>
      <c r="K574" s="143"/>
      <c r="L574" s="143"/>
      <c r="M574" s="143"/>
      <c r="N574" s="143"/>
      <c r="O574" s="143"/>
      <c r="P574" s="143"/>
      <c r="Q574" s="143"/>
      <c r="R574" s="143"/>
    </row>
    <row r="575" spans="2:18" s="82" customFormat="1" x14ac:dyDescent="0.25">
      <c r="B575" s="143"/>
      <c r="F575" s="143"/>
      <c r="G575" s="143"/>
      <c r="H575" s="143"/>
      <c r="I575" s="143"/>
      <c r="J575" s="143"/>
      <c r="K575" s="143"/>
      <c r="L575" s="143"/>
      <c r="M575" s="143"/>
      <c r="N575" s="143"/>
      <c r="O575" s="143"/>
      <c r="P575" s="143"/>
      <c r="Q575" s="143"/>
      <c r="R575" s="143"/>
    </row>
    <row r="576" spans="2:18" s="82" customFormat="1" x14ac:dyDescent="0.25">
      <c r="B576" s="143"/>
      <c r="F576" s="143"/>
      <c r="G576" s="143"/>
      <c r="H576" s="143"/>
      <c r="I576" s="143"/>
      <c r="J576" s="143"/>
      <c r="K576" s="143"/>
      <c r="L576" s="143"/>
      <c r="M576" s="143"/>
      <c r="N576" s="143"/>
      <c r="O576" s="143"/>
      <c r="P576" s="143"/>
      <c r="Q576" s="143"/>
      <c r="R576" s="143"/>
    </row>
    <row r="577" spans="2:18" s="82" customFormat="1" x14ac:dyDescent="0.25">
      <c r="B577" s="143"/>
      <c r="F577" s="143"/>
      <c r="G577" s="143"/>
      <c r="H577" s="143"/>
      <c r="I577" s="143"/>
      <c r="J577" s="143"/>
      <c r="K577" s="143"/>
      <c r="L577" s="143"/>
      <c r="M577" s="143"/>
      <c r="N577" s="143"/>
      <c r="O577" s="143"/>
      <c r="P577" s="143"/>
      <c r="Q577" s="143"/>
      <c r="R577" s="143"/>
    </row>
    <row r="578" spans="2:18" s="82" customFormat="1" x14ac:dyDescent="0.25">
      <c r="B578" s="143"/>
      <c r="F578" s="143"/>
      <c r="G578" s="143"/>
      <c r="H578" s="143"/>
      <c r="I578" s="143"/>
      <c r="J578" s="143"/>
      <c r="K578" s="143"/>
      <c r="L578" s="143"/>
      <c r="M578" s="143"/>
      <c r="N578" s="143"/>
      <c r="O578" s="143"/>
      <c r="P578" s="143"/>
      <c r="Q578" s="143"/>
      <c r="R578" s="143"/>
    </row>
    <row r="579" spans="2:18" s="82" customFormat="1" x14ac:dyDescent="0.25">
      <c r="B579" s="143"/>
      <c r="F579" s="143"/>
      <c r="G579" s="143"/>
      <c r="H579" s="143"/>
      <c r="I579" s="143"/>
      <c r="J579" s="143"/>
      <c r="K579" s="143"/>
      <c r="L579" s="143"/>
      <c r="M579" s="143"/>
      <c r="N579" s="143"/>
      <c r="O579" s="143"/>
      <c r="P579" s="143"/>
      <c r="Q579" s="143"/>
      <c r="R579" s="143"/>
    </row>
    <row r="580" spans="2:18" s="82" customFormat="1" x14ac:dyDescent="0.25">
      <c r="B580" s="143"/>
      <c r="F580" s="143"/>
      <c r="G580" s="143"/>
      <c r="H580" s="143"/>
      <c r="I580" s="143"/>
      <c r="J580" s="143"/>
      <c r="K580" s="143"/>
      <c r="L580" s="143"/>
      <c r="M580" s="143"/>
      <c r="N580" s="143"/>
      <c r="O580" s="143"/>
      <c r="P580" s="143"/>
      <c r="Q580" s="143"/>
      <c r="R580" s="143"/>
    </row>
    <row r="581" spans="2:18" s="82" customFormat="1" x14ac:dyDescent="0.25">
      <c r="B581" s="143"/>
      <c r="F581" s="143"/>
      <c r="G581" s="143"/>
      <c r="H581" s="143"/>
      <c r="I581" s="143"/>
      <c r="J581" s="143"/>
      <c r="K581" s="143"/>
      <c r="L581" s="143"/>
      <c r="M581" s="143"/>
      <c r="N581" s="143"/>
      <c r="O581" s="143"/>
      <c r="P581" s="143"/>
      <c r="Q581" s="143"/>
      <c r="R581" s="143"/>
    </row>
    <row r="582" spans="2:18" s="82" customFormat="1" x14ac:dyDescent="0.25">
      <c r="B582" s="143"/>
      <c r="F582" s="143"/>
      <c r="G582" s="143"/>
      <c r="H582" s="143"/>
      <c r="I582" s="143"/>
      <c r="J582" s="143"/>
      <c r="K582" s="143"/>
      <c r="L582" s="143"/>
      <c r="M582" s="143"/>
      <c r="N582" s="143"/>
      <c r="O582" s="143"/>
      <c r="P582" s="143"/>
      <c r="Q582" s="143"/>
      <c r="R582" s="143"/>
    </row>
    <row r="583" spans="2:18" s="82" customFormat="1" x14ac:dyDescent="0.25">
      <c r="B583" s="143"/>
      <c r="F583" s="143"/>
      <c r="G583" s="143"/>
      <c r="H583" s="143"/>
      <c r="I583" s="143"/>
      <c r="J583" s="143"/>
      <c r="K583" s="143"/>
      <c r="L583" s="143"/>
      <c r="M583" s="143"/>
      <c r="N583" s="143"/>
      <c r="O583" s="143"/>
      <c r="P583" s="143"/>
      <c r="Q583" s="143"/>
      <c r="R583" s="143"/>
    </row>
    <row r="584" spans="2:18" s="82" customFormat="1" x14ac:dyDescent="0.25">
      <c r="B584" s="143"/>
      <c r="F584" s="143"/>
      <c r="G584" s="143"/>
      <c r="H584" s="143"/>
      <c r="I584" s="143"/>
      <c r="J584" s="143"/>
      <c r="K584" s="143"/>
      <c r="L584" s="143"/>
      <c r="M584" s="143"/>
      <c r="N584" s="143"/>
      <c r="O584" s="143"/>
      <c r="P584" s="143"/>
      <c r="Q584" s="143"/>
      <c r="R584" s="143"/>
    </row>
    <row r="585" spans="2:18" s="82" customFormat="1" x14ac:dyDescent="0.25">
      <c r="B585" s="143"/>
      <c r="F585" s="143"/>
      <c r="G585" s="143"/>
      <c r="H585" s="143"/>
      <c r="I585" s="143"/>
      <c r="J585" s="143"/>
      <c r="K585" s="143"/>
      <c r="L585" s="143"/>
      <c r="M585" s="143"/>
      <c r="N585" s="143"/>
      <c r="O585" s="143"/>
      <c r="P585" s="143"/>
      <c r="Q585" s="143"/>
      <c r="R585" s="143"/>
    </row>
    <row r="586" spans="2:18" s="82" customFormat="1" x14ac:dyDescent="0.25">
      <c r="B586" s="143"/>
      <c r="F586" s="143"/>
      <c r="G586" s="143"/>
      <c r="H586" s="143"/>
      <c r="I586" s="143"/>
      <c r="J586" s="143"/>
      <c r="K586" s="143"/>
      <c r="L586" s="143"/>
      <c r="M586" s="143"/>
      <c r="N586" s="143"/>
      <c r="O586" s="143"/>
      <c r="P586" s="143"/>
      <c r="Q586" s="143"/>
      <c r="R586" s="143"/>
    </row>
    <row r="587" spans="2:18" s="82" customFormat="1" x14ac:dyDescent="0.25">
      <c r="B587" s="143"/>
      <c r="F587" s="143"/>
      <c r="G587" s="143"/>
      <c r="H587" s="143"/>
      <c r="I587" s="143"/>
      <c r="J587" s="143"/>
      <c r="K587" s="143"/>
      <c r="L587" s="143"/>
      <c r="M587" s="143"/>
      <c r="N587" s="143"/>
      <c r="O587" s="143"/>
      <c r="P587" s="143"/>
      <c r="Q587" s="143"/>
      <c r="R587" s="143"/>
    </row>
    <row r="588" spans="2:18" s="82" customFormat="1" x14ac:dyDescent="0.25">
      <c r="B588" s="143"/>
      <c r="F588" s="143"/>
      <c r="G588" s="143"/>
      <c r="H588" s="143"/>
      <c r="I588" s="143"/>
      <c r="J588" s="143"/>
      <c r="K588" s="143"/>
      <c r="L588" s="143"/>
      <c r="M588" s="143"/>
      <c r="N588" s="143"/>
      <c r="O588" s="143"/>
      <c r="P588" s="143"/>
      <c r="Q588" s="143"/>
      <c r="R588" s="143"/>
    </row>
    <row r="589" spans="2:18" s="82" customFormat="1" x14ac:dyDescent="0.25">
      <c r="B589" s="143"/>
      <c r="F589" s="143"/>
      <c r="G589" s="143"/>
      <c r="H589" s="143"/>
      <c r="I589" s="143"/>
      <c r="J589" s="143"/>
      <c r="K589" s="143"/>
      <c r="L589" s="143"/>
      <c r="M589" s="143"/>
      <c r="N589" s="143"/>
      <c r="O589" s="143"/>
      <c r="P589" s="143"/>
      <c r="Q589" s="143"/>
      <c r="R589" s="143"/>
    </row>
    <row r="590" spans="2:18" s="82" customFormat="1" x14ac:dyDescent="0.25">
      <c r="B590" s="143"/>
      <c r="F590" s="143"/>
      <c r="G590" s="143"/>
      <c r="H590" s="143"/>
      <c r="I590" s="143"/>
      <c r="J590" s="143"/>
      <c r="K590" s="143"/>
      <c r="L590" s="143"/>
      <c r="M590" s="143"/>
      <c r="N590" s="143"/>
      <c r="O590" s="143"/>
      <c r="P590" s="143"/>
      <c r="Q590" s="143"/>
      <c r="R590" s="143"/>
    </row>
    <row r="591" spans="2:18" s="82" customFormat="1" x14ac:dyDescent="0.25">
      <c r="B591" s="143"/>
      <c r="F591" s="143"/>
      <c r="G591" s="143"/>
      <c r="H591" s="143"/>
      <c r="I591" s="143"/>
      <c r="J591" s="143"/>
      <c r="K591" s="143"/>
      <c r="L591" s="143"/>
      <c r="M591" s="143"/>
      <c r="N591" s="143"/>
      <c r="O591" s="143"/>
      <c r="P591" s="143"/>
      <c r="Q591" s="143"/>
      <c r="R591" s="143"/>
    </row>
    <row r="592" spans="2:18" s="82" customFormat="1" x14ac:dyDescent="0.25">
      <c r="B592" s="143"/>
      <c r="F592" s="143"/>
      <c r="G592" s="143"/>
      <c r="H592" s="143"/>
      <c r="I592" s="143"/>
      <c r="J592" s="143"/>
      <c r="K592" s="143"/>
      <c r="L592" s="143"/>
      <c r="M592" s="143"/>
      <c r="N592" s="143"/>
      <c r="O592" s="143"/>
      <c r="P592" s="143"/>
      <c r="Q592" s="143"/>
      <c r="R592" s="143"/>
    </row>
    <row r="593" spans="2:18" s="82" customFormat="1" x14ac:dyDescent="0.25">
      <c r="B593" s="143"/>
      <c r="F593" s="143"/>
      <c r="G593" s="143"/>
      <c r="H593" s="143"/>
      <c r="I593" s="143"/>
      <c r="J593" s="143"/>
      <c r="K593" s="143"/>
      <c r="L593" s="143"/>
      <c r="M593" s="143"/>
      <c r="N593" s="143"/>
      <c r="O593" s="143"/>
      <c r="P593" s="143"/>
      <c r="Q593" s="143"/>
      <c r="R593" s="143"/>
    </row>
    <row r="594" spans="2:18" s="82" customFormat="1" x14ac:dyDescent="0.25">
      <c r="B594" s="143"/>
      <c r="F594" s="143"/>
      <c r="G594" s="143"/>
      <c r="H594" s="143"/>
      <c r="I594" s="143"/>
      <c r="J594" s="143"/>
      <c r="K594" s="143"/>
      <c r="L594" s="143"/>
      <c r="M594" s="143"/>
      <c r="N594" s="143"/>
      <c r="O594" s="143"/>
      <c r="P594" s="143"/>
      <c r="Q594" s="143"/>
      <c r="R594" s="143"/>
    </row>
    <row r="595" spans="2:18" s="82" customFormat="1" x14ac:dyDescent="0.25">
      <c r="B595" s="143"/>
      <c r="F595" s="143"/>
      <c r="G595" s="143"/>
      <c r="H595" s="143"/>
      <c r="I595" s="143"/>
      <c r="J595" s="143"/>
      <c r="K595" s="143"/>
      <c r="L595" s="143"/>
      <c r="M595" s="143"/>
      <c r="N595" s="143"/>
      <c r="O595" s="143"/>
      <c r="P595" s="143"/>
      <c r="Q595" s="143"/>
      <c r="R595" s="143"/>
    </row>
    <row r="596" spans="2:18" s="82" customFormat="1" x14ac:dyDescent="0.25">
      <c r="B596" s="143"/>
      <c r="F596" s="143"/>
      <c r="G596" s="143"/>
      <c r="H596" s="143"/>
      <c r="I596" s="143"/>
      <c r="J596" s="143"/>
      <c r="K596" s="143"/>
      <c r="L596" s="143"/>
      <c r="M596" s="143"/>
      <c r="N596" s="143"/>
      <c r="O596" s="143"/>
      <c r="P596" s="143"/>
      <c r="Q596" s="143"/>
      <c r="R596" s="143"/>
    </row>
    <row r="597" spans="2:18" s="82" customFormat="1" x14ac:dyDescent="0.25">
      <c r="B597" s="143"/>
      <c r="F597" s="143"/>
      <c r="G597" s="143"/>
      <c r="H597" s="143"/>
      <c r="I597" s="143"/>
      <c r="J597" s="143"/>
      <c r="K597" s="143"/>
      <c r="L597" s="143"/>
      <c r="M597" s="143"/>
      <c r="N597" s="143"/>
      <c r="O597" s="143"/>
      <c r="P597" s="143"/>
      <c r="Q597" s="143"/>
      <c r="R597" s="143"/>
    </row>
    <row r="598" spans="2:18" s="82" customFormat="1" x14ac:dyDescent="0.25">
      <c r="B598" s="143"/>
      <c r="F598" s="143"/>
      <c r="G598" s="143"/>
      <c r="H598" s="143"/>
      <c r="I598" s="143"/>
      <c r="J598" s="143"/>
      <c r="K598" s="143"/>
      <c r="L598" s="143"/>
      <c r="M598" s="143"/>
      <c r="N598" s="143"/>
      <c r="O598" s="143"/>
      <c r="P598" s="143"/>
      <c r="Q598" s="143"/>
      <c r="R598" s="143"/>
    </row>
    <row r="599" spans="2:18" s="82" customFormat="1" x14ac:dyDescent="0.25">
      <c r="B599" s="143"/>
      <c r="F599" s="143"/>
      <c r="G599" s="143"/>
      <c r="H599" s="143"/>
      <c r="I599" s="143"/>
      <c r="J599" s="143"/>
      <c r="K599" s="143"/>
      <c r="L599" s="143"/>
      <c r="M599" s="143"/>
      <c r="N599" s="143"/>
      <c r="O599" s="143"/>
      <c r="P599" s="143"/>
      <c r="Q599" s="143"/>
      <c r="R599" s="143"/>
    </row>
    <row r="600" spans="2:18" s="82" customFormat="1" x14ac:dyDescent="0.25">
      <c r="B600" s="143"/>
      <c r="F600" s="143"/>
      <c r="G600" s="143"/>
      <c r="H600" s="143"/>
      <c r="I600" s="143"/>
      <c r="J600" s="143"/>
      <c r="K600" s="143"/>
      <c r="L600" s="143"/>
      <c r="M600" s="143"/>
      <c r="N600" s="143"/>
      <c r="O600" s="143"/>
      <c r="P600" s="143"/>
      <c r="Q600" s="143"/>
      <c r="R600" s="143"/>
    </row>
    <row r="601" spans="2:18" s="82" customFormat="1" x14ac:dyDescent="0.25">
      <c r="B601" s="143"/>
      <c r="F601" s="143"/>
      <c r="G601" s="143"/>
      <c r="H601" s="143"/>
      <c r="I601" s="143"/>
      <c r="J601" s="143"/>
      <c r="K601" s="143"/>
      <c r="L601" s="143"/>
      <c r="M601" s="143"/>
      <c r="N601" s="143"/>
      <c r="O601" s="143"/>
      <c r="P601" s="143"/>
      <c r="Q601" s="143"/>
      <c r="R601" s="143"/>
    </row>
    <row r="602" spans="2:18" s="82" customFormat="1" x14ac:dyDescent="0.25">
      <c r="B602" s="143"/>
      <c r="F602" s="143"/>
      <c r="G602" s="143"/>
      <c r="H602" s="143"/>
      <c r="I602" s="143"/>
      <c r="J602" s="143"/>
      <c r="K602" s="143"/>
      <c r="L602" s="143"/>
      <c r="M602" s="143"/>
      <c r="N602" s="143"/>
      <c r="O602" s="143"/>
      <c r="P602" s="143"/>
      <c r="Q602" s="143"/>
      <c r="R602" s="143"/>
    </row>
    <row r="603" spans="2:18" s="82" customFormat="1" x14ac:dyDescent="0.25">
      <c r="B603" s="143"/>
      <c r="F603" s="143"/>
      <c r="G603" s="143"/>
      <c r="H603" s="143"/>
      <c r="I603" s="143"/>
      <c r="J603" s="143"/>
      <c r="K603" s="143"/>
      <c r="L603" s="143"/>
      <c r="M603" s="143"/>
      <c r="N603" s="143"/>
      <c r="O603" s="143"/>
      <c r="P603" s="143"/>
      <c r="Q603" s="143"/>
      <c r="R603" s="143"/>
    </row>
    <row r="604" spans="2:18" s="82" customFormat="1" x14ac:dyDescent="0.25">
      <c r="B604" s="143"/>
      <c r="F604" s="143"/>
      <c r="G604" s="143"/>
      <c r="H604" s="143"/>
      <c r="I604" s="143"/>
      <c r="J604" s="143"/>
      <c r="K604" s="143"/>
      <c r="L604" s="143"/>
      <c r="M604" s="143"/>
      <c r="N604" s="143"/>
      <c r="O604" s="143"/>
      <c r="P604" s="143"/>
      <c r="Q604" s="143"/>
      <c r="R604" s="143"/>
    </row>
    <row r="605" spans="2:18" s="82" customFormat="1" x14ac:dyDescent="0.25">
      <c r="B605" s="143"/>
      <c r="F605" s="143"/>
      <c r="G605" s="143"/>
      <c r="H605" s="143"/>
      <c r="I605" s="143"/>
      <c r="J605" s="143"/>
      <c r="K605" s="143"/>
      <c r="L605" s="143"/>
      <c r="M605" s="143"/>
      <c r="N605" s="143"/>
      <c r="O605" s="143"/>
      <c r="P605" s="143"/>
      <c r="Q605" s="143"/>
      <c r="R605" s="143"/>
    </row>
    <row r="606" spans="2:18" s="82" customFormat="1" x14ac:dyDescent="0.25">
      <c r="B606" s="143"/>
      <c r="F606" s="143"/>
      <c r="G606" s="143"/>
      <c r="H606" s="143"/>
      <c r="I606" s="143"/>
      <c r="J606" s="143"/>
      <c r="K606" s="143"/>
      <c r="L606" s="143"/>
      <c r="M606" s="143"/>
      <c r="N606" s="143"/>
      <c r="O606" s="143"/>
      <c r="P606" s="143"/>
      <c r="Q606" s="143"/>
      <c r="R606" s="143"/>
    </row>
    <row r="607" spans="2:18" s="82" customFormat="1" x14ac:dyDescent="0.25">
      <c r="B607" s="143"/>
      <c r="F607" s="143"/>
      <c r="G607" s="143"/>
      <c r="H607" s="143"/>
      <c r="I607" s="143"/>
      <c r="J607" s="143"/>
      <c r="K607" s="143"/>
      <c r="L607" s="143"/>
      <c r="M607" s="143"/>
      <c r="N607" s="143"/>
      <c r="O607" s="143"/>
      <c r="P607" s="143"/>
      <c r="Q607" s="143"/>
      <c r="R607" s="143"/>
    </row>
    <row r="608" spans="2:18" s="82" customFormat="1" x14ac:dyDescent="0.25">
      <c r="B608" s="143"/>
      <c r="F608" s="143"/>
      <c r="G608" s="143"/>
      <c r="H608" s="143"/>
      <c r="I608" s="143"/>
      <c r="J608" s="143"/>
      <c r="K608" s="143"/>
      <c r="L608" s="143"/>
      <c r="M608" s="143"/>
      <c r="N608" s="143"/>
      <c r="O608" s="143"/>
      <c r="P608" s="143"/>
      <c r="Q608" s="143"/>
      <c r="R608" s="143"/>
    </row>
    <row r="609" spans="2:18" s="82" customFormat="1" x14ac:dyDescent="0.25">
      <c r="B609" s="143"/>
      <c r="F609" s="143"/>
      <c r="G609" s="143"/>
      <c r="H609" s="143"/>
      <c r="I609" s="143"/>
      <c r="J609" s="143"/>
      <c r="K609" s="143"/>
      <c r="L609" s="143"/>
      <c r="M609" s="143"/>
      <c r="N609" s="143"/>
      <c r="O609" s="143"/>
      <c r="P609" s="143"/>
      <c r="Q609" s="143"/>
      <c r="R609" s="143"/>
    </row>
    <row r="610" spans="2:18" s="82" customFormat="1" x14ac:dyDescent="0.25">
      <c r="B610" s="143"/>
      <c r="F610" s="143"/>
      <c r="G610" s="143"/>
      <c r="H610" s="143"/>
      <c r="I610" s="143"/>
      <c r="J610" s="143"/>
      <c r="K610" s="143"/>
      <c r="L610" s="143"/>
      <c r="M610" s="143"/>
      <c r="N610" s="143"/>
      <c r="O610" s="143"/>
      <c r="P610" s="143"/>
      <c r="Q610" s="143"/>
      <c r="R610" s="143"/>
    </row>
    <row r="611" spans="2:18" s="82" customFormat="1" x14ac:dyDescent="0.25">
      <c r="B611" s="143"/>
      <c r="F611" s="143"/>
      <c r="G611" s="143"/>
      <c r="H611" s="143"/>
      <c r="I611" s="143"/>
      <c r="J611" s="143"/>
      <c r="K611" s="143"/>
      <c r="L611" s="143"/>
      <c r="M611" s="143"/>
      <c r="N611" s="143"/>
      <c r="O611" s="143"/>
      <c r="P611" s="143"/>
      <c r="Q611" s="143"/>
      <c r="R611" s="143"/>
    </row>
    <row r="612" spans="2:18" s="82" customFormat="1" x14ac:dyDescent="0.25">
      <c r="B612" s="143"/>
      <c r="F612" s="143"/>
      <c r="G612" s="143"/>
      <c r="H612" s="143"/>
      <c r="I612" s="143"/>
      <c r="J612" s="143"/>
      <c r="K612" s="143"/>
      <c r="L612" s="143"/>
      <c r="M612" s="143"/>
      <c r="N612" s="143"/>
      <c r="O612" s="143"/>
      <c r="P612" s="143"/>
      <c r="Q612" s="143"/>
      <c r="R612" s="143"/>
    </row>
    <row r="613" spans="2:18" s="82" customFormat="1" x14ac:dyDescent="0.25">
      <c r="B613" s="143"/>
      <c r="F613" s="143"/>
      <c r="G613" s="143"/>
      <c r="H613" s="143"/>
      <c r="I613" s="143"/>
      <c r="J613" s="143"/>
      <c r="K613" s="143"/>
      <c r="L613" s="143"/>
      <c r="M613" s="143"/>
      <c r="N613" s="143"/>
      <c r="O613" s="143"/>
      <c r="P613" s="143"/>
      <c r="Q613" s="143"/>
      <c r="R613" s="143"/>
    </row>
    <row r="614" spans="2:18" s="82" customFormat="1" x14ac:dyDescent="0.25">
      <c r="B614" s="143"/>
      <c r="F614" s="143"/>
      <c r="G614" s="143"/>
      <c r="H614" s="143"/>
      <c r="I614" s="143"/>
      <c r="J614" s="143"/>
      <c r="K614" s="143"/>
      <c r="L614" s="143"/>
      <c r="M614" s="143"/>
      <c r="N614" s="143"/>
      <c r="O614" s="143"/>
      <c r="P614" s="143"/>
      <c r="Q614" s="143"/>
      <c r="R614" s="143"/>
    </row>
    <row r="615" spans="2:18" s="82" customFormat="1" x14ac:dyDescent="0.25">
      <c r="B615" s="143"/>
      <c r="F615" s="143"/>
      <c r="G615" s="143"/>
      <c r="H615" s="143"/>
      <c r="I615" s="143"/>
      <c r="J615" s="143"/>
      <c r="K615" s="143"/>
      <c r="L615" s="143"/>
      <c r="M615" s="143"/>
      <c r="N615" s="143"/>
      <c r="O615" s="143"/>
      <c r="P615" s="143"/>
      <c r="Q615" s="143"/>
      <c r="R615" s="143"/>
    </row>
    <row r="616" spans="2:18" s="82" customFormat="1" x14ac:dyDescent="0.25">
      <c r="B616" s="143"/>
      <c r="F616" s="143"/>
      <c r="G616" s="143"/>
      <c r="H616" s="143"/>
      <c r="I616" s="143"/>
      <c r="J616" s="143"/>
      <c r="K616" s="143"/>
      <c r="L616" s="143"/>
      <c r="M616" s="143"/>
      <c r="N616" s="143"/>
      <c r="O616" s="143"/>
      <c r="P616" s="143"/>
      <c r="Q616" s="143"/>
      <c r="R616" s="143"/>
    </row>
    <row r="617" spans="2:18" s="82" customFormat="1" x14ac:dyDescent="0.25">
      <c r="B617" s="143"/>
      <c r="F617" s="143"/>
      <c r="G617" s="143"/>
      <c r="H617" s="143"/>
      <c r="I617" s="143"/>
      <c r="J617" s="143"/>
      <c r="K617" s="143"/>
      <c r="L617" s="143"/>
      <c r="M617" s="143"/>
      <c r="N617" s="143"/>
      <c r="O617" s="143"/>
      <c r="P617" s="143"/>
      <c r="Q617" s="143"/>
      <c r="R617" s="143"/>
    </row>
    <row r="618" spans="2:18" s="82" customFormat="1" x14ac:dyDescent="0.25">
      <c r="B618" s="143"/>
      <c r="F618" s="143"/>
      <c r="G618" s="143"/>
      <c r="H618" s="143"/>
      <c r="I618" s="143"/>
      <c r="J618" s="143"/>
      <c r="K618" s="143"/>
      <c r="L618" s="143"/>
      <c r="M618" s="143"/>
      <c r="N618" s="143"/>
      <c r="O618" s="143"/>
      <c r="P618" s="143"/>
      <c r="Q618" s="143"/>
      <c r="R618" s="143"/>
    </row>
    <row r="619" spans="2:18" s="82" customFormat="1" x14ac:dyDescent="0.25">
      <c r="B619" s="143"/>
      <c r="F619" s="143"/>
      <c r="G619" s="143"/>
      <c r="H619" s="143"/>
      <c r="I619" s="143"/>
      <c r="J619" s="143"/>
      <c r="K619" s="143"/>
      <c r="L619" s="143"/>
      <c r="M619" s="143"/>
      <c r="N619" s="143"/>
      <c r="O619" s="143"/>
      <c r="P619" s="143"/>
      <c r="Q619" s="143"/>
      <c r="R619" s="143"/>
    </row>
    <row r="620" spans="2:18" s="82" customFormat="1" x14ac:dyDescent="0.25">
      <c r="B620" s="143"/>
      <c r="F620" s="143"/>
      <c r="G620" s="143"/>
      <c r="H620" s="143"/>
      <c r="I620" s="143"/>
      <c r="J620" s="143"/>
      <c r="K620" s="143"/>
      <c r="L620" s="143"/>
      <c r="M620" s="143"/>
      <c r="N620" s="143"/>
      <c r="O620" s="143"/>
      <c r="P620" s="143"/>
      <c r="Q620" s="143"/>
      <c r="R620" s="143"/>
    </row>
    <row r="621" spans="2:18" s="82" customFormat="1" x14ac:dyDescent="0.25">
      <c r="B621" s="143"/>
      <c r="F621" s="143"/>
      <c r="G621" s="143"/>
      <c r="H621" s="143"/>
      <c r="I621" s="143"/>
      <c r="J621" s="143"/>
      <c r="K621" s="143"/>
      <c r="L621" s="143"/>
      <c r="M621" s="143"/>
      <c r="N621" s="143"/>
      <c r="O621" s="143"/>
      <c r="P621" s="143"/>
      <c r="Q621" s="143"/>
      <c r="R621" s="143"/>
    </row>
    <row r="622" spans="2:18" s="82" customFormat="1" x14ac:dyDescent="0.25">
      <c r="B622" s="143"/>
      <c r="F622" s="143"/>
      <c r="G622" s="143"/>
      <c r="H622" s="143"/>
      <c r="I622" s="143"/>
      <c r="J622" s="143"/>
      <c r="K622" s="143"/>
      <c r="L622" s="143"/>
      <c r="M622" s="143"/>
      <c r="N622" s="143"/>
      <c r="O622" s="143"/>
      <c r="P622" s="143"/>
      <c r="Q622" s="143"/>
      <c r="R622" s="143"/>
    </row>
    <row r="623" spans="2:18" s="82" customFormat="1" x14ac:dyDescent="0.25">
      <c r="B623" s="143"/>
      <c r="F623" s="143"/>
      <c r="G623" s="143"/>
      <c r="H623" s="143"/>
      <c r="I623" s="143"/>
      <c r="J623" s="143"/>
      <c r="K623" s="143"/>
      <c r="L623" s="143"/>
      <c r="M623" s="143"/>
      <c r="N623" s="143"/>
      <c r="O623" s="143"/>
      <c r="P623" s="143"/>
      <c r="Q623" s="143"/>
      <c r="R623" s="143"/>
    </row>
    <row r="624" spans="2:18" s="82" customFormat="1" x14ac:dyDescent="0.25">
      <c r="B624" s="143"/>
      <c r="F624" s="143"/>
      <c r="G624" s="143"/>
      <c r="H624" s="143"/>
      <c r="I624" s="143"/>
      <c r="J624" s="143"/>
      <c r="K624" s="143"/>
      <c r="L624" s="143"/>
      <c r="M624" s="143"/>
      <c r="N624" s="143"/>
      <c r="O624" s="143"/>
      <c r="P624" s="143"/>
      <c r="Q624" s="143"/>
      <c r="R624" s="143"/>
    </row>
    <row r="625" spans="2:18" s="82" customFormat="1" x14ac:dyDescent="0.25">
      <c r="B625" s="143"/>
      <c r="F625" s="143"/>
      <c r="G625" s="143"/>
      <c r="H625" s="143"/>
      <c r="I625" s="143"/>
      <c r="J625" s="143"/>
      <c r="K625" s="143"/>
      <c r="L625" s="143"/>
      <c r="M625" s="143"/>
      <c r="N625" s="143"/>
      <c r="O625" s="143"/>
      <c r="P625" s="143"/>
      <c r="Q625" s="143"/>
      <c r="R625" s="143"/>
    </row>
    <row r="626" spans="2:18" s="82" customFormat="1" x14ac:dyDescent="0.25">
      <c r="B626" s="143"/>
      <c r="F626" s="143"/>
      <c r="G626" s="143"/>
      <c r="H626" s="143"/>
      <c r="I626" s="143"/>
      <c r="J626" s="143"/>
      <c r="K626" s="143"/>
      <c r="L626" s="143"/>
      <c r="M626" s="143"/>
      <c r="N626" s="143"/>
      <c r="O626" s="143"/>
      <c r="P626" s="143"/>
      <c r="Q626" s="143"/>
      <c r="R626" s="143"/>
    </row>
    <row r="627" spans="2:18" s="82" customFormat="1" x14ac:dyDescent="0.25">
      <c r="B627" s="143"/>
      <c r="F627" s="143"/>
      <c r="G627" s="143"/>
      <c r="H627" s="143"/>
      <c r="I627" s="143"/>
      <c r="J627" s="143"/>
      <c r="K627" s="143"/>
      <c r="L627" s="143"/>
      <c r="M627" s="143"/>
      <c r="N627" s="143"/>
      <c r="O627" s="143"/>
      <c r="P627" s="143"/>
      <c r="Q627" s="143"/>
      <c r="R627" s="143"/>
    </row>
    <row r="628" spans="2:18" s="82" customFormat="1" x14ac:dyDescent="0.25">
      <c r="B628" s="143"/>
      <c r="F628" s="143"/>
      <c r="G628" s="143"/>
      <c r="H628" s="143"/>
      <c r="I628" s="143"/>
      <c r="J628" s="143"/>
      <c r="K628" s="143"/>
      <c r="L628" s="143"/>
      <c r="M628" s="143"/>
      <c r="N628" s="143"/>
      <c r="O628" s="143"/>
      <c r="P628" s="143"/>
      <c r="Q628" s="143"/>
      <c r="R628" s="143"/>
    </row>
    <row r="629" spans="2:18" s="82" customFormat="1" x14ac:dyDescent="0.25">
      <c r="B629" s="143"/>
      <c r="F629" s="143"/>
      <c r="G629" s="143"/>
      <c r="H629" s="143"/>
      <c r="I629" s="143"/>
      <c r="J629" s="143"/>
      <c r="K629" s="143"/>
      <c r="L629" s="143"/>
      <c r="M629" s="143"/>
      <c r="N629" s="143"/>
      <c r="O629" s="143"/>
      <c r="P629" s="143"/>
      <c r="Q629" s="143"/>
      <c r="R629" s="143"/>
    </row>
    <row r="630" spans="2:18" s="82" customFormat="1" x14ac:dyDescent="0.25">
      <c r="B630" s="143"/>
      <c r="F630" s="143"/>
      <c r="G630" s="143"/>
      <c r="H630" s="143"/>
      <c r="I630" s="143"/>
      <c r="J630" s="143"/>
      <c r="K630" s="143"/>
      <c r="L630" s="143"/>
      <c r="M630" s="143"/>
      <c r="N630" s="143"/>
      <c r="O630" s="143"/>
      <c r="P630" s="143"/>
      <c r="Q630" s="143"/>
      <c r="R630" s="143"/>
    </row>
    <row r="631" spans="2:18" s="82" customFormat="1" x14ac:dyDescent="0.25">
      <c r="B631" s="143"/>
      <c r="F631" s="143"/>
      <c r="G631" s="143"/>
      <c r="H631" s="143"/>
      <c r="I631" s="143"/>
      <c r="J631" s="143"/>
      <c r="K631" s="143"/>
      <c r="L631" s="143"/>
      <c r="M631" s="143"/>
      <c r="N631" s="143"/>
      <c r="O631" s="143"/>
      <c r="P631" s="143"/>
      <c r="Q631" s="143"/>
      <c r="R631" s="143"/>
    </row>
    <row r="632" spans="2:18" s="82" customFormat="1" x14ac:dyDescent="0.25">
      <c r="B632" s="143"/>
      <c r="F632" s="143"/>
      <c r="G632" s="143"/>
      <c r="H632" s="143"/>
      <c r="I632" s="143"/>
      <c r="J632" s="143"/>
      <c r="K632" s="143"/>
      <c r="L632" s="143"/>
      <c r="M632" s="143"/>
      <c r="N632" s="143"/>
      <c r="O632" s="143"/>
      <c r="P632" s="143"/>
      <c r="Q632" s="143"/>
      <c r="R632" s="143"/>
    </row>
    <row r="633" spans="2:18" s="82" customFormat="1" x14ac:dyDescent="0.25">
      <c r="B633" s="143"/>
      <c r="F633" s="143"/>
      <c r="G633" s="143"/>
      <c r="H633" s="143"/>
      <c r="I633" s="143"/>
      <c r="J633" s="143"/>
      <c r="K633" s="143"/>
      <c r="L633" s="143"/>
      <c r="M633" s="143"/>
      <c r="N633" s="143"/>
      <c r="O633" s="143"/>
      <c r="P633" s="143"/>
      <c r="Q633" s="143"/>
      <c r="R633" s="143"/>
    </row>
    <row r="634" spans="2:18" s="82" customFormat="1" x14ac:dyDescent="0.25">
      <c r="B634" s="143"/>
      <c r="F634" s="143"/>
      <c r="G634" s="143"/>
      <c r="H634" s="143"/>
      <c r="I634" s="143"/>
      <c r="J634" s="143"/>
      <c r="K634" s="143"/>
      <c r="L634" s="143"/>
      <c r="M634" s="143"/>
      <c r="N634" s="143"/>
      <c r="O634" s="143"/>
      <c r="P634" s="143"/>
      <c r="Q634" s="143"/>
      <c r="R634" s="143"/>
    </row>
    <row r="635" spans="2:18" s="82" customFormat="1" x14ac:dyDescent="0.25">
      <c r="B635" s="143"/>
      <c r="F635" s="143"/>
      <c r="G635" s="143"/>
      <c r="H635" s="143"/>
      <c r="I635" s="143"/>
      <c r="J635" s="143"/>
      <c r="K635" s="143"/>
      <c r="L635" s="143"/>
      <c r="M635" s="143"/>
      <c r="N635" s="143"/>
      <c r="O635" s="143"/>
      <c r="P635" s="143"/>
      <c r="Q635" s="143"/>
      <c r="R635" s="143"/>
    </row>
    <row r="636" spans="2:18" s="82" customFormat="1" x14ac:dyDescent="0.25">
      <c r="B636" s="143"/>
      <c r="F636" s="143"/>
      <c r="G636" s="143"/>
      <c r="H636" s="143"/>
      <c r="I636" s="143"/>
      <c r="J636" s="143"/>
      <c r="K636" s="143"/>
      <c r="L636" s="143"/>
      <c r="M636" s="143"/>
      <c r="N636" s="143"/>
      <c r="O636" s="143"/>
      <c r="P636" s="143"/>
      <c r="Q636" s="143"/>
      <c r="R636" s="143"/>
    </row>
    <row r="637" spans="2:18" s="82" customFormat="1" x14ac:dyDescent="0.25">
      <c r="B637" s="143"/>
      <c r="F637" s="143"/>
      <c r="G637" s="143"/>
      <c r="H637" s="143"/>
      <c r="I637" s="143"/>
      <c r="J637" s="143"/>
      <c r="K637" s="143"/>
      <c r="L637" s="143"/>
      <c r="M637" s="143"/>
      <c r="N637" s="143"/>
      <c r="O637" s="143"/>
      <c r="P637" s="143"/>
      <c r="Q637" s="143"/>
      <c r="R637" s="143"/>
    </row>
    <row r="638" spans="2:18" s="82" customFormat="1" x14ac:dyDescent="0.25">
      <c r="B638" s="143"/>
      <c r="F638" s="143"/>
      <c r="G638" s="143"/>
      <c r="H638" s="143"/>
      <c r="I638" s="143"/>
      <c r="J638" s="143"/>
      <c r="K638" s="143"/>
      <c r="L638" s="143"/>
      <c r="M638" s="143"/>
      <c r="N638" s="143"/>
      <c r="O638" s="143"/>
      <c r="P638" s="143"/>
      <c r="Q638" s="143"/>
      <c r="R638" s="143"/>
    </row>
    <row r="639" spans="2:18" s="82" customFormat="1" x14ac:dyDescent="0.25">
      <c r="B639" s="143"/>
      <c r="F639" s="143"/>
      <c r="G639" s="143"/>
      <c r="H639" s="143"/>
      <c r="I639" s="143"/>
      <c r="J639" s="143"/>
      <c r="K639" s="143"/>
      <c r="L639" s="143"/>
      <c r="M639" s="143"/>
      <c r="N639" s="143"/>
      <c r="O639" s="143"/>
      <c r="P639" s="143"/>
      <c r="Q639" s="143"/>
      <c r="R639" s="143"/>
    </row>
    <row r="640" spans="2:18" s="82" customFormat="1" x14ac:dyDescent="0.25">
      <c r="B640" s="143"/>
      <c r="F640" s="143"/>
      <c r="G640" s="143"/>
      <c r="H640" s="143"/>
      <c r="I640" s="143"/>
      <c r="J640" s="143"/>
      <c r="K640" s="143"/>
      <c r="L640" s="143"/>
      <c r="M640" s="143"/>
      <c r="N640" s="143"/>
      <c r="O640" s="143"/>
      <c r="P640" s="143"/>
      <c r="Q640" s="143"/>
      <c r="R640" s="143"/>
    </row>
    <row r="641" spans="2:18" s="82" customFormat="1" x14ac:dyDescent="0.25">
      <c r="B641" s="143"/>
      <c r="F641" s="143"/>
      <c r="G641" s="143"/>
      <c r="H641" s="143"/>
      <c r="I641" s="143"/>
      <c r="J641" s="143"/>
      <c r="K641" s="143"/>
      <c r="L641" s="143"/>
      <c r="M641" s="143"/>
      <c r="N641" s="143"/>
      <c r="O641" s="143"/>
      <c r="P641" s="143"/>
      <c r="Q641" s="143"/>
      <c r="R641" s="143"/>
    </row>
    <row r="642" spans="2:18" s="82" customFormat="1" x14ac:dyDescent="0.25">
      <c r="B642" s="143"/>
      <c r="F642" s="143"/>
      <c r="G642" s="143"/>
      <c r="H642" s="143"/>
      <c r="I642" s="143"/>
      <c r="J642" s="143"/>
      <c r="K642" s="143"/>
      <c r="L642" s="143"/>
      <c r="M642" s="143"/>
      <c r="N642" s="143"/>
      <c r="O642" s="143"/>
      <c r="P642" s="143"/>
      <c r="Q642" s="143"/>
      <c r="R642" s="143"/>
    </row>
    <row r="643" spans="2:18" s="82" customFormat="1" x14ac:dyDescent="0.25">
      <c r="B643" s="143"/>
      <c r="F643" s="143"/>
      <c r="G643" s="143"/>
      <c r="H643" s="143"/>
      <c r="I643" s="143"/>
      <c r="J643" s="143"/>
      <c r="K643" s="143"/>
      <c r="L643" s="143"/>
      <c r="M643" s="143"/>
      <c r="N643" s="143"/>
      <c r="O643" s="143"/>
      <c r="P643" s="143"/>
      <c r="Q643" s="143"/>
      <c r="R643" s="143"/>
    </row>
    <row r="644" spans="2:18" s="82" customFormat="1" x14ac:dyDescent="0.25">
      <c r="B644" s="143"/>
      <c r="F644" s="143"/>
      <c r="G644" s="143"/>
      <c r="H644" s="143"/>
      <c r="I644" s="143"/>
      <c r="J644" s="143"/>
      <c r="K644" s="143"/>
      <c r="L644" s="143"/>
      <c r="M644" s="143"/>
      <c r="N644" s="143"/>
      <c r="O644" s="143"/>
      <c r="P644" s="143"/>
      <c r="Q644" s="143"/>
      <c r="R644" s="143"/>
    </row>
    <row r="645" spans="2:18" s="82" customFormat="1" x14ac:dyDescent="0.25">
      <c r="B645" s="143"/>
      <c r="F645" s="143"/>
      <c r="G645" s="143"/>
      <c r="H645" s="143"/>
      <c r="I645" s="143"/>
      <c r="J645" s="143"/>
      <c r="K645" s="143"/>
      <c r="L645" s="143"/>
      <c r="M645" s="143"/>
      <c r="N645" s="143"/>
      <c r="O645" s="143"/>
      <c r="P645" s="143"/>
      <c r="Q645" s="143"/>
      <c r="R645" s="143"/>
    </row>
    <row r="646" spans="2:18" s="82" customFormat="1" x14ac:dyDescent="0.25">
      <c r="B646" s="143"/>
      <c r="F646" s="143"/>
      <c r="G646" s="143"/>
      <c r="H646" s="143"/>
      <c r="I646" s="143"/>
      <c r="J646" s="143"/>
      <c r="K646" s="143"/>
      <c r="L646" s="143"/>
      <c r="M646" s="143"/>
      <c r="N646" s="143"/>
      <c r="O646" s="143"/>
      <c r="P646" s="143"/>
      <c r="Q646" s="143"/>
      <c r="R646" s="143"/>
    </row>
    <row r="647" spans="2:18" s="82" customFormat="1" x14ac:dyDescent="0.25">
      <c r="B647" s="143"/>
      <c r="F647" s="143"/>
      <c r="G647" s="143"/>
      <c r="H647" s="143"/>
      <c r="I647" s="143"/>
      <c r="J647" s="143"/>
      <c r="K647" s="143"/>
      <c r="L647" s="143"/>
      <c r="M647" s="143"/>
      <c r="N647" s="143"/>
      <c r="O647" s="143"/>
      <c r="P647" s="143"/>
      <c r="Q647" s="143"/>
      <c r="R647" s="143"/>
    </row>
    <row r="648" spans="2:18" s="82" customFormat="1" x14ac:dyDescent="0.25">
      <c r="B648" s="143"/>
      <c r="F648" s="143"/>
      <c r="G648" s="143"/>
      <c r="H648" s="143"/>
      <c r="I648" s="143"/>
      <c r="J648" s="143"/>
      <c r="K648" s="143"/>
      <c r="L648" s="143"/>
      <c r="M648" s="143"/>
      <c r="N648" s="143"/>
      <c r="O648" s="143"/>
      <c r="P648" s="143"/>
      <c r="Q648" s="143"/>
      <c r="R648" s="143"/>
    </row>
    <row r="649" spans="2:18" s="82" customFormat="1" x14ac:dyDescent="0.25">
      <c r="B649" s="143"/>
      <c r="F649" s="143"/>
      <c r="G649" s="143"/>
      <c r="H649" s="143"/>
      <c r="I649" s="143"/>
      <c r="J649" s="143"/>
      <c r="K649" s="143"/>
      <c r="L649" s="143"/>
      <c r="M649" s="143"/>
      <c r="N649" s="143"/>
      <c r="O649" s="143"/>
      <c r="P649" s="143"/>
      <c r="Q649" s="143"/>
      <c r="R649" s="143"/>
    </row>
    <row r="650" spans="2:18" s="82" customFormat="1" x14ac:dyDescent="0.25">
      <c r="B650" s="143"/>
      <c r="F650" s="143"/>
      <c r="G650" s="143"/>
      <c r="H650" s="143"/>
      <c r="I650" s="143"/>
      <c r="J650" s="143"/>
      <c r="K650" s="143"/>
      <c r="L650" s="143"/>
      <c r="M650" s="143"/>
      <c r="N650" s="143"/>
      <c r="O650" s="143"/>
      <c r="P650" s="143"/>
      <c r="Q650" s="143"/>
      <c r="R650" s="143"/>
    </row>
    <row r="651" spans="2:18" s="82" customFormat="1" x14ac:dyDescent="0.25">
      <c r="B651" s="143"/>
      <c r="F651" s="143"/>
      <c r="G651" s="143"/>
      <c r="H651" s="143"/>
      <c r="I651" s="143"/>
      <c r="J651" s="143"/>
      <c r="K651" s="143"/>
      <c r="L651" s="143"/>
      <c r="M651" s="143"/>
      <c r="N651" s="143"/>
      <c r="O651" s="143"/>
      <c r="P651" s="143"/>
      <c r="Q651" s="143"/>
      <c r="R651" s="143"/>
    </row>
    <row r="652" spans="2:18" s="82" customFormat="1" x14ac:dyDescent="0.25">
      <c r="B652" s="143"/>
      <c r="F652" s="143"/>
      <c r="G652" s="143"/>
      <c r="H652" s="143"/>
      <c r="I652" s="143"/>
      <c r="J652" s="143"/>
      <c r="K652" s="143"/>
      <c r="L652" s="143"/>
      <c r="M652" s="143"/>
      <c r="N652" s="143"/>
      <c r="O652" s="143"/>
      <c r="P652" s="143"/>
      <c r="Q652" s="143"/>
      <c r="R652" s="143"/>
    </row>
    <row r="653" spans="2:18" s="82" customFormat="1" x14ac:dyDescent="0.25">
      <c r="B653" s="143"/>
      <c r="F653" s="143"/>
      <c r="G653" s="143"/>
      <c r="H653" s="143"/>
      <c r="I653" s="143"/>
      <c r="J653" s="143"/>
      <c r="K653" s="143"/>
      <c r="L653" s="143"/>
      <c r="M653" s="143"/>
      <c r="N653" s="143"/>
      <c r="O653" s="143"/>
      <c r="P653" s="143"/>
      <c r="Q653" s="143"/>
      <c r="R653" s="143"/>
    </row>
    <row r="654" spans="2:18" s="82" customFormat="1" x14ac:dyDescent="0.25">
      <c r="B654" s="143"/>
      <c r="F654" s="143"/>
      <c r="G654" s="143"/>
      <c r="H654" s="143"/>
      <c r="I654" s="143"/>
      <c r="J654" s="143"/>
      <c r="K654" s="143"/>
      <c r="L654" s="143"/>
      <c r="M654" s="143"/>
      <c r="N654" s="143"/>
      <c r="O654" s="143"/>
      <c r="P654" s="143"/>
      <c r="Q654" s="143"/>
      <c r="R654" s="143"/>
    </row>
    <row r="655" spans="2:18" s="82" customFormat="1" x14ac:dyDescent="0.25">
      <c r="B655" s="143"/>
      <c r="F655" s="143"/>
      <c r="G655" s="143"/>
      <c r="H655" s="143"/>
      <c r="I655" s="143"/>
      <c r="J655" s="143"/>
      <c r="K655" s="143"/>
      <c r="L655" s="143"/>
      <c r="M655" s="143"/>
      <c r="N655" s="143"/>
      <c r="O655" s="143"/>
      <c r="P655" s="143"/>
      <c r="Q655" s="143"/>
      <c r="R655" s="143"/>
    </row>
    <row r="656" spans="2:18" s="82" customFormat="1" x14ac:dyDescent="0.25">
      <c r="B656" s="143"/>
      <c r="F656" s="143"/>
      <c r="G656" s="143"/>
      <c r="H656" s="143"/>
      <c r="I656" s="143"/>
      <c r="J656" s="143"/>
      <c r="K656" s="143"/>
      <c r="L656" s="143"/>
      <c r="M656" s="143"/>
      <c r="N656" s="143"/>
      <c r="O656" s="143"/>
      <c r="P656" s="143"/>
      <c r="Q656" s="143"/>
      <c r="R656" s="143"/>
    </row>
    <row r="657" spans="2:18" s="82" customFormat="1" x14ac:dyDescent="0.25">
      <c r="B657" s="143"/>
      <c r="F657" s="143"/>
      <c r="G657" s="143"/>
      <c r="H657" s="143"/>
      <c r="I657" s="143"/>
      <c r="J657" s="143"/>
      <c r="K657" s="143"/>
      <c r="L657" s="143"/>
      <c r="M657" s="143"/>
      <c r="N657" s="143"/>
      <c r="O657" s="143"/>
      <c r="P657" s="143"/>
      <c r="Q657" s="143"/>
      <c r="R657" s="143"/>
    </row>
    <row r="658" spans="2:18" s="82" customFormat="1" x14ac:dyDescent="0.25">
      <c r="B658" s="143"/>
      <c r="F658" s="143"/>
      <c r="G658" s="143"/>
      <c r="H658" s="143"/>
      <c r="I658" s="143"/>
      <c r="J658" s="143"/>
      <c r="K658" s="143"/>
      <c r="L658" s="143"/>
      <c r="M658" s="143"/>
      <c r="N658" s="143"/>
      <c r="O658" s="143"/>
      <c r="P658" s="143"/>
      <c r="Q658" s="143"/>
      <c r="R658" s="143"/>
    </row>
    <row r="659" spans="2:18" s="82" customFormat="1" x14ac:dyDescent="0.25">
      <c r="B659" s="143"/>
      <c r="F659" s="143"/>
      <c r="G659" s="143"/>
      <c r="H659" s="143"/>
      <c r="I659" s="143"/>
      <c r="J659" s="143"/>
      <c r="K659" s="143"/>
      <c r="L659" s="143"/>
      <c r="M659" s="143"/>
      <c r="N659" s="143"/>
      <c r="O659" s="143"/>
      <c r="P659" s="143"/>
      <c r="Q659" s="143"/>
      <c r="R659" s="143"/>
    </row>
    <row r="660" spans="2:18" s="82" customFormat="1" x14ac:dyDescent="0.25">
      <c r="B660" s="143"/>
      <c r="F660" s="143"/>
      <c r="G660" s="143"/>
      <c r="H660" s="143"/>
      <c r="I660" s="143"/>
      <c r="J660" s="143"/>
      <c r="K660" s="143"/>
      <c r="L660" s="143"/>
      <c r="M660" s="143"/>
      <c r="N660" s="143"/>
      <c r="O660" s="143"/>
      <c r="P660" s="143"/>
      <c r="Q660" s="143"/>
      <c r="R660" s="143"/>
    </row>
    <row r="661" spans="2:18" s="82" customFormat="1" x14ac:dyDescent="0.25">
      <c r="B661" s="143"/>
      <c r="F661" s="143"/>
      <c r="G661" s="143"/>
      <c r="H661" s="143"/>
      <c r="I661" s="143"/>
      <c r="J661" s="143"/>
      <c r="K661" s="143"/>
      <c r="L661" s="143"/>
      <c r="M661" s="143"/>
      <c r="N661" s="143"/>
      <c r="O661" s="143"/>
      <c r="P661" s="143"/>
      <c r="Q661" s="143"/>
      <c r="R661" s="143"/>
    </row>
    <row r="662" spans="2:18" s="82" customFormat="1" x14ac:dyDescent="0.25">
      <c r="B662" s="143"/>
      <c r="F662" s="143"/>
      <c r="G662" s="143"/>
      <c r="H662" s="143"/>
      <c r="I662" s="143"/>
      <c r="J662" s="143"/>
      <c r="K662" s="143"/>
      <c r="L662" s="143"/>
      <c r="M662" s="143"/>
      <c r="N662" s="143"/>
      <c r="O662" s="143"/>
      <c r="P662" s="143"/>
      <c r="Q662" s="143"/>
      <c r="R662" s="143"/>
    </row>
    <row r="663" spans="2:18" s="82" customFormat="1" x14ac:dyDescent="0.25">
      <c r="B663" s="143"/>
      <c r="F663" s="143"/>
      <c r="G663" s="143"/>
      <c r="H663" s="143"/>
      <c r="I663" s="143"/>
      <c r="J663" s="143"/>
      <c r="K663" s="143"/>
      <c r="L663" s="143"/>
      <c r="M663" s="143"/>
      <c r="N663" s="143"/>
      <c r="O663" s="143"/>
      <c r="P663" s="143"/>
      <c r="Q663" s="143"/>
      <c r="R663" s="143"/>
    </row>
    <row r="664" spans="2:18" s="82" customFormat="1" x14ac:dyDescent="0.25">
      <c r="B664" s="143"/>
      <c r="F664" s="143"/>
      <c r="G664" s="143"/>
      <c r="H664" s="143"/>
      <c r="I664" s="143"/>
      <c r="J664" s="143"/>
      <c r="K664" s="143"/>
      <c r="L664" s="143"/>
      <c r="M664" s="143"/>
      <c r="N664" s="143"/>
      <c r="O664" s="143"/>
      <c r="P664" s="143"/>
      <c r="Q664" s="143"/>
      <c r="R664" s="143"/>
    </row>
    <row r="665" spans="2:18" s="82" customFormat="1" x14ac:dyDescent="0.25">
      <c r="B665" s="143"/>
      <c r="F665" s="143"/>
      <c r="G665" s="143"/>
      <c r="H665" s="143"/>
      <c r="I665" s="143"/>
      <c r="J665" s="143"/>
      <c r="K665" s="143"/>
      <c r="L665" s="143"/>
      <c r="M665" s="143"/>
      <c r="N665" s="143"/>
      <c r="O665" s="143"/>
      <c r="P665" s="143"/>
      <c r="Q665" s="143"/>
      <c r="R665" s="143"/>
    </row>
    <row r="666" spans="2:18" s="82" customFormat="1" x14ac:dyDescent="0.25">
      <c r="B666" s="143"/>
      <c r="F666" s="143"/>
      <c r="G666" s="143"/>
      <c r="H666" s="143"/>
      <c r="I666" s="143"/>
      <c r="J666" s="143"/>
      <c r="K666" s="143"/>
      <c r="L666" s="143"/>
      <c r="M666" s="143"/>
      <c r="N666" s="143"/>
      <c r="O666" s="143"/>
      <c r="P666" s="143"/>
      <c r="Q666" s="143"/>
      <c r="R666" s="143"/>
    </row>
    <row r="667" spans="2:18" s="82" customFormat="1" x14ac:dyDescent="0.25">
      <c r="B667" s="143"/>
      <c r="F667" s="143"/>
      <c r="G667" s="143"/>
      <c r="H667" s="143"/>
      <c r="I667" s="143"/>
      <c r="J667" s="143"/>
      <c r="K667" s="143"/>
      <c r="L667" s="143"/>
      <c r="M667" s="143"/>
      <c r="N667" s="143"/>
      <c r="O667" s="143"/>
      <c r="P667" s="143"/>
      <c r="Q667" s="143"/>
      <c r="R667" s="143"/>
    </row>
    <row r="668" spans="2:18" s="82" customFormat="1" x14ac:dyDescent="0.25">
      <c r="B668" s="143"/>
      <c r="F668" s="143"/>
      <c r="G668" s="143"/>
      <c r="H668" s="143"/>
      <c r="I668" s="143"/>
      <c r="J668" s="143"/>
      <c r="K668" s="143"/>
      <c r="L668" s="143"/>
      <c r="M668" s="143"/>
      <c r="N668" s="143"/>
      <c r="O668" s="143"/>
      <c r="P668" s="143"/>
      <c r="Q668" s="143"/>
      <c r="R668" s="143"/>
    </row>
    <row r="669" spans="2:18" s="82" customFormat="1" x14ac:dyDescent="0.25">
      <c r="B669" s="143"/>
      <c r="F669" s="143"/>
      <c r="G669" s="143"/>
      <c r="H669" s="143"/>
      <c r="I669" s="143"/>
      <c r="J669" s="143"/>
      <c r="K669" s="143"/>
      <c r="L669" s="143"/>
      <c r="M669" s="143"/>
      <c r="N669" s="143"/>
      <c r="O669" s="143"/>
      <c r="P669" s="143"/>
      <c r="Q669" s="143"/>
      <c r="R669" s="143"/>
    </row>
    <row r="670" spans="2:18" s="82" customFormat="1" x14ac:dyDescent="0.25">
      <c r="B670" s="143"/>
      <c r="F670" s="143"/>
      <c r="G670" s="143"/>
      <c r="H670" s="143"/>
      <c r="I670" s="143"/>
      <c r="J670" s="143"/>
      <c r="K670" s="143"/>
      <c r="L670" s="143"/>
      <c r="M670" s="143"/>
      <c r="N670" s="143"/>
      <c r="O670" s="143"/>
      <c r="P670" s="143"/>
      <c r="Q670" s="143"/>
      <c r="R670" s="143"/>
    </row>
    <row r="671" spans="2:18" s="82" customFormat="1" x14ac:dyDescent="0.25">
      <c r="B671" s="143"/>
      <c r="F671" s="143"/>
      <c r="G671" s="143"/>
      <c r="H671" s="143"/>
      <c r="I671" s="143"/>
      <c r="J671" s="143"/>
      <c r="K671" s="143"/>
      <c r="L671" s="143"/>
      <c r="M671" s="143"/>
      <c r="N671" s="143"/>
      <c r="O671" s="143"/>
      <c r="P671" s="143"/>
      <c r="Q671" s="143"/>
      <c r="R671" s="143"/>
    </row>
    <row r="672" spans="2:18" s="82" customFormat="1" x14ac:dyDescent="0.25">
      <c r="B672" s="143"/>
      <c r="F672" s="143"/>
      <c r="G672" s="143"/>
      <c r="H672" s="143"/>
      <c r="I672" s="143"/>
      <c r="J672" s="143"/>
      <c r="K672" s="143"/>
      <c r="L672" s="143"/>
      <c r="M672" s="143"/>
      <c r="N672" s="143"/>
      <c r="O672" s="143"/>
      <c r="P672" s="143"/>
      <c r="Q672" s="143"/>
      <c r="R672" s="143"/>
    </row>
    <row r="673" spans="2:18" s="82" customFormat="1" x14ac:dyDescent="0.25">
      <c r="B673" s="143"/>
      <c r="F673" s="143"/>
      <c r="G673" s="143"/>
      <c r="H673" s="143"/>
      <c r="I673" s="143"/>
      <c r="J673" s="143"/>
      <c r="K673" s="143"/>
      <c r="L673" s="143"/>
      <c r="M673" s="143"/>
      <c r="N673" s="143"/>
      <c r="O673" s="143"/>
      <c r="P673" s="143"/>
      <c r="Q673" s="143"/>
      <c r="R673" s="143"/>
    </row>
    <row r="674" spans="2:18" s="82" customFormat="1" x14ac:dyDescent="0.25">
      <c r="B674" s="143"/>
      <c r="F674" s="143"/>
      <c r="G674" s="143"/>
      <c r="H674" s="143"/>
      <c r="I674" s="143"/>
      <c r="J674" s="143"/>
      <c r="K674" s="143"/>
      <c r="L674" s="143"/>
      <c r="M674" s="143"/>
      <c r="N674" s="143"/>
      <c r="O674" s="143"/>
      <c r="P674" s="143"/>
      <c r="Q674" s="143"/>
      <c r="R674" s="143"/>
    </row>
    <row r="675" spans="2:18" s="82" customFormat="1" x14ac:dyDescent="0.25">
      <c r="B675" s="143"/>
      <c r="F675" s="143"/>
      <c r="G675" s="143"/>
      <c r="H675" s="143"/>
      <c r="I675" s="143"/>
      <c r="J675" s="143"/>
      <c r="K675" s="143"/>
      <c r="L675" s="143"/>
      <c r="M675" s="143"/>
      <c r="N675" s="143"/>
      <c r="O675" s="143"/>
      <c r="P675" s="143"/>
      <c r="Q675" s="143"/>
      <c r="R675" s="143"/>
    </row>
    <row r="676" spans="2:18" s="82" customFormat="1" x14ac:dyDescent="0.25">
      <c r="B676" s="143"/>
      <c r="F676" s="143"/>
      <c r="G676" s="143"/>
      <c r="H676" s="143"/>
      <c r="I676" s="143"/>
      <c r="J676" s="143"/>
      <c r="K676" s="143"/>
      <c r="L676" s="143"/>
      <c r="M676" s="143"/>
      <c r="N676" s="143"/>
      <c r="O676" s="143"/>
      <c r="P676" s="143"/>
      <c r="Q676" s="143"/>
      <c r="R676" s="143"/>
    </row>
    <row r="677" spans="2:18" s="82" customFormat="1" x14ac:dyDescent="0.25">
      <c r="B677" s="143"/>
      <c r="F677" s="143"/>
      <c r="G677" s="143"/>
      <c r="H677" s="143"/>
      <c r="I677" s="143"/>
      <c r="J677" s="143"/>
      <c r="K677" s="143"/>
      <c r="L677" s="143"/>
      <c r="M677" s="143"/>
      <c r="N677" s="143"/>
      <c r="O677" s="143"/>
      <c r="P677" s="143"/>
      <c r="Q677" s="143"/>
      <c r="R677" s="143"/>
    </row>
    <row r="678" spans="2:18" s="82" customFormat="1" x14ac:dyDescent="0.25">
      <c r="B678" s="143"/>
      <c r="F678" s="143"/>
      <c r="G678" s="143"/>
      <c r="H678" s="143"/>
      <c r="I678" s="143"/>
      <c r="J678" s="143"/>
      <c r="K678" s="143"/>
      <c r="L678" s="143"/>
      <c r="M678" s="143"/>
      <c r="N678" s="143"/>
      <c r="O678" s="143"/>
      <c r="P678" s="143"/>
      <c r="Q678" s="143"/>
      <c r="R678" s="143"/>
    </row>
    <row r="679" spans="2:18" s="82" customFormat="1" x14ac:dyDescent="0.25">
      <c r="B679" s="143"/>
      <c r="F679" s="143"/>
      <c r="G679" s="143"/>
      <c r="H679" s="143"/>
      <c r="I679" s="143"/>
      <c r="J679" s="143"/>
      <c r="K679" s="143"/>
      <c r="L679" s="143"/>
      <c r="M679" s="143"/>
      <c r="N679" s="143"/>
      <c r="O679" s="143"/>
      <c r="P679" s="143"/>
      <c r="Q679" s="143"/>
      <c r="R679" s="143"/>
    </row>
    <row r="680" spans="2:18" s="82" customFormat="1" x14ac:dyDescent="0.25">
      <c r="B680" s="143"/>
      <c r="F680" s="143"/>
      <c r="G680" s="143"/>
      <c r="H680" s="143"/>
      <c r="I680" s="143"/>
      <c r="J680" s="143"/>
      <c r="K680" s="143"/>
      <c r="L680" s="143"/>
      <c r="M680" s="143"/>
      <c r="N680" s="143"/>
      <c r="O680" s="143"/>
      <c r="P680" s="143"/>
      <c r="Q680" s="143"/>
      <c r="R680" s="143"/>
    </row>
    <row r="681" spans="2:18" s="82" customFormat="1" x14ac:dyDescent="0.25">
      <c r="B681" s="143"/>
      <c r="F681" s="143"/>
      <c r="G681" s="143"/>
      <c r="H681" s="143"/>
      <c r="I681" s="143"/>
      <c r="J681" s="143"/>
      <c r="K681" s="143"/>
      <c r="L681" s="143"/>
      <c r="M681" s="143"/>
      <c r="N681" s="143"/>
      <c r="O681" s="143"/>
      <c r="P681" s="143"/>
      <c r="Q681" s="143"/>
      <c r="R681" s="143"/>
    </row>
    <row r="682" spans="2:18" s="82" customFormat="1" x14ac:dyDescent="0.25">
      <c r="B682" s="143"/>
      <c r="F682" s="143"/>
      <c r="G682" s="143"/>
      <c r="H682" s="143"/>
      <c r="I682" s="143"/>
      <c r="J682" s="143"/>
      <c r="K682" s="143"/>
      <c r="L682" s="143"/>
      <c r="M682" s="143"/>
      <c r="N682" s="143"/>
      <c r="O682" s="143"/>
      <c r="P682" s="143"/>
      <c r="Q682" s="143"/>
      <c r="R682" s="143"/>
    </row>
    <row r="683" spans="2:18" s="82" customFormat="1" x14ac:dyDescent="0.25">
      <c r="B683" s="143"/>
      <c r="F683" s="143"/>
      <c r="G683" s="143"/>
      <c r="H683" s="143"/>
      <c r="I683" s="143"/>
      <c r="J683" s="143"/>
      <c r="K683" s="143"/>
      <c r="L683" s="143"/>
      <c r="M683" s="143"/>
      <c r="N683" s="143"/>
      <c r="O683" s="143"/>
      <c r="P683" s="143"/>
      <c r="Q683" s="143"/>
      <c r="R683" s="143"/>
    </row>
    <row r="684" spans="2:18" s="82" customFormat="1" x14ac:dyDescent="0.25">
      <c r="B684" s="143"/>
      <c r="F684" s="143"/>
      <c r="G684" s="143"/>
      <c r="H684" s="143"/>
      <c r="I684" s="143"/>
      <c r="J684" s="143"/>
      <c r="K684" s="143"/>
      <c r="L684" s="143"/>
      <c r="M684" s="143"/>
      <c r="N684" s="143"/>
      <c r="O684" s="143"/>
      <c r="P684" s="143"/>
      <c r="Q684" s="143"/>
      <c r="R684" s="143"/>
    </row>
    <row r="685" spans="2:18" s="82" customFormat="1" x14ac:dyDescent="0.25">
      <c r="B685" s="143"/>
      <c r="F685" s="143"/>
      <c r="G685" s="143"/>
      <c r="H685" s="143"/>
      <c r="I685" s="143"/>
      <c r="J685" s="143"/>
      <c r="K685" s="143"/>
      <c r="L685" s="143"/>
      <c r="M685" s="143"/>
      <c r="N685" s="143"/>
      <c r="O685" s="143"/>
      <c r="P685" s="143"/>
      <c r="Q685" s="143"/>
      <c r="R685" s="143"/>
    </row>
    <row r="686" spans="2:18" s="82" customFormat="1" x14ac:dyDescent="0.25">
      <c r="B686" s="143"/>
      <c r="F686" s="143"/>
      <c r="G686" s="143"/>
      <c r="H686" s="143"/>
      <c r="I686" s="143"/>
      <c r="J686" s="143"/>
      <c r="K686" s="143"/>
      <c r="L686" s="143"/>
      <c r="M686" s="143"/>
      <c r="N686" s="143"/>
      <c r="O686" s="143"/>
      <c r="P686" s="143"/>
      <c r="Q686" s="143"/>
      <c r="R686" s="143"/>
    </row>
    <row r="687" spans="2:18" s="82" customFormat="1" x14ac:dyDescent="0.25">
      <c r="B687" s="143"/>
      <c r="F687" s="143"/>
      <c r="G687" s="143"/>
      <c r="H687" s="143"/>
      <c r="I687" s="143"/>
      <c r="J687" s="143"/>
      <c r="K687" s="143"/>
      <c r="L687" s="143"/>
      <c r="M687" s="143"/>
      <c r="N687" s="143"/>
      <c r="O687" s="143"/>
      <c r="P687" s="143"/>
      <c r="Q687" s="143"/>
      <c r="R687" s="143"/>
    </row>
    <row r="688" spans="2:18" s="82" customFormat="1" x14ac:dyDescent="0.25">
      <c r="B688" s="143"/>
      <c r="F688" s="143"/>
      <c r="G688" s="143"/>
      <c r="H688" s="143"/>
      <c r="I688" s="143"/>
      <c r="J688" s="143"/>
      <c r="K688" s="143"/>
      <c r="L688" s="143"/>
      <c r="M688" s="143"/>
      <c r="N688" s="143"/>
      <c r="O688" s="143"/>
      <c r="P688" s="143"/>
      <c r="Q688" s="143"/>
      <c r="R688" s="143"/>
    </row>
    <row r="689" spans="2:18" s="82" customFormat="1" x14ac:dyDescent="0.25">
      <c r="B689" s="143"/>
      <c r="F689" s="143"/>
      <c r="G689" s="143"/>
      <c r="H689" s="143"/>
      <c r="I689" s="143"/>
      <c r="J689" s="143"/>
      <c r="K689" s="143"/>
      <c r="L689" s="143"/>
      <c r="M689" s="143"/>
      <c r="N689" s="143"/>
      <c r="O689" s="143"/>
      <c r="P689" s="143"/>
      <c r="Q689" s="143"/>
      <c r="R689" s="143"/>
    </row>
    <row r="690" spans="2:18" s="82" customFormat="1" x14ac:dyDescent="0.25">
      <c r="B690" s="143"/>
      <c r="F690" s="143"/>
      <c r="G690" s="143"/>
      <c r="H690" s="143"/>
      <c r="I690" s="143"/>
      <c r="J690" s="143"/>
      <c r="K690" s="143"/>
      <c r="L690" s="143"/>
      <c r="M690" s="143"/>
      <c r="N690" s="143"/>
      <c r="O690" s="143"/>
      <c r="P690" s="143"/>
      <c r="Q690" s="143"/>
      <c r="R690" s="143"/>
    </row>
    <row r="691" spans="2:18" s="82" customFormat="1" x14ac:dyDescent="0.25">
      <c r="B691" s="143"/>
      <c r="F691" s="143"/>
      <c r="G691" s="143"/>
      <c r="H691" s="143"/>
      <c r="I691" s="143"/>
      <c r="J691" s="143"/>
      <c r="K691" s="143"/>
      <c r="L691" s="143"/>
      <c r="M691" s="143"/>
      <c r="N691" s="143"/>
      <c r="O691" s="143"/>
      <c r="P691" s="143"/>
      <c r="Q691" s="143"/>
      <c r="R691" s="143"/>
    </row>
    <row r="692" spans="2:18" s="82" customFormat="1" x14ac:dyDescent="0.25">
      <c r="B692" s="143"/>
      <c r="F692" s="143"/>
      <c r="G692" s="143"/>
      <c r="H692" s="143"/>
      <c r="I692" s="143"/>
      <c r="J692" s="143"/>
      <c r="K692" s="143"/>
      <c r="L692" s="143"/>
      <c r="M692" s="143"/>
      <c r="N692" s="143"/>
      <c r="O692" s="143"/>
      <c r="P692" s="143"/>
      <c r="Q692" s="143"/>
      <c r="R692" s="143"/>
    </row>
    <row r="693" spans="2:18" s="82" customFormat="1" x14ac:dyDescent="0.25">
      <c r="B693" s="143"/>
      <c r="F693" s="143"/>
      <c r="G693" s="143"/>
      <c r="H693" s="143"/>
      <c r="I693" s="143"/>
      <c r="J693" s="143"/>
      <c r="K693" s="143"/>
      <c r="L693" s="143"/>
      <c r="M693" s="143"/>
      <c r="N693" s="143"/>
      <c r="O693" s="143"/>
      <c r="P693" s="143"/>
      <c r="Q693" s="143"/>
      <c r="R693" s="143"/>
    </row>
    <row r="694" spans="2:18" s="82" customFormat="1" x14ac:dyDescent="0.25">
      <c r="B694" s="143"/>
      <c r="F694" s="143"/>
      <c r="G694" s="143"/>
      <c r="H694" s="143"/>
      <c r="I694" s="143"/>
      <c r="J694" s="143"/>
      <c r="K694" s="143"/>
      <c r="L694" s="143"/>
      <c r="M694" s="143"/>
      <c r="N694" s="143"/>
      <c r="O694" s="143"/>
      <c r="P694" s="143"/>
      <c r="Q694" s="143"/>
      <c r="R694" s="143"/>
    </row>
    <row r="695" spans="2:18" s="82" customFormat="1" x14ac:dyDescent="0.25">
      <c r="B695" s="143"/>
      <c r="F695" s="143"/>
      <c r="G695" s="143">
        <v>0</v>
      </c>
      <c r="H695" s="143">
        <v>0</v>
      </c>
      <c r="I695" s="143">
        <v>0</v>
      </c>
      <c r="J695" s="143">
        <v>0</v>
      </c>
      <c r="K695" s="143">
        <v>0</v>
      </c>
      <c r="L695" s="143">
        <v>0</v>
      </c>
      <c r="M695" s="143">
        <v>0</v>
      </c>
      <c r="N695" s="143">
        <v>0</v>
      </c>
      <c r="O695" s="143">
        <v>0</v>
      </c>
      <c r="P695" s="143">
        <v>0</v>
      </c>
      <c r="Q695" s="143"/>
      <c r="R695" s="143"/>
    </row>
    <row r="696" spans="2:18" s="82" customFormat="1" x14ac:dyDescent="0.25">
      <c r="B696" s="143"/>
      <c r="F696" s="143"/>
      <c r="G696" s="143"/>
      <c r="H696" s="143"/>
      <c r="I696" s="143"/>
      <c r="J696" s="143"/>
      <c r="K696" s="143"/>
      <c r="L696" s="143"/>
      <c r="M696" s="143"/>
      <c r="N696" s="143"/>
      <c r="O696" s="143"/>
      <c r="P696" s="143"/>
      <c r="Q696" s="143"/>
      <c r="R696" s="143"/>
    </row>
    <row r="697" spans="2:18" s="82" customFormat="1" x14ac:dyDescent="0.25">
      <c r="B697" s="143"/>
      <c r="F697" s="143"/>
      <c r="G697" s="143"/>
      <c r="H697" s="143"/>
      <c r="I697" s="143"/>
      <c r="J697" s="143"/>
      <c r="K697" s="143"/>
      <c r="L697" s="143"/>
      <c r="M697" s="143"/>
      <c r="N697" s="143"/>
      <c r="O697" s="143"/>
      <c r="P697" s="143"/>
      <c r="Q697" s="143"/>
      <c r="R697" s="143"/>
    </row>
    <row r="698" spans="2:18" s="82" customFormat="1" x14ac:dyDescent="0.25">
      <c r="B698" s="143"/>
      <c r="F698" s="143"/>
      <c r="G698" s="143"/>
      <c r="H698" s="143"/>
      <c r="I698" s="143"/>
      <c r="J698" s="143"/>
      <c r="K698" s="143"/>
      <c r="L698" s="143"/>
      <c r="M698" s="143"/>
      <c r="N698" s="143"/>
      <c r="O698" s="143"/>
      <c r="P698" s="143"/>
      <c r="Q698" s="143"/>
      <c r="R698" s="143"/>
    </row>
    <row r="699" spans="2:18" s="82" customFormat="1" x14ac:dyDescent="0.25">
      <c r="B699" s="143"/>
      <c r="F699" s="143"/>
      <c r="G699" s="143"/>
      <c r="H699" s="143"/>
      <c r="I699" s="143"/>
      <c r="J699" s="143"/>
      <c r="K699" s="143"/>
      <c r="L699" s="143"/>
      <c r="M699" s="143"/>
      <c r="N699" s="143"/>
      <c r="O699" s="143"/>
      <c r="P699" s="143"/>
      <c r="Q699" s="143"/>
      <c r="R699" s="143"/>
    </row>
    <row r="700" spans="2:18" s="82" customFormat="1" x14ac:dyDescent="0.25">
      <c r="B700" s="143"/>
      <c r="F700" s="143"/>
      <c r="G700" s="143"/>
      <c r="H700" s="143"/>
      <c r="I700" s="143"/>
      <c r="J700" s="143"/>
      <c r="K700" s="143"/>
      <c r="L700" s="143"/>
      <c r="M700" s="143"/>
      <c r="N700" s="143"/>
      <c r="O700" s="143"/>
      <c r="P700" s="143"/>
      <c r="Q700" s="143"/>
      <c r="R700" s="143"/>
    </row>
    <row r="701" spans="2:18" s="82" customFormat="1" x14ac:dyDescent="0.25">
      <c r="B701" s="143"/>
      <c r="F701" s="143"/>
      <c r="G701" s="143"/>
      <c r="H701" s="143"/>
      <c r="I701" s="143"/>
      <c r="J701" s="143"/>
      <c r="K701" s="143"/>
      <c r="L701" s="143"/>
      <c r="M701" s="143"/>
      <c r="N701" s="143"/>
      <c r="O701" s="143"/>
      <c r="P701" s="143"/>
      <c r="Q701" s="143"/>
      <c r="R701" s="143"/>
    </row>
    <row r="702" spans="2:18" s="82" customFormat="1" x14ac:dyDescent="0.25">
      <c r="B702" s="143"/>
      <c r="F702" s="143"/>
      <c r="G702" s="143"/>
      <c r="H702" s="143"/>
      <c r="I702" s="143"/>
      <c r="J702" s="143"/>
      <c r="K702" s="143"/>
      <c r="L702" s="143"/>
      <c r="M702" s="143"/>
      <c r="N702" s="143"/>
      <c r="O702" s="143"/>
      <c r="P702" s="143"/>
      <c r="Q702" s="143"/>
      <c r="R702" s="143"/>
    </row>
    <row r="703" spans="2:18" s="82" customFormat="1" x14ac:dyDescent="0.25">
      <c r="B703" s="143"/>
      <c r="F703" s="143"/>
      <c r="G703" s="143"/>
      <c r="H703" s="143"/>
      <c r="I703" s="143"/>
      <c r="J703" s="143"/>
      <c r="K703" s="143"/>
      <c r="L703" s="143"/>
      <c r="M703" s="143"/>
      <c r="N703" s="143"/>
      <c r="O703" s="143"/>
      <c r="P703" s="143"/>
      <c r="Q703" s="143"/>
      <c r="R703" s="143"/>
    </row>
  </sheetData>
  <sheetProtection algorithmName="SHA-512" hashValue="wMEueLN0JyMWPPbdJvWFDMIpXnwwtLub+Rd/upbf2rowD6XwUFKZ8OAG09OZ7wA3WURbxznh0GHgTAMqZNB3CA==" saltValue="3P7gxDWt+dfMjYjtvceu7g==" spinCount="100000" sheet="1" objects="1" scenarios="1"/>
  <pageMargins left="0.7" right="0.7" top="0.75" bottom="0.75" header="0.3" footer="0.3"/>
  <pageSetup scale="50" orientation="portrait" r:id="rId1"/>
  <headerFooter>
    <oddHeader>&amp;COTB VALLE HERMOSO
&amp;D</oddHead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3" tint="-0.499984740745262"/>
  </sheetPr>
  <dimension ref="B1:N33"/>
  <sheetViews>
    <sheetView zoomScale="78" zoomScaleNormal="78" workbookViewId="0">
      <pane xSplit="15" ySplit="33" topLeftCell="P34" activePane="bottomRight" state="frozen"/>
      <selection pane="topRight" activeCell="P1" sqref="P1"/>
      <selection pane="bottomLeft" activeCell="A33" sqref="A33"/>
      <selection pane="bottomRight" activeCell="F8" sqref="F8"/>
    </sheetView>
  </sheetViews>
  <sheetFormatPr baseColWidth="10" defaultRowHeight="14.4" x14ac:dyDescent="0.3"/>
  <cols>
    <col min="1" max="1" width="20.21875" style="78" customWidth="1"/>
    <col min="2" max="2" width="11.5546875" style="78" customWidth="1"/>
    <col min="3" max="3" width="11.5546875" style="78"/>
    <col min="4" max="4" width="11.5546875" style="78" customWidth="1"/>
    <col min="5" max="5" width="11.5546875" style="78"/>
    <col min="6" max="6" width="7.77734375" style="78" customWidth="1"/>
    <col min="7" max="14" width="15.77734375" style="78" customWidth="1"/>
    <col min="15" max="16384" width="11.5546875" style="78"/>
  </cols>
  <sheetData>
    <row r="1" spans="2:14" ht="50.4" customHeight="1" x14ac:dyDescent="0.3"/>
    <row r="2" spans="2:14" ht="4.8" customHeight="1" thickBot="1" x14ac:dyDescent="0.35"/>
    <row r="3" spans="2:14" ht="15" thickBot="1" x14ac:dyDescent="0.35">
      <c r="B3" s="84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6"/>
    </row>
    <row r="4" spans="2:14" ht="18" thickBot="1" x14ac:dyDescent="0.4">
      <c r="B4" s="87"/>
      <c r="C4" s="94" t="s">
        <v>73</v>
      </c>
      <c r="D4" s="79"/>
      <c r="E4" s="79"/>
      <c r="F4" s="88"/>
      <c r="G4" s="88"/>
      <c r="H4" s="88"/>
      <c r="I4" s="88"/>
      <c r="J4" s="88"/>
      <c r="K4" s="88"/>
      <c r="L4" s="88"/>
      <c r="M4" s="88"/>
      <c r="N4" s="89"/>
    </row>
    <row r="5" spans="2:14" ht="15" thickTop="1" x14ac:dyDescent="0.3">
      <c r="B5" s="90"/>
      <c r="C5" s="237" t="str">
        <f>'DATOS GENERALES'!G1</f>
        <v>DEUDA</v>
      </c>
      <c r="D5" s="238"/>
      <c r="E5" s="95">
        <f>'INGRESOS MES'!G385</f>
        <v>0</v>
      </c>
      <c r="F5" s="98">
        <f>IF(E5&gt;0,(E5/$E$8),0)</f>
        <v>0</v>
      </c>
      <c r="G5" s="88"/>
      <c r="H5" s="88"/>
      <c r="I5" s="88"/>
      <c r="J5" s="88"/>
      <c r="K5" s="88"/>
      <c r="L5" s="88"/>
      <c r="M5" s="88"/>
      <c r="N5" s="89"/>
    </row>
    <row r="6" spans="2:14" x14ac:dyDescent="0.3">
      <c r="B6" s="90"/>
      <c r="C6" s="237" t="str">
        <f>'INGRESOS MES'!H1</f>
        <v>MULTA MORA / DIA</v>
      </c>
      <c r="D6" s="238"/>
      <c r="E6" s="95">
        <f>'INGRESOS MES'!H385</f>
        <v>0</v>
      </c>
      <c r="F6" s="200">
        <f>IF(E6&gt;0,(E6/$E$8),0)</f>
        <v>0</v>
      </c>
      <c r="G6" s="88"/>
      <c r="H6" s="88"/>
      <c r="I6" s="88"/>
      <c r="J6" s="88"/>
      <c r="K6" s="88"/>
      <c r="L6" s="88"/>
      <c r="M6" s="88"/>
      <c r="N6" s="89"/>
    </row>
    <row r="7" spans="2:14" x14ac:dyDescent="0.3">
      <c r="B7" s="90"/>
      <c r="C7" s="237" t="str">
        <f>'INGRESOS MES'!I1</f>
        <v>MULTA MORA / MES</v>
      </c>
      <c r="D7" s="238"/>
      <c r="E7" s="95">
        <f>'INGRESOS MES'!I385</f>
        <v>0</v>
      </c>
      <c r="F7" s="200">
        <f>IF(E7&gt;0,(E7/$E$8),0)</f>
        <v>0</v>
      </c>
      <c r="G7" s="88"/>
      <c r="H7" s="88"/>
      <c r="I7" s="88"/>
      <c r="J7" s="88"/>
      <c r="K7" s="88"/>
      <c r="L7" s="88"/>
      <c r="M7" s="88"/>
      <c r="N7" s="89"/>
    </row>
    <row r="8" spans="2:14" ht="15" thickBot="1" x14ac:dyDescent="0.35">
      <c r="B8" s="87"/>
      <c r="C8" s="247" t="s">
        <v>115</v>
      </c>
      <c r="D8" s="248"/>
      <c r="E8" s="208">
        <f>SUM(E5:E7)</f>
        <v>0</v>
      </c>
      <c r="F8" s="205" t="str">
        <f>IF(E8&gt;0,(E8/$E$18),"")</f>
        <v/>
      </c>
      <c r="G8" s="203"/>
      <c r="H8" s="88"/>
      <c r="I8" s="88"/>
      <c r="J8" s="88"/>
      <c r="K8" s="88"/>
      <c r="L8" s="88"/>
      <c r="M8" s="88"/>
      <c r="N8" s="89"/>
    </row>
    <row r="9" spans="2:14" x14ac:dyDescent="0.3">
      <c r="B9" s="90"/>
      <c r="C9" s="235" t="str">
        <f>'INGRESOS MES'!J1</f>
        <v>CSM AGUA</v>
      </c>
      <c r="D9" s="236"/>
      <c r="E9" s="201">
        <f>'INGRESOS MES'!J385</f>
        <v>14</v>
      </c>
      <c r="F9" s="204">
        <f t="shared" ref="F9:F15" si="0">IF(E9&gt;0,(E9/$E$16),"")</f>
        <v>1</v>
      </c>
      <c r="G9" s="88"/>
      <c r="H9" s="88"/>
      <c r="I9" s="88"/>
      <c r="J9" s="88"/>
      <c r="K9" s="88"/>
      <c r="L9" s="88"/>
      <c r="M9" s="88"/>
      <c r="N9" s="89"/>
    </row>
    <row r="10" spans="2:14" x14ac:dyDescent="0.3">
      <c r="B10" s="90"/>
      <c r="C10" s="237" t="str">
        <f>'INGRESOS MES'!K1</f>
        <v>FALTA A REUNION</v>
      </c>
      <c r="D10" s="238"/>
      <c r="E10" s="95">
        <f>'INGRESOS MES'!K385</f>
        <v>0</v>
      </c>
      <c r="F10" s="200" t="str">
        <f t="shared" si="0"/>
        <v/>
      </c>
      <c r="G10" s="88"/>
      <c r="H10" s="88"/>
      <c r="I10" s="88"/>
      <c r="J10" s="88"/>
      <c r="K10" s="88"/>
      <c r="L10" s="88"/>
      <c r="M10" s="88"/>
      <c r="N10" s="89"/>
    </row>
    <row r="11" spans="2:14" x14ac:dyDescent="0.3">
      <c r="B11" s="90"/>
      <c r="C11" s="237" t="str">
        <f>'INGRESOS MES'!L1</f>
        <v>RETRASO A REUNION</v>
      </c>
      <c r="D11" s="238"/>
      <c r="E11" s="95">
        <f>'INGRESOS MES'!L385</f>
        <v>0</v>
      </c>
      <c r="F11" s="200" t="str">
        <f t="shared" si="0"/>
        <v/>
      </c>
      <c r="G11" s="88"/>
      <c r="H11" s="88"/>
      <c r="I11" s="88"/>
      <c r="J11" s="88"/>
      <c r="K11" s="88"/>
      <c r="L11" s="88"/>
      <c r="M11" s="88"/>
      <c r="N11" s="89"/>
    </row>
    <row r="12" spans="2:14" x14ac:dyDescent="0.3">
      <c r="B12" s="90"/>
      <c r="C12" s="237" t="str">
        <f>'INGRESOS MES'!M1</f>
        <v>MULTAS TRABAJO DIA</v>
      </c>
      <c r="D12" s="238"/>
      <c r="E12" s="95">
        <f>'INGRESOS MES'!M385</f>
        <v>0</v>
      </c>
      <c r="F12" s="200" t="str">
        <f t="shared" si="0"/>
        <v/>
      </c>
      <c r="G12" s="88"/>
      <c r="H12" s="88"/>
      <c r="I12" s="88"/>
      <c r="J12" s="88"/>
      <c r="K12" s="88"/>
      <c r="L12" s="88"/>
      <c r="M12" s="88"/>
      <c r="N12" s="89"/>
    </row>
    <row r="13" spans="2:14" x14ac:dyDescent="0.3">
      <c r="B13" s="90"/>
      <c r="C13" s="237" t="str">
        <f>'INGRESOS MES'!N1</f>
        <v>MULTA TRABAJO MEDIO DIA</v>
      </c>
      <c r="D13" s="238"/>
      <c r="E13" s="95">
        <f>'INGRESOS MES'!N385</f>
        <v>0</v>
      </c>
      <c r="F13" s="200" t="str">
        <f t="shared" si="0"/>
        <v/>
      </c>
      <c r="G13" s="88"/>
      <c r="H13" s="88"/>
      <c r="I13" s="88"/>
      <c r="J13" s="88"/>
      <c r="K13" s="88"/>
      <c r="L13" s="88"/>
      <c r="M13" s="88"/>
      <c r="N13" s="89"/>
    </row>
    <row r="14" spans="2:14" x14ac:dyDescent="0.3">
      <c r="B14" s="90"/>
      <c r="C14" s="237" t="str">
        <f>'INGRESOS MES'!O1</f>
        <v>REINS</v>
      </c>
      <c r="D14" s="238"/>
      <c r="E14" s="95">
        <f>'INGRESOS MES'!O385</f>
        <v>0</v>
      </c>
      <c r="F14" s="200" t="str">
        <f t="shared" si="0"/>
        <v/>
      </c>
      <c r="G14" s="88"/>
      <c r="H14" s="88"/>
      <c r="I14" s="88"/>
      <c r="J14" s="88"/>
      <c r="K14" s="88"/>
      <c r="L14" s="88"/>
      <c r="M14" s="88"/>
      <c r="N14" s="89"/>
    </row>
    <row r="15" spans="2:14" x14ac:dyDescent="0.3">
      <c r="B15" s="90"/>
      <c r="C15" s="245" t="str">
        <f>'INGRESOS MES'!P1</f>
        <v>OTROS</v>
      </c>
      <c r="D15" s="246"/>
      <c r="E15" s="95">
        <f>'INGRESOS MES'!P385</f>
        <v>0</v>
      </c>
      <c r="F15" s="200" t="str">
        <f t="shared" si="0"/>
        <v/>
      </c>
      <c r="G15" s="88"/>
      <c r="H15" s="88"/>
      <c r="I15" s="88"/>
      <c r="J15" s="88"/>
      <c r="K15" s="88"/>
      <c r="L15" s="88"/>
      <c r="M15" s="88"/>
      <c r="N15" s="89"/>
    </row>
    <row r="16" spans="2:14" ht="15" thickBot="1" x14ac:dyDescent="0.35">
      <c r="B16" s="90"/>
      <c r="C16" s="241" t="s">
        <v>114</v>
      </c>
      <c r="D16" s="242"/>
      <c r="E16" s="206">
        <f>SUM(E9:E15)</f>
        <v>14</v>
      </c>
      <c r="F16" s="205">
        <f>IF(E16&gt;0,(E16/$E$18),"")</f>
        <v>1</v>
      </c>
      <c r="G16" s="88"/>
      <c r="H16" s="88"/>
      <c r="I16" s="88"/>
      <c r="J16" s="88"/>
      <c r="K16" s="88"/>
      <c r="L16" s="88"/>
      <c r="M16" s="88"/>
      <c r="N16" s="89"/>
    </row>
    <row r="17" spans="2:14" ht="15" thickBot="1" x14ac:dyDescent="0.35">
      <c r="B17" s="90"/>
      <c r="C17" s="243" t="str">
        <f>CONCATENATE("TOTAL ",'INGRESOS MES'!Q1)</f>
        <v>TOTAL RIEGO</v>
      </c>
      <c r="D17" s="244"/>
      <c r="E17" s="207">
        <f>'INGRESOS MES'!Q385</f>
        <v>0</v>
      </c>
      <c r="F17" s="202" t="str">
        <f>IF(E17&gt;0,(E17/$E$18),"")</f>
        <v/>
      </c>
      <c r="G17" s="88"/>
      <c r="H17" s="88"/>
      <c r="I17" s="88"/>
      <c r="J17" s="88"/>
      <c r="K17" s="88"/>
      <c r="L17" s="88"/>
      <c r="M17" s="88"/>
      <c r="N17" s="89"/>
    </row>
    <row r="18" spans="2:14" ht="15.6" thickTop="1" thickBot="1" x14ac:dyDescent="0.35">
      <c r="B18" s="87"/>
      <c r="C18" s="239" t="s">
        <v>1</v>
      </c>
      <c r="D18" s="240"/>
      <c r="E18" s="96">
        <f>E8+E16+E17</f>
        <v>14</v>
      </c>
      <c r="F18" s="98">
        <f>IF(E18&gt;0,(E18/$E$18),"")</f>
        <v>1</v>
      </c>
      <c r="G18" s="88"/>
      <c r="H18" s="88"/>
      <c r="I18" s="88"/>
      <c r="J18" s="88"/>
      <c r="K18" s="88"/>
      <c r="L18" s="88"/>
      <c r="M18" s="88"/>
      <c r="N18" s="89"/>
    </row>
    <row r="19" spans="2:14" ht="21.6" customHeight="1" thickTop="1" x14ac:dyDescent="0.3">
      <c r="B19" s="87"/>
      <c r="C19" s="88"/>
      <c r="D19" s="88"/>
      <c r="E19" s="88"/>
      <c r="F19" s="97"/>
      <c r="G19" s="88"/>
      <c r="H19" s="88"/>
      <c r="I19" s="88"/>
      <c r="J19" s="88"/>
      <c r="K19" s="88"/>
      <c r="L19" s="88"/>
      <c r="M19" s="88"/>
      <c r="N19" s="89"/>
    </row>
    <row r="20" spans="2:14" x14ac:dyDescent="0.3">
      <c r="B20" s="87"/>
      <c r="C20" s="88"/>
      <c r="D20" s="88"/>
      <c r="E20" s="88"/>
      <c r="F20" s="88"/>
      <c r="G20" s="88"/>
      <c r="H20" s="88"/>
      <c r="I20" s="88"/>
      <c r="J20" s="88"/>
      <c r="K20" s="88"/>
      <c r="L20" s="88"/>
      <c r="M20" s="88"/>
      <c r="N20" s="89"/>
    </row>
    <row r="21" spans="2:14" x14ac:dyDescent="0.3">
      <c r="B21" s="87"/>
      <c r="C21" s="88"/>
      <c r="D21" s="88"/>
      <c r="E21" s="88"/>
      <c r="F21" s="88"/>
      <c r="G21" s="88"/>
      <c r="H21" s="88"/>
      <c r="I21" s="88"/>
      <c r="J21" s="88"/>
      <c r="K21" s="88"/>
      <c r="L21" s="88"/>
      <c r="M21" s="88"/>
      <c r="N21" s="89"/>
    </row>
    <row r="22" spans="2:14" x14ac:dyDescent="0.3">
      <c r="B22" s="87"/>
      <c r="C22" s="88"/>
      <c r="D22" s="88"/>
      <c r="E22" s="88"/>
      <c r="F22" s="88"/>
      <c r="G22" s="88"/>
      <c r="H22" s="88"/>
      <c r="I22" s="88"/>
      <c r="J22" s="88"/>
      <c r="K22" s="88"/>
      <c r="L22" s="193"/>
      <c r="M22" s="88"/>
      <c r="N22" s="89"/>
    </row>
    <row r="23" spans="2:14" x14ac:dyDescent="0.3">
      <c r="B23" s="87"/>
      <c r="C23" s="88"/>
      <c r="D23" s="88"/>
      <c r="E23" s="88"/>
      <c r="F23" s="88"/>
      <c r="G23" s="88"/>
      <c r="H23" s="88"/>
      <c r="I23" s="88"/>
      <c r="J23" s="88"/>
      <c r="K23" s="88"/>
      <c r="L23" s="88"/>
      <c r="M23" s="88"/>
      <c r="N23" s="89"/>
    </row>
    <row r="24" spans="2:14" x14ac:dyDescent="0.3">
      <c r="B24" s="87"/>
      <c r="C24" s="88"/>
      <c r="D24" s="88"/>
      <c r="E24" s="88"/>
      <c r="F24" s="88"/>
      <c r="G24" s="88"/>
      <c r="H24" s="88"/>
      <c r="I24" s="88"/>
      <c r="J24" s="88"/>
      <c r="K24" s="88"/>
      <c r="L24" s="88"/>
      <c r="M24" s="88"/>
      <c r="N24" s="89"/>
    </row>
    <row r="25" spans="2:14" x14ac:dyDescent="0.3">
      <c r="B25" s="87"/>
      <c r="C25" s="88"/>
      <c r="D25" s="88"/>
      <c r="E25" s="88"/>
      <c r="F25" s="88"/>
      <c r="G25" s="88"/>
      <c r="H25" s="88"/>
      <c r="I25" s="88"/>
      <c r="J25" s="88"/>
      <c r="K25" s="88"/>
      <c r="L25" s="88"/>
      <c r="M25" s="88"/>
      <c r="N25" s="89"/>
    </row>
    <row r="26" spans="2:14" x14ac:dyDescent="0.3">
      <c r="B26" s="87"/>
      <c r="C26" s="88"/>
      <c r="D26" s="88"/>
      <c r="E26" s="88"/>
      <c r="F26" s="88"/>
      <c r="G26" s="88"/>
      <c r="H26" s="88"/>
      <c r="I26" s="88"/>
      <c r="J26" s="88"/>
      <c r="K26" s="88"/>
      <c r="L26" s="88"/>
      <c r="M26" s="88"/>
      <c r="N26" s="89"/>
    </row>
    <row r="27" spans="2:14" x14ac:dyDescent="0.3">
      <c r="B27" s="87"/>
      <c r="C27" s="193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9"/>
    </row>
    <row r="28" spans="2:14" x14ac:dyDescent="0.3">
      <c r="B28" s="87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9"/>
    </row>
    <row r="29" spans="2:14" x14ac:dyDescent="0.3">
      <c r="B29" s="87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9"/>
    </row>
    <row r="30" spans="2:14" x14ac:dyDescent="0.3">
      <c r="B30" s="87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9"/>
    </row>
    <row r="31" spans="2:14" x14ac:dyDescent="0.3">
      <c r="B31" s="87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9"/>
    </row>
    <row r="32" spans="2:14" x14ac:dyDescent="0.3">
      <c r="B32" s="87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9"/>
    </row>
    <row r="33" spans="2:14" ht="15" thickBot="1" x14ac:dyDescent="0.35">
      <c r="B33" s="91"/>
      <c r="C33" s="92"/>
      <c r="D33" s="92"/>
      <c r="E33" s="92"/>
      <c r="F33" s="92"/>
      <c r="G33" s="92"/>
      <c r="H33" s="92"/>
      <c r="I33" s="92"/>
      <c r="J33" s="92"/>
      <c r="K33" s="92"/>
      <c r="L33" s="92"/>
      <c r="M33" s="92"/>
      <c r="N33" s="93"/>
    </row>
  </sheetData>
  <sheetProtection algorithmName="SHA-512" hashValue="dU9Gzb6fKsyHVGVig/aRypQntDZFLxOdUi/cgkM7OVAHfPemK6iTb6FK5x9mthh0wz3fncREOzoqkpF+u5VthQ==" saltValue="UGf16zFFk1CPrmcRmwteBw==" spinCount="100000" sheet="1" objects="1" scenarios="1"/>
  <mergeCells count="14">
    <mergeCell ref="C9:D9"/>
    <mergeCell ref="C7:D7"/>
    <mergeCell ref="C6:D6"/>
    <mergeCell ref="C5:D5"/>
    <mergeCell ref="C18:D18"/>
    <mergeCell ref="C14:D14"/>
    <mergeCell ref="C13:D13"/>
    <mergeCell ref="C12:D12"/>
    <mergeCell ref="C11:D11"/>
    <mergeCell ref="C10:D10"/>
    <mergeCell ref="C16:D16"/>
    <mergeCell ref="C17:D17"/>
    <mergeCell ref="C15:D15"/>
    <mergeCell ref="C8:D8"/>
  </mergeCells>
  <pageMargins left="0.7" right="0.7" top="0.75" bottom="0.75" header="0.3" footer="0.3"/>
  <pageSetup paperSize="5" scale="55" orientation="portrait" r:id="rId1"/>
  <colBreaks count="1" manualBreakCount="1">
    <brk id="14" max="1048575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00B050"/>
  </sheetPr>
  <dimension ref="A1:BT51"/>
  <sheetViews>
    <sheetView zoomScaleNormal="100" workbookViewId="0">
      <pane xSplit="11" ySplit="21" topLeftCell="L40" activePane="bottomRight" state="frozen"/>
      <selection pane="topRight" activeCell="L1" sqref="L1"/>
      <selection pane="bottomLeft" activeCell="A22" sqref="A22"/>
      <selection pane="bottomRight" activeCell="E14" sqref="E14"/>
    </sheetView>
  </sheetViews>
  <sheetFormatPr baseColWidth="10" defaultRowHeight="14.4" x14ac:dyDescent="0.3"/>
  <cols>
    <col min="1" max="2" width="11.5546875" style="5"/>
    <col min="3" max="3" width="11.5546875" style="1"/>
    <col min="4" max="4" width="25.21875" style="1" customWidth="1"/>
    <col min="5" max="8" width="11.5546875" style="1"/>
    <col min="9" max="72" width="11.5546875" style="5"/>
    <col min="73" max="16384" width="11.5546875" style="1"/>
  </cols>
  <sheetData>
    <row r="1" spans="3:8" s="5" customFormat="1" x14ac:dyDescent="0.3"/>
    <row r="2" spans="3:8" s="5" customFormat="1" x14ac:dyDescent="0.3"/>
    <row r="3" spans="3:8" s="5" customFormat="1" ht="15" thickBot="1" x14ac:dyDescent="0.35"/>
    <row r="4" spans="3:8" x14ac:dyDescent="0.3">
      <c r="C4" s="56"/>
      <c r="D4" s="57"/>
      <c r="E4" s="57"/>
      <c r="F4" s="57"/>
      <c r="G4" s="57"/>
      <c r="H4" s="58"/>
    </row>
    <row r="5" spans="3:8" ht="19.8" x14ac:dyDescent="0.4">
      <c r="C5" s="249" t="s">
        <v>75</v>
      </c>
      <c r="D5" s="250"/>
      <c r="E5" s="250"/>
      <c r="F5" s="250"/>
      <c r="G5" s="250"/>
      <c r="H5" s="251"/>
    </row>
    <row r="6" spans="3:8" x14ac:dyDescent="0.3">
      <c r="C6" s="59"/>
      <c r="D6" s="34"/>
      <c r="E6" s="34"/>
      <c r="F6" s="34"/>
      <c r="G6" s="34"/>
      <c r="H6" s="60"/>
    </row>
    <row r="7" spans="3:8" x14ac:dyDescent="0.3">
      <c r="C7" s="61"/>
      <c r="D7" s="36" t="s">
        <v>41</v>
      </c>
      <c r="E7" s="164">
        <v>7</v>
      </c>
      <c r="F7" s="35" t="s">
        <v>65</v>
      </c>
      <c r="G7" s="35"/>
      <c r="H7" s="62"/>
    </row>
    <row r="8" spans="3:8" x14ac:dyDescent="0.3">
      <c r="C8" s="61"/>
      <c r="D8" s="36" t="s">
        <v>29</v>
      </c>
      <c r="E8" s="164">
        <v>2</v>
      </c>
      <c r="F8" s="35" t="s">
        <v>34</v>
      </c>
      <c r="G8" s="35"/>
      <c r="H8" s="62"/>
    </row>
    <row r="9" spans="3:8" x14ac:dyDescent="0.3">
      <c r="C9" s="61"/>
      <c r="D9" s="36" t="s">
        <v>32</v>
      </c>
      <c r="E9" s="164">
        <v>50</v>
      </c>
      <c r="F9" s="35" t="s">
        <v>58</v>
      </c>
      <c r="G9" s="35"/>
      <c r="H9" s="62"/>
    </row>
    <row r="10" spans="3:8" x14ac:dyDescent="0.3">
      <c r="C10" s="61"/>
      <c r="D10" s="36" t="s">
        <v>35</v>
      </c>
      <c r="E10" s="164">
        <v>2.5</v>
      </c>
      <c r="F10" s="35" t="s">
        <v>59</v>
      </c>
      <c r="G10" s="35"/>
      <c r="H10" s="62"/>
    </row>
    <row r="11" spans="3:8" x14ac:dyDescent="0.3">
      <c r="C11" s="61"/>
      <c r="D11" s="36" t="s">
        <v>39</v>
      </c>
      <c r="E11" s="164">
        <v>100</v>
      </c>
      <c r="F11" s="35" t="s">
        <v>60</v>
      </c>
      <c r="G11" s="35"/>
      <c r="H11" s="62"/>
    </row>
    <row r="12" spans="3:8" x14ac:dyDescent="0.3">
      <c r="C12" s="61" t="s">
        <v>28</v>
      </c>
      <c r="D12" s="37" t="s">
        <v>38</v>
      </c>
      <c r="E12" s="164">
        <v>50</v>
      </c>
      <c r="F12" s="35" t="s">
        <v>61</v>
      </c>
      <c r="G12" s="35"/>
      <c r="H12" s="62"/>
    </row>
    <row r="13" spans="3:8" x14ac:dyDescent="0.3">
      <c r="C13" s="61"/>
      <c r="D13" s="36" t="s">
        <v>12</v>
      </c>
      <c r="E13" s="164">
        <v>7</v>
      </c>
      <c r="F13" s="35" t="s">
        <v>33</v>
      </c>
      <c r="G13" s="35"/>
      <c r="H13" s="62"/>
    </row>
    <row r="14" spans="3:8" x14ac:dyDescent="0.3">
      <c r="C14" s="61"/>
      <c r="D14" s="36" t="s">
        <v>8</v>
      </c>
      <c r="E14" s="164">
        <v>40</v>
      </c>
      <c r="F14" s="35" t="s">
        <v>62</v>
      </c>
      <c r="G14" s="35"/>
      <c r="H14" s="62"/>
    </row>
    <row r="15" spans="3:8" x14ac:dyDescent="0.3">
      <c r="C15" s="61"/>
      <c r="D15" s="36" t="s">
        <v>36</v>
      </c>
      <c r="E15" s="164">
        <v>50</v>
      </c>
      <c r="F15" s="35" t="s">
        <v>63</v>
      </c>
      <c r="G15" s="35"/>
      <c r="H15" s="62"/>
    </row>
    <row r="16" spans="3:8" x14ac:dyDescent="0.3">
      <c r="C16" s="61"/>
      <c r="D16" s="36" t="s">
        <v>37</v>
      </c>
      <c r="E16" s="164">
        <v>10</v>
      </c>
      <c r="F16" s="35" t="s">
        <v>64</v>
      </c>
      <c r="G16" s="35"/>
      <c r="H16" s="62"/>
    </row>
    <row r="17" spans="3:8" x14ac:dyDescent="0.3">
      <c r="C17" s="61"/>
      <c r="D17" s="75" t="s">
        <v>50</v>
      </c>
      <c r="E17" s="219">
        <v>100</v>
      </c>
      <c r="F17" s="76" t="s">
        <v>56</v>
      </c>
      <c r="G17" s="258" t="s">
        <v>40</v>
      </c>
      <c r="H17" s="259"/>
    </row>
    <row r="18" spans="3:8" x14ac:dyDescent="0.3">
      <c r="C18" s="61"/>
      <c r="D18" s="54" t="s">
        <v>42</v>
      </c>
      <c r="E18" s="164">
        <v>10</v>
      </c>
      <c r="F18" s="55" t="s">
        <v>31</v>
      </c>
      <c r="G18" s="252" t="s">
        <v>76</v>
      </c>
      <c r="H18" s="253"/>
    </row>
    <row r="19" spans="3:8" x14ac:dyDescent="0.3">
      <c r="C19" s="61"/>
      <c r="D19" s="36"/>
      <c r="E19" s="156"/>
      <c r="F19" s="35"/>
      <c r="G19" s="254"/>
      <c r="H19" s="255"/>
    </row>
    <row r="20" spans="3:8" x14ac:dyDescent="0.3">
      <c r="C20" s="61"/>
      <c r="D20" s="35"/>
      <c r="E20" s="35"/>
      <c r="F20" s="35"/>
      <c r="G20" s="254"/>
      <c r="H20" s="255"/>
    </row>
    <row r="21" spans="3:8" ht="15" thickBot="1" x14ac:dyDescent="0.35">
      <c r="C21" s="63"/>
      <c r="D21" s="64"/>
      <c r="E21" s="64"/>
      <c r="F21" s="64"/>
      <c r="G21" s="256"/>
      <c r="H21" s="257"/>
    </row>
    <row r="22" spans="3:8" s="5" customFormat="1" x14ac:dyDescent="0.3"/>
    <row r="23" spans="3:8" s="5" customFormat="1" x14ac:dyDescent="0.3"/>
    <row r="24" spans="3:8" s="5" customFormat="1" x14ac:dyDescent="0.3"/>
    <row r="25" spans="3:8" s="5" customFormat="1" x14ac:dyDescent="0.3"/>
    <row r="26" spans="3:8" s="5" customFormat="1" x14ac:dyDescent="0.3"/>
    <row r="27" spans="3:8" s="5" customFormat="1" x14ac:dyDescent="0.3"/>
    <row r="28" spans="3:8" s="5" customFormat="1" x14ac:dyDescent="0.3"/>
    <row r="29" spans="3:8" s="5" customFormat="1" x14ac:dyDescent="0.3"/>
    <row r="30" spans="3:8" s="5" customFormat="1" x14ac:dyDescent="0.3"/>
    <row r="31" spans="3:8" s="5" customFormat="1" x14ac:dyDescent="0.3"/>
    <row r="32" spans="3:8" s="5" customFormat="1" x14ac:dyDescent="0.3"/>
    <row r="33" s="5" customFormat="1" x14ac:dyDescent="0.3"/>
    <row r="34" s="5" customFormat="1" x14ac:dyDescent="0.3"/>
    <row r="35" s="5" customFormat="1" x14ac:dyDescent="0.3"/>
    <row r="36" s="5" customFormat="1" x14ac:dyDescent="0.3"/>
    <row r="37" s="5" customFormat="1" x14ac:dyDescent="0.3"/>
    <row r="38" s="5" customFormat="1" x14ac:dyDescent="0.3"/>
    <row r="39" s="5" customFormat="1" x14ac:dyDescent="0.3"/>
    <row r="40" s="5" customFormat="1" x14ac:dyDescent="0.3"/>
    <row r="41" s="5" customFormat="1" x14ac:dyDescent="0.3"/>
    <row r="42" s="5" customFormat="1" x14ac:dyDescent="0.3"/>
    <row r="43" s="5" customFormat="1" x14ac:dyDescent="0.3"/>
    <row r="44" s="5" customFormat="1" x14ac:dyDescent="0.3"/>
    <row r="45" s="5" customFormat="1" x14ac:dyDescent="0.3"/>
    <row r="46" s="5" customFormat="1" x14ac:dyDescent="0.3"/>
    <row r="47" s="5" customFormat="1" x14ac:dyDescent="0.3"/>
    <row r="48" s="5" customFormat="1" x14ac:dyDescent="0.3"/>
    <row r="49" s="5" customFormat="1" x14ac:dyDescent="0.3"/>
    <row r="50" s="5" customFormat="1" x14ac:dyDescent="0.3"/>
    <row r="51" s="5" customFormat="1" x14ac:dyDescent="0.3"/>
  </sheetData>
  <sheetProtection algorithmName="SHA-512" hashValue="Uxri3CwP8yvPsnON2jb7/zATpVOmQSoF4sleSD5pdcUUVWPuGV9dzi7AsV9dHEO5xDrex8sZQpy/M7LziVpwgg==" saltValue="tSeHe6Ix7X91gSyLBlzhrA==" spinCount="100000" sheet="1" objects="1" scenarios="1"/>
  <mergeCells count="3">
    <mergeCell ref="C5:H5"/>
    <mergeCell ref="G18:H21"/>
    <mergeCell ref="G17:H17"/>
  </mergeCells>
  <dataValidations count="2">
    <dataValidation type="decimal" operator="greaterThan" allowBlank="1" showInputMessage="1" showErrorMessage="1" sqref="E19">
      <formula1>-1</formula1>
    </dataValidation>
    <dataValidation type="custom" allowBlank="1" showInputMessage="1" showErrorMessage="1" errorTitle="ERROR" error="Solo se permiten números en esta celda." sqref="E7:E18">
      <formula1>ISNUMBER(E7:E18)</formula1>
    </dataValidation>
  </dataValidations>
  <pageMargins left="0.7" right="0.7" top="0.75" bottom="0.75" header="0.3" footer="0.3"/>
  <pageSetup scale="85" orientation="portrait" r:id="rId1"/>
  <colBreaks count="1" manualBreakCount="1">
    <brk id="8" max="1048575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00B050"/>
  </sheetPr>
  <dimension ref="A1:BT441"/>
  <sheetViews>
    <sheetView showZeros="0" zoomScaleNormal="100" zoomScaleSheetLayoutView="95" workbookViewId="0">
      <pane ySplit="1" topLeftCell="A2" activePane="bottomLeft" state="frozen"/>
      <selection activeCell="P5" sqref="P5"/>
      <selection pane="bottomLeft" activeCell="P5" sqref="P5"/>
    </sheetView>
  </sheetViews>
  <sheetFormatPr baseColWidth="10" defaultRowHeight="12" x14ac:dyDescent="0.25"/>
  <cols>
    <col min="1" max="1" width="4.44140625" style="42" customWidth="1"/>
    <col min="2" max="2" width="4.44140625" style="43" customWidth="1"/>
    <col min="3" max="5" width="15.77734375" style="138" customWidth="1"/>
    <col min="6" max="6" width="4.44140625" style="43" customWidth="1"/>
    <col min="7" max="8" width="8.77734375" style="43" customWidth="1"/>
    <col min="9" max="11" width="7.5546875" style="42" customWidth="1"/>
    <col min="12" max="14" width="15.21875" style="42" customWidth="1"/>
    <col min="15" max="72" width="11.5546875" style="80"/>
    <col min="73" max="16384" width="11.5546875" style="42"/>
  </cols>
  <sheetData>
    <row r="1" spans="1:14" ht="18.600000000000001" customHeight="1" x14ac:dyDescent="0.25">
      <c r="A1" s="41" t="s">
        <v>72</v>
      </c>
      <c r="B1" s="41" t="s">
        <v>89</v>
      </c>
      <c r="C1" s="41" t="s">
        <v>3</v>
      </c>
      <c r="D1" s="41" t="s">
        <v>4</v>
      </c>
      <c r="E1" s="41" t="s">
        <v>2</v>
      </c>
      <c r="F1" s="41" t="s">
        <v>18</v>
      </c>
      <c r="G1" s="41" t="s">
        <v>30</v>
      </c>
      <c r="H1" s="154" t="s">
        <v>25</v>
      </c>
      <c r="I1" s="70">
        <f>MONTOS!E7</f>
        <v>7</v>
      </c>
      <c r="J1" s="44">
        <f>MONTOS!E8</f>
        <v>2</v>
      </c>
      <c r="K1" s="73">
        <v>5</v>
      </c>
      <c r="L1" s="71" t="s">
        <v>68</v>
      </c>
      <c r="M1" s="72" t="s">
        <v>66</v>
      </c>
      <c r="N1" s="74" t="s">
        <v>67</v>
      </c>
    </row>
    <row r="2" spans="1:14" s="80" customFormat="1" x14ac:dyDescent="0.25">
      <c r="A2" s="187">
        <v>1</v>
      </c>
      <c r="B2" s="190">
        <v>1</v>
      </c>
      <c r="C2" s="191"/>
      <c r="D2" s="191"/>
      <c r="E2" s="191"/>
      <c r="F2" s="190" t="s">
        <v>120</v>
      </c>
      <c r="G2" s="153"/>
      <c r="H2" s="190">
        <f>IF('LISTA DE SOCIOS'!H2="SI",(IF(G2&lt;=K1,I1,I1+(G2-K1)*J1)),0)</f>
        <v>7</v>
      </c>
    </row>
    <row r="3" spans="1:14" s="80" customFormat="1" x14ac:dyDescent="0.25">
      <c r="A3" s="187">
        <v>2</v>
      </c>
      <c r="B3" s="190">
        <v>2</v>
      </c>
      <c r="C3" s="191"/>
      <c r="D3" s="191"/>
      <c r="E3" s="191"/>
      <c r="F3" s="190" t="s">
        <v>120</v>
      </c>
      <c r="G3" s="153"/>
      <c r="H3" s="190">
        <f>IF('LISTA DE SOCIOS'!H3="SI",(IF(G3&lt;=K1,I1,I1+(G3-K1)*J1)),0)</f>
        <v>7</v>
      </c>
    </row>
    <row r="4" spans="1:14" s="80" customFormat="1" x14ac:dyDescent="0.25">
      <c r="A4" s="187">
        <v>3</v>
      </c>
      <c r="B4" s="190">
        <v>3</v>
      </c>
      <c r="C4" s="191"/>
      <c r="D4" s="191"/>
      <c r="E4" s="191"/>
      <c r="F4" s="190" t="s">
        <v>120</v>
      </c>
      <c r="G4" s="153"/>
      <c r="H4" s="190">
        <f>IF('LISTA DE SOCIOS'!H4="SI",(IF(G4&lt;=K1,I1,I1+(G4-K1)*J1)),0)</f>
        <v>7</v>
      </c>
    </row>
    <row r="5" spans="1:14" s="80" customFormat="1" x14ac:dyDescent="0.25">
      <c r="A5" s="187">
        <v>4</v>
      </c>
      <c r="B5" s="190">
        <v>4</v>
      </c>
      <c r="C5" s="191"/>
      <c r="D5" s="191"/>
      <c r="E5" s="191"/>
      <c r="F5" s="190" t="s">
        <v>120</v>
      </c>
      <c r="G5" s="153"/>
      <c r="H5" s="190">
        <f>IF('LISTA DE SOCIOS'!H5="SI",(IF(G5&lt;=K1,I1,I1+(G5-K1)*J1)),0)</f>
        <v>7</v>
      </c>
    </row>
    <row r="6" spans="1:14" s="80" customFormat="1" x14ac:dyDescent="0.25">
      <c r="A6" s="187">
        <v>5</v>
      </c>
      <c r="B6" s="190">
        <v>5</v>
      </c>
      <c r="C6" s="191"/>
      <c r="D6" s="191"/>
      <c r="E6" s="191"/>
      <c r="F6" s="190" t="s">
        <v>120</v>
      </c>
      <c r="G6" s="153"/>
      <c r="H6" s="190">
        <f>IF('LISTA DE SOCIOS'!H6="SI",(IF(G6&lt;=K1,I1,I1+(G6-K1)*J1)),0)</f>
        <v>7</v>
      </c>
    </row>
    <row r="7" spans="1:14" s="80" customFormat="1" x14ac:dyDescent="0.25">
      <c r="A7" s="187">
        <v>6</v>
      </c>
      <c r="B7" s="190">
        <v>6</v>
      </c>
      <c r="C7" s="191"/>
      <c r="D7" s="191"/>
      <c r="E7" s="191"/>
      <c r="F7" s="190" t="s">
        <v>120</v>
      </c>
      <c r="G7" s="153"/>
      <c r="H7" s="190">
        <f>IF('LISTA DE SOCIOS'!H7="SI",(IF(G7&lt;=K1,I1,I1+(G7-K1)*J1)),0)</f>
        <v>7</v>
      </c>
    </row>
    <row r="8" spans="1:14" s="80" customFormat="1" x14ac:dyDescent="0.25">
      <c r="A8" s="187">
        <v>7</v>
      </c>
      <c r="B8" s="190">
        <v>7</v>
      </c>
      <c r="C8" s="191"/>
      <c r="D8" s="191"/>
      <c r="E8" s="191"/>
      <c r="F8" s="190" t="s">
        <v>120</v>
      </c>
      <c r="G8" s="153"/>
      <c r="H8" s="190">
        <f>IF('LISTA DE SOCIOS'!H8="SI",(IF(G8&lt;=K1,I1,I1+(G8-K1)*J1)),0)</f>
        <v>7</v>
      </c>
    </row>
    <row r="9" spans="1:14" s="80" customFormat="1" x14ac:dyDescent="0.25">
      <c r="A9" s="187">
        <v>8</v>
      </c>
      <c r="B9" s="190">
        <v>8</v>
      </c>
      <c r="C9" s="191"/>
      <c r="D9" s="191"/>
      <c r="E9" s="191"/>
      <c r="F9" s="190" t="s">
        <v>120</v>
      </c>
      <c r="G9" s="153"/>
      <c r="H9" s="190">
        <f>IF('LISTA DE SOCIOS'!H9="SI",(IF(G9&lt;=K1,I1,I1+(G9-K1)*J1)),0)</f>
        <v>7</v>
      </c>
    </row>
    <row r="10" spans="1:14" s="80" customFormat="1" x14ac:dyDescent="0.25">
      <c r="A10" s="187">
        <v>9</v>
      </c>
      <c r="B10" s="190">
        <v>9</v>
      </c>
      <c r="C10" s="191"/>
      <c r="D10" s="191"/>
      <c r="E10" s="191"/>
      <c r="F10" s="190" t="s">
        <v>120</v>
      </c>
      <c r="G10" s="153"/>
      <c r="H10" s="190">
        <f>IF('LISTA DE SOCIOS'!H10="SI",(IF(G10&lt;=K1,I1,I1+(G10-K1)*J1)),0)</f>
        <v>7</v>
      </c>
    </row>
    <row r="11" spans="1:14" s="80" customFormat="1" x14ac:dyDescent="0.25">
      <c r="A11" s="187">
        <v>10</v>
      </c>
      <c r="B11" s="190">
        <v>10</v>
      </c>
      <c r="C11" s="191"/>
      <c r="D11" s="191"/>
      <c r="E11" s="191"/>
      <c r="F11" s="190" t="s">
        <v>120</v>
      </c>
      <c r="G11" s="153"/>
      <c r="H11" s="190">
        <f>IF('LISTA DE SOCIOS'!H11="SI",(IF(G11&lt;=K1,I1,I1+(G11-K1)*J1)),0)</f>
        <v>7</v>
      </c>
    </row>
    <row r="12" spans="1:14" s="80" customFormat="1" x14ac:dyDescent="0.25">
      <c r="A12" s="187">
        <v>11</v>
      </c>
      <c r="B12" s="190">
        <v>11</v>
      </c>
      <c r="C12" s="191"/>
      <c r="D12" s="191"/>
      <c r="E12" s="191"/>
      <c r="F12" s="190" t="s">
        <v>120</v>
      </c>
      <c r="G12" s="153"/>
      <c r="H12" s="190">
        <f>IF('LISTA DE SOCIOS'!H12="SI",(IF(G12&lt;=K1,I1,I1+(G12-K1)*J1)),0)</f>
        <v>7</v>
      </c>
    </row>
    <row r="13" spans="1:14" s="80" customFormat="1" x14ac:dyDescent="0.25">
      <c r="A13" s="187">
        <v>12</v>
      </c>
      <c r="B13" s="190">
        <v>12</v>
      </c>
      <c r="C13" s="191"/>
      <c r="D13" s="191"/>
      <c r="E13" s="191"/>
      <c r="F13" s="190" t="s">
        <v>120</v>
      </c>
      <c r="G13" s="153"/>
      <c r="H13" s="190">
        <f>IF('LISTA DE SOCIOS'!H13="SI",(IF(G13&lt;=K1,I1,I1+(G13-K1)*J1)),0)</f>
        <v>7</v>
      </c>
    </row>
    <row r="14" spans="1:14" s="80" customFormat="1" x14ac:dyDescent="0.25">
      <c r="A14" s="187">
        <v>13</v>
      </c>
      <c r="B14" s="190">
        <v>13</v>
      </c>
      <c r="C14" s="191"/>
      <c r="D14" s="191"/>
      <c r="E14" s="191"/>
      <c r="F14" s="190" t="s">
        <v>120</v>
      </c>
      <c r="G14" s="153"/>
      <c r="H14" s="190">
        <f>IF('LISTA DE SOCIOS'!H14="SI",(IF(G14&lt;=K1,I1,I1+(G14-K1)*J1)),0)</f>
        <v>7</v>
      </c>
    </row>
    <row r="15" spans="1:14" s="80" customFormat="1" x14ac:dyDescent="0.25">
      <c r="A15" s="187">
        <v>14</v>
      </c>
      <c r="B15" s="190">
        <v>14</v>
      </c>
      <c r="C15" s="191"/>
      <c r="D15" s="191"/>
      <c r="E15" s="191"/>
      <c r="F15" s="190" t="s">
        <v>120</v>
      </c>
      <c r="G15" s="153"/>
      <c r="H15" s="190">
        <f>IF('LISTA DE SOCIOS'!H15="SI",(IF(G15&lt;=K1,I1,I1+(G15-K1)*J1)),0)</f>
        <v>7</v>
      </c>
    </row>
    <row r="16" spans="1:14" s="80" customFormat="1" x14ac:dyDescent="0.25">
      <c r="A16" s="187">
        <v>15</v>
      </c>
      <c r="B16" s="190">
        <v>15</v>
      </c>
      <c r="C16" s="191"/>
      <c r="D16" s="191"/>
      <c r="E16" s="191"/>
      <c r="F16" s="190" t="s">
        <v>120</v>
      </c>
      <c r="G16" s="153"/>
      <c r="H16" s="190">
        <f>IF('LISTA DE SOCIOS'!H16="SI",(IF(G16&lt;=K1,I1,I1+(G16-K1)*J1)),0)</f>
        <v>7</v>
      </c>
    </row>
    <row r="17" spans="1:8" s="80" customFormat="1" x14ac:dyDescent="0.25">
      <c r="A17" s="187">
        <v>16</v>
      </c>
      <c r="B17" s="190">
        <v>16</v>
      </c>
      <c r="C17" s="191"/>
      <c r="D17" s="191"/>
      <c r="E17" s="191"/>
      <c r="F17" s="190" t="s">
        <v>120</v>
      </c>
      <c r="G17" s="153"/>
      <c r="H17" s="190">
        <f>IF('LISTA DE SOCIOS'!H17="SI",(IF(G17&lt;=K1,I1,I1+(G17-K1)*J1)),0)</f>
        <v>7</v>
      </c>
    </row>
    <row r="18" spans="1:8" s="80" customFormat="1" x14ac:dyDescent="0.25">
      <c r="A18" s="187">
        <v>17</v>
      </c>
      <c r="B18" s="190">
        <v>17</v>
      </c>
      <c r="C18" s="191"/>
      <c r="D18" s="191"/>
      <c r="E18" s="191"/>
      <c r="F18" s="190" t="s">
        <v>120</v>
      </c>
      <c r="G18" s="153"/>
      <c r="H18" s="190">
        <f>IF('LISTA DE SOCIOS'!H18="SI",(IF(G18&lt;=K1,I1,I1+(G18-K1)*J1)),0)</f>
        <v>7</v>
      </c>
    </row>
    <row r="19" spans="1:8" s="80" customFormat="1" x14ac:dyDescent="0.25">
      <c r="A19" s="187">
        <v>18</v>
      </c>
      <c r="B19" s="190">
        <v>18</v>
      </c>
      <c r="C19" s="191"/>
      <c r="D19" s="191"/>
      <c r="E19" s="191"/>
      <c r="F19" s="190" t="s">
        <v>120</v>
      </c>
      <c r="G19" s="153"/>
      <c r="H19" s="190">
        <f>IF('LISTA DE SOCIOS'!H19="SI",(IF(G19&lt;=K1,I1,I1+(G19-K1)*J1)),0)</f>
        <v>7</v>
      </c>
    </row>
    <row r="20" spans="1:8" s="80" customFormat="1" x14ac:dyDescent="0.25">
      <c r="A20" s="187">
        <v>19</v>
      </c>
      <c r="B20" s="190">
        <v>19</v>
      </c>
      <c r="C20" s="191"/>
      <c r="D20" s="191"/>
      <c r="E20" s="191"/>
      <c r="F20" s="190" t="s">
        <v>120</v>
      </c>
      <c r="G20" s="153"/>
      <c r="H20" s="190">
        <f>IF('LISTA DE SOCIOS'!H20="SI",(IF(G20&lt;=K1,I1,I1+(G20-K1)*J1)),0)</f>
        <v>7</v>
      </c>
    </row>
    <row r="21" spans="1:8" s="80" customFormat="1" x14ac:dyDescent="0.25">
      <c r="A21" s="187">
        <v>20</v>
      </c>
      <c r="B21" s="190">
        <v>20</v>
      </c>
      <c r="C21" s="191"/>
      <c r="D21" s="191"/>
      <c r="E21" s="191"/>
      <c r="F21" s="190" t="s">
        <v>120</v>
      </c>
      <c r="G21" s="153"/>
      <c r="H21" s="190">
        <f>IF('LISTA DE SOCIOS'!H21="SI",(IF(G21&lt;=K1,I1,I1+(G21-K1)*J1)),0)</f>
        <v>7</v>
      </c>
    </row>
    <row r="22" spans="1:8" s="80" customFormat="1" x14ac:dyDescent="0.25">
      <c r="A22" s="187">
        <v>21</v>
      </c>
      <c r="B22" s="190">
        <v>21</v>
      </c>
      <c r="C22" s="191"/>
      <c r="D22" s="191"/>
      <c r="E22" s="191"/>
      <c r="F22" s="190" t="s">
        <v>120</v>
      </c>
      <c r="G22" s="153"/>
      <c r="H22" s="190">
        <f>IF('LISTA DE SOCIOS'!H22="SI",(IF(G22&lt;=K1,I1,I1+(G22-K1)*J1)),0)</f>
        <v>7</v>
      </c>
    </row>
    <row r="23" spans="1:8" s="80" customFormat="1" x14ac:dyDescent="0.25">
      <c r="A23" s="187">
        <v>22</v>
      </c>
      <c r="B23" s="190">
        <v>22</v>
      </c>
      <c r="C23" s="191"/>
      <c r="D23" s="191"/>
      <c r="E23" s="191"/>
      <c r="F23" s="190" t="s">
        <v>120</v>
      </c>
      <c r="G23" s="153"/>
      <c r="H23" s="190">
        <f>IF('LISTA DE SOCIOS'!H23="SI",(IF(G23&lt;=K1,I1,I1+(G23-K1)*J1)),0)</f>
        <v>7</v>
      </c>
    </row>
    <row r="24" spans="1:8" s="80" customFormat="1" x14ac:dyDescent="0.25">
      <c r="A24" s="187">
        <v>23</v>
      </c>
      <c r="B24" s="190">
        <v>23</v>
      </c>
      <c r="C24" s="191"/>
      <c r="D24" s="191"/>
      <c r="E24" s="191"/>
      <c r="F24" s="190" t="s">
        <v>120</v>
      </c>
      <c r="G24" s="153"/>
      <c r="H24" s="190">
        <f>IF('LISTA DE SOCIOS'!H24="SI",(IF(G24&lt;=K1,I1,I1+(G24-K1)*J1)),0)</f>
        <v>7</v>
      </c>
    </row>
    <row r="25" spans="1:8" s="80" customFormat="1" x14ac:dyDescent="0.25">
      <c r="A25" s="187">
        <v>24</v>
      </c>
      <c r="B25" s="190">
        <v>24</v>
      </c>
      <c r="C25" s="191"/>
      <c r="D25" s="191"/>
      <c r="E25" s="191"/>
      <c r="F25" s="190" t="s">
        <v>120</v>
      </c>
      <c r="G25" s="153"/>
      <c r="H25" s="190">
        <f>IF('LISTA DE SOCIOS'!H25="SI",(IF(G25&lt;=K1,I1,I1+(G25-K1)*J1)),0)</f>
        <v>7</v>
      </c>
    </row>
    <row r="26" spans="1:8" s="80" customFormat="1" x14ac:dyDescent="0.25">
      <c r="A26" s="187">
        <v>25</v>
      </c>
      <c r="B26" s="190">
        <v>25</v>
      </c>
      <c r="C26" s="191"/>
      <c r="D26" s="191"/>
      <c r="E26" s="191"/>
      <c r="F26" s="190" t="s">
        <v>120</v>
      </c>
      <c r="G26" s="153"/>
      <c r="H26" s="190">
        <f>IF('LISTA DE SOCIOS'!H26="SI",(IF(G26&lt;=K1,I1,I1+(G26-K1)*J1)),0)</f>
        <v>7</v>
      </c>
    </row>
    <row r="27" spans="1:8" s="80" customFormat="1" x14ac:dyDescent="0.25">
      <c r="A27" s="187">
        <v>26</v>
      </c>
      <c r="B27" s="190">
        <v>26</v>
      </c>
      <c r="C27" s="191"/>
      <c r="D27" s="191"/>
      <c r="E27" s="191"/>
      <c r="F27" s="190" t="s">
        <v>120</v>
      </c>
      <c r="G27" s="153"/>
      <c r="H27" s="190">
        <f>IF('LISTA DE SOCIOS'!H27="SI",(IF(G27&lt;=K1,I1,I1+(G27-K1)*J1)),0)</f>
        <v>7</v>
      </c>
    </row>
    <row r="28" spans="1:8" s="80" customFormat="1" x14ac:dyDescent="0.25">
      <c r="A28" s="187">
        <v>27</v>
      </c>
      <c r="B28" s="190">
        <v>27</v>
      </c>
      <c r="C28" s="191"/>
      <c r="D28" s="191"/>
      <c r="E28" s="191"/>
      <c r="F28" s="190" t="s">
        <v>120</v>
      </c>
      <c r="G28" s="153"/>
      <c r="H28" s="190">
        <f>IF('LISTA DE SOCIOS'!H28="SI",(IF(G28&lt;=K1,I1,I1+(G28-K1)*J1)),0)</f>
        <v>7</v>
      </c>
    </row>
    <row r="29" spans="1:8" s="80" customFormat="1" x14ac:dyDescent="0.25">
      <c r="A29" s="187">
        <v>28</v>
      </c>
      <c r="B29" s="190">
        <v>28</v>
      </c>
      <c r="C29" s="191"/>
      <c r="D29" s="191"/>
      <c r="E29" s="191"/>
      <c r="F29" s="190" t="s">
        <v>120</v>
      </c>
      <c r="G29" s="153"/>
      <c r="H29" s="190">
        <f>IF('LISTA DE SOCIOS'!H29="SI",(IF(G29&lt;=K1,I1,I1+(G29-K1)*J1)),0)</f>
        <v>7</v>
      </c>
    </row>
    <row r="30" spans="1:8" s="80" customFormat="1" x14ac:dyDescent="0.25">
      <c r="A30" s="187">
        <v>29</v>
      </c>
      <c r="B30" s="190">
        <v>29</v>
      </c>
      <c r="C30" s="191"/>
      <c r="D30" s="191"/>
      <c r="E30" s="191"/>
      <c r="F30" s="190" t="s">
        <v>120</v>
      </c>
      <c r="G30" s="153"/>
      <c r="H30" s="190">
        <f>IF('LISTA DE SOCIOS'!H30="SI",(IF(G30&lt;=K1,I1,I1+(G30-K1)*J1)),0)</f>
        <v>7</v>
      </c>
    </row>
    <row r="31" spans="1:8" s="80" customFormat="1" x14ac:dyDescent="0.25">
      <c r="A31" s="187">
        <v>30</v>
      </c>
      <c r="B31" s="190">
        <v>30</v>
      </c>
      <c r="C31" s="191"/>
      <c r="D31" s="191"/>
      <c r="E31" s="191"/>
      <c r="F31" s="190" t="s">
        <v>120</v>
      </c>
      <c r="G31" s="153"/>
      <c r="H31" s="190">
        <f>IF('LISTA DE SOCIOS'!H31="SI",(IF(G31&lt;=K1,I1,I1+(G31-K1)*J1)),0)</f>
        <v>7</v>
      </c>
    </row>
    <row r="32" spans="1:8" s="80" customFormat="1" x14ac:dyDescent="0.25">
      <c r="A32" s="187">
        <v>31</v>
      </c>
      <c r="B32" s="190">
        <v>31</v>
      </c>
      <c r="C32" s="191"/>
      <c r="D32" s="191"/>
      <c r="E32" s="191"/>
      <c r="F32" s="190" t="s">
        <v>120</v>
      </c>
      <c r="G32" s="153"/>
      <c r="H32" s="190">
        <f>IF('LISTA DE SOCIOS'!H32="SI",(IF(G32&lt;=K1,I1,I1+(G32-K1)*J1)),0)</f>
        <v>7</v>
      </c>
    </row>
    <row r="33" spans="1:8" s="80" customFormat="1" x14ac:dyDescent="0.25">
      <c r="A33" s="187">
        <v>32</v>
      </c>
      <c r="B33" s="190">
        <v>32</v>
      </c>
      <c r="C33" s="191"/>
      <c r="D33" s="191"/>
      <c r="E33" s="191"/>
      <c r="F33" s="190" t="s">
        <v>120</v>
      </c>
      <c r="G33" s="153"/>
      <c r="H33" s="190">
        <f>IF('LISTA DE SOCIOS'!H33="SI",(IF(G33&lt;=K1,I1,I1+(G33-K1)*J1)),0)</f>
        <v>7</v>
      </c>
    </row>
    <row r="34" spans="1:8" s="80" customFormat="1" x14ac:dyDescent="0.25">
      <c r="A34" s="187">
        <v>33</v>
      </c>
      <c r="B34" s="190">
        <v>33</v>
      </c>
      <c r="C34" s="191"/>
      <c r="D34" s="191"/>
      <c r="E34" s="191"/>
      <c r="F34" s="190" t="s">
        <v>120</v>
      </c>
      <c r="G34" s="153"/>
      <c r="H34" s="190">
        <f>IF('LISTA DE SOCIOS'!H34="SI",(IF(G34&lt;=K1,I1,I1+(G34-K1)*J1)),0)</f>
        <v>7</v>
      </c>
    </row>
    <row r="35" spans="1:8" s="80" customFormat="1" x14ac:dyDescent="0.25">
      <c r="A35" s="187">
        <v>34</v>
      </c>
      <c r="B35" s="190">
        <v>34</v>
      </c>
      <c r="C35" s="191"/>
      <c r="D35" s="191"/>
      <c r="E35" s="191"/>
      <c r="F35" s="190" t="s">
        <v>120</v>
      </c>
      <c r="G35" s="153"/>
      <c r="H35" s="190">
        <f>IF('LISTA DE SOCIOS'!H35="SI",(IF(G35&lt;=K1,I1,I1+(G35-K1)*J1)),0)</f>
        <v>7</v>
      </c>
    </row>
    <row r="36" spans="1:8" s="80" customFormat="1" x14ac:dyDescent="0.25">
      <c r="A36" s="187">
        <v>35</v>
      </c>
      <c r="B36" s="190">
        <v>35</v>
      </c>
      <c r="C36" s="191"/>
      <c r="D36" s="191"/>
      <c r="E36" s="191"/>
      <c r="F36" s="190" t="s">
        <v>120</v>
      </c>
      <c r="G36" s="153"/>
      <c r="H36" s="190">
        <f>IF('LISTA DE SOCIOS'!H36="SI",(IF(G36&lt;=K1,I1,I1+(G36-K1)*J1)),0)</f>
        <v>7</v>
      </c>
    </row>
    <row r="37" spans="1:8" s="80" customFormat="1" x14ac:dyDescent="0.25">
      <c r="A37" s="187">
        <v>36</v>
      </c>
      <c r="B37" s="190">
        <v>36</v>
      </c>
      <c r="C37" s="191"/>
      <c r="D37" s="191"/>
      <c r="E37" s="191"/>
      <c r="F37" s="190" t="s">
        <v>120</v>
      </c>
      <c r="G37" s="153"/>
      <c r="H37" s="190">
        <f>IF('LISTA DE SOCIOS'!H37="SI",(IF(G37&lt;=K1,I1,I1+(G37-K1)*J1)),0)</f>
        <v>7</v>
      </c>
    </row>
    <row r="38" spans="1:8" s="80" customFormat="1" x14ac:dyDescent="0.25">
      <c r="A38" s="187">
        <v>37</v>
      </c>
      <c r="B38" s="190">
        <v>37</v>
      </c>
      <c r="C38" s="191"/>
      <c r="D38" s="191"/>
      <c r="E38" s="191"/>
      <c r="F38" s="190" t="s">
        <v>120</v>
      </c>
      <c r="G38" s="153"/>
      <c r="H38" s="190">
        <f>IF('LISTA DE SOCIOS'!H38="SI",(IF(G38&lt;=K1,I1,I1+(G38-K1)*J1)),0)</f>
        <v>7</v>
      </c>
    </row>
    <row r="39" spans="1:8" s="80" customFormat="1" x14ac:dyDescent="0.25">
      <c r="A39" s="187">
        <v>38</v>
      </c>
      <c r="B39" s="190">
        <v>38</v>
      </c>
      <c r="C39" s="191"/>
      <c r="D39" s="191"/>
      <c r="E39" s="191"/>
      <c r="F39" s="190" t="s">
        <v>120</v>
      </c>
      <c r="G39" s="153"/>
      <c r="H39" s="190">
        <f>IF('LISTA DE SOCIOS'!H39="SI",(IF(G39&lt;=K1,I1,I1+(G39-K1)*J1)),0)</f>
        <v>7</v>
      </c>
    </row>
    <row r="40" spans="1:8" s="80" customFormat="1" x14ac:dyDescent="0.25">
      <c r="A40" s="187">
        <v>39</v>
      </c>
      <c r="B40" s="190">
        <v>39</v>
      </c>
      <c r="C40" s="191"/>
      <c r="D40" s="191"/>
      <c r="E40" s="191"/>
      <c r="F40" s="190" t="s">
        <v>120</v>
      </c>
      <c r="G40" s="153"/>
      <c r="H40" s="190">
        <f>IF('LISTA DE SOCIOS'!H40="SI",(IF(G40&lt;=K1,I1,I1+(G40-K1)*J1)),0)</f>
        <v>7</v>
      </c>
    </row>
    <row r="41" spans="1:8" s="80" customFormat="1" x14ac:dyDescent="0.25">
      <c r="A41" s="187">
        <v>40</v>
      </c>
      <c r="B41" s="190">
        <v>40</v>
      </c>
      <c r="C41" s="191"/>
      <c r="D41" s="191"/>
      <c r="E41" s="191"/>
      <c r="F41" s="190" t="s">
        <v>120</v>
      </c>
      <c r="G41" s="153"/>
      <c r="H41" s="190">
        <f>IF('LISTA DE SOCIOS'!H41="SI",(IF(G41&lt;=K1,I1,I1+(G41-K1)*J1)),0)</f>
        <v>7</v>
      </c>
    </row>
    <row r="42" spans="1:8" s="80" customFormat="1" x14ac:dyDescent="0.25">
      <c r="A42" s="187">
        <v>41</v>
      </c>
      <c r="B42" s="190">
        <v>41</v>
      </c>
      <c r="C42" s="191"/>
      <c r="D42" s="191"/>
      <c r="E42" s="191"/>
      <c r="F42" s="190" t="s">
        <v>120</v>
      </c>
      <c r="G42" s="153"/>
      <c r="H42" s="190">
        <f>IF('LISTA DE SOCIOS'!H42="SI",(IF(G42&lt;=K1,I1,I1+(G42-K1)*J1)),0)</f>
        <v>7</v>
      </c>
    </row>
    <row r="43" spans="1:8" s="80" customFormat="1" x14ac:dyDescent="0.25">
      <c r="A43" s="187">
        <v>42</v>
      </c>
      <c r="B43" s="190">
        <v>42</v>
      </c>
      <c r="C43" s="191"/>
      <c r="D43" s="191"/>
      <c r="E43" s="191"/>
      <c r="F43" s="190" t="s">
        <v>120</v>
      </c>
      <c r="G43" s="153"/>
      <c r="H43" s="190">
        <f>IF('LISTA DE SOCIOS'!H43="SI",(IF(G43&lt;=K1,I1,I1+(G43-K1)*J1)),0)</f>
        <v>7</v>
      </c>
    </row>
    <row r="44" spans="1:8" s="80" customFormat="1" x14ac:dyDescent="0.25">
      <c r="A44" s="187">
        <v>43</v>
      </c>
      <c r="B44" s="190">
        <v>43</v>
      </c>
      <c r="C44" s="191"/>
      <c r="D44" s="191"/>
      <c r="E44" s="191"/>
      <c r="F44" s="190" t="s">
        <v>120</v>
      </c>
      <c r="G44" s="153"/>
      <c r="H44" s="190">
        <f>IF('LISTA DE SOCIOS'!H44="SI",(IF(G44&lt;=K1,I1,I1+(G44-K1)*J1)),0)</f>
        <v>7</v>
      </c>
    </row>
    <row r="45" spans="1:8" s="80" customFormat="1" x14ac:dyDescent="0.25">
      <c r="A45" s="187">
        <v>44</v>
      </c>
      <c r="B45" s="190">
        <v>44</v>
      </c>
      <c r="C45" s="191"/>
      <c r="D45" s="191"/>
      <c r="E45" s="191"/>
      <c r="F45" s="190" t="s">
        <v>120</v>
      </c>
      <c r="G45" s="153"/>
      <c r="H45" s="190">
        <f>IF('LISTA DE SOCIOS'!H45="SI",(IF(G45&lt;=K1,I1,I1+(G45-K1)*J1)),0)</f>
        <v>7</v>
      </c>
    </row>
    <row r="46" spans="1:8" s="80" customFormat="1" x14ac:dyDescent="0.25">
      <c r="A46" s="187">
        <v>45</v>
      </c>
      <c r="B46" s="190">
        <v>45</v>
      </c>
      <c r="C46" s="191"/>
      <c r="D46" s="191"/>
      <c r="E46" s="191"/>
      <c r="F46" s="190" t="s">
        <v>120</v>
      </c>
      <c r="G46" s="153"/>
      <c r="H46" s="190">
        <f>IF('LISTA DE SOCIOS'!H46="SI",(IF(G46&lt;=K1,I1,I1+(G46-K1)*J1)),0)</f>
        <v>7</v>
      </c>
    </row>
    <row r="47" spans="1:8" s="80" customFormat="1" x14ac:dyDescent="0.25">
      <c r="A47" s="187">
        <v>46</v>
      </c>
      <c r="B47" s="190">
        <v>46</v>
      </c>
      <c r="C47" s="191"/>
      <c r="D47" s="191"/>
      <c r="E47" s="191"/>
      <c r="F47" s="190" t="s">
        <v>120</v>
      </c>
      <c r="G47" s="153"/>
      <c r="H47" s="190">
        <f>IF('LISTA DE SOCIOS'!H47="SI",(IF(G47&lt;=K1,I1,I1+(G47-K1)*J1)),0)</f>
        <v>7</v>
      </c>
    </row>
    <row r="48" spans="1:8" s="80" customFormat="1" x14ac:dyDescent="0.25">
      <c r="A48" s="187">
        <v>47</v>
      </c>
      <c r="B48" s="190">
        <v>47</v>
      </c>
      <c r="C48" s="191"/>
      <c r="D48" s="191"/>
      <c r="E48" s="191"/>
      <c r="F48" s="190" t="s">
        <v>120</v>
      </c>
      <c r="G48" s="153"/>
      <c r="H48" s="190">
        <f>IF('LISTA DE SOCIOS'!H48="SI",(IF(G48&lt;=K1,I1,I1+(G48-K1)*J1)),0)</f>
        <v>7</v>
      </c>
    </row>
    <row r="49" spans="1:8" s="80" customFormat="1" x14ac:dyDescent="0.25">
      <c r="A49" s="187">
        <v>48</v>
      </c>
      <c r="B49" s="190">
        <v>48</v>
      </c>
      <c r="C49" s="191"/>
      <c r="D49" s="191"/>
      <c r="E49" s="191"/>
      <c r="F49" s="190" t="s">
        <v>120</v>
      </c>
      <c r="G49" s="153"/>
      <c r="H49" s="190">
        <f>IF('LISTA DE SOCIOS'!H49="SI",(IF(G49&lt;=K1,I1,I1+(G49-K1)*J1)),0)</f>
        <v>7</v>
      </c>
    </row>
    <row r="50" spans="1:8" s="80" customFormat="1" x14ac:dyDescent="0.25">
      <c r="A50" s="187">
        <v>49</v>
      </c>
      <c r="B50" s="190">
        <v>49</v>
      </c>
      <c r="C50" s="191"/>
      <c r="D50" s="191"/>
      <c r="E50" s="191"/>
      <c r="F50" s="190" t="s">
        <v>120</v>
      </c>
      <c r="G50" s="153"/>
      <c r="H50" s="190">
        <f>IF('LISTA DE SOCIOS'!H50="SI",(IF(G50&lt;=K1,I1,I1+(G50-K1)*J1)),0)</f>
        <v>7</v>
      </c>
    </row>
    <row r="51" spans="1:8" s="80" customFormat="1" x14ac:dyDescent="0.25">
      <c r="A51" s="187">
        <v>50</v>
      </c>
      <c r="B51" s="190">
        <v>50</v>
      </c>
      <c r="C51" s="191"/>
      <c r="D51" s="191"/>
      <c r="E51" s="191"/>
      <c r="F51" s="190" t="s">
        <v>120</v>
      </c>
      <c r="G51" s="153"/>
      <c r="H51" s="190">
        <f>IF('LISTA DE SOCIOS'!H51="SI",(IF(G51&lt;=K1,I1,I1+(G51-K1)*J1)),0)</f>
        <v>7</v>
      </c>
    </row>
    <row r="52" spans="1:8" s="80" customFormat="1" x14ac:dyDescent="0.25">
      <c r="A52" s="187">
        <v>51</v>
      </c>
      <c r="B52" s="190">
        <v>51</v>
      </c>
      <c r="C52" s="191"/>
      <c r="D52" s="191"/>
      <c r="E52" s="191"/>
      <c r="F52" s="190" t="s">
        <v>120</v>
      </c>
      <c r="G52" s="153"/>
      <c r="H52" s="190">
        <f>IF('LISTA DE SOCIOS'!H52="SI",(IF(G52&lt;=K1,I1,I1+(G52-K1)*J1)),0)</f>
        <v>7</v>
      </c>
    </row>
    <row r="53" spans="1:8" s="80" customFormat="1" x14ac:dyDescent="0.25">
      <c r="A53" s="187">
        <v>52</v>
      </c>
      <c r="B53" s="190">
        <v>52</v>
      </c>
      <c r="C53" s="191"/>
      <c r="D53" s="191"/>
      <c r="E53" s="191"/>
      <c r="F53" s="190" t="s">
        <v>120</v>
      </c>
      <c r="G53" s="153"/>
      <c r="H53" s="190">
        <f>IF('LISTA DE SOCIOS'!H53="SI",(IF(G53&lt;=K1,I1,I1+(G53-K1)*J1)),0)</f>
        <v>7</v>
      </c>
    </row>
    <row r="54" spans="1:8" s="80" customFormat="1" x14ac:dyDescent="0.25">
      <c r="A54" s="187">
        <v>53</v>
      </c>
      <c r="B54" s="190">
        <v>53</v>
      </c>
      <c r="C54" s="191"/>
      <c r="D54" s="191"/>
      <c r="E54" s="191"/>
      <c r="F54" s="190" t="s">
        <v>120</v>
      </c>
      <c r="G54" s="153"/>
      <c r="H54" s="190">
        <f>IF('LISTA DE SOCIOS'!H54="SI",(IF(G54&lt;=K1,I1,I1+(G54-K1)*J1)),0)</f>
        <v>7</v>
      </c>
    </row>
    <row r="55" spans="1:8" s="80" customFormat="1" x14ac:dyDescent="0.25">
      <c r="A55" s="187">
        <v>54</v>
      </c>
      <c r="B55" s="190">
        <v>54</v>
      </c>
      <c r="C55" s="191"/>
      <c r="D55" s="191"/>
      <c r="E55" s="191"/>
      <c r="F55" s="190" t="s">
        <v>120</v>
      </c>
      <c r="G55" s="153"/>
      <c r="H55" s="190">
        <f>IF('LISTA DE SOCIOS'!H55="SI",(IF(G55&lt;=K1,I1,I1+(G55-K1)*J1)),0)</f>
        <v>7</v>
      </c>
    </row>
    <row r="56" spans="1:8" s="80" customFormat="1" x14ac:dyDescent="0.25">
      <c r="A56" s="187">
        <v>55</v>
      </c>
      <c r="B56" s="190">
        <v>55</v>
      </c>
      <c r="C56" s="191"/>
      <c r="D56" s="191"/>
      <c r="E56" s="191"/>
      <c r="F56" s="190" t="s">
        <v>120</v>
      </c>
      <c r="G56" s="153"/>
      <c r="H56" s="190">
        <f>IF('LISTA DE SOCIOS'!H56="SI",(IF(G56&lt;=K1,I1,I1+(G56-K1)*J1)),0)</f>
        <v>7</v>
      </c>
    </row>
    <row r="57" spans="1:8" s="80" customFormat="1" x14ac:dyDescent="0.25">
      <c r="A57" s="187">
        <v>56</v>
      </c>
      <c r="B57" s="190">
        <v>56</v>
      </c>
      <c r="C57" s="191"/>
      <c r="D57" s="191"/>
      <c r="E57" s="191"/>
      <c r="F57" s="190" t="s">
        <v>120</v>
      </c>
      <c r="G57" s="153"/>
      <c r="H57" s="190">
        <f>IF('LISTA DE SOCIOS'!H57="SI",(IF(G57&lt;=K1,I1,I1+(G57-K1)*J1)),0)</f>
        <v>7</v>
      </c>
    </row>
    <row r="58" spans="1:8" s="80" customFormat="1" x14ac:dyDescent="0.25">
      <c r="A58" s="187">
        <v>57</v>
      </c>
      <c r="B58" s="190">
        <v>57</v>
      </c>
      <c r="C58" s="191"/>
      <c r="D58" s="191"/>
      <c r="E58" s="191"/>
      <c r="F58" s="190" t="s">
        <v>120</v>
      </c>
      <c r="G58" s="153"/>
      <c r="H58" s="190">
        <f>IF('LISTA DE SOCIOS'!H58="SI",(IF(G58&lt;=K1,I1,I1+(G58-K1)*J1)),0)</f>
        <v>7</v>
      </c>
    </row>
    <row r="59" spans="1:8" s="80" customFormat="1" x14ac:dyDescent="0.25">
      <c r="A59" s="187">
        <v>58</v>
      </c>
      <c r="B59" s="190">
        <v>58</v>
      </c>
      <c r="C59" s="191"/>
      <c r="D59" s="191"/>
      <c r="E59" s="191"/>
      <c r="F59" s="190" t="s">
        <v>120</v>
      </c>
      <c r="G59" s="153"/>
      <c r="H59" s="190">
        <f>IF('LISTA DE SOCIOS'!H59="SI",(IF(G59&lt;=K1,I1,I1+(G59-K1)*J1)),0)</f>
        <v>7</v>
      </c>
    </row>
    <row r="60" spans="1:8" s="80" customFormat="1" x14ac:dyDescent="0.25">
      <c r="A60" s="187">
        <v>59</v>
      </c>
      <c r="B60" s="190">
        <v>59</v>
      </c>
      <c r="C60" s="191"/>
      <c r="D60" s="191"/>
      <c r="E60" s="191"/>
      <c r="F60" s="190" t="s">
        <v>120</v>
      </c>
      <c r="G60" s="153"/>
      <c r="H60" s="190">
        <f>IF('LISTA DE SOCIOS'!H60="SI",(IF(G60&lt;=K1,I1,I1+(G60-K1)*J1)),0)</f>
        <v>7</v>
      </c>
    </row>
    <row r="61" spans="1:8" s="80" customFormat="1" x14ac:dyDescent="0.25">
      <c r="A61" s="187">
        <v>60</v>
      </c>
      <c r="B61" s="190">
        <v>60</v>
      </c>
      <c r="C61" s="191"/>
      <c r="D61" s="191"/>
      <c r="E61" s="191"/>
      <c r="F61" s="190" t="s">
        <v>120</v>
      </c>
      <c r="G61" s="153"/>
      <c r="H61" s="190">
        <f>IF('LISTA DE SOCIOS'!H61="SI",(IF(G61&lt;=K1,I1,I1+(G61-K1)*J1)),0)</f>
        <v>7</v>
      </c>
    </row>
    <row r="62" spans="1:8" s="80" customFormat="1" x14ac:dyDescent="0.25">
      <c r="A62" s="187">
        <v>61</v>
      </c>
      <c r="B62" s="190">
        <v>61</v>
      </c>
      <c r="C62" s="191"/>
      <c r="D62" s="191"/>
      <c r="E62" s="191"/>
      <c r="F62" s="190" t="s">
        <v>120</v>
      </c>
      <c r="G62" s="153"/>
      <c r="H62" s="190">
        <f>IF('LISTA DE SOCIOS'!H62="SI",(IF(G62&lt;=K1,I1,I1+(G62-K1)*J1)),0)</f>
        <v>7</v>
      </c>
    </row>
    <row r="63" spans="1:8" s="80" customFormat="1" x14ac:dyDescent="0.25">
      <c r="A63" s="187">
        <v>62</v>
      </c>
      <c r="B63" s="190">
        <v>62</v>
      </c>
      <c r="C63" s="191"/>
      <c r="D63" s="191"/>
      <c r="E63" s="191"/>
      <c r="F63" s="190" t="s">
        <v>120</v>
      </c>
      <c r="G63" s="153"/>
      <c r="H63" s="190">
        <f>IF('LISTA DE SOCIOS'!H63="SI",(IF(G63&lt;=K1,I1,I1+(G63-K1)*J1)),0)</f>
        <v>7</v>
      </c>
    </row>
    <row r="64" spans="1:8" s="80" customFormat="1" x14ac:dyDescent="0.25">
      <c r="A64" s="187">
        <v>63</v>
      </c>
      <c r="B64" s="190">
        <v>63</v>
      </c>
      <c r="C64" s="191"/>
      <c r="D64" s="191"/>
      <c r="E64" s="191"/>
      <c r="F64" s="190" t="s">
        <v>120</v>
      </c>
      <c r="G64" s="153"/>
      <c r="H64" s="190">
        <f>IF('LISTA DE SOCIOS'!H64="SI",(IF(G64&lt;=K1,I1,I1+(G64-K1)*J1)),0)</f>
        <v>7</v>
      </c>
    </row>
    <row r="65" spans="1:8" s="80" customFormat="1" x14ac:dyDescent="0.25">
      <c r="A65" s="187">
        <v>64</v>
      </c>
      <c r="B65" s="190">
        <v>64</v>
      </c>
      <c r="C65" s="191"/>
      <c r="D65" s="191"/>
      <c r="E65" s="191"/>
      <c r="F65" s="190" t="s">
        <v>120</v>
      </c>
      <c r="G65" s="153"/>
      <c r="H65" s="190">
        <f>IF('LISTA DE SOCIOS'!H65="SI",(IF(G65&lt;=K1,I1,I1+(G65-K1)*J1)),0)</f>
        <v>7</v>
      </c>
    </row>
    <row r="66" spans="1:8" s="80" customFormat="1" x14ac:dyDescent="0.25">
      <c r="A66" s="187">
        <v>65</v>
      </c>
      <c r="B66" s="190">
        <v>65</v>
      </c>
      <c r="C66" s="191"/>
      <c r="D66" s="191"/>
      <c r="E66" s="191"/>
      <c r="F66" s="190" t="s">
        <v>120</v>
      </c>
      <c r="G66" s="153"/>
      <c r="H66" s="190">
        <f>IF('LISTA DE SOCIOS'!H66="SI",(IF(G66&lt;=K1,I1,I1+(G66-K1)*J1)),0)</f>
        <v>7</v>
      </c>
    </row>
    <row r="67" spans="1:8" s="80" customFormat="1" x14ac:dyDescent="0.25">
      <c r="A67" s="187">
        <v>66</v>
      </c>
      <c r="B67" s="190">
        <v>66</v>
      </c>
      <c r="C67" s="191"/>
      <c r="D67" s="191"/>
      <c r="E67" s="191"/>
      <c r="F67" s="190" t="s">
        <v>120</v>
      </c>
      <c r="G67" s="153"/>
      <c r="H67" s="190">
        <f>IF('LISTA DE SOCIOS'!H67="SI",(IF(G67&lt;=K1,I1,I1+(G67-K1)*J1)),0)</f>
        <v>7</v>
      </c>
    </row>
    <row r="68" spans="1:8" s="80" customFormat="1" x14ac:dyDescent="0.25">
      <c r="A68" s="187">
        <v>67</v>
      </c>
      <c r="B68" s="190">
        <v>67</v>
      </c>
      <c r="C68" s="191"/>
      <c r="D68" s="191"/>
      <c r="E68" s="191"/>
      <c r="F68" s="190" t="s">
        <v>120</v>
      </c>
      <c r="G68" s="153"/>
      <c r="H68" s="190">
        <f>IF('LISTA DE SOCIOS'!H68="SI",(IF(G68&lt;=K1,I1,I1+(G68-K1)*J1)),0)</f>
        <v>7</v>
      </c>
    </row>
    <row r="69" spans="1:8" s="80" customFormat="1" x14ac:dyDescent="0.25">
      <c r="A69" s="187">
        <v>68</v>
      </c>
      <c r="B69" s="190">
        <v>68</v>
      </c>
      <c r="C69" s="191"/>
      <c r="D69" s="191"/>
      <c r="E69" s="191"/>
      <c r="F69" s="190" t="s">
        <v>120</v>
      </c>
      <c r="G69" s="153"/>
      <c r="H69" s="190">
        <f>IF('LISTA DE SOCIOS'!H69="SI",(IF(G69&lt;=K1,I1,I1+(G69-K1)*J1)),0)</f>
        <v>7</v>
      </c>
    </row>
    <row r="70" spans="1:8" s="80" customFormat="1" x14ac:dyDescent="0.25">
      <c r="A70" s="187">
        <v>69</v>
      </c>
      <c r="B70" s="190">
        <v>69</v>
      </c>
      <c r="C70" s="191"/>
      <c r="D70" s="191"/>
      <c r="E70" s="191"/>
      <c r="F70" s="190" t="s">
        <v>120</v>
      </c>
      <c r="G70" s="153"/>
      <c r="H70" s="190">
        <f>IF('LISTA DE SOCIOS'!H70="SI",(IF(G70&lt;=K1,I1,I1+(G70-K1)*J1)),0)</f>
        <v>7</v>
      </c>
    </row>
    <row r="71" spans="1:8" s="80" customFormat="1" x14ac:dyDescent="0.25">
      <c r="A71" s="187">
        <v>70</v>
      </c>
      <c r="B71" s="190">
        <v>70</v>
      </c>
      <c r="C71" s="191"/>
      <c r="D71" s="191"/>
      <c r="E71" s="191"/>
      <c r="F71" s="190" t="s">
        <v>120</v>
      </c>
      <c r="G71" s="153"/>
      <c r="H71" s="190">
        <f>IF('LISTA DE SOCIOS'!H71="SI",(IF(G71&lt;=K1,I1,I1+(G71-K1)*J1)),0)</f>
        <v>7</v>
      </c>
    </row>
    <row r="72" spans="1:8" s="80" customFormat="1" x14ac:dyDescent="0.25">
      <c r="A72" s="187">
        <v>71</v>
      </c>
      <c r="B72" s="190">
        <v>71</v>
      </c>
      <c r="C72" s="191"/>
      <c r="D72" s="191"/>
      <c r="E72" s="191"/>
      <c r="F72" s="190" t="s">
        <v>120</v>
      </c>
      <c r="G72" s="153"/>
      <c r="H72" s="190">
        <f>IF('LISTA DE SOCIOS'!H72="SI",(IF(G72&lt;=K1,I1,I1+(G72-K1)*J1)),0)</f>
        <v>7</v>
      </c>
    </row>
    <row r="73" spans="1:8" s="80" customFormat="1" x14ac:dyDescent="0.25">
      <c r="A73" s="187">
        <v>72</v>
      </c>
      <c r="B73" s="190">
        <v>72</v>
      </c>
      <c r="C73" s="191"/>
      <c r="D73" s="191"/>
      <c r="E73" s="191"/>
      <c r="F73" s="190" t="s">
        <v>120</v>
      </c>
      <c r="G73" s="153"/>
      <c r="H73" s="190">
        <f>IF('LISTA DE SOCIOS'!H73="SI",(IF(G73&lt;=K1,I1,I1+(G73-K1)*J1)),0)</f>
        <v>7</v>
      </c>
    </row>
    <row r="74" spans="1:8" s="80" customFormat="1" x14ac:dyDescent="0.25">
      <c r="A74" s="187">
        <v>73</v>
      </c>
      <c r="B74" s="190">
        <v>73</v>
      </c>
      <c r="C74" s="191"/>
      <c r="D74" s="191"/>
      <c r="E74" s="191"/>
      <c r="F74" s="190" t="s">
        <v>120</v>
      </c>
      <c r="G74" s="153"/>
      <c r="H74" s="190">
        <f>IF('LISTA DE SOCIOS'!H74="SI",(IF(G74&lt;=K1,I1,I1+(G74-K1)*J1)),0)</f>
        <v>7</v>
      </c>
    </row>
    <row r="75" spans="1:8" s="80" customFormat="1" x14ac:dyDescent="0.25">
      <c r="A75" s="187">
        <v>74</v>
      </c>
      <c r="B75" s="190">
        <v>74</v>
      </c>
      <c r="C75" s="191"/>
      <c r="D75" s="191"/>
      <c r="E75" s="191"/>
      <c r="F75" s="190" t="s">
        <v>120</v>
      </c>
      <c r="G75" s="153"/>
      <c r="H75" s="190">
        <f>IF('LISTA DE SOCIOS'!H75="SI",(IF(G75&lt;=K1,I1,I1+(G75-K1)*J1)),0)</f>
        <v>7</v>
      </c>
    </row>
    <row r="76" spans="1:8" s="80" customFormat="1" x14ac:dyDescent="0.25">
      <c r="A76" s="187">
        <v>75</v>
      </c>
      <c r="B76" s="190">
        <v>75</v>
      </c>
      <c r="C76" s="191"/>
      <c r="D76" s="191"/>
      <c r="E76" s="191"/>
      <c r="F76" s="190" t="s">
        <v>120</v>
      </c>
      <c r="G76" s="153"/>
      <c r="H76" s="190">
        <f>IF('LISTA DE SOCIOS'!H76="SI",(IF(G76&lt;=K1,I1,I1+(G76-K1)*J1)),0)</f>
        <v>7</v>
      </c>
    </row>
    <row r="77" spans="1:8" s="80" customFormat="1" x14ac:dyDescent="0.25">
      <c r="A77" s="187">
        <v>76</v>
      </c>
      <c r="B77" s="190">
        <v>76</v>
      </c>
      <c r="C77" s="191"/>
      <c r="D77" s="191"/>
      <c r="E77" s="191"/>
      <c r="F77" s="190" t="s">
        <v>120</v>
      </c>
      <c r="G77" s="153"/>
      <c r="H77" s="190">
        <f>IF('LISTA DE SOCIOS'!H77="SI",(IF(G77&lt;=K1,I1,I1+(G77-K1)*J1)),0)</f>
        <v>7</v>
      </c>
    </row>
    <row r="78" spans="1:8" s="80" customFormat="1" x14ac:dyDescent="0.25">
      <c r="A78" s="187">
        <v>77</v>
      </c>
      <c r="B78" s="190">
        <v>77</v>
      </c>
      <c r="C78" s="191"/>
      <c r="D78" s="191"/>
      <c r="E78" s="191"/>
      <c r="F78" s="190" t="s">
        <v>120</v>
      </c>
      <c r="G78" s="153"/>
      <c r="H78" s="190">
        <f>IF('LISTA DE SOCIOS'!H78="SI",(IF(G78&lt;=K1,I1,I1+(G78-K1)*J1)),0)</f>
        <v>7</v>
      </c>
    </row>
    <row r="79" spans="1:8" s="80" customFormat="1" x14ac:dyDescent="0.25">
      <c r="A79" s="187">
        <v>78</v>
      </c>
      <c r="B79" s="190">
        <v>78</v>
      </c>
      <c r="C79" s="191"/>
      <c r="D79" s="191"/>
      <c r="E79" s="191"/>
      <c r="F79" s="190" t="s">
        <v>120</v>
      </c>
      <c r="G79" s="153"/>
      <c r="H79" s="190">
        <f>IF('LISTA DE SOCIOS'!H79="SI",(IF(G79&lt;=K1,I1,I1+(G79-K1)*J1)),0)</f>
        <v>7</v>
      </c>
    </row>
    <row r="80" spans="1:8" s="80" customFormat="1" x14ac:dyDescent="0.25">
      <c r="A80" s="187">
        <v>79</v>
      </c>
      <c r="B80" s="190">
        <v>79</v>
      </c>
      <c r="C80" s="191"/>
      <c r="D80" s="191"/>
      <c r="E80" s="191"/>
      <c r="F80" s="190" t="s">
        <v>120</v>
      </c>
      <c r="G80" s="153"/>
      <c r="H80" s="190">
        <f>IF('LISTA DE SOCIOS'!H80="SI",(IF(G80&lt;=K1,I1,I1+(G80-K1)*J1)),0)</f>
        <v>7</v>
      </c>
    </row>
    <row r="81" spans="1:8" s="80" customFormat="1" x14ac:dyDescent="0.25">
      <c r="A81" s="187">
        <v>80</v>
      </c>
      <c r="B81" s="190">
        <v>80</v>
      </c>
      <c r="C81" s="191"/>
      <c r="D81" s="191"/>
      <c r="E81" s="191"/>
      <c r="F81" s="190" t="s">
        <v>120</v>
      </c>
      <c r="G81" s="153"/>
      <c r="H81" s="190">
        <f>IF('LISTA DE SOCIOS'!H81="SI",(IF(G81&lt;=K1,I1,I1+(G81-K1)*J1)),0)</f>
        <v>7</v>
      </c>
    </row>
    <row r="82" spans="1:8" s="80" customFormat="1" x14ac:dyDescent="0.25">
      <c r="A82" s="187">
        <v>81</v>
      </c>
      <c r="B82" s="190">
        <v>81</v>
      </c>
      <c r="C82" s="191"/>
      <c r="D82" s="191"/>
      <c r="E82" s="191"/>
      <c r="F82" s="190" t="s">
        <v>120</v>
      </c>
      <c r="G82" s="153"/>
      <c r="H82" s="190">
        <f>IF('LISTA DE SOCIOS'!H82="SI",(IF(G82&lt;=K1,I1,I1+(G82-K1)*J1)),0)</f>
        <v>7</v>
      </c>
    </row>
    <row r="83" spans="1:8" s="80" customFormat="1" x14ac:dyDescent="0.25">
      <c r="A83" s="187">
        <v>82</v>
      </c>
      <c r="B83" s="190">
        <v>82</v>
      </c>
      <c r="C83" s="191"/>
      <c r="D83" s="191"/>
      <c r="E83" s="191"/>
      <c r="F83" s="190" t="s">
        <v>120</v>
      </c>
      <c r="G83" s="153"/>
      <c r="H83" s="190">
        <f>IF('LISTA DE SOCIOS'!H83="SI",(IF(G83&lt;=K1,I1,I1+(G83-K1)*J1)),0)</f>
        <v>7</v>
      </c>
    </row>
    <row r="84" spans="1:8" s="80" customFormat="1" x14ac:dyDescent="0.25">
      <c r="A84" s="187">
        <v>83</v>
      </c>
      <c r="B84" s="190">
        <v>83</v>
      </c>
      <c r="C84" s="191"/>
      <c r="D84" s="191"/>
      <c r="E84" s="191"/>
      <c r="F84" s="190" t="s">
        <v>120</v>
      </c>
      <c r="G84" s="153"/>
      <c r="H84" s="190">
        <f>IF('LISTA DE SOCIOS'!H84="SI",(IF(G84&lt;=K1,I1,I1+(G84-K1)*J1)),0)</f>
        <v>7</v>
      </c>
    </row>
    <row r="85" spans="1:8" s="80" customFormat="1" x14ac:dyDescent="0.25">
      <c r="A85" s="187">
        <v>84</v>
      </c>
      <c r="B85" s="190">
        <v>84</v>
      </c>
      <c r="C85" s="191"/>
      <c r="D85" s="191"/>
      <c r="E85" s="191"/>
      <c r="F85" s="190" t="s">
        <v>120</v>
      </c>
      <c r="G85" s="153"/>
      <c r="H85" s="190">
        <f>IF('LISTA DE SOCIOS'!H85="SI",(IF(G85&lt;=K1,I1,I1+(G85-K1)*J1)),0)</f>
        <v>7</v>
      </c>
    </row>
    <row r="86" spans="1:8" s="80" customFormat="1" x14ac:dyDescent="0.25">
      <c r="A86" s="187">
        <v>85</v>
      </c>
      <c r="B86" s="190">
        <v>85</v>
      </c>
      <c r="C86" s="191"/>
      <c r="D86" s="191"/>
      <c r="E86" s="191"/>
      <c r="F86" s="190" t="s">
        <v>120</v>
      </c>
      <c r="G86" s="153"/>
      <c r="H86" s="190">
        <f>IF('LISTA DE SOCIOS'!H86="SI",(IF(G86&lt;=K1,I1,I1+(G86-K1)*J1)),0)</f>
        <v>7</v>
      </c>
    </row>
    <row r="87" spans="1:8" s="80" customFormat="1" x14ac:dyDescent="0.25">
      <c r="A87" s="187">
        <v>86</v>
      </c>
      <c r="B87" s="190">
        <v>86</v>
      </c>
      <c r="C87" s="191"/>
      <c r="D87" s="191"/>
      <c r="E87" s="191"/>
      <c r="F87" s="190" t="s">
        <v>120</v>
      </c>
      <c r="G87" s="153"/>
      <c r="H87" s="190">
        <f>IF('LISTA DE SOCIOS'!H87="SI",(IF(G87&lt;=K1,I1,I1+(G87-K1)*J1)),0)</f>
        <v>7</v>
      </c>
    </row>
    <row r="88" spans="1:8" s="80" customFormat="1" x14ac:dyDescent="0.25">
      <c r="A88" s="187">
        <v>87</v>
      </c>
      <c r="B88" s="190">
        <v>87</v>
      </c>
      <c r="C88" s="191"/>
      <c r="D88" s="191"/>
      <c r="E88" s="191"/>
      <c r="F88" s="190" t="s">
        <v>120</v>
      </c>
      <c r="G88" s="153"/>
      <c r="H88" s="190">
        <f>IF('LISTA DE SOCIOS'!H88="SI",(IF(G88&lt;=K1,I1,I1+(G88-K1)*J1)),0)</f>
        <v>7</v>
      </c>
    </row>
    <row r="89" spans="1:8" s="80" customFormat="1" x14ac:dyDescent="0.25">
      <c r="A89" s="187">
        <v>88</v>
      </c>
      <c r="B89" s="190">
        <v>88</v>
      </c>
      <c r="C89" s="191"/>
      <c r="D89" s="191"/>
      <c r="E89" s="191"/>
      <c r="F89" s="190" t="s">
        <v>120</v>
      </c>
      <c r="G89" s="153"/>
      <c r="H89" s="190">
        <f>IF('LISTA DE SOCIOS'!H89="SI",(IF(G89&lt;=K1,I1,I1+(G89-K1)*J1)),0)</f>
        <v>7</v>
      </c>
    </row>
    <row r="90" spans="1:8" s="80" customFormat="1" x14ac:dyDescent="0.25">
      <c r="A90" s="187">
        <v>89</v>
      </c>
      <c r="B90" s="190">
        <v>89</v>
      </c>
      <c r="C90" s="191"/>
      <c r="D90" s="191"/>
      <c r="E90" s="191"/>
      <c r="F90" s="190" t="s">
        <v>120</v>
      </c>
      <c r="G90" s="153"/>
      <c r="H90" s="190">
        <f>IF('LISTA DE SOCIOS'!H90="SI",(IF(G90&lt;=K1,I1,I1+(G90-K1)*J1)),0)</f>
        <v>7</v>
      </c>
    </row>
    <row r="91" spans="1:8" s="80" customFormat="1" x14ac:dyDescent="0.25">
      <c r="A91" s="187">
        <v>90</v>
      </c>
      <c r="B91" s="190">
        <v>90</v>
      </c>
      <c r="C91" s="191"/>
      <c r="D91" s="191"/>
      <c r="E91" s="191"/>
      <c r="F91" s="190" t="s">
        <v>120</v>
      </c>
      <c r="G91" s="153"/>
      <c r="H91" s="190">
        <f>IF('LISTA DE SOCIOS'!H91="SI",(IF(G91&lt;=K1,I1,I1+(G91-K1)*J1)),0)</f>
        <v>7</v>
      </c>
    </row>
    <row r="92" spans="1:8" s="80" customFormat="1" x14ac:dyDescent="0.25">
      <c r="A92" s="187">
        <v>91</v>
      </c>
      <c r="B92" s="190">
        <v>91</v>
      </c>
      <c r="C92" s="191"/>
      <c r="D92" s="191"/>
      <c r="E92" s="191"/>
      <c r="F92" s="190" t="s">
        <v>120</v>
      </c>
      <c r="G92" s="153"/>
      <c r="H92" s="190">
        <f>IF('LISTA DE SOCIOS'!H92="SI",(IF(G92&lt;=K1,I1,I1+(G92-K1)*J1)),0)</f>
        <v>7</v>
      </c>
    </row>
    <row r="93" spans="1:8" s="80" customFormat="1" x14ac:dyDescent="0.25">
      <c r="A93" s="187">
        <v>92</v>
      </c>
      <c r="B93" s="190">
        <v>92</v>
      </c>
      <c r="C93" s="191"/>
      <c r="D93" s="191"/>
      <c r="E93" s="191"/>
      <c r="F93" s="190" t="s">
        <v>120</v>
      </c>
      <c r="G93" s="153"/>
      <c r="H93" s="190">
        <f>IF('LISTA DE SOCIOS'!H93="SI",(IF(G93&lt;=K1,I1,I1+(G93-K1)*J1)),0)</f>
        <v>7</v>
      </c>
    </row>
    <row r="94" spans="1:8" s="80" customFormat="1" x14ac:dyDescent="0.25">
      <c r="A94" s="187">
        <v>93</v>
      </c>
      <c r="B94" s="190">
        <v>93</v>
      </c>
      <c r="C94" s="191"/>
      <c r="D94" s="191"/>
      <c r="E94" s="191"/>
      <c r="F94" s="190" t="s">
        <v>120</v>
      </c>
      <c r="G94" s="153"/>
      <c r="H94" s="190">
        <f>IF('LISTA DE SOCIOS'!H94="SI",(IF(G94&lt;=K1,I1,I1+(G94-K1)*J1)),0)</f>
        <v>7</v>
      </c>
    </row>
    <row r="95" spans="1:8" s="80" customFormat="1" x14ac:dyDescent="0.25">
      <c r="A95" s="187">
        <v>94</v>
      </c>
      <c r="B95" s="190">
        <v>94</v>
      </c>
      <c r="C95" s="191"/>
      <c r="D95" s="191"/>
      <c r="E95" s="191"/>
      <c r="F95" s="190" t="s">
        <v>120</v>
      </c>
      <c r="G95" s="153"/>
      <c r="H95" s="190">
        <f>IF('LISTA DE SOCIOS'!H95="SI",(IF(G95&lt;=K1,I1,I1+(G95-K1)*J1)),0)</f>
        <v>7</v>
      </c>
    </row>
    <row r="96" spans="1:8" s="80" customFormat="1" x14ac:dyDescent="0.25">
      <c r="A96" s="187">
        <v>95</v>
      </c>
      <c r="B96" s="190">
        <v>95</v>
      </c>
      <c r="C96" s="191"/>
      <c r="D96" s="191"/>
      <c r="E96" s="191"/>
      <c r="F96" s="190" t="s">
        <v>120</v>
      </c>
      <c r="G96" s="153"/>
      <c r="H96" s="190">
        <f>IF('LISTA DE SOCIOS'!H96="SI",(IF(G96&lt;=K1,I1,I1+(G96-K1)*J1)),0)</f>
        <v>7</v>
      </c>
    </row>
    <row r="97" spans="1:8" s="80" customFormat="1" x14ac:dyDescent="0.25">
      <c r="A97" s="187">
        <v>96</v>
      </c>
      <c r="B97" s="190">
        <v>96</v>
      </c>
      <c r="C97" s="191"/>
      <c r="D97" s="191"/>
      <c r="E97" s="191"/>
      <c r="F97" s="190" t="s">
        <v>120</v>
      </c>
      <c r="G97" s="153"/>
      <c r="H97" s="190">
        <f>IF('LISTA DE SOCIOS'!H97="SI",(IF(G97&lt;=K1,I1,I1+(G97-K1)*J1)),0)</f>
        <v>7</v>
      </c>
    </row>
    <row r="98" spans="1:8" s="80" customFormat="1" x14ac:dyDescent="0.25">
      <c r="A98" s="187">
        <v>97</v>
      </c>
      <c r="B98" s="190">
        <v>97</v>
      </c>
      <c r="C98" s="191"/>
      <c r="D98" s="191"/>
      <c r="E98" s="191"/>
      <c r="F98" s="190" t="s">
        <v>120</v>
      </c>
      <c r="G98" s="153"/>
      <c r="H98" s="190">
        <f>IF('LISTA DE SOCIOS'!H98="SI",(IF(G98&lt;=K1,I1,I1+(G98-K1)*J1)),0)</f>
        <v>7</v>
      </c>
    </row>
    <row r="99" spans="1:8" s="80" customFormat="1" x14ac:dyDescent="0.25">
      <c r="A99" s="187">
        <v>98</v>
      </c>
      <c r="B99" s="190">
        <v>98</v>
      </c>
      <c r="C99" s="191"/>
      <c r="D99" s="191"/>
      <c r="E99" s="191"/>
      <c r="F99" s="190" t="s">
        <v>120</v>
      </c>
      <c r="G99" s="153"/>
      <c r="H99" s="190">
        <f>IF('LISTA DE SOCIOS'!H99="SI",(IF(G99&lt;=K1,I1,I1+(G99-K1)*J1)),0)</f>
        <v>7</v>
      </c>
    </row>
    <row r="100" spans="1:8" s="80" customFormat="1" x14ac:dyDescent="0.25">
      <c r="A100" s="187">
        <v>99</v>
      </c>
      <c r="B100" s="190">
        <v>99</v>
      </c>
      <c r="C100" s="191"/>
      <c r="D100" s="191"/>
      <c r="E100" s="191"/>
      <c r="F100" s="190" t="s">
        <v>120</v>
      </c>
      <c r="G100" s="153"/>
      <c r="H100" s="190">
        <f>IF('LISTA DE SOCIOS'!H100="SI",(IF(G100&lt;=K1,I1,I1+(G100-K1)*J1)),0)</f>
        <v>7</v>
      </c>
    </row>
    <row r="101" spans="1:8" s="80" customFormat="1" x14ac:dyDescent="0.25">
      <c r="A101" s="187">
        <v>100</v>
      </c>
      <c r="B101" s="190">
        <v>100</v>
      </c>
      <c r="C101" s="191"/>
      <c r="D101" s="191"/>
      <c r="E101" s="191"/>
      <c r="F101" s="190" t="s">
        <v>120</v>
      </c>
      <c r="G101" s="153"/>
      <c r="H101" s="190">
        <f>IF('LISTA DE SOCIOS'!H101="SI",(IF(G101&lt;=K1,I1,I1+(G101-K1)*J1)),0)</f>
        <v>7</v>
      </c>
    </row>
    <row r="102" spans="1:8" s="80" customFormat="1" x14ac:dyDescent="0.25">
      <c r="A102" s="187">
        <v>101</v>
      </c>
      <c r="B102" s="190">
        <v>101</v>
      </c>
      <c r="C102" s="191"/>
      <c r="D102" s="191"/>
      <c r="E102" s="191"/>
      <c r="F102" s="190" t="s">
        <v>120</v>
      </c>
      <c r="G102" s="153"/>
      <c r="H102" s="190">
        <f>IF('LISTA DE SOCIOS'!H102="SI",(IF(G102&lt;=K1,I1,I1+(G102-K1)*J1)),0)</f>
        <v>7</v>
      </c>
    </row>
    <row r="103" spans="1:8" s="80" customFormat="1" x14ac:dyDescent="0.25">
      <c r="A103" s="187">
        <v>102</v>
      </c>
      <c r="B103" s="190">
        <v>102</v>
      </c>
      <c r="C103" s="191"/>
      <c r="D103" s="191"/>
      <c r="E103" s="191"/>
      <c r="F103" s="190" t="s">
        <v>120</v>
      </c>
      <c r="G103" s="153"/>
      <c r="H103" s="190">
        <f>IF('LISTA DE SOCIOS'!H103="SI",(IF(G103&lt;=K1,I1,I1+(G103-K1)*J1)),0)</f>
        <v>7</v>
      </c>
    </row>
    <row r="104" spans="1:8" s="80" customFormat="1" x14ac:dyDescent="0.25">
      <c r="A104" s="187">
        <v>103</v>
      </c>
      <c r="B104" s="190">
        <v>103</v>
      </c>
      <c r="C104" s="191"/>
      <c r="D104" s="191"/>
      <c r="E104" s="191"/>
      <c r="F104" s="190" t="s">
        <v>120</v>
      </c>
      <c r="G104" s="153"/>
      <c r="H104" s="190">
        <f>IF('LISTA DE SOCIOS'!H104="SI",(IF(G104&lt;=K1,I1,I1+(G104-K1)*J1)),0)</f>
        <v>7</v>
      </c>
    </row>
    <row r="105" spans="1:8" s="80" customFormat="1" x14ac:dyDescent="0.25">
      <c r="A105" s="187">
        <v>104</v>
      </c>
      <c r="B105" s="190">
        <v>104</v>
      </c>
      <c r="C105" s="191"/>
      <c r="D105" s="191"/>
      <c r="E105" s="191"/>
      <c r="F105" s="190" t="s">
        <v>120</v>
      </c>
      <c r="G105" s="153"/>
      <c r="H105" s="190">
        <f>IF('LISTA DE SOCIOS'!H105="SI",(IF(G105&lt;=K1,I1,I1+(G105-K1)*J1)),0)</f>
        <v>7</v>
      </c>
    </row>
    <row r="106" spans="1:8" s="80" customFormat="1" x14ac:dyDescent="0.25">
      <c r="A106" s="187">
        <v>105</v>
      </c>
      <c r="B106" s="190">
        <v>105</v>
      </c>
      <c r="C106" s="191"/>
      <c r="D106" s="191"/>
      <c r="E106" s="191"/>
      <c r="F106" s="190" t="s">
        <v>120</v>
      </c>
      <c r="G106" s="153"/>
      <c r="H106" s="190">
        <f>IF('LISTA DE SOCIOS'!H106="SI",(IF(G106&lt;=K1,I1,I1+(G106-K1)*J1)),0)</f>
        <v>7</v>
      </c>
    </row>
    <row r="107" spans="1:8" s="80" customFormat="1" x14ac:dyDescent="0.25">
      <c r="A107" s="187">
        <v>106</v>
      </c>
      <c r="B107" s="190">
        <v>106</v>
      </c>
      <c r="C107" s="191"/>
      <c r="D107" s="191"/>
      <c r="E107" s="191"/>
      <c r="F107" s="190" t="s">
        <v>120</v>
      </c>
      <c r="G107" s="153"/>
      <c r="H107" s="190">
        <f>IF('LISTA DE SOCIOS'!H107="SI",(IF(G107&lt;=K1,I1,I1+(G107-K1)*J1)),0)</f>
        <v>7</v>
      </c>
    </row>
    <row r="108" spans="1:8" s="80" customFormat="1" x14ac:dyDescent="0.25">
      <c r="A108" s="187">
        <v>107</v>
      </c>
      <c r="B108" s="190">
        <v>107</v>
      </c>
      <c r="C108" s="191"/>
      <c r="D108" s="191"/>
      <c r="E108" s="191"/>
      <c r="F108" s="190" t="s">
        <v>120</v>
      </c>
      <c r="G108" s="153"/>
      <c r="H108" s="190">
        <f>IF('LISTA DE SOCIOS'!H108="SI",(IF(G108&lt;=K1,I1,I1+(G108-K1)*J1)),0)</f>
        <v>7</v>
      </c>
    </row>
    <row r="109" spans="1:8" s="80" customFormat="1" x14ac:dyDescent="0.25">
      <c r="A109" s="187">
        <v>108</v>
      </c>
      <c r="B109" s="190">
        <v>108</v>
      </c>
      <c r="C109" s="191"/>
      <c r="D109" s="191"/>
      <c r="E109" s="191"/>
      <c r="F109" s="190" t="s">
        <v>120</v>
      </c>
      <c r="G109" s="153"/>
      <c r="H109" s="190">
        <f>IF('LISTA DE SOCIOS'!H109="SI",(IF(G109&lt;=K1,I1,I1+(G109-K1)*J1)),0)</f>
        <v>7</v>
      </c>
    </row>
    <row r="110" spans="1:8" s="80" customFormat="1" x14ac:dyDescent="0.25">
      <c r="A110" s="187">
        <v>109</v>
      </c>
      <c r="B110" s="190">
        <v>109</v>
      </c>
      <c r="C110" s="191"/>
      <c r="D110" s="191"/>
      <c r="E110" s="191"/>
      <c r="F110" s="190" t="s">
        <v>120</v>
      </c>
      <c r="G110" s="153"/>
      <c r="H110" s="190">
        <f>IF('LISTA DE SOCIOS'!H110="SI",(IF(G110&lt;=K1,I1,I1+(G110-K1)*J1)),0)</f>
        <v>7</v>
      </c>
    </row>
    <row r="111" spans="1:8" s="80" customFormat="1" x14ac:dyDescent="0.25">
      <c r="A111" s="187">
        <v>110</v>
      </c>
      <c r="B111" s="190">
        <v>110</v>
      </c>
      <c r="C111" s="191"/>
      <c r="D111" s="191"/>
      <c r="E111" s="191"/>
      <c r="F111" s="190" t="s">
        <v>120</v>
      </c>
      <c r="G111" s="153"/>
      <c r="H111" s="190">
        <f>IF('LISTA DE SOCIOS'!H111="SI",(IF(G111&lt;=K1,I1,I1+(G111-K1)*J1)),0)</f>
        <v>7</v>
      </c>
    </row>
    <row r="112" spans="1:8" s="80" customFormat="1" x14ac:dyDescent="0.25">
      <c r="A112" s="187">
        <v>111</v>
      </c>
      <c r="B112" s="190">
        <v>111</v>
      </c>
      <c r="C112" s="191"/>
      <c r="D112" s="191"/>
      <c r="E112" s="191"/>
      <c r="F112" s="190" t="s">
        <v>120</v>
      </c>
      <c r="G112" s="153"/>
      <c r="H112" s="190">
        <f>IF('LISTA DE SOCIOS'!H112="SI",(IF(G112&lt;=K1,I1,I1+(G112-K1)*J1)),0)</f>
        <v>7</v>
      </c>
    </row>
    <row r="113" spans="1:8" s="80" customFormat="1" x14ac:dyDescent="0.25">
      <c r="A113" s="187">
        <v>112</v>
      </c>
      <c r="B113" s="190">
        <v>112</v>
      </c>
      <c r="C113" s="191"/>
      <c r="D113" s="191"/>
      <c r="E113" s="191"/>
      <c r="F113" s="190" t="s">
        <v>120</v>
      </c>
      <c r="G113" s="153"/>
      <c r="H113" s="190">
        <f>IF('LISTA DE SOCIOS'!H113="SI",(IF(G113&lt;=K1,I1,I1+(G113-K1)*J1)),0)</f>
        <v>7</v>
      </c>
    </row>
    <row r="114" spans="1:8" s="80" customFormat="1" x14ac:dyDescent="0.25">
      <c r="A114" s="187">
        <v>113</v>
      </c>
      <c r="B114" s="190">
        <v>113</v>
      </c>
      <c r="C114" s="191"/>
      <c r="D114" s="191"/>
      <c r="E114" s="191"/>
      <c r="F114" s="190" t="s">
        <v>120</v>
      </c>
      <c r="G114" s="153"/>
      <c r="H114" s="190">
        <f>IF('LISTA DE SOCIOS'!H114="SI",(IF(G114&lt;=K1,I1,I1+(G114-K1)*J1)),0)</f>
        <v>7</v>
      </c>
    </row>
    <row r="115" spans="1:8" s="80" customFormat="1" x14ac:dyDescent="0.25">
      <c r="A115" s="187">
        <v>114</v>
      </c>
      <c r="B115" s="190">
        <v>114</v>
      </c>
      <c r="C115" s="191"/>
      <c r="D115" s="191"/>
      <c r="E115" s="191"/>
      <c r="F115" s="190" t="s">
        <v>120</v>
      </c>
      <c r="G115" s="153"/>
      <c r="H115" s="190">
        <f>IF('LISTA DE SOCIOS'!H115="SI",(IF(G115&lt;=K1,I1,I1+(G115-K1)*J1)),0)</f>
        <v>7</v>
      </c>
    </row>
    <row r="116" spans="1:8" s="80" customFormat="1" x14ac:dyDescent="0.25">
      <c r="A116" s="187">
        <v>115</v>
      </c>
      <c r="B116" s="190">
        <v>115</v>
      </c>
      <c r="C116" s="191"/>
      <c r="D116" s="191"/>
      <c r="E116" s="191"/>
      <c r="F116" s="190" t="s">
        <v>120</v>
      </c>
      <c r="G116" s="153"/>
      <c r="H116" s="190">
        <f>IF('LISTA DE SOCIOS'!H116="SI",(IF(G116&lt;=K1,I1,I1+(G116-K1)*J1)),0)</f>
        <v>7</v>
      </c>
    </row>
    <row r="117" spans="1:8" s="80" customFormat="1" x14ac:dyDescent="0.25">
      <c r="A117" s="187">
        <v>116</v>
      </c>
      <c r="B117" s="190">
        <v>116</v>
      </c>
      <c r="C117" s="191"/>
      <c r="D117" s="191"/>
      <c r="E117" s="191"/>
      <c r="F117" s="190" t="s">
        <v>120</v>
      </c>
      <c r="G117" s="153"/>
      <c r="H117" s="190">
        <f>IF('LISTA DE SOCIOS'!H117="SI",(IF(G117&lt;=K1,I1,I1+(G117-K1)*J1)),0)</f>
        <v>7</v>
      </c>
    </row>
    <row r="118" spans="1:8" s="80" customFormat="1" x14ac:dyDescent="0.25">
      <c r="A118" s="187">
        <v>117</v>
      </c>
      <c r="B118" s="190">
        <v>117</v>
      </c>
      <c r="C118" s="191"/>
      <c r="D118" s="191"/>
      <c r="E118" s="191"/>
      <c r="F118" s="190" t="s">
        <v>120</v>
      </c>
      <c r="G118" s="153"/>
      <c r="H118" s="190">
        <f>IF('LISTA DE SOCIOS'!H118="SI",(IF(G118&lt;=K1,I1,I1+(G118-K1)*J1)),0)</f>
        <v>7</v>
      </c>
    </row>
    <row r="119" spans="1:8" s="80" customFormat="1" x14ac:dyDescent="0.25">
      <c r="A119" s="187">
        <v>118</v>
      </c>
      <c r="B119" s="190">
        <v>118</v>
      </c>
      <c r="C119" s="191"/>
      <c r="D119" s="191"/>
      <c r="E119" s="191"/>
      <c r="F119" s="190" t="s">
        <v>120</v>
      </c>
      <c r="G119" s="153"/>
      <c r="H119" s="190">
        <f>IF('LISTA DE SOCIOS'!H119="SI",(IF(G119&lt;=K1,I1,I1+(G119-K1)*J1)),0)</f>
        <v>7</v>
      </c>
    </row>
    <row r="120" spans="1:8" s="80" customFormat="1" x14ac:dyDescent="0.25">
      <c r="A120" s="187">
        <v>119</v>
      </c>
      <c r="B120" s="190">
        <v>119</v>
      </c>
      <c r="C120" s="191"/>
      <c r="D120" s="191"/>
      <c r="E120" s="191"/>
      <c r="F120" s="190" t="s">
        <v>120</v>
      </c>
      <c r="G120" s="153"/>
      <c r="H120" s="190">
        <f>IF('LISTA DE SOCIOS'!H120="SI",(IF(G120&lt;=K1,I1,I1+(G120-K1)*J1)),0)</f>
        <v>7</v>
      </c>
    </row>
    <row r="121" spans="1:8" s="80" customFormat="1" x14ac:dyDescent="0.25">
      <c r="A121" s="187">
        <v>120</v>
      </c>
      <c r="B121" s="190">
        <v>120</v>
      </c>
      <c r="C121" s="191"/>
      <c r="D121" s="191"/>
      <c r="E121" s="191"/>
      <c r="F121" s="190" t="s">
        <v>120</v>
      </c>
      <c r="G121" s="153"/>
      <c r="H121" s="190">
        <f>IF('LISTA DE SOCIOS'!H121="SI",(IF(G121&lt;=K1,I1,I1+(G121-K1)*J1)),0)</f>
        <v>7</v>
      </c>
    </row>
    <row r="122" spans="1:8" s="80" customFormat="1" x14ac:dyDescent="0.25">
      <c r="A122" s="187">
        <v>121</v>
      </c>
      <c r="B122" s="190">
        <v>121</v>
      </c>
      <c r="C122" s="191"/>
      <c r="D122" s="191"/>
      <c r="E122" s="191"/>
      <c r="F122" s="190" t="s">
        <v>120</v>
      </c>
      <c r="G122" s="153"/>
      <c r="H122" s="190">
        <f>IF('LISTA DE SOCIOS'!H122="SI",(IF(G122&lt;=K1,I1,I1+(G122-K1)*J1)),0)</f>
        <v>7</v>
      </c>
    </row>
    <row r="123" spans="1:8" s="80" customFormat="1" x14ac:dyDescent="0.25">
      <c r="A123" s="187">
        <v>122</v>
      </c>
      <c r="B123" s="190">
        <v>122</v>
      </c>
      <c r="C123" s="191"/>
      <c r="D123" s="191"/>
      <c r="E123" s="191"/>
      <c r="F123" s="190" t="s">
        <v>120</v>
      </c>
      <c r="G123" s="153"/>
      <c r="H123" s="190">
        <f>IF('LISTA DE SOCIOS'!H123="SI",(IF(G123&lt;=K1,I1,I1+(G123-K1)*J1)),0)</f>
        <v>7</v>
      </c>
    </row>
    <row r="124" spans="1:8" s="80" customFormat="1" x14ac:dyDescent="0.25">
      <c r="A124" s="187">
        <v>123</v>
      </c>
      <c r="B124" s="190">
        <v>123</v>
      </c>
      <c r="C124" s="191"/>
      <c r="D124" s="191"/>
      <c r="E124" s="191"/>
      <c r="F124" s="190" t="s">
        <v>120</v>
      </c>
      <c r="G124" s="153"/>
      <c r="H124" s="190">
        <f>IF('LISTA DE SOCIOS'!H124="SI",(IF(G124&lt;=K1,I1,I1+(G124-K1)*J1)),0)</f>
        <v>7</v>
      </c>
    </row>
    <row r="125" spans="1:8" s="80" customFormat="1" x14ac:dyDescent="0.25">
      <c r="A125" s="187">
        <v>124</v>
      </c>
      <c r="B125" s="190">
        <v>124</v>
      </c>
      <c r="C125" s="191"/>
      <c r="D125" s="191"/>
      <c r="E125" s="191"/>
      <c r="F125" s="190" t="s">
        <v>120</v>
      </c>
      <c r="G125" s="153"/>
      <c r="H125" s="190">
        <f>IF('LISTA DE SOCIOS'!H125="SI",(IF(G125&lt;=K1,I1,I1+(G125-K1)*J1)),0)</f>
        <v>7</v>
      </c>
    </row>
    <row r="126" spans="1:8" s="80" customFormat="1" x14ac:dyDescent="0.25">
      <c r="A126" s="187">
        <v>125</v>
      </c>
      <c r="B126" s="190">
        <v>125</v>
      </c>
      <c r="C126" s="191"/>
      <c r="D126" s="191"/>
      <c r="E126" s="191"/>
      <c r="F126" s="190" t="s">
        <v>120</v>
      </c>
      <c r="G126" s="153"/>
      <c r="H126" s="190">
        <f>IF('LISTA DE SOCIOS'!H126="SI",(IF(G126&lt;=K1,I1,I1+(G126-K1)*J1)),0)</f>
        <v>7</v>
      </c>
    </row>
    <row r="127" spans="1:8" s="80" customFormat="1" x14ac:dyDescent="0.25">
      <c r="A127" s="187">
        <v>126</v>
      </c>
      <c r="B127" s="190">
        <v>126</v>
      </c>
      <c r="C127" s="191"/>
      <c r="D127" s="191"/>
      <c r="E127" s="191"/>
      <c r="F127" s="190" t="s">
        <v>120</v>
      </c>
      <c r="G127" s="153"/>
      <c r="H127" s="190">
        <f>IF('LISTA DE SOCIOS'!H127="SI",(IF(G127&lt;=K1,I1,I1+(G127-K1)*J1)),0)</f>
        <v>7</v>
      </c>
    </row>
    <row r="128" spans="1:8" s="80" customFormat="1" x14ac:dyDescent="0.25">
      <c r="A128" s="187">
        <v>127</v>
      </c>
      <c r="B128" s="190">
        <v>127</v>
      </c>
      <c r="C128" s="191"/>
      <c r="D128" s="191"/>
      <c r="E128" s="191"/>
      <c r="F128" s="190" t="s">
        <v>120</v>
      </c>
      <c r="G128" s="153"/>
      <c r="H128" s="190">
        <f>IF('LISTA DE SOCIOS'!H128="SI",(IF(G128&lt;=K1,I1,I1+(G128-K1)*J1)),0)</f>
        <v>7</v>
      </c>
    </row>
    <row r="129" spans="1:8" s="80" customFormat="1" x14ac:dyDescent="0.25">
      <c r="A129" s="187">
        <v>128</v>
      </c>
      <c r="B129" s="190">
        <v>128</v>
      </c>
      <c r="C129" s="191"/>
      <c r="D129" s="191"/>
      <c r="E129" s="191"/>
      <c r="F129" s="190" t="s">
        <v>120</v>
      </c>
      <c r="G129" s="153"/>
      <c r="H129" s="190">
        <f>IF('LISTA DE SOCIOS'!H129="SI",(IF(G129&lt;=K1,I1,I1+(G129-K1)*J1)),0)</f>
        <v>7</v>
      </c>
    </row>
    <row r="130" spans="1:8" s="80" customFormat="1" x14ac:dyDescent="0.25">
      <c r="A130" s="187">
        <v>129</v>
      </c>
      <c r="B130" s="190">
        <v>129</v>
      </c>
      <c r="C130" s="191"/>
      <c r="D130" s="191"/>
      <c r="E130" s="191"/>
      <c r="F130" s="190" t="s">
        <v>120</v>
      </c>
      <c r="G130" s="153"/>
      <c r="H130" s="190">
        <f>IF('LISTA DE SOCIOS'!H130="SI",(IF(G130&lt;=K1,I1,I1+(G130-K1)*J1)),0)</f>
        <v>7</v>
      </c>
    </row>
    <row r="131" spans="1:8" s="80" customFormat="1" x14ac:dyDescent="0.25">
      <c r="A131" s="187">
        <v>130</v>
      </c>
      <c r="B131" s="190">
        <v>130</v>
      </c>
      <c r="C131" s="191"/>
      <c r="D131" s="191"/>
      <c r="E131" s="191"/>
      <c r="F131" s="190" t="s">
        <v>120</v>
      </c>
      <c r="G131" s="153"/>
      <c r="H131" s="190">
        <f>IF('LISTA DE SOCIOS'!H131="SI",(IF(G131&lt;=K1,I1,I1+(G131-K1)*J1)),0)</f>
        <v>7</v>
      </c>
    </row>
    <row r="132" spans="1:8" s="80" customFormat="1" x14ac:dyDescent="0.25">
      <c r="A132" s="187">
        <v>131</v>
      </c>
      <c r="B132" s="190">
        <v>131</v>
      </c>
      <c r="C132" s="191"/>
      <c r="D132" s="191"/>
      <c r="E132" s="191"/>
      <c r="F132" s="190" t="s">
        <v>120</v>
      </c>
      <c r="G132" s="153"/>
      <c r="H132" s="190">
        <f>IF('LISTA DE SOCIOS'!H132="SI",(IF(G132&lt;=K1,I1,I1+(G132-K1)*J1)),0)</f>
        <v>7</v>
      </c>
    </row>
    <row r="133" spans="1:8" s="80" customFormat="1" x14ac:dyDescent="0.25">
      <c r="A133" s="187">
        <v>132</v>
      </c>
      <c r="B133" s="190">
        <v>132</v>
      </c>
      <c r="C133" s="191"/>
      <c r="D133" s="191"/>
      <c r="E133" s="191"/>
      <c r="F133" s="190" t="s">
        <v>120</v>
      </c>
      <c r="G133" s="153"/>
      <c r="H133" s="190">
        <f>IF('LISTA DE SOCIOS'!H133="SI",(IF(G133&lt;=K1,I1,I1+(G133-K1)*J1)),0)</f>
        <v>7</v>
      </c>
    </row>
    <row r="134" spans="1:8" s="80" customFormat="1" x14ac:dyDescent="0.25">
      <c r="A134" s="187">
        <v>133</v>
      </c>
      <c r="B134" s="190">
        <v>133</v>
      </c>
      <c r="C134" s="191"/>
      <c r="D134" s="191"/>
      <c r="E134" s="191"/>
      <c r="F134" s="190" t="s">
        <v>120</v>
      </c>
      <c r="G134" s="153"/>
      <c r="H134" s="190">
        <f>IF('LISTA DE SOCIOS'!H134="SI",(IF(G134&lt;=K1,I1,I1+(G134-K1)*J1)),0)</f>
        <v>7</v>
      </c>
    </row>
    <row r="135" spans="1:8" s="80" customFormat="1" x14ac:dyDescent="0.25">
      <c r="A135" s="187">
        <v>134</v>
      </c>
      <c r="B135" s="190">
        <v>134</v>
      </c>
      <c r="C135" s="191"/>
      <c r="D135" s="191"/>
      <c r="E135" s="191"/>
      <c r="F135" s="190" t="s">
        <v>120</v>
      </c>
      <c r="G135" s="153"/>
      <c r="H135" s="190">
        <f>IF('LISTA DE SOCIOS'!H135="SI",(IF(G135&lt;=K1,I1,I1+(G135-K1)*J1)),0)</f>
        <v>7</v>
      </c>
    </row>
    <row r="136" spans="1:8" s="80" customFormat="1" x14ac:dyDescent="0.25">
      <c r="A136" s="187">
        <v>135</v>
      </c>
      <c r="B136" s="190">
        <v>135</v>
      </c>
      <c r="C136" s="191"/>
      <c r="D136" s="191"/>
      <c r="E136" s="191"/>
      <c r="F136" s="190" t="s">
        <v>120</v>
      </c>
      <c r="G136" s="153"/>
      <c r="H136" s="190">
        <f>IF('LISTA DE SOCIOS'!H136="SI",(IF(G136&lt;=K1,I1,I1+(G136-K1)*J1)),0)</f>
        <v>7</v>
      </c>
    </row>
    <row r="137" spans="1:8" s="80" customFormat="1" x14ac:dyDescent="0.25">
      <c r="A137" s="187">
        <v>136</v>
      </c>
      <c r="B137" s="190">
        <v>136</v>
      </c>
      <c r="C137" s="191"/>
      <c r="D137" s="191"/>
      <c r="E137" s="191"/>
      <c r="F137" s="190" t="s">
        <v>120</v>
      </c>
      <c r="G137" s="153"/>
      <c r="H137" s="190">
        <f>IF('LISTA DE SOCIOS'!H137="SI",(IF(G137&lt;=K1,I1,I1+(G137-K1)*J1)),0)</f>
        <v>7</v>
      </c>
    </row>
    <row r="138" spans="1:8" s="80" customFormat="1" x14ac:dyDescent="0.25">
      <c r="A138" s="187">
        <v>137</v>
      </c>
      <c r="B138" s="190">
        <v>137</v>
      </c>
      <c r="C138" s="191"/>
      <c r="D138" s="191"/>
      <c r="E138" s="191"/>
      <c r="F138" s="190" t="s">
        <v>120</v>
      </c>
      <c r="G138" s="153"/>
      <c r="H138" s="190">
        <f>IF('LISTA DE SOCIOS'!H138="SI",(IF(G138&lt;=K1,I1,I1+(G138-K1)*J1)),0)</f>
        <v>7</v>
      </c>
    </row>
    <row r="139" spans="1:8" s="80" customFormat="1" x14ac:dyDescent="0.25">
      <c r="A139" s="187">
        <v>138</v>
      </c>
      <c r="B139" s="190">
        <v>138</v>
      </c>
      <c r="C139" s="191"/>
      <c r="D139" s="191"/>
      <c r="E139" s="191"/>
      <c r="F139" s="190" t="s">
        <v>120</v>
      </c>
      <c r="G139" s="153"/>
      <c r="H139" s="190">
        <f>IF('LISTA DE SOCIOS'!H139="SI",(IF(G139&lt;=K1,I1,I1+(G139-K1)*J1)),0)</f>
        <v>7</v>
      </c>
    </row>
    <row r="140" spans="1:8" s="80" customFormat="1" x14ac:dyDescent="0.25">
      <c r="A140" s="187">
        <v>139</v>
      </c>
      <c r="B140" s="190">
        <v>139</v>
      </c>
      <c r="C140" s="191"/>
      <c r="D140" s="191"/>
      <c r="E140" s="191"/>
      <c r="F140" s="190" t="s">
        <v>120</v>
      </c>
      <c r="G140" s="153"/>
      <c r="H140" s="190">
        <f>IF('LISTA DE SOCIOS'!H140="SI",(IF(G140&lt;=K1,I1,I1+(G140-K1)*J1)),0)</f>
        <v>7</v>
      </c>
    </row>
    <row r="141" spans="1:8" s="80" customFormat="1" x14ac:dyDescent="0.25">
      <c r="A141" s="187">
        <v>140</v>
      </c>
      <c r="B141" s="190">
        <v>140</v>
      </c>
      <c r="C141" s="191"/>
      <c r="D141" s="191"/>
      <c r="E141" s="191"/>
      <c r="F141" s="190" t="s">
        <v>120</v>
      </c>
      <c r="G141" s="153"/>
      <c r="H141" s="190">
        <f>IF('LISTA DE SOCIOS'!H141="SI",(IF(G141&lt;=K1,I1,I1+(G141-K1)*J1)),0)</f>
        <v>7</v>
      </c>
    </row>
    <row r="142" spans="1:8" s="80" customFormat="1" x14ac:dyDescent="0.25">
      <c r="A142" s="187">
        <v>141</v>
      </c>
      <c r="B142" s="190">
        <v>141</v>
      </c>
      <c r="C142" s="191"/>
      <c r="D142" s="191"/>
      <c r="E142" s="191"/>
      <c r="F142" s="190" t="s">
        <v>120</v>
      </c>
      <c r="G142" s="153"/>
      <c r="H142" s="190">
        <f>IF('LISTA DE SOCIOS'!H142="SI",(IF(G142&lt;=K1,I1,I1+(G142-K1)*J1)),0)</f>
        <v>7</v>
      </c>
    </row>
    <row r="143" spans="1:8" s="80" customFormat="1" x14ac:dyDescent="0.25">
      <c r="A143" s="187">
        <v>142</v>
      </c>
      <c r="B143" s="190">
        <v>142</v>
      </c>
      <c r="C143" s="191"/>
      <c r="D143" s="191"/>
      <c r="E143" s="191"/>
      <c r="F143" s="190" t="s">
        <v>120</v>
      </c>
      <c r="G143" s="153"/>
      <c r="H143" s="190">
        <f>IF('LISTA DE SOCIOS'!H143="SI",(IF(G143&lt;=K1,I1,I1+(G143-K1)*J1)),0)</f>
        <v>7</v>
      </c>
    </row>
    <row r="144" spans="1:8" s="80" customFormat="1" x14ac:dyDescent="0.25">
      <c r="A144" s="187">
        <v>143</v>
      </c>
      <c r="B144" s="190">
        <v>143</v>
      </c>
      <c r="C144" s="191"/>
      <c r="D144" s="191"/>
      <c r="E144" s="191"/>
      <c r="F144" s="190" t="s">
        <v>120</v>
      </c>
      <c r="G144" s="153"/>
      <c r="H144" s="190">
        <f>IF('LISTA DE SOCIOS'!H144="SI",(IF(G144&lt;=K1,I1,I1+(G144-K1)*J1)),0)</f>
        <v>7</v>
      </c>
    </row>
    <row r="145" spans="1:8" s="80" customFormat="1" x14ac:dyDescent="0.25">
      <c r="A145" s="187">
        <v>144</v>
      </c>
      <c r="B145" s="190">
        <v>144</v>
      </c>
      <c r="C145" s="191"/>
      <c r="D145" s="191"/>
      <c r="E145" s="191"/>
      <c r="F145" s="190" t="s">
        <v>120</v>
      </c>
      <c r="G145" s="153"/>
      <c r="H145" s="190">
        <f>IF('LISTA DE SOCIOS'!H145="SI",(IF(G145&lt;=K1,I1,I1+(G145-K1)*J1)),0)</f>
        <v>7</v>
      </c>
    </row>
    <row r="146" spans="1:8" s="80" customFormat="1" x14ac:dyDescent="0.25">
      <c r="A146" s="187">
        <v>145</v>
      </c>
      <c r="B146" s="190">
        <v>145</v>
      </c>
      <c r="C146" s="191"/>
      <c r="D146" s="191"/>
      <c r="E146" s="191"/>
      <c r="F146" s="190" t="s">
        <v>120</v>
      </c>
      <c r="G146" s="153"/>
      <c r="H146" s="190">
        <f>IF('LISTA DE SOCIOS'!H146="SI",(IF(G146&lt;=K1,I1,I1+(G146-K1)*J1)),0)</f>
        <v>7</v>
      </c>
    </row>
    <row r="147" spans="1:8" s="80" customFormat="1" x14ac:dyDescent="0.25">
      <c r="A147" s="187">
        <v>146</v>
      </c>
      <c r="B147" s="190">
        <v>146</v>
      </c>
      <c r="C147" s="191"/>
      <c r="D147" s="191"/>
      <c r="E147" s="191"/>
      <c r="F147" s="190" t="s">
        <v>120</v>
      </c>
      <c r="G147" s="153"/>
      <c r="H147" s="190">
        <f>IF('LISTA DE SOCIOS'!H147="SI",(IF(G147&lt;=K1,I1,I1+(G147-K1)*J1)),0)</f>
        <v>7</v>
      </c>
    </row>
    <row r="148" spans="1:8" s="80" customFormat="1" x14ac:dyDescent="0.25">
      <c r="A148" s="187">
        <v>147</v>
      </c>
      <c r="B148" s="190">
        <v>147</v>
      </c>
      <c r="C148" s="191"/>
      <c r="D148" s="191"/>
      <c r="E148" s="191"/>
      <c r="F148" s="190" t="s">
        <v>120</v>
      </c>
      <c r="G148" s="153"/>
      <c r="H148" s="190">
        <f>IF('LISTA DE SOCIOS'!H148="SI",(IF(G148&lt;=K1,I1,I1+(G148-K1)*J1)),0)</f>
        <v>7</v>
      </c>
    </row>
    <row r="149" spans="1:8" s="80" customFormat="1" x14ac:dyDescent="0.25">
      <c r="A149" s="187">
        <v>148</v>
      </c>
      <c r="B149" s="190">
        <v>148</v>
      </c>
      <c r="C149" s="191"/>
      <c r="D149" s="191"/>
      <c r="E149" s="191"/>
      <c r="F149" s="190" t="s">
        <v>120</v>
      </c>
      <c r="G149" s="153"/>
      <c r="H149" s="190">
        <f>IF('LISTA DE SOCIOS'!H149="SI",(IF(G149&lt;=K1,I1,I1+(G149-K1)*J1)),0)</f>
        <v>7</v>
      </c>
    </row>
    <row r="150" spans="1:8" s="80" customFormat="1" x14ac:dyDescent="0.25">
      <c r="A150" s="187">
        <v>149</v>
      </c>
      <c r="B150" s="190">
        <v>149</v>
      </c>
      <c r="C150" s="191"/>
      <c r="D150" s="191"/>
      <c r="E150" s="191"/>
      <c r="F150" s="190" t="s">
        <v>120</v>
      </c>
      <c r="G150" s="153"/>
      <c r="H150" s="190">
        <f>IF('LISTA DE SOCIOS'!H150="SI",(IF(G150&lt;=K1,I1,I1+(G150-K1)*J1)),0)</f>
        <v>7</v>
      </c>
    </row>
    <row r="151" spans="1:8" s="80" customFormat="1" x14ac:dyDescent="0.25">
      <c r="A151" s="187">
        <v>150</v>
      </c>
      <c r="B151" s="190">
        <v>150</v>
      </c>
      <c r="C151" s="191"/>
      <c r="D151" s="191"/>
      <c r="E151" s="191"/>
      <c r="F151" s="190" t="s">
        <v>120</v>
      </c>
      <c r="G151" s="153"/>
      <c r="H151" s="190">
        <f>IF('LISTA DE SOCIOS'!H151="SI",(IF(G151&lt;=K1,I1,I1+(G151-K1)*J1)),0)</f>
        <v>7</v>
      </c>
    </row>
    <row r="152" spans="1:8" s="80" customFormat="1" x14ac:dyDescent="0.25">
      <c r="A152" s="187">
        <v>151</v>
      </c>
      <c r="B152" s="190">
        <v>151</v>
      </c>
      <c r="C152" s="191"/>
      <c r="D152" s="191"/>
      <c r="E152" s="191"/>
      <c r="F152" s="190" t="s">
        <v>120</v>
      </c>
      <c r="G152" s="153"/>
      <c r="H152" s="190">
        <f>IF('LISTA DE SOCIOS'!H152="SI",(IF(G152&lt;=K1,I1,I1+(G152-K1)*J1)),0)</f>
        <v>7</v>
      </c>
    </row>
    <row r="153" spans="1:8" s="80" customFormat="1" x14ac:dyDescent="0.25">
      <c r="A153" s="187">
        <v>152</v>
      </c>
      <c r="B153" s="190">
        <v>152</v>
      </c>
      <c r="C153" s="191"/>
      <c r="D153" s="191"/>
      <c r="E153" s="191"/>
      <c r="F153" s="190" t="s">
        <v>120</v>
      </c>
      <c r="G153" s="153"/>
      <c r="H153" s="190">
        <f>IF('LISTA DE SOCIOS'!H153="SI",(IF(G153&lt;=K1,I1,I1+(G153-K1)*J1)),0)</f>
        <v>7</v>
      </c>
    </row>
    <row r="154" spans="1:8" s="80" customFormat="1" x14ac:dyDescent="0.25">
      <c r="A154" s="187">
        <v>153</v>
      </c>
      <c r="B154" s="190">
        <v>153</v>
      </c>
      <c r="C154" s="191"/>
      <c r="D154" s="191"/>
      <c r="E154" s="191"/>
      <c r="F154" s="190" t="s">
        <v>120</v>
      </c>
      <c r="G154" s="153"/>
      <c r="H154" s="190">
        <f>IF('LISTA DE SOCIOS'!H154="SI",(IF(G154&lt;=K1,I1,I1+(G154-K1)*J1)),0)</f>
        <v>7</v>
      </c>
    </row>
    <row r="155" spans="1:8" s="80" customFormat="1" x14ac:dyDescent="0.25">
      <c r="A155" s="187">
        <v>154</v>
      </c>
      <c r="B155" s="190">
        <v>154</v>
      </c>
      <c r="C155" s="191"/>
      <c r="D155" s="191"/>
      <c r="E155" s="191"/>
      <c r="F155" s="190" t="s">
        <v>120</v>
      </c>
      <c r="G155" s="153"/>
      <c r="H155" s="190">
        <f>IF('LISTA DE SOCIOS'!H155="SI",(IF(G155&lt;=K1,I1,I1+(G155-K1)*J1)),0)</f>
        <v>7</v>
      </c>
    </row>
    <row r="156" spans="1:8" s="80" customFormat="1" x14ac:dyDescent="0.25">
      <c r="A156" s="187">
        <v>155</v>
      </c>
      <c r="B156" s="190">
        <v>155</v>
      </c>
      <c r="C156" s="191"/>
      <c r="D156" s="191"/>
      <c r="E156" s="191"/>
      <c r="F156" s="190" t="s">
        <v>120</v>
      </c>
      <c r="G156" s="153"/>
      <c r="H156" s="190">
        <f>IF('LISTA DE SOCIOS'!H156="SI",(IF(G156&lt;=K1,I1,I1+(G156-K1)*J1)),0)</f>
        <v>7</v>
      </c>
    </row>
    <row r="157" spans="1:8" s="80" customFormat="1" x14ac:dyDescent="0.25">
      <c r="A157" s="187">
        <v>156</v>
      </c>
      <c r="B157" s="190">
        <v>156</v>
      </c>
      <c r="C157" s="191"/>
      <c r="D157" s="191"/>
      <c r="E157" s="191"/>
      <c r="F157" s="190" t="s">
        <v>120</v>
      </c>
      <c r="G157" s="153"/>
      <c r="H157" s="190">
        <f>IF('LISTA DE SOCIOS'!H157="SI",(IF(G157&lt;=K1,I1,I1+(G157-K1)*J1)),0)</f>
        <v>7</v>
      </c>
    </row>
    <row r="158" spans="1:8" s="80" customFormat="1" x14ac:dyDescent="0.25">
      <c r="A158" s="187">
        <v>157</v>
      </c>
      <c r="B158" s="190">
        <v>157</v>
      </c>
      <c r="C158" s="191"/>
      <c r="D158" s="191"/>
      <c r="E158" s="191"/>
      <c r="F158" s="190" t="s">
        <v>120</v>
      </c>
      <c r="G158" s="153"/>
      <c r="H158" s="190">
        <f>IF('LISTA DE SOCIOS'!H158="SI",(IF(G158&lt;=K1,I1,I1+(G158-K1)*J1)),0)</f>
        <v>7</v>
      </c>
    </row>
    <row r="159" spans="1:8" s="80" customFormat="1" x14ac:dyDescent="0.25">
      <c r="A159" s="187">
        <v>158</v>
      </c>
      <c r="B159" s="190">
        <v>158</v>
      </c>
      <c r="C159" s="191"/>
      <c r="D159" s="191"/>
      <c r="E159" s="191"/>
      <c r="F159" s="190" t="s">
        <v>120</v>
      </c>
      <c r="G159" s="153"/>
      <c r="H159" s="190">
        <f>IF('LISTA DE SOCIOS'!H159="SI",(IF(G159&lt;=K1,I1,I1+(G159-K1)*J1)),0)</f>
        <v>7</v>
      </c>
    </row>
    <row r="160" spans="1:8" s="80" customFormat="1" x14ac:dyDescent="0.25">
      <c r="A160" s="187">
        <v>159</v>
      </c>
      <c r="B160" s="190">
        <v>159</v>
      </c>
      <c r="C160" s="191"/>
      <c r="D160" s="191"/>
      <c r="E160" s="191"/>
      <c r="F160" s="190" t="s">
        <v>120</v>
      </c>
      <c r="G160" s="153"/>
      <c r="H160" s="190">
        <f>IF('LISTA DE SOCIOS'!H160="SI",(IF(G160&lt;=K1,I1,I1+(G160-K1)*J1)),0)</f>
        <v>7</v>
      </c>
    </row>
    <row r="161" spans="1:8" s="80" customFormat="1" x14ac:dyDescent="0.25">
      <c r="A161" s="187">
        <v>160</v>
      </c>
      <c r="B161" s="190">
        <v>160</v>
      </c>
      <c r="C161" s="191"/>
      <c r="D161" s="191"/>
      <c r="E161" s="191"/>
      <c r="F161" s="190" t="s">
        <v>120</v>
      </c>
      <c r="G161" s="153"/>
      <c r="H161" s="190">
        <f>IF('LISTA DE SOCIOS'!H161="SI",(IF(G161&lt;=K1,I1,I1+(G161-K1)*J1)),0)</f>
        <v>7</v>
      </c>
    </row>
    <row r="162" spans="1:8" s="80" customFormat="1" x14ac:dyDescent="0.25">
      <c r="A162" s="187">
        <v>161</v>
      </c>
      <c r="B162" s="190">
        <v>161</v>
      </c>
      <c r="C162" s="191"/>
      <c r="D162" s="191"/>
      <c r="E162" s="191"/>
      <c r="F162" s="190" t="s">
        <v>120</v>
      </c>
      <c r="G162" s="153"/>
      <c r="H162" s="190">
        <f>IF('LISTA DE SOCIOS'!H162="SI",(IF(G162&lt;=K1,I1,I1+(G162-K1)*J1)),0)</f>
        <v>7</v>
      </c>
    </row>
    <row r="163" spans="1:8" s="80" customFormat="1" x14ac:dyDescent="0.25">
      <c r="A163" s="187">
        <v>162</v>
      </c>
      <c r="B163" s="190">
        <v>162</v>
      </c>
      <c r="C163" s="191"/>
      <c r="D163" s="191"/>
      <c r="E163" s="191"/>
      <c r="F163" s="190" t="s">
        <v>120</v>
      </c>
      <c r="G163" s="153"/>
      <c r="H163" s="190">
        <f>IF('LISTA DE SOCIOS'!H163="SI",(IF(G163&lt;=K1,I1,I1+(G163-K1)*J1)),0)</f>
        <v>7</v>
      </c>
    </row>
    <row r="164" spans="1:8" s="80" customFormat="1" x14ac:dyDescent="0.25">
      <c r="A164" s="187">
        <v>163</v>
      </c>
      <c r="B164" s="190">
        <v>163</v>
      </c>
      <c r="C164" s="191"/>
      <c r="D164" s="191"/>
      <c r="E164" s="191"/>
      <c r="F164" s="190" t="s">
        <v>120</v>
      </c>
      <c r="G164" s="153"/>
      <c r="H164" s="190">
        <f>IF('LISTA DE SOCIOS'!H164="SI",(IF(G164&lt;=K1,I1,I1+(G164-K1)*J1)),0)</f>
        <v>7</v>
      </c>
    </row>
    <row r="165" spans="1:8" s="80" customFormat="1" x14ac:dyDescent="0.25">
      <c r="A165" s="187">
        <v>164</v>
      </c>
      <c r="B165" s="190">
        <v>164</v>
      </c>
      <c r="C165" s="191"/>
      <c r="D165" s="191"/>
      <c r="E165" s="191"/>
      <c r="F165" s="190" t="s">
        <v>120</v>
      </c>
      <c r="G165" s="153"/>
      <c r="H165" s="190">
        <f>IF('LISTA DE SOCIOS'!H165="SI",(IF(G165&lt;=K1,I1,I1+(G165-K1)*J1)),0)</f>
        <v>7</v>
      </c>
    </row>
    <row r="166" spans="1:8" s="80" customFormat="1" x14ac:dyDescent="0.25">
      <c r="A166" s="187">
        <v>165</v>
      </c>
      <c r="B166" s="190">
        <v>165</v>
      </c>
      <c r="C166" s="191"/>
      <c r="D166" s="191"/>
      <c r="E166" s="191"/>
      <c r="F166" s="190" t="s">
        <v>120</v>
      </c>
      <c r="G166" s="153"/>
      <c r="H166" s="190">
        <f>IF('LISTA DE SOCIOS'!H166="SI",(IF(G166&lt;=K1,I1,I1+(G166-K1)*J1)),0)</f>
        <v>7</v>
      </c>
    </row>
    <row r="167" spans="1:8" s="80" customFormat="1" x14ac:dyDescent="0.25">
      <c r="A167" s="187">
        <v>166</v>
      </c>
      <c r="B167" s="190">
        <v>166</v>
      </c>
      <c r="C167" s="191"/>
      <c r="D167" s="191"/>
      <c r="E167" s="191"/>
      <c r="F167" s="190" t="s">
        <v>120</v>
      </c>
      <c r="G167" s="153"/>
      <c r="H167" s="190">
        <f>IF('LISTA DE SOCIOS'!H167="SI",(IF(G167&lt;=K1,I1,I1+(G167-K1)*J1)),0)</f>
        <v>7</v>
      </c>
    </row>
    <row r="168" spans="1:8" s="80" customFormat="1" x14ac:dyDescent="0.25">
      <c r="A168" s="187">
        <v>167</v>
      </c>
      <c r="B168" s="190">
        <v>167</v>
      </c>
      <c r="C168" s="191"/>
      <c r="D168" s="191"/>
      <c r="E168" s="191"/>
      <c r="F168" s="190" t="s">
        <v>120</v>
      </c>
      <c r="G168" s="153"/>
      <c r="H168" s="190">
        <f>IF('LISTA DE SOCIOS'!H168="SI",(IF(G168&lt;=K1,I1,I1+(G168-K1)*J1)),0)</f>
        <v>7</v>
      </c>
    </row>
    <row r="169" spans="1:8" s="80" customFormat="1" x14ac:dyDescent="0.25">
      <c r="A169" s="187">
        <v>168</v>
      </c>
      <c r="B169" s="190">
        <v>168</v>
      </c>
      <c r="C169" s="191"/>
      <c r="D169" s="191"/>
      <c r="E169" s="191"/>
      <c r="F169" s="190" t="s">
        <v>120</v>
      </c>
      <c r="G169" s="153"/>
      <c r="H169" s="190">
        <f>IF('LISTA DE SOCIOS'!H169="SI",(IF(G169&lt;=K1,I1,I1+(G169-K1)*J1)),0)</f>
        <v>7</v>
      </c>
    </row>
    <row r="170" spans="1:8" s="80" customFormat="1" x14ac:dyDescent="0.25">
      <c r="A170" s="187">
        <v>169</v>
      </c>
      <c r="B170" s="190">
        <v>169</v>
      </c>
      <c r="C170" s="191"/>
      <c r="D170" s="191"/>
      <c r="E170" s="191"/>
      <c r="F170" s="190" t="s">
        <v>120</v>
      </c>
      <c r="G170" s="153"/>
      <c r="H170" s="190">
        <f>IF('LISTA DE SOCIOS'!H170="SI",(IF(G170&lt;=K1,I1,I1+(G170-K1)*J1)),0)</f>
        <v>7</v>
      </c>
    </row>
    <row r="171" spans="1:8" s="80" customFormat="1" x14ac:dyDescent="0.25">
      <c r="A171" s="187">
        <v>170</v>
      </c>
      <c r="B171" s="190">
        <v>170</v>
      </c>
      <c r="C171" s="191"/>
      <c r="D171" s="191"/>
      <c r="E171" s="191"/>
      <c r="F171" s="190" t="s">
        <v>120</v>
      </c>
      <c r="G171" s="153"/>
      <c r="H171" s="190">
        <f>IF('LISTA DE SOCIOS'!H171="SI",(IF(G171&lt;=K1,I1,I1+(G171-K1)*J1)),0)</f>
        <v>7</v>
      </c>
    </row>
    <row r="172" spans="1:8" s="80" customFormat="1" x14ac:dyDescent="0.25">
      <c r="A172" s="187">
        <v>171</v>
      </c>
      <c r="B172" s="190">
        <v>171</v>
      </c>
      <c r="C172" s="191"/>
      <c r="D172" s="191"/>
      <c r="E172" s="191"/>
      <c r="F172" s="190" t="s">
        <v>120</v>
      </c>
      <c r="G172" s="153"/>
      <c r="H172" s="190">
        <f>IF('LISTA DE SOCIOS'!H172="SI",(IF(G172&lt;=K1,I1,I1+(G172-K1)*J1)),0)</f>
        <v>7</v>
      </c>
    </row>
    <row r="173" spans="1:8" s="80" customFormat="1" x14ac:dyDescent="0.25">
      <c r="A173" s="187">
        <v>172</v>
      </c>
      <c r="B173" s="190">
        <v>172</v>
      </c>
      <c r="C173" s="191"/>
      <c r="D173" s="191"/>
      <c r="E173" s="191"/>
      <c r="F173" s="190" t="s">
        <v>120</v>
      </c>
      <c r="G173" s="153"/>
      <c r="H173" s="190">
        <f>IF('LISTA DE SOCIOS'!H173="SI",(IF(G173&lt;=K1,I1,I1+(G173-K1)*J1)),0)</f>
        <v>7</v>
      </c>
    </row>
    <row r="174" spans="1:8" s="80" customFormat="1" x14ac:dyDescent="0.25">
      <c r="A174" s="187">
        <v>173</v>
      </c>
      <c r="B174" s="190">
        <v>173</v>
      </c>
      <c r="C174" s="191"/>
      <c r="D174" s="191"/>
      <c r="E174" s="191"/>
      <c r="F174" s="190" t="s">
        <v>120</v>
      </c>
      <c r="G174" s="153"/>
      <c r="H174" s="190">
        <f>IF('LISTA DE SOCIOS'!H174="SI",(IF(G174&lt;=K1,I1,I1+(G174-K1)*J1)),0)</f>
        <v>7</v>
      </c>
    </row>
    <row r="175" spans="1:8" s="80" customFormat="1" x14ac:dyDescent="0.25">
      <c r="A175" s="187">
        <v>174</v>
      </c>
      <c r="B175" s="190">
        <v>174</v>
      </c>
      <c r="C175" s="191"/>
      <c r="D175" s="191"/>
      <c r="E175" s="191"/>
      <c r="F175" s="190" t="s">
        <v>120</v>
      </c>
      <c r="G175" s="153"/>
      <c r="H175" s="190">
        <f>IF('LISTA DE SOCIOS'!H175="SI",(IF(G175&lt;=K1,I1,I1+(G175-K1)*J1)),0)</f>
        <v>7</v>
      </c>
    </row>
    <row r="176" spans="1:8" s="80" customFormat="1" x14ac:dyDescent="0.25">
      <c r="A176" s="187">
        <v>175</v>
      </c>
      <c r="B176" s="190">
        <v>175</v>
      </c>
      <c r="C176" s="191"/>
      <c r="D176" s="191"/>
      <c r="E176" s="191"/>
      <c r="F176" s="190" t="s">
        <v>120</v>
      </c>
      <c r="G176" s="153"/>
      <c r="H176" s="190">
        <f>IF('LISTA DE SOCIOS'!H176="SI",(IF(G176&lt;=K1,I1,I1+(G176-K1)*J1)),0)</f>
        <v>7</v>
      </c>
    </row>
    <row r="177" spans="1:8" s="80" customFormat="1" x14ac:dyDescent="0.25">
      <c r="A177" s="187">
        <v>176</v>
      </c>
      <c r="B177" s="190">
        <v>176</v>
      </c>
      <c r="C177" s="191"/>
      <c r="D177" s="191"/>
      <c r="E177" s="191"/>
      <c r="F177" s="190" t="s">
        <v>120</v>
      </c>
      <c r="G177" s="153"/>
      <c r="H177" s="190">
        <f>IF('LISTA DE SOCIOS'!H177="SI",(IF(G177&lt;=K1,I1,I1+(G177-K1)*J1)),0)</f>
        <v>7</v>
      </c>
    </row>
    <row r="178" spans="1:8" s="80" customFormat="1" x14ac:dyDescent="0.25">
      <c r="A178" s="187">
        <v>177</v>
      </c>
      <c r="B178" s="190">
        <v>177</v>
      </c>
      <c r="C178" s="191"/>
      <c r="D178" s="191"/>
      <c r="E178" s="191"/>
      <c r="F178" s="190" t="s">
        <v>120</v>
      </c>
      <c r="G178" s="153"/>
      <c r="H178" s="190">
        <f>IF('LISTA DE SOCIOS'!H178="SI",(IF(G178&lt;=K1,I1,I1+(G178-K1)*J1)),0)</f>
        <v>7</v>
      </c>
    </row>
    <row r="179" spans="1:8" s="80" customFormat="1" x14ac:dyDescent="0.25">
      <c r="A179" s="187">
        <v>178</v>
      </c>
      <c r="B179" s="190">
        <v>178</v>
      </c>
      <c r="C179" s="191"/>
      <c r="D179" s="191"/>
      <c r="E179" s="191"/>
      <c r="F179" s="190" t="s">
        <v>120</v>
      </c>
      <c r="G179" s="153"/>
      <c r="H179" s="190">
        <f>IF('LISTA DE SOCIOS'!H179="SI",(IF(G179&lt;=K1,I1,I1+(G179-K1)*J1)),0)</f>
        <v>7</v>
      </c>
    </row>
    <row r="180" spans="1:8" s="80" customFormat="1" x14ac:dyDescent="0.25">
      <c r="A180" s="187">
        <v>179</v>
      </c>
      <c r="B180" s="190">
        <v>179</v>
      </c>
      <c r="C180" s="191"/>
      <c r="D180" s="191"/>
      <c r="E180" s="191"/>
      <c r="F180" s="190" t="s">
        <v>120</v>
      </c>
      <c r="G180" s="153"/>
      <c r="H180" s="190">
        <f>IF('LISTA DE SOCIOS'!H180="SI",(IF(G180&lt;=K1,I1,I1+(G180-K1)*J1)),0)</f>
        <v>7</v>
      </c>
    </row>
    <row r="181" spans="1:8" s="80" customFormat="1" x14ac:dyDescent="0.25">
      <c r="A181" s="187">
        <v>180</v>
      </c>
      <c r="B181" s="190">
        <v>180</v>
      </c>
      <c r="C181" s="191"/>
      <c r="D181" s="191"/>
      <c r="E181" s="191"/>
      <c r="F181" s="190" t="s">
        <v>120</v>
      </c>
      <c r="G181" s="153"/>
      <c r="H181" s="190">
        <f>IF('LISTA DE SOCIOS'!H181="SI",(IF(G181&lt;=K1,I1,I1+(G181-K1)*J1)),0)</f>
        <v>7</v>
      </c>
    </row>
    <row r="182" spans="1:8" s="80" customFormat="1" x14ac:dyDescent="0.25">
      <c r="A182" s="187">
        <v>181</v>
      </c>
      <c r="B182" s="190">
        <v>181</v>
      </c>
      <c r="C182" s="191"/>
      <c r="D182" s="191"/>
      <c r="E182" s="191"/>
      <c r="F182" s="190" t="s">
        <v>120</v>
      </c>
      <c r="G182" s="153"/>
      <c r="H182" s="190">
        <f>IF('LISTA DE SOCIOS'!H182="SI",(IF(G182&lt;=K1,I1,I1+(G182-K1)*J1)),0)</f>
        <v>7</v>
      </c>
    </row>
    <row r="183" spans="1:8" s="80" customFormat="1" x14ac:dyDescent="0.25">
      <c r="A183" s="187">
        <v>182</v>
      </c>
      <c r="B183" s="190">
        <v>182</v>
      </c>
      <c r="C183" s="191"/>
      <c r="D183" s="191"/>
      <c r="E183" s="191"/>
      <c r="F183" s="190" t="s">
        <v>120</v>
      </c>
      <c r="G183" s="153"/>
      <c r="H183" s="190">
        <f>IF('LISTA DE SOCIOS'!H183="SI",(IF(G183&lt;=K1,I1,I1+(G183-K1)*J1)),0)</f>
        <v>7</v>
      </c>
    </row>
    <row r="184" spans="1:8" s="80" customFormat="1" x14ac:dyDescent="0.25">
      <c r="A184" s="187">
        <v>183</v>
      </c>
      <c r="B184" s="190">
        <v>183</v>
      </c>
      <c r="C184" s="191"/>
      <c r="D184" s="191"/>
      <c r="E184" s="191"/>
      <c r="F184" s="190" t="s">
        <v>120</v>
      </c>
      <c r="G184" s="153"/>
      <c r="H184" s="190">
        <f>IF('LISTA DE SOCIOS'!H184="SI",(IF(G184&lt;=K1,I1,I1+(G184-K1)*J1)),0)</f>
        <v>7</v>
      </c>
    </row>
    <row r="185" spans="1:8" s="80" customFormat="1" x14ac:dyDescent="0.25">
      <c r="A185" s="187">
        <v>184</v>
      </c>
      <c r="B185" s="190">
        <v>184</v>
      </c>
      <c r="C185" s="191"/>
      <c r="D185" s="191"/>
      <c r="E185" s="191"/>
      <c r="F185" s="190" t="s">
        <v>120</v>
      </c>
      <c r="G185" s="153"/>
      <c r="H185" s="190">
        <f>IF('LISTA DE SOCIOS'!H185="SI",(IF(G185&lt;=K1,I1,I1+(G185-K1)*J1)),0)</f>
        <v>7</v>
      </c>
    </row>
    <row r="186" spans="1:8" s="80" customFormat="1" x14ac:dyDescent="0.25">
      <c r="A186" s="187">
        <v>185</v>
      </c>
      <c r="B186" s="190">
        <v>185</v>
      </c>
      <c r="C186" s="191"/>
      <c r="D186" s="191"/>
      <c r="E186" s="191"/>
      <c r="F186" s="190" t="s">
        <v>120</v>
      </c>
      <c r="G186" s="153"/>
      <c r="H186" s="190">
        <f>IF('LISTA DE SOCIOS'!H186="SI",(IF(G186&lt;=K1,I1,I1+(G186-K1)*J1)),0)</f>
        <v>7</v>
      </c>
    </row>
    <row r="187" spans="1:8" s="80" customFormat="1" x14ac:dyDescent="0.25">
      <c r="A187" s="187">
        <v>186</v>
      </c>
      <c r="B187" s="190">
        <v>186</v>
      </c>
      <c r="C187" s="191"/>
      <c r="D187" s="191"/>
      <c r="E187" s="191"/>
      <c r="F187" s="190" t="s">
        <v>120</v>
      </c>
      <c r="G187" s="153"/>
      <c r="H187" s="190">
        <f>IF('LISTA DE SOCIOS'!H187="SI",(IF(G187&lt;=K1,I1,I1+(G187-K1)*J1)),0)</f>
        <v>7</v>
      </c>
    </row>
    <row r="188" spans="1:8" s="80" customFormat="1" x14ac:dyDescent="0.25">
      <c r="A188" s="187">
        <v>187</v>
      </c>
      <c r="B188" s="190">
        <v>187</v>
      </c>
      <c r="C188" s="191"/>
      <c r="D188" s="191"/>
      <c r="E188" s="191"/>
      <c r="F188" s="190" t="s">
        <v>120</v>
      </c>
      <c r="G188" s="153"/>
      <c r="H188" s="190">
        <f>IF('LISTA DE SOCIOS'!H188="SI",(IF(G188&lt;=K1,I1,I1+(G188-K1)*J1)),0)</f>
        <v>7</v>
      </c>
    </row>
    <row r="189" spans="1:8" s="80" customFormat="1" x14ac:dyDescent="0.25">
      <c r="A189" s="187">
        <v>188</v>
      </c>
      <c r="B189" s="190">
        <v>188</v>
      </c>
      <c r="C189" s="191"/>
      <c r="D189" s="191"/>
      <c r="E189" s="191"/>
      <c r="F189" s="190" t="s">
        <v>120</v>
      </c>
      <c r="G189" s="153"/>
      <c r="H189" s="190">
        <f>IF('LISTA DE SOCIOS'!H189="SI",(IF(G189&lt;=K1,I1,I1+(G189-K1)*J1)),0)</f>
        <v>7</v>
      </c>
    </row>
    <row r="190" spans="1:8" s="80" customFormat="1" x14ac:dyDescent="0.25">
      <c r="A190" s="187">
        <v>189</v>
      </c>
      <c r="B190" s="190">
        <v>189</v>
      </c>
      <c r="C190" s="191"/>
      <c r="D190" s="191"/>
      <c r="E190" s="191"/>
      <c r="F190" s="190" t="s">
        <v>120</v>
      </c>
      <c r="G190" s="153"/>
      <c r="H190" s="190">
        <f>IF('LISTA DE SOCIOS'!H190="SI",(IF(G190&lt;=K1,I1,I1+(G190-K1)*J1)),0)</f>
        <v>7</v>
      </c>
    </row>
    <row r="191" spans="1:8" s="80" customFormat="1" x14ac:dyDescent="0.25">
      <c r="A191" s="187">
        <v>190</v>
      </c>
      <c r="B191" s="190">
        <v>190</v>
      </c>
      <c r="C191" s="191"/>
      <c r="D191" s="191"/>
      <c r="E191" s="191"/>
      <c r="F191" s="190" t="s">
        <v>120</v>
      </c>
      <c r="G191" s="153"/>
      <c r="H191" s="190">
        <f>IF('LISTA DE SOCIOS'!H191="SI",(IF(G191&lt;=K1,I1,I1+(G191-K1)*J1)),0)</f>
        <v>7</v>
      </c>
    </row>
    <row r="192" spans="1:8" s="80" customFormat="1" x14ac:dyDescent="0.25">
      <c r="A192" s="187">
        <v>191</v>
      </c>
      <c r="B192" s="190">
        <v>191</v>
      </c>
      <c r="C192" s="191"/>
      <c r="D192" s="191"/>
      <c r="E192" s="191"/>
      <c r="F192" s="190" t="s">
        <v>120</v>
      </c>
      <c r="G192" s="153"/>
      <c r="H192" s="190">
        <f>IF('LISTA DE SOCIOS'!H192="SI",(IF(G192&lt;=K1,I1,I1+(G192-K1)*J1)),0)</f>
        <v>7</v>
      </c>
    </row>
    <row r="193" spans="1:8" s="80" customFormat="1" x14ac:dyDescent="0.25">
      <c r="A193" s="187">
        <v>192</v>
      </c>
      <c r="B193" s="190">
        <v>192</v>
      </c>
      <c r="C193" s="191"/>
      <c r="D193" s="191"/>
      <c r="E193" s="191"/>
      <c r="F193" s="190" t="s">
        <v>120</v>
      </c>
      <c r="G193" s="153"/>
      <c r="H193" s="190">
        <f>IF('LISTA DE SOCIOS'!H193="SI",(IF(G193&lt;=K1,I1,I1+(G193-K1)*J1)),0)</f>
        <v>7</v>
      </c>
    </row>
    <row r="194" spans="1:8" s="80" customFormat="1" x14ac:dyDescent="0.25">
      <c r="A194" s="187">
        <v>193</v>
      </c>
      <c r="B194" s="190">
        <v>193</v>
      </c>
      <c r="C194" s="191"/>
      <c r="D194" s="191"/>
      <c r="E194" s="191"/>
      <c r="F194" s="190" t="s">
        <v>120</v>
      </c>
      <c r="G194" s="153"/>
      <c r="H194" s="190">
        <f>IF('LISTA DE SOCIOS'!H194="SI",(IF(G194&lt;=K1,I1,I1+(G194-K1)*J1)),0)</f>
        <v>7</v>
      </c>
    </row>
    <row r="195" spans="1:8" s="80" customFormat="1" x14ac:dyDescent="0.25">
      <c r="A195" s="187">
        <v>194</v>
      </c>
      <c r="B195" s="190">
        <v>194</v>
      </c>
      <c r="C195" s="191"/>
      <c r="D195" s="191"/>
      <c r="E195" s="191"/>
      <c r="F195" s="190" t="s">
        <v>120</v>
      </c>
      <c r="G195" s="153"/>
      <c r="H195" s="190">
        <f>IF('LISTA DE SOCIOS'!H195="SI",(IF(G195&lt;=K1,I1,I1+(G195-K1)*J1)),0)</f>
        <v>7</v>
      </c>
    </row>
    <row r="196" spans="1:8" s="80" customFormat="1" x14ac:dyDescent="0.25">
      <c r="A196" s="187">
        <v>195</v>
      </c>
      <c r="B196" s="190">
        <v>195</v>
      </c>
      <c r="C196" s="191"/>
      <c r="D196" s="191"/>
      <c r="E196" s="191"/>
      <c r="F196" s="190" t="s">
        <v>120</v>
      </c>
      <c r="G196" s="153"/>
      <c r="H196" s="190">
        <f>IF('LISTA DE SOCIOS'!H196="SI",(IF(G196&lt;=K1,I1,I1+(G196-K1)*J1)),0)</f>
        <v>7</v>
      </c>
    </row>
    <row r="197" spans="1:8" s="80" customFormat="1" x14ac:dyDescent="0.25">
      <c r="A197" s="187">
        <v>196</v>
      </c>
      <c r="B197" s="190">
        <v>196</v>
      </c>
      <c r="C197" s="191"/>
      <c r="D197" s="191"/>
      <c r="E197" s="191"/>
      <c r="F197" s="190" t="s">
        <v>120</v>
      </c>
      <c r="G197" s="153"/>
      <c r="H197" s="190">
        <f>IF('LISTA DE SOCIOS'!H197="SI",(IF(G197&lt;=K1,I1,I1+(G197-K1)*J1)),0)</f>
        <v>7</v>
      </c>
    </row>
    <row r="198" spans="1:8" s="80" customFormat="1" x14ac:dyDescent="0.25">
      <c r="A198" s="187">
        <v>197</v>
      </c>
      <c r="B198" s="190">
        <v>197</v>
      </c>
      <c r="C198" s="191"/>
      <c r="D198" s="191"/>
      <c r="E198" s="191"/>
      <c r="F198" s="190" t="s">
        <v>120</v>
      </c>
      <c r="G198" s="153"/>
      <c r="H198" s="190">
        <f>IF('LISTA DE SOCIOS'!H198="SI",(IF(G198&lt;=K1,I1,I1+(G198-K1)*J1)),0)</f>
        <v>7</v>
      </c>
    </row>
    <row r="199" spans="1:8" s="80" customFormat="1" x14ac:dyDescent="0.25">
      <c r="A199" s="187">
        <v>198</v>
      </c>
      <c r="B199" s="190">
        <v>198</v>
      </c>
      <c r="C199" s="191"/>
      <c r="D199" s="191"/>
      <c r="E199" s="191"/>
      <c r="F199" s="190" t="s">
        <v>120</v>
      </c>
      <c r="G199" s="153"/>
      <c r="H199" s="190">
        <f>IF('LISTA DE SOCIOS'!H199="SI",(IF(G199&lt;=K1,I1,I1+(G199-K1)*J1)),0)</f>
        <v>7</v>
      </c>
    </row>
    <row r="200" spans="1:8" s="80" customFormat="1" x14ac:dyDescent="0.25">
      <c r="A200" s="187">
        <v>199</v>
      </c>
      <c r="B200" s="190">
        <v>199</v>
      </c>
      <c r="C200" s="191"/>
      <c r="D200" s="191"/>
      <c r="E200" s="191"/>
      <c r="F200" s="190" t="s">
        <v>120</v>
      </c>
      <c r="G200" s="153"/>
      <c r="H200" s="190">
        <f>IF('LISTA DE SOCIOS'!H200="SI",(IF(G200&lt;=K1,I1,I1+(G200-K1)*J1)),0)</f>
        <v>7</v>
      </c>
    </row>
    <row r="201" spans="1:8" s="80" customFormat="1" x14ac:dyDescent="0.25">
      <c r="A201" s="187">
        <v>200</v>
      </c>
      <c r="B201" s="190">
        <v>200</v>
      </c>
      <c r="C201" s="191"/>
      <c r="D201" s="191"/>
      <c r="E201" s="191"/>
      <c r="F201" s="190" t="s">
        <v>120</v>
      </c>
      <c r="G201" s="153"/>
      <c r="H201" s="190">
        <f>IF('LISTA DE SOCIOS'!H201="SI",(IF(G201&lt;=K1,I1,I1+(G201-K1)*J1)),0)</f>
        <v>7</v>
      </c>
    </row>
    <row r="202" spans="1:8" s="80" customFormat="1" x14ac:dyDescent="0.25">
      <c r="A202" s="187">
        <v>201</v>
      </c>
      <c r="B202" s="190">
        <v>201</v>
      </c>
      <c r="C202" s="191"/>
      <c r="D202" s="191"/>
      <c r="E202" s="191"/>
      <c r="F202" s="190" t="s">
        <v>120</v>
      </c>
      <c r="G202" s="153"/>
      <c r="H202" s="190">
        <f>IF('LISTA DE SOCIOS'!H202="SI",(IF(G202&lt;=K1,I1,I1+(G202-K1)*J1)),0)</f>
        <v>7</v>
      </c>
    </row>
    <row r="203" spans="1:8" s="80" customFormat="1" x14ac:dyDescent="0.25">
      <c r="A203" s="187">
        <v>202</v>
      </c>
      <c r="B203" s="190">
        <v>202</v>
      </c>
      <c r="C203" s="191"/>
      <c r="D203" s="191"/>
      <c r="E203" s="191"/>
      <c r="F203" s="190" t="s">
        <v>120</v>
      </c>
      <c r="G203" s="153"/>
      <c r="H203" s="190">
        <f>IF('LISTA DE SOCIOS'!H203="SI",(IF(G203&lt;=K1,I1,I1+(G203-K1)*J1)),0)</f>
        <v>7</v>
      </c>
    </row>
    <row r="204" spans="1:8" s="80" customFormat="1" x14ac:dyDescent="0.25">
      <c r="A204" s="187">
        <v>203</v>
      </c>
      <c r="B204" s="190">
        <v>203</v>
      </c>
      <c r="C204" s="191"/>
      <c r="D204" s="191"/>
      <c r="E204" s="191"/>
      <c r="F204" s="190" t="s">
        <v>120</v>
      </c>
      <c r="G204" s="153"/>
      <c r="H204" s="190">
        <f>IF('LISTA DE SOCIOS'!H204="SI",(IF(G204&lt;=K1,I1,I1+(G204-K1)*J1)),0)</f>
        <v>7</v>
      </c>
    </row>
    <row r="205" spans="1:8" s="80" customFormat="1" x14ac:dyDescent="0.25">
      <c r="A205" s="187">
        <v>204</v>
      </c>
      <c r="B205" s="190">
        <v>204</v>
      </c>
      <c r="C205" s="191"/>
      <c r="D205" s="191"/>
      <c r="E205" s="191"/>
      <c r="F205" s="190" t="s">
        <v>120</v>
      </c>
      <c r="G205" s="153"/>
      <c r="H205" s="190">
        <f>IF('LISTA DE SOCIOS'!H205="SI",(IF(G205&lt;=K1,I1,I1+(G205-K1)*J1)),0)</f>
        <v>7</v>
      </c>
    </row>
    <row r="206" spans="1:8" s="80" customFormat="1" x14ac:dyDescent="0.25">
      <c r="A206" s="187">
        <v>205</v>
      </c>
      <c r="B206" s="190">
        <v>205</v>
      </c>
      <c r="C206" s="191"/>
      <c r="D206" s="191"/>
      <c r="E206" s="191"/>
      <c r="F206" s="190" t="s">
        <v>120</v>
      </c>
      <c r="G206" s="153"/>
      <c r="H206" s="190">
        <f>IF('LISTA DE SOCIOS'!H206="SI",(IF(G206&lt;=K1,I1,I1+(G206-K1)*J1)),0)</f>
        <v>7</v>
      </c>
    </row>
    <row r="207" spans="1:8" s="80" customFormat="1" x14ac:dyDescent="0.25">
      <c r="A207" s="187">
        <v>206</v>
      </c>
      <c r="B207" s="190">
        <v>206</v>
      </c>
      <c r="C207" s="191"/>
      <c r="D207" s="191"/>
      <c r="E207" s="191"/>
      <c r="F207" s="190" t="s">
        <v>120</v>
      </c>
      <c r="G207" s="153"/>
      <c r="H207" s="190">
        <f>IF('LISTA DE SOCIOS'!H207="SI",(IF(G207&lt;=K1,I1,I1+(G207-K1)*J1)),0)</f>
        <v>7</v>
      </c>
    </row>
    <row r="208" spans="1:8" s="80" customFormat="1" x14ac:dyDescent="0.25">
      <c r="A208" s="187">
        <v>207</v>
      </c>
      <c r="B208" s="190">
        <v>207</v>
      </c>
      <c r="C208" s="191"/>
      <c r="D208" s="191"/>
      <c r="E208" s="191"/>
      <c r="F208" s="190" t="s">
        <v>120</v>
      </c>
      <c r="G208" s="153"/>
      <c r="H208" s="190">
        <f>IF('LISTA DE SOCIOS'!H208="SI",(IF(G208&lt;=K1,I1,I1+(G208-K1)*J1)),0)</f>
        <v>7</v>
      </c>
    </row>
    <row r="209" spans="1:8" s="80" customFormat="1" x14ac:dyDescent="0.25">
      <c r="A209" s="187">
        <v>208</v>
      </c>
      <c r="B209" s="190">
        <v>208</v>
      </c>
      <c r="C209" s="191"/>
      <c r="D209" s="191"/>
      <c r="E209" s="191"/>
      <c r="F209" s="190" t="s">
        <v>120</v>
      </c>
      <c r="G209" s="153"/>
      <c r="H209" s="190">
        <f>IF('LISTA DE SOCIOS'!H209="SI",(IF(G209&lt;=K1,I1,I1+(G209-K1)*J1)),0)</f>
        <v>7</v>
      </c>
    </row>
    <row r="210" spans="1:8" s="80" customFormat="1" x14ac:dyDescent="0.25">
      <c r="A210" s="187">
        <v>209</v>
      </c>
      <c r="B210" s="190">
        <v>209</v>
      </c>
      <c r="C210" s="191"/>
      <c r="D210" s="191"/>
      <c r="E210" s="191"/>
      <c r="F210" s="190" t="s">
        <v>120</v>
      </c>
      <c r="G210" s="153"/>
      <c r="H210" s="190">
        <f>IF('LISTA DE SOCIOS'!H210="SI",(IF(G210&lt;=K1,I1,I1+(G210-K1)*J1)),0)</f>
        <v>7</v>
      </c>
    </row>
    <row r="211" spans="1:8" s="80" customFormat="1" x14ac:dyDescent="0.25">
      <c r="A211" s="187">
        <v>210</v>
      </c>
      <c r="B211" s="190">
        <v>210</v>
      </c>
      <c r="C211" s="191"/>
      <c r="D211" s="191"/>
      <c r="E211" s="191"/>
      <c r="F211" s="190" t="s">
        <v>120</v>
      </c>
      <c r="G211" s="153"/>
      <c r="H211" s="190">
        <f>IF('LISTA DE SOCIOS'!H211="SI",(IF(G211&lt;=K1,I1,I1+(G211-K1)*J1)),0)</f>
        <v>7</v>
      </c>
    </row>
    <row r="212" spans="1:8" s="80" customFormat="1" x14ac:dyDescent="0.25">
      <c r="A212" s="187">
        <v>211</v>
      </c>
      <c r="B212" s="190">
        <v>211</v>
      </c>
      <c r="C212" s="191"/>
      <c r="D212" s="191"/>
      <c r="E212" s="191"/>
      <c r="F212" s="190" t="s">
        <v>120</v>
      </c>
      <c r="G212" s="153"/>
      <c r="H212" s="190">
        <f>IF('LISTA DE SOCIOS'!H212="SI",(IF(G212&lt;=K1,I1,I1+(G212-K1)*J1)),0)</f>
        <v>7</v>
      </c>
    </row>
    <row r="213" spans="1:8" s="80" customFormat="1" x14ac:dyDescent="0.25">
      <c r="A213" s="187">
        <v>212</v>
      </c>
      <c r="B213" s="190">
        <v>212</v>
      </c>
      <c r="C213" s="191"/>
      <c r="D213" s="191"/>
      <c r="E213" s="191"/>
      <c r="F213" s="190" t="s">
        <v>120</v>
      </c>
      <c r="G213" s="153"/>
      <c r="H213" s="190">
        <f>IF('LISTA DE SOCIOS'!H213="SI",(IF(G213&lt;=K1,I1,I1+(G213-K1)*J1)),0)</f>
        <v>7</v>
      </c>
    </row>
    <row r="214" spans="1:8" s="80" customFormat="1" x14ac:dyDescent="0.25">
      <c r="A214" s="187">
        <v>213</v>
      </c>
      <c r="B214" s="190">
        <v>213</v>
      </c>
      <c r="C214" s="191"/>
      <c r="D214" s="191"/>
      <c r="E214" s="191"/>
      <c r="F214" s="190" t="s">
        <v>120</v>
      </c>
      <c r="G214" s="153"/>
      <c r="H214" s="190">
        <f>IF('LISTA DE SOCIOS'!H214="SI",(IF(G214&lt;=K1,I1,I1+(G214-K1)*J1)),0)</f>
        <v>7</v>
      </c>
    </row>
    <row r="215" spans="1:8" s="80" customFormat="1" x14ac:dyDescent="0.25">
      <c r="A215" s="187">
        <v>214</v>
      </c>
      <c r="B215" s="190">
        <v>214</v>
      </c>
      <c r="C215" s="191"/>
      <c r="D215" s="191"/>
      <c r="E215" s="191"/>
      <c r="F215" s="190" t="s">
        <v>120</v>
      </c>
      <c r="G215" s="153"/>
      <c r="H215" s="190">
        <f>IF('LISTA DE SOCIOS'!H215="SI",(IF(G215&lt;=K1,I1,I1+(G215-K1)*J1)),0)</f>
        <v>7</v>
      </c>
    </row>
    <row r="216" spans="1:8" s="80" customFormat="1" x14ac:dyDescent="0.25">
      <c r="A216" s="187">
        <v>215</v>
      </c>
      <c r="B216" s="190">
        <v>215</v>
      </c>
      <c r="C216" s="191"/>
      <c r="D216" s="191"/>
      <c r="E216" s="191"/>
      <c r="F216" s="190" t="s">
        <v>120</v>
      </c>
      <c r="G216" s="153"/>
      <c r="H216" s="190">
        <f>IF('LISTA DE SOCIOS'!H216="SI",(IF(G216&lt;=K1,I1,I1+(G216-K1)*J1)),0)</f>
        <v>7</v>
      </c>
    </row>
    <row r="217" spans="1:8" s="80" customFormat="1" x14ac:dyDescent="0.25">
      <c r="A217" s="187">
        <v>216</v>
      </c>
      <c r="B217" s="190">
        <v>216</v>
      </c>
      <c r="C217" s="191"/>
      <c r="D217" s="191"/>
      <c r="E217" s="191"/>
      <c r="F217" s="190" t="s">
        <v>120</v>
      </c>
      <c r="G217" s="153"/>
      <c r="H217" s="190">
        <f>IF('LISTA DE SOCIOS'!H217="SI",(IF(G217&lt;=K1,I1,I1+(G217-K1)*J1)),0)</f>
        <v>7</v>
      </c>
    </row>
    <row r="218" spans="1:8" s="80" customFormat="1" x14ac:dyDescent="0.25">
      <c r="A218" s="187">
        <v>217</v>
      </c>
      <c r="B218" s="190">
        <v>217</v>
      </c>
      <c r="C218" s="191"/>
      <c r="D218" s="191"/>
      <c r="E218" s="191"/>
      <c r="F218" s="190" t="s">
        <v>120</v>
      </c>
      <c r="G218" s="153"/>
      <c r="H218" s="190">
        <f>IF('LISTA DE SOCIOS'!H218="SI",(IF(G218&lt;=K1,I1,I1+(G218-K1)*J1)),0)</f>
        <v>7</v>
      </c>
    </row>
    <row r="219" spans="1:8" s="80" customFormat="1" x14ac:dyDescent="0.25">
      <c r="A219" s="187">
        <v>218</v>
      </c>
      <c r="B219" s="190">
        <v>218</v>
      </c>
      <c r="C219" s="191"/>
      <c r="D219" s="191"/>
      <c r="E219" s="191"/>
      <c r="F219" s="190" t="s">
        <v>120</v>
      </c>
      <c r="G219" s="153"/>
      <c r="H219" s="190">
        <f>IF('LISTA DE SOCIOS'!H219="SI",(IF(G219&lt;=K1,I1,I1+(G219-K1)*J1)),0)</f>
        <v>7</v>
      </c>
    </row>
    <row r="220" spans="1:8" s="80" customFormat="1" x14ac:dyDescent="0.25">
      <c r="A220" s="187">
        <v>219</v>
      </c>
      <c r="B220" s="190">
        <v>219</v>
      </c>
      <c r="C220" s="191"/>
      <c r="D220" s="191"/>
      <c r="E220" s="191"/>
      <c r="F220" s="190" t="s">
        <v>120</v>
      </c>
      <c r="G220" s="153"/>
      <c r="H220" s="190">
        <f>IF('LISTA DE SOCIOS'!H220="SI",(IF(G220&lt;=K1,I1,I1+(G220-K1)*J1)),0)</f>
        <v>7</v>
      </c>
    </row>
    <row r="221" spans="1:8" s="80" customFormat="1" x14ac:dyDescent="0.25">
      <c r="A221" s="187">
        <v>220</v>
      </c>
      <c r="B221" s="190">
        <v>220</v>
      </c>
      <c r="C221" s="191"/>
      <c r="D221" s="191"/>
      <c r="E221" s="191"/>
      <c r="F221" s="190" t="s">
        <v>120</v>
      </c>
      <c r="G221" s="153"/>
      <c r="H221" s="190">
        <f>IF('LISTA DE SOCIOS'!H221="SI",(IF(G221&lt;=K1,I1,I1+(G221-K1)*J1)),0)</f>
        <v>7</v>
      </c>
    </row>
    <row r="222" spans="1:8" s="80" customFormat="1" x14ac:dyDescent="0.25">
      <c r="A222" s="187">
        <v>221</v>
      </c>
      <c r="B222" s="190">
        <v>221</v>
      </c>
      <c r="C222" s="191"/>
      <c r="D222" s="191"/>
      <c r="E222" s="191"/>
      <c r="F222" s="190" t="s">
        <v>120</v>
      </c>
      <c r="G222" s="153"/>
      <c r="H222" s="190">
        <f>IF('LISTA DE SOCIOS'!H222="SI",(IF(G222&lt;=K1,I1,I1+(G222-K1)*J1)),0)</f>
        <v>7</v>
      </c>
    </row>
    <row r="223" spans="1:8" s="80" customFormat="1" x14ac:dyDescent="0.25">
      <c r="A223" s="187">
        <v>222</v>
      </c>
      <c r="B223" s="190">
        <v>222</v>
      </c>
      <c r="C223" s="191"/>
      <c r="D223" s="191"/>
      <c r="E223" s="191"/>
      <c r="F223" s="190" t="s">
        <v>120</v>
      </c>
      <c r="G223" s="153"/>
      <c r="H223" s="190">
        <f>IF('LISTA DE SOCIOS'!H223="SI",(IF(G223&lt;=K1,I1,I1+(G223-K1)*J1)),0)</f>
        <v>7</v>
      </c>
    </row>
    <row r="224" spans="1:8" s="80" customFormat="1" x14ac:dyDescent="0.25">
      <c r="A224" s="187">
        <v>223</v>
      </c>
      <c r="B224" s="190">
        <v>223</v>
      </c>
      <c r="C224" s="191"/>
      <c r="D224" s="191"/>
      <c r="E224" s="191"/>
      <c r="F224" s="190" t="s">
        <v>120</v>
      </c>
      <c r="G224" s="153"/>
      <c r="H224" s="190">
        <f>IF('LISTA DE SOCIOS'!H224="SI",(IF(G224&lt;=K1,I1,I1+(G224-K1)*J1)),0)</f>
        <v>7</v>
      </c>
    </row>
    <row r="225" spans="1:8" s="80" customFormat="1" x14ac:dyDescent="0.25">
      <c r="A225" s="187">
        <v>224</v>
      </c>
      <c r="B225" s="190">
        <v>224</v>
      </c>
      <c r="C225" s="191"/>
      <c r="D225" s="191"/>
      <c r="E225" s="191"/>
      <c r="F225" s="190" t="s">
        <v>120</v>
      </c>
      <c r="G225" s="153"/>
      <c r="H225" s="190">
        <f>IF('LISTA DE SOCIOS'!H225="SI",(IF(G225&lt;=K1,I1,I1+(G225-K1)*J1)),0)</f>
        <v>7</v>
      </c>
    </row>
    <row r="226" spans="1:8" s="80" customFormat="1" x14ac:dyDescent="0.25">
      <c r="A226" s="187">
        <v>225</v>
      </c>
      <c r="B226" s="190">
        <v>225</v>
      </c>
      <c r="C226" s="191"/>
      <c r="D226" s="191"/>
      <c r="E226" s="191"/>
      <c r="F226" s="190" t="s">
        <v>120</v>
      </c>
      <c r="G226" s="153"/>
      <c r="H226" s="190">
        <f>IF('LISTA DE SOCIOS'!H226="SI",(IF(G226&lt;=K1,I1,I1+(G226-K1)*J1)),0)</f>
        <v>7</v>
      </c>
    </row>
    <row r="227" spans="1:8" s="80" customFormat="1" x14ac:dyDescent="0.25">
      <c r="A227" s="187">
        <v>226</v>
      </c>
      <c r="B227" s="190">
        <v>226</v>
      </c>
      <c r="C227" s="191"/>
      <c r="D227" s="191"/>
      <c r="E227" s="191"/>
      <c r="F227" s="190" t="s">
        <v>120</v>
      </c>
      <c r="G227" s="153"/>
      <c r="H227" s="190">
        <f>IF('LISTA DE SOCIOS'!H227="SI",(IF(G227&lt;=K1,I1,I1+(G227-K1)*J1)),0)</f>
        <v>7</v>
      </c>
    </row>
    <row r="228" spans="1:8" s="80" customFormat="1" x14ac:dyDescent="0.25">
      <c r="A228" s="187">
        <v>227</v>
      </c>
      <c r="B228" s="190">
        <v>227</v>
      </c>
      <c r="C228" s="191"/>
      <c r="D228" s="191"/>
      <c r="E228" s="191"/>
      <c r="F228" s="190" t="s">
        <v>120</v>
      </c>
      <c r="G228" s="153"/>
      <c r="H228" s="190">
        <f>IF('LISTA DE SOCIOS'!H228="SI",(IF(G228&lt;=K1,I1,I1+(G228-K1)*J1)),0)</f>
        <v>7</v>
      </c>
    </row>
    <row r="229" spans="1:8" s="80" customFormat="1" x14ac:dyDescent="0.25">
      <c r="A229" s="187">
        <v>228</v>
      </c>
      <c r="B229" s="190">
        <v>228</v>
      </c>
      <c r="C229" s="191"/>
      <c r="D229" s="191"/>
      <c r="E229" s="191"/>
      <c r="F229" s="190" t="s">
        <v>120</v>
      </c>
      <c r="G229" s="153"/>
      <c r="H229" s="190">
        <f>IF('LISTA DE SOCIOS'!H229="SI",(IF(G229&lt;=K1,I1,I1+(G229-K1)*J1)),0)</f>
        <v>7</v>
      </c>
    </row>
    <row r="230" spans="1:8" s="80" customFormat="1" x14ac:dyDescent="0.25">
      <c r="A230" s="187">
        <v>229</v>
      </c>
      <c r="B230" s="190">
        <v>229</v>
      </c>
      <c r="C230" s="191"/>
      <c r="D230" s="191"/>
      <c r="E230" s="191"/>
      <c r="F230" s="190" t="s">
        <v>120</v>
      </c>
      <c r="G230" s="153"/>
      <c r="H230" s="190">
        <f>IF('LISTA DE SOCIOS'!H230="SI",(IF(G230&lt;=K1,I1,I1+(G230-K1)*J1)),0)</f>
        <v>7</v>
      </c>
    </row>
    <row r="231" spans="1:8" s="80" customFormat="1" x14ac:dyDescent="0.25">
      <c r="A231" s="187">
        <v>230</v>
      </c>
      <c r="B231" s="190">
        <v>230</v>
      </c>
      <c r="C231" s="191"/>
      <c r="D231" s="191"/>
      <c r="E231" s="191"/>
      <c r="F231" s="190" t="s">
        <v>120</v>
      </c>
      <c r="G231" s="153"/>
      <c r="H231" s="190">
        <f>IF('LISTA DE SOCIOS'!H231="SI",(IF(G231&lt;=K1,I1,I1+(G231-K1)*J1)),0)</f>
        <v>7</v>
      </c>
    </row>
    <row r="232" spans="1:8" s="80" customFormat="1" x14ac:dyDescent="0.25">
      <c r="A232" s="187">
        <v>231</v>
      </c>
      <c r="B232" s="190">
        <v>231</v>
      </c>
      <c r="C232" s="191"/>
      <c r="D232" s="191"/>
      <c r="E232" s="191"/>
      <c r="F232" s="190" t="s">
        <v>120</v>
      </c>
      <c r="G232" s="153"/>
      <c r="H232" s="190">
        <f>IF('LISTA DE SOCIOS'!H232="SI",(IF(G232&lt;=K1,I1,I1+(G232-K1)*J1)),0)</f>
        <v>7</v>
      </c>
    </row>
    <row r="233" spans="1:8" s="80" customFormat="1" x14ac:dyDescent="0.25">
      <c r="A233" s="187">
        <v>232</v>
      </c>
      <c r="B233" s="190">
        <v>232</v>
      </c>
      <c r="C233" s="191"/>
      <c r="D233" s="191"/>
      <c r="E233" s="191"/>
      <c r="F233" s="190" t="s">
        <v>120</v>
      </c>
      <c r="G233" s="153"/>
      <c r="H233" s="190">
        <f>IF('LISTA DE SOCIOS'!H233="SI",(IF(G233&lt;=K1,I1,I1+(G233-K1)*J1)),0)</f>
        <v>7</v>
      </c>
    </row>
    <row r="234" spans="1:8" s="80" customFormat="1" x14ac:dyDescent="0.25">
      <c r="A234" s="187">
        <v>233</v>
      </c>
      <c r="B234" s="190">
        <v>233</v>
      </c>
      <c r="C234" s="191"/>
      <c r="D234" s="191"/>
      <c r="E234" s="191"/>
      <c r="F234" s="190" t="s">
        <v>120</v>
      </c>
      <c r="G234" s="153"/>
      <c r="H234" s="190">
        <f>IF('LISTA DE SOCIOS'!H234="SI",(IF(G234&lt;=K1,I1,I1+(G234-K1)*J1)),0)</f>
        <v>7</v>
      </c>
    </row>
    <row r="235" spans="1:8" s="80" customFormat="1" x14ac:dyDescent="0.25">
      <c r="A235" s="187">
        <v>234</v>
      </c>
      <c r="B235" s="190">
        <v>234</v>
      </c>
      <c r="C235" s="191"/>
      <c r="D235" s="191"/>
      <c r="E235" s="191"/>
      <c r="F235" s="190" t="s">
        <v>120</v>
      </c>
      <c r="G235" s="153"/>
      <c r="H235" s="190">
        <f>IF('LISTA DE SOCIOS'!H235="SI",(IF(G235&lt;=K1,I1,I1+(G235-K1)*J1)),0)</f>
        <v>7</v>
      </c>
    </row>
    <row r="236" spans="1:8" s="80" customFormat="1" x14ac:dyDescent="0.25">
      <c r="A236" s="187">
        <v>235</v>
      </c>
      <c r="B236" s="190">
        <v>235</v>
      </c>
      <c r="C236" s="191"/>
      <c r="D236" s="191"/>
      <c r="E236" s="191"/>
      <c r="F236" s="190" t="s">
        <v>120</v>
      </c>
      <c r="G236" s="153"/>
      <c r="H236" s="190">
        <f>IF('LISTA DE SOCIOS'!H236="SI",(IF(G236&lt;=K1,I1,I1+(G236-K1)*J1)),0)</f>
        <v>7</v>
      </c>
    </row>
    <row r="237" spans="1:8" s="80" customFormat="1" x14ac:dyDescent="0.25">
      <c r="A237" s="187">
        <v>236</v>
      </c>
      <c r="B237" s="190">
        <v>236</v>
      </c>
      <c r="C237" s="191"/>
      <c r="D237" s="191"/>
      <c r="E237" s="191"/>
      <c r="F237" s="190" t="s">
        <v>120</v>
      </c>
      <c r="G237" s="153"/>
      <c r="H237" s="190">
        <f>IF('LISTA DE SOCIOS'!H237="SI",(IF(G237&lt;=K1,I1,I1+(G237-K1)*J1)),0)</f>
        <v>7</v>
      </c>
    </row>
    <row r="238" spans="1:8" s="80" customFormat="1" x14ac:dyDescent="0.25">
      <c r="A238" s="187">
        <v>237</v>
      </c>
      <c r="B238" s="190">
        <v>237</v>
      </c>
      <c r="C238" s="191"/>
      <c r="D238" s="191"/>
      <c r="E238" s="191"/>
      <c r="F238" s="190" t="s">
        <v>120</v>
      </c>
      <c r="G238" s="153"/>
      <c r="H238" s="190">
        <f>IF('LISTA DE SOCIOS'!H238="SI",(IF(G238&lt;=K1,I1,I1+(G238-K1)*J1)),0)</f>
        <v>7</v>
      </c>
    </row>
    <row r="239" spans="1:8" s="80" customFormat="1" x14ac:dyDescent="0.25">
      <c r="A239" s="187">
        <v>238</v>
      </c>
      <c r="B239" s="190">
        <v>238</v>
      </c>
      <c r="C239" s="191"/>
      <c r="D239" s="191"/>
      <c r="E239" s="191"/>
      <c r="F239" s="190" t="s">
        <v>120</v>
      </c>
      <c r="G239" s="153"/>
      <c r="H239" s="190">
        <f>IF('LISTA DE SOCIOS'!H239="SI",(IF(G239&lt;=K1,I1,I1+(G239-K1)*J1)),0)</f>
        <v>7</v>
      </c>
    </row>
    <row r="240" spans="1:8" s="80" customFormat="1" x14ac:dyDescent="0.25">
      <c r="A240" s="187">
        <v>239</v>
      </c>
      <c r="B240" s="190">
        <v>239</v>
      </c>
      <c r="C240" s="191"/>
      <c r="D240" s="191"/>
      <c r="E240" s="191"/>
      <c r="F240" s="190" t="s">
        <v>120</v>
      </c>
      <c r="G240" s="153"/>
      <c r="H240" s="190">
        <f>IF('LISTA DE SOCIOS'!H240="SI",(IF(G240&lt;=K1,I1,I1+(G240-K1)*J1)),0)</f>
        <v>7</v>
      </c>
    </row>
    <row r="241" spans="1:8" s="80" customFormat="1" x14ac:dyDescent="0.25">
      <c r="A241" s="187">
        <v>240</v>
      </c>
      <c r="B241" s="190">
        <v>240</v>
      </c>
      <c r="C241" s="191"/>
      <c r="D241" s="191"/>
      <c r="E241" s="191"/>
      <c r="F241" s="190" t="s">
        <v>120</v>
      </c>
      <c r="G241" s="153"/>
      <c r="H241" s="190">
        <f>IF('LISTA DE SOCIOS'!H241="SI",(IF(G241&lt;=K1,I1,I1+(G241-K1)*J1)),0)</f>
        <v>7</v>
      </c>
    </row>
    <row r="242" spans="1:8" s="80" customFormat="1" x14ac:dyDescent="0.25">
      <c r="A242" s="187">
        <v>241</v>
      </c>
      <c r="B242" s="190">
        <v>241</v>
      </c>
      <c r="C242" s="191"/>
      <c r="D242" s="191"/>
      <c r="E242" s="191"/>
      <c r="F242" s="190" t="s">
        <v>120</v>
      </c>
      <c r="G242" s="153"/>
      <c r="H242" s="190">
        <f>IF('LISTA DE SOCIOS'!H242="SI",(IF(G242&lt;=K1,I1,I1+(G242-K1)*J1)),0)</f>
        <v>7</v>
      </c>
    </row>
    <row r="243" spans="1:8" s="80" customFormat="1" x14ac:dyDescent="0.25">
      <c r="A243" s="187">
        <v>242</v>
      </c>
      <c r="B243" s="190">
        <v>242</v>
      </c>
      <c r="C243" s="191"/>
      <c r="D243" s="191"/>
      <c r="E243" s="191"/>
      <c r="F243" s="190" t="s">
        <v>120</v>
      </c>
      <c r="G243" s="153"/>
      <c r="H243" s="190">
        <f>IF('LISTA DE SOCIOS'!H243="SI",(IF(G243&lt;=K1,I1,I1+(G243-K1)*J1)),0)</f>
        <v>7</v>
      </c>
    </row>
    <row r="244" spans="1:8" s="80" customFormat="1" x14ac:dyDescent="0.25">
      <c r="A244" s="187">
        <v>243</v>
      </c>
      <c r="B244" s="190">
        <v>243</v>
      </c>
      <c r="C244" s="191"/>
      <c r="D244" s="191"/>
      <c r="E244" s="191"/>
      <c r="F244" s="190" t="s">
        <v>120</v>
      </c>
      <c r="G244" s="153"/>
      <c r="H244" s="190">
        <f>IF('LISTA DE SOCIOS'!H244="SI",(IF(G244&lt;=K1,I1,I1+(G244-K1)*J1)),0)</f>
        <v>7</v>
      </c>
    </row>
    <row r="245" spans="1:8" s="80" customFormat="1" x14ac:dyDescent="0.25">
      <c r="A245" s="187">
        <v>244</v>
      </c>
      <c r="B245" s="190">
        <v>244</v>
      </c>
      <c r="C245" s="191"/>
      <c r="D245" s="191"/>
      <c r="E245" s="191"/>
      <c r="F245" s="190" t="s">
        <v>120</v>
      </c>
      <c r="G245" s="153"/>
      <c r="H245" s="190">
        <f>IF('LISTA DE SOCIOS'!H245="SI",(IF(G245&lt;=K1,I1,I1+(G245-K1)*J1)),0)</f>
        <v>7</v>
      </c>
    </row>
    <row r="246" spans="1:8" s="80" customFormat="1" x14ac:dyDescent="0.25">
      <c r="A246" s="187">
        <v>245</v>
      </c>
      <c r="B246" s="190">
        <v>245</v>
      </c>
      <c r="C246" s="191"/>
      <c r="D246" s="191"/>
      <c r="E246" s="191"/>
      <c r="F246" s="190" t="s">
        <v>120</v>
      </c>
      <c r="G246" s="153"/>
      <c r="H246" s="190">
        <f>IF('LISTA DE SOCIOS'!H246="SI",(IF(G246&lt;=K1,I1,I1+(G246-K1)*J1)),0)</f>
        <v>7</v>
      </c>
    </row>
    <row r="247" spans="1:8" s="80" customFormat="1" x14ac:dyDescent="0.25">
      <c r="A247" s="187">
        <v>246</v>
      </c>
      <c r="B247" s="190">
        <v>246</v>
      </c>
      <c r="C247" s="191"/>
      <c r="D247" s="191"/>
      <c r="E247" s="191"/>
      <c r="F247" s="190" t="s">
        <v>120</v>
      </c>
      <c r="G247" s="153"/>
      <c r="H247" s="190">
        <f>IF('LISTA DE SOCIOS'!H247="SI",(IF(G247&lt;=K1,I1,I1+(G247-K1)*J1)),0)</f>
        <v>7</v>
      </c>
    </row>
    <row r="248" spans="1:8" s="80" customFormat="1" x14ac:dyDescent="0.25">
      <c r="A248" s="187">
        <v>247</v>
      </c>
      <c r="B248" s="190">
        <v>247</v>
      </c>
      <c r="C248" s="191"/>
      <c r="D248" s="191"/>
      <c r="E248" s="191"/>
      <c r="F248" s="190" t="s">
        <v>120</v>
      </c>
      <c r="G248" s="153"/>
      <c r="H248" s="190">
        <f>IF('LISTA DE SOCIOS'!H248="SI",(IF(G248&lt;=K1,I1,I1+(G248-K1)*J1)),0)</f>
        <v>7</v>
      </c>
    </row>
    <row r="249" spans="1:8" s="80" customFormat="1" x14ac:dyDescent="0.25">
      <c r="A249" s="187">
        <v>248</v>
      </c>
      <c r="B249" s="190">
        <v>248</v>
      </c>
      <c r="C249" s="191"/>
      <c r="D249" s="191"/>
      <c r="E249" s="191"/>
      <c r="F249" s="190" t="s">
        <v>120</v>
      </c>
      <c r="G249" s="153"/>
      <c r="H249" s="190">
        <f>IF('LISTA DE SOCIOS'!H249="SI",(IF(G249&lt;=K1,I1,I1+(G249-K1)*J1)),0)</f>
        <v>7</v>
      </c>
    </row>
    <row r="250" spans="1:8" s="80" customFormat="1" x14ac:dyDescent="0.25">
      <c r="A250" s="187">
        <v>249</v>
      </c>
      <c r="B250" s="190">
        <v>249</v>
      </c>
      <c r="C250" s="191"/>
      <c r="D250" s="191"/>
      <c r="E250" s="191"/>
      <c r="F250" s="190" t="s">
        <v>120</v>
      </c>
      <c r="G250" s="153"/>
      <c r="H250" s="190">
        <f>IF('LISTA DE SOCIOS'!H250="SI",(IF(G250&lt;=K1,I1,I1+(G250-K1)*J1)),0)</f>
        <v>7</v>
      </c>
    </row>
    <row r="251" spans="1:8" s="80" customFormat="1" x14ac:dyDescent="0.25">
      <c r="A251" s="187">
        <v>250</v>
      </c>
      <c r="B251" s="190">
        <v>250</v>
      </c>
      <c r="C251" s="191"/>
      <c r="D251" s="191"/>
      <c r="E251" s="191"/>
      <c r="F251" s="190" t="s">
        <v>120</v>
      </c>
      <c r="G251" s="153"/>
      <c r="H251" s="190">
        <f>IF('LISTA DE SOCIOS'!H251="SI",(IF(G251&lt;=K1,I1,I1+(G251-K1)*J1)),0)</f>
        <v>7</v>
      </c>
    </row>
    <row r="252" spans="1:8" s="80" customFormat="1" x14ac:dyDescent="0.25">
      <c r="A252" s="187">
        <v>251</v>
      </c>
      <c r="B252" s="190">
        <v>251</v>
      </c>
      <c r="C252" s="191"/>
      <c r="D252" s="191"/>
      <c r="E252" s="191"/>
      <c r="F252" s="190" t="s">
        <v>120</v>
      </c>
      <c r="G252" s="153"/>
      <c r="H252" s="190">
        <f>IF('LISTA DE SOCIOS'!H252="SI",(IF(G252&lt;=K1,I1,I1+(G252-K1)*J1)),0)</f>
        <v>7</v>
      </c>
    </row>
    <row r="253" spans="1:8" s="80" customFormat="1" x14ac:dyDescent="0.25">
      <c r="A253" s="187">
        <v>252</v>
      </c>
      <c r="B253" s="190">
        <v>252</v>
      </c>
      <c r="C253" s="191"/>
      <c r="D253" s="191"/>
      <c r="E253" s="191"/>
      <c r="F253" s="190" t="s">
        <v>120</v>
      </c>
      <c r="G253" s="153"/>
      <c r="H253" s="190">
        <f>IF('LISTA DE SOCIOS'!H253="SI",(IF(G253&lt;=K1,I1,I1+(G253-K1)*J1)),0)</f>
        <v>7</v>
      </c>
    </row>
    <row r="254" spans="1:8" s="80" customFormat="1" x14ac:dyDescent="0.25">
      <c r="A254" s="187">
        <v>253</v>
      </c>
      <c r="B254" s="190">
        <v>253</v>
      </c>
      <c r="C254" s="191"/>
      <c r="D254" s="191"/>
      <c r="E254" s="191"/>
      <c r="F254" s="190" t="s">
        <v>120</v>
      </c>
      <c r="G254" s="153"/>
      <c r="H254" s="190">
        <f>IF('LISTA DE SOCIOS'!H254="SI",(IF(G254&lt;=K1,I1,I1+(G254-K1)*J1)),0)</f>
        <v>7</v>
      </c>
    </row>
    <row r="255" spans="1:8" s="80" customFormat="1" x14ac:dyDescent="0.25">
      <c r="A255" s="187">
        <v>254</v>
      </c>
      <c r="B255" s="190">
        <v>254</v>
      </c>
      <c r="C255" s="191"/>
      <c r="D255" s="191"/>
      <c r="E255" s="191"/>
      <c r="F255" s="190" t="s">
        <v>120</v>
      </c>
      <c r="G255" s="153"/>
      <c r="H255" s="190">
        <f>IF('LISTA DE SOCIOS'!H255="SI",(IF(G255&lt;=K1,I1,I1+(G255-K1)*J1)),0)</f>
        <v>7</v>
      </c>
    </row>
    <row r="256" spans="1:8" s="80" customFormat="1" x14ac:dyDescent="0.25">
      <c r="A256" s="187">
        <v>255</v>
      </c>
      <c r="B256" s="190">
        <v>255</v>
      </c>
      <c r="C256" s="191"/>
      <c r="D256" s="191"/>
      <c r="E256" s="191"/>
      <c r="F256" s="190" t="s">
        <v>120</v>
      </c>
      <c r="G256" s="153"/>
      <c r="H256" s="190">
        <f>IF('LISTA DE SOCIOS'!H256="SI",(IF(G256&lt;=K1,I1,I1+(G256-K1)*J1)),0)</f>
        <v>7</v>
      </c>
    </row>
    <row r="257" spans="1:8" s="80" customFormat="1" x14ac:dyDescent="0.25">
      <c r="A257" s="187">
        <v>256</v>
      </c>
      <c r="B257" s="190">
        <v>256</v>
      </c>
      <c r="C257" s="191"/>
      <c r="D257" s="191"/>
      <c r="E257" s="191"/>
      <c r="F257" s="190" t="s">
        <v>120</v>
      </c>
      <c r="G257" s="153"/>
      <c r="H257" s="190">
        <f>IF('LISTA DE SOCIOS'!H257="SI",(IF(G257&lt;=K1,I1,I1+(G257-K1)*J1)),0)</f>
        <v>7</v>
      </c>
    </row>
    <row r="258" spans="1:8" s="80" customFormat="1" x14ac:dyDescent="0.25">
      <c r="A258" s="187">
        <v>257</v>
      </c>
      <c r="B258" s="190">
        <v>257</v>
      </c>
      <c r="C258" s="191"/>
      <c r="D258" s="191"/>
      <c r="E258" s="191"/>
      <c r="F258" s="190" t="s">
        <v>120</v>
      </c>
      <c r="G258" s="153"/>
      <c r="H258" s="190">
        <f>IF('LISTA DE SOCIOS'!H258="SI",(IF(G258&lt;=K1,I1,I1+(G258-K1)*J1)),0)</f>
        <v>7</v>
      </c>
    </row>
    <row r="259" spans="1:8" s="80" customFormat="1" x14ac:dyDescent="0.25">
      <c r="A259" s="187">
        <v>258</v>
      </c>
      <c r="B259" s="190">
        <v>258</v>
      </c>
      <c r="C259" s="191"/>
      <c r="D259" s="191"/>
      <c r="E259" s="191"/>
      <c r="F259" s="190" t="s">
        <v>120</v>
      </c>
      <c r="G259" s="153"/>
      <c r="H259" s="190">
        <f>IF('LISTA DE SOCIOS'!H259="SI",(IF(G259&lt;=K1,I1,I1+(G259-K1)*J1)),0)</f>
        <v>7</v>
      </c>
    </row>
    <row r="260" spans="1:8" s="80" customFormat="1" x14ac:dyDescent="0.25">
      <c r="A260" s="187">
        <v>259</v>
      </c>
      <c r="B260" s="190">
        <v>259</v>
      </c>
      <c r="C260" s="191"/>
      <c r="D260" s="191"/>
      <c r="E260" s="191"/>
      <c r="F260" s="190" t="s">
        <v>120</v>
      </c>
      <c r="G260" s="153"/>
      <c r="H260" s="190">
        <f>IF('LISTA DE SOCIOS'!H260="SI",(IF(G260&lt;=K1,I1,I1+(G260-K1)*J1)),0)</f>
        <v>7</v>
      </c>
    </row>
    <row r="261" spans="1:8" s="80" customFormat="1" x14ac:dyDescent="0.25">
      <c r="A261" s="187">
        <v>260</v>
      </c>
      <c r="B261" s="190">
        <v>260</v>
      </c>
      <c r="C261" s="191"/>
      <c r="D261" s="191"/>
      <c r="E261" s="191"/>
      <c r="F261" s="190" t="s">
        <v>120</v>
      </c>
      <c r="G261" s="153"/>
      <c r="H261" s="190">
        <f>IF('LISTA DE SOCIOS'!H261="SI",(IF(G261&lt;=K1,I1,I1+(G261-K1)*J1)),0)</f>
        <v>7</v>
      </c>
    </row>
    <row r="262" spans="1:8" s="80" customFormat="1" x14ac:dyDescent="0.25">
      <c r="A262" s="187">
        <v>261</v>
      </c>
      <c r="B262" s="190">
        <v>261</v>
      </c>
      <c r="C262" s="191"/>
      <c r="D262" s="191"/>
      <c r="E262" s="191"/>
      <c r="F262" s="190" t="s">
        <v>120</v>
      </c>
      <c r="G262" s="153"/>
      <c r="H262" s="190">
        <f>IF('LISTA DE SOCIOS'!H262="SI",(IF(G262&lt;=K1,I1,I1+(G262-K1)*J1)),0)</f>
        <v>7</v>
      </c>
    </row>
    <row r="263" spans="1:8" s="80" customFormat="1" x14ac:dyDescent="0.25">
      <c r="A263" s="187">
        <v>262</v>
      </c>
      <c r="B263" s="190">
        <v>262</v>
      </c>
      <c r="C263" s="191"/>
      <c r="D263" s="191"/>
      <c r="E263" s="191"/>
      <c r="F263" s="190" t="s">
        <v>120</v>
      </c>
      <c r="G263" s="153"/>
      <c r="H263" s="190">
        <f>IF('LISTA DE SOCIOS'!H263="SI",(IF(G263&lt;=K1,I1,I1+(G263-K1)*J1)),0)</f>
        <v>7</v>
      </c>
    </row>
    <row r="264" spans="1:8" s="80" customFormat="1" x14ac:dyDescent="0.25">
      <c r="A264" s="187">
        <v>263</v>
      </c>
      <c r="B264" s="190">
        <v>263</v>
      </c>
      <c r="C264" s="191"/>
      <c r="D264" s="191"/>
      <c r="E264" s="191"/>
      <c r="F264" s="190" t="s">
        <v>120</v>
      </c>
      <c r="G264" s="153"/>
      <c r="H264" s="190">
        <f>IF('LISTA DE SOCIOS'!H264="SI",(IF(G264&lt;=K1,I1,I1+(G264-K1)*J1)),0)</f>
        <v>7</v>
      </c>
    </row>
    <row r="265" spans="1:8" s="80" customFormat="1" x14ac:dyDescent="0.25">
      <c r="A265" s="187">
        <v>264</v>
      </c>
      <c r="B265" s="190">
        <v>264</v>
      </c>
      <c r="C265" s="191"/>
      <c r="D265" s="191"/>
      <c r="E265" s="191"/>
      <c r="F265" s="190" t="s">
        <v>120</v>
      </c>
      <c r="G265" s="153"/>
      <c r="H265" s="190">
        <f>IF('LISTA DE SOCIOS'!H265="SI",(IF(G265&lt;=K1,I1,I1+(G265-K1)*J1)),0)</f>
        <v>7</v>
      </c>
    </row>
    <row r="266" spans="1:8" s="80" customFormat="1" x14ac:dyDescent="0.25">
      <c r="A266" s="187">
        <v>265</v>
      </c>
      <c r="B266" s="190">
        <v>265</v>
      </c>
      <c r="C266" s="191"/>
      <c r="D266" s="191"/>
      <c r="E266" s="191"/>
      <c r="F266" s="190" t="s">
        <v>120</v>
      </c>
      <c r="G266" s="153"/>
      <c r="H266" s="190">
        <f>IF('LISTA DE SOCIOS'!H266="SI",(IF(G266&lt;=K1,I1,I1+(G266-K1)*J1)),0)</f>
        <v>7</v>
      </c>
    </row>
    <row r="267" spans="1:8" s="80" customFormat="1" x14ac:dyDescent="0.25">
      <c r="A267" s="187">
        <v>266</v>
      </c>
      <c r="B267" s="190">
        <v>266</v>
      </c>
      <c r="C267" s="191"/>
      <c r="D267" s="191"/>
      <c r="E267" s="191"/>
      <c r="F267" s="190" t="s">
        <v>120</v>
      </c>
      <c r="G267" s="153"/>
      <c r="H267" s="190">
        <f>IF('LISTA DE SOCIOS'!H267="SI",(IF(G267&lt;=K1,I1,I1+(G267-K1)*J1)),0)</f>
        <v>7</v>
      </c>
    </row>
    <row r="268" spans="1:8" s="80" customFormat="1" x14ac:dyDescent="0.25">
      <c r="A268" s="187">
        <v>267</v>
      </c>
      <c r="B268" s="190">
        <v>267</v>
      </c>
      <c r="C268" s="191"/>
      <c r="D268" s="191"/>
      <c r="E268" s="191"/>
      <c r="F268" s="190" t="s">
        <v>120</v>
      </c>
      <c r="G268" s="153"/>
      <c r="H268" s="190">
        <f>IF('LISTA DE SOCIOS'!H268="SI",(IF(G268&lt;=K1,I1,I1+(G268-K1)*J1)),0)</f>
        <v>7</v>
      </c>
    </row>
    <row r="269" spans="1:8" s="80" customFormat="1" x14ac:dyDescent="0.25">
      <c r="A269" s="187">
        <v>268</v>
      </c>
      <c r="B269" s="190">
        <v>268</v>
      </c>
      <c r="C269" s="191"/>
      <c r="D269" s="191"/>
      <c r="E269" s="191"/>
      <c r="F269" s="190" t="s">
        <v>120</v>
      </c>
      <c r="G269" s="153"/>
      <c r="H269" s="190">
        <f>IF('LISTA DE SOCIOS'!H269="SI",(IF(G269&lt;=K1,I1,I1+(G269-K1)*J1)),0)</f>
        <v>7</v>
      </c>
    </row>
    <row r="270" spans="1:8" s="80" customFormat="1" x14ac:dyDescent="0.25">
      <c r="A270" s="187">
        <v>269</v>
      </c>
      <c r="B270" s="190">
        <v>269</v>
      </c>
      <c r="C270" s="191"/>
      <c r="D270" s="191"/>
      <c r="E270" s="191"/>
      <c r="F270" s="190" t="s">
        <v>120</v>
      </c>
      <c r="G270" s="153"/>
      <c r="H270" s="190">
        <f>IF('LISTA DE SOCIOS'!H270="SI",(IF(G270&lt;=K1,I1,I1+(G270-K1)*J1)),0)</f>
        <v>7</v>
      </c>
    </row>
    <row r="271" spans="1:8" s="80" customFormat="1" x14ac:dyDescent="0.25">
      <c r="A271" s="187">
        <v>270</v>
      </c>
      <c r="B271" s="190">
        <v>270</v>
      </c>
      <c r="C271" s="191"/>
      <c r="D271" s="191"/>
      <c r="E271" s="191"/>
      <c r="F271" s="190" t="s">
        <v>120</v>
      </c>
      <c r="G271" s="153"/>
      <c r="H271" s="190">
        <f>IF('LISTA DE SOCIOS'!H271="SI",(IF(G271&lt;=K1,I1,I1+(G271-K1)*J1)),0)</f>
        <v>7</v>
      </c>
    </row>
    <row r="272" spans="1:8" s="80" customFormat="1" x14ac:dyDescent="0.25">
      <c r="A272" s="187">
        <v>271</v>
      </c>
      <c r="B272" s="190">
        <v>271</v>
      </c>
      <c r="C272" s="191"/>
      <c r="D272" s="191"/>
      <c r="E272" s="191"/>
      <c r="F272" s="190" t="s">
        <v>120</v>
      </c>
      <c r="G272" s="153"/>
      <c r="H272" s="190">
        <f>IF('LISTA DE SOCIOS'!H272="SI",(IF(G272&lt;=K1,I1,I1+(G272-K1)*J1)),0)</f>
        <v>7</v>
      </c>
    </row>
    <row r="273" spans="1:8" s="80" customFormat="1" x14ac:dyDescent="0.25">
      <c r="A273" s="187">
        <v>272</v>
      </c>
      <c r="B273" s="190">
        <v>272</v>
      </c>
      <c r="C273" s="191"/>
      <c r="D273" s="191"/>
      <c r="E273" s="191"/>
      <c r="F273" s="190" t="s">
        <v>120</v>
      </c>
      <c r="G273" s="153"/>
      <c r="H273" s="190">
        <f>IF('LISTA DE SOCIOS'!H273="SI",(IF(G273&lt;=K1,I1,I1+(G273-K1)*J1)),0)</f>
        <v>7</v>
      </c>
    </row>
    <row r="274" spans="1:8" s="80" customFormat="1" x14ac:dyDescent="0.25">
      <c r="A274" s="187">
        <v>273</v>
      </c>
      <c r="B274" s="190">
        <v>273</v>
      </c>
      <c r="C274" s="191"/>
      <c r="D274" s="191"/>
      <c r="E274" s="191"/>
      <c r="F274" s="190" t="s">
        <v>120</v>
      </c>
      <c r="G274" s="153"/>
      <c r="H274" s="190">
        <f>IF('LISTA DE SOCIOS'!H274="SI",(IF(G274&lt;=K1,I1,I1+(G274-K1)*J1)),0)</f>
        <v>7</v>
      </c>
    </row>
    <row r="275" spans="1:8" s="80" customFormat="1" x14ac:dyDescent="0.25">
      <c r="A275" s="187">
        <v>274</v>
      </c>
      <c r="B275" s="190">
        <v>274</v>
      </c>
      <c r="C275" s="191"/>
      <c r="D275" s="191"/>
      <c r="E275" s="191"/>
      <c r="F275" s="190" t="s">
        <v>120</v>
      </c>
      <c r="G275" s="153"/>
      <c r="H275" s="190">
        <f>IF('LISTA DE SOCIOS'!H275="SI",(IF(G275&lt;=K1,I1,I1+(G275-K1)*J1)),0)</f>
        <v>7</v>
      </c>
    </row>
    <row r="276" spans="1:8" s="80" customFormat="1" x14ac:dyDescent="0.25">
      <c r="A276" s="187">
        <v>275</v>
      </c>
      <c r="B276" s="190">
        <v>275</v>
      </c>
      <c r="C276" s="191"/>
      <c r="D276" s="191"/>
      <c r="E276" s="191"/>
      <c r="F276" s="190" t="s">
        <v>120</v>
      </c>
      <c r="G276" s="153"/>
      <c r="H276" s="190">
        <f>IF('LISTA DE SOCIOS'!H276="SI",(IF(G276&lt;=K1,I1,I1+(G276-K1)*J1)),0)</f>
        <v>7</v>
      </c>
    </row>
    <row r="277" spans="1:8" s="80" customFormat="1" x14ac:dyDescent="0.25">
      <c r="A277" s="187">
        <v>276</v>
      </c>
      <c r="B277" s="190">
        <v>276</v>
      </c>
      <c r="C277" s="191"/>
      <c r="D277" s="191"/>
      <c r="E277" s="191"/>
      <c r="F277" s="190" t="s">
        <v>120</v>
      </c>
      <c r="G277" s="153"/>
      <c r="H277" s="190">
        <f>IF('LISTA DE SOCIOS'!H277="SI",(IF(G277&lt;=K1,I1,I1+(G277-K1)*J1)),0)</f>
        <v>7</v>
      </c>
    </row>
    <row r="278" spans="1:8" s="80" customFormat="1" x14ac:dyDescent="0.25">
      <c r="A278" s="187">
        <v>277</v>
      </c>
      <c r="B278" s="190">
        <v>277</v>
      </c>
      <c r="C278" s="191"/>
      <c r="D278" s="191"/>
      <c r="E278" s="191"/>
      <c r="F278" s="190" t="s">
        <v>120</v>
      </c>
      <c r="G278" s="153"/>
      <c r="H278" s="190">
        <f>IF('LISTA DE SOCIOS'!H278="SI",(IF(G278&lt;=K1,I1,I1+(G278-K1)*J1)),0)</f>
        <v>7</v>
      </c>
    </row>
    <row r="279" spans="1:8" s="80" customFormat="1" x14ac:dyDescent="0.25">
      <c r="A279" s="187">
        <v>278</v>
      </c>
      <c r="B279" s="190">
        <v>278</v>
      </c>
      <c r="C279" s="191"/>
      <c r="D279" s="191"/>
      <c r="E279" s="191"/>
      <c r="F279" s="190" t="s">
        <v>120</v>
      </c>
      <c r="G279" s="153"/>
      <c r="H279" s="190">
        <f>IF('LISTA DE SOCIOS'!H279="SI",(IF(G279&lt;=K1,I1,I1+(G279-K1)*J1)),0)</f>
        <v>7</v>
      </c>
    </row>
    <row r="280" spans="1:8" s="80" customFormat="1" x14ac:dyDescent="0.25">
      <c r="A280" s="187">
        <v>279</v>
      </c>
      <c r="B280" s="190">
        <v>279</v>
      </c>
      <c r="C280" s="191"/>
      <c r="D280" s="191"/>
      <c r="E280" s="191"/>
      <c r="F280" s="190" t="s">
        <v>120</v>
      </c>
      <c r="G280" s="153"/>
      <c r="H280" s="190">
        <f>IF('LISTA DE SOCIOS'!H280="SI",(IF(G280&lt;=K1,I1,I1+(G280-K1)*J1)),0)</f>
        <v>7</v>
      </c>
    </row>
    <row r="281" spans="1:8" s="80" customFormat="1" x14ac:dyDescent="0.25">
      <c r="A281" s="187">
        <v>280</v>
      </c>
      <c r="B281" s="190">
        <v>280</v>
      </c>
      <c r="C281" s="191"/>
      <c r="D281" s="191"/>
      <c r="E281" s="191"/>
      <c r="F281" s="190" t="s">
        <v>120</v>
      </c>
      <c r="G281" s="153"/>
      <c r="H281" s="190">
        <f>IF('LISTA DE SOCIOS'!H281="SI",(IF(G281&lt;=K1,I1,I1+(G281-K1)*J1)),0)</f>
        <v>7</v>
      </c>
    </row>
    <row r="282" spans="1:8" s="80" customFormat="1" x14ac:dyDescent="0.25">
      <c r="A282" s="187">
        <v>281</v>
      </c>
      <c r="B282" s="190">
        <v>281</v>
      </c>
      <c r="C282" s="191"/>
      <c r="D282" s="191"/>
      <c r="E282" s="191"/>
      <c r="F282" s="190" t="s">
        <v>120</v>
      </c>
      <c r="G282" s="153"/>
      <c r="H282" s="190">
        <f>IF('LISTA DE SOCIOS'!H282="SI",(IF(G282&lt;=K1,I1,I1+(G282-K1)*J1)),0)</f>
        <v>7</v>
      </c>
    </row>
    <row r="283" spans="1:8" s="80" customFormat="1" x14ac:dyDescent="0.25">
      <c r="A283" s="187">
        <v>282</v>
      </c>
      <c r="B283" s="190">
        <v>282</v>
      </c>
      <c r="C283" s="191"/>
      <c r="D283" s="191"/>
      <c r="E283" s="191"/>
      <c r="F283" s="190" t="s">
        <v>120</v>
      </c>
      <c r="G283" s="153"/>
      <c r="H283" s="190">
        <f>IF('LISTA DE SOCIOS'!H283="SI",(IF(G283&lt;=K1,I1,I1+(G283-K1)*J1)),0)</f>
        <v>7</v>
      </c>
    </row>
    <row r="284" spans="1:8" s="80" customFormat="1" x14ac:dyDescent="0.25">
      <c r="A284" s="187">
        <v>283</v>
      </c>
      <c r="B284" s="190">
        <v>283</v>
      </c>
      <c r="C284" s="191"/>
      <c r="D284" s="191"/>
      <c r="E284" s="191"/>
      <c r="F284" s="190" t="s">
        <v>120</v>
      </c>
      <c r="G284" s="153"/>
      <c r="H284" s="190">
        <f>IF('LISTA DE SOCIOS'!H284="SI",(IF(G284&lt;=K1,I1,I1+(G284-K1)*J1)),0)</f>
        <v>7</v>
      </c>
    </row>
    <row r="285" spans="1:8" s="80" customFormat="1" x14ac:dyDescent="0.25">
      <c r="A285" s="187">
        <v>284</v>
      </c>
      <c r="B285" s="190">
        <v>284</v>
      </c>
      <c r="C285" s="191"/>
      <c r="D285" s="191"/>
      <c r="E285" s="191"/>
      <c r="F285" s="190" t="s">
        <v>120</v>
      </c>
      <c r="G285" s="153"/>
      <c r="H285" s="190">
        <f>IF('LISTA DE SOCIOS'!H285="SI",(IF(G285&lt;=K1,I1,I1+(G285-K1)*J1)),0)</f>
        <v>7</v>
      </c>
    </row>
    <row r="286" spans="1:8" s="80" customFormat="1" x14ac:dyDescent="0.25">
      <c r="A286" s="187">
        <v>285</v>
      </c>
      <c r="B286" s="190">
        <v>285</v>
      </c>
      <c r="C286" s="191"/>
      <c r="D286" s="191"/>
      <c r="E286" s="191"/>
      <c r="F286" s="190" t="s">
        <v>120</v>
      </c>
      <c r="G286" s="153"/>
      <c r="H286" s="190">
        <f>IF('LISTA DE SOCIOS'!H286="SI",(IF(G286&lt;=K1,I1,I1+(G286-K1)*J1)),0)</f>
        <v>7</v>
      </c>
    </row>
    <row r="287" spans="1:8" s="80" customFormat="1" x14ac:dyDescent="0.25">
      <c r="A287" s="187">
        <v>286</v>
      </c>
      <c r="B287" s="190">
        <v>286</v>
      </c>
      <c r="C287" s="191"/>
      <c r="D287" s="191"/>
      <c r="E287" s="191"/>
      <c r="F287" s="190" t="s">
        <v>120</v>
      </c>
      <c r="G287" s="153"/>
      <c r="H287" s="190">
        <f>IF('LISTA DE SOCIOS'!H287="SI",(IF(G287&lt;=K1,I1,I1+(G287-K1)*J1)),0)</f>
        <v>7</v>
      </c>
    </row>
    <row r="288" spans="1:8" s="80" customFormat="1" x14ac:dyDescent="0.25">
      <c r="A288" s="187">
        <v>287</v>
      </c>
      <c r="B288" s="190">
        <v>287</v>
      </c>
      <c r="C288" s="191"/>
      <c r="D288" s="191"/>
      <c r="E288" s="191"/>
      <c r="F288" s="190" t="s">
        <v>120</v>
      </c>
      <c r="G288" s="153"/>
      <c r="H288" s="190">
        <f>IF('LISTA DE SOCIOS'!H288="SI",(IF(G288&lt;=K1,I1,I1+(G288-K1)*J1)),0)</f>
        <v>7</v>
      </c>
    </row>
    <row r="289" spans="1:8" s="80" customFormat="1" x14ac:dyDescent="0.25">
      <c r="A289" s="187">
        <v>288</v>
      </c>
      <c r="B289" s="190">
        <v>288</v>
      </c>
      <c r="C289" s="191"/>
      <c r="D289" s="191"/>
      <c r="E289" s="191"/>
      <c r="F289" s="190" t="s">
        <v>120</v>
      </c>
      <c r="G289" s="153"/>
      <c r="H289" s="190">
        <f>IF('LISTA DE SOCIOS'!H289="SI",(IF(G289&lt;=K1,I1,I1+(G289-K1)*J1)),0)</f>
        <v>7</v>
      </c>
    </row>
    <row r="290" spans="1:8" s="80" customFormat="1" x14ac:dyDescent="0.25">
      <c r="A290" s="187">
        <v>289</v>
      </c>
      <c r="B290" s="190">
        <v>289</v>
      </c>
      <c r="C290" s="191"/>
      <c r="D290" s="191"/>
      <c r="E290" s="191"/>
      <c r="F290" s="190" t="s">
        <v>120</v>
      </c>
      <c r="G290" s="153"/>
      <c r="H290" s="190">
        <f>IF('LISTA DE SOCIOS'!H290="SI",(IF(G290&lt;=K1,I1,I1+(G290-K1)*J1)),0)</f>
        <v>7</v>
      </c>
    </row>
    <row r="291" spans="1:8" s="80" customFormat="1" x14ac:dyDescent="0.25">
      <c r="A291" s="187">
        <v>290</v>
      </c>
      <c r="B291" s="190">
        <v>290</v>
      </c>
      <c r="C291" s="191"/>
      <c r="D291" s="191"/>
      <c r="E291" s="191"/>
      <c r="F291" s="190" t="s">
        <v>120</v>
      </c>
      <c r="G291" s="153"/>
      <c r="H291" s="190">
        <f>IF('LISTA DE SOCIOS'!H291="SI",(IF(G291&lt;=K1,I1,I1+(G291-K1)*J1)),0)</f>
        <v>7</v>
      </c>
    </row>
    <row r="292" spans="1:8" s="80" customFormat="1" x14ac:dyDescent="0.25">
      <c r="A292" s="187">
        <v>291</v>
      </c>
      <c r="B292" s="190">
        <v>291</v>
      </c>
      <c r="C292" s="191"/>
      <c r="D292" s="191"/>
      <c r="E292" s="191"/>
      <c r="F292" s="190" t="s">
        <v>120</v>
      </c>
      <c r="G292" s="153"/>
      <c r="H292" s="190">
        <f>IF('LISTA DE SOCIOS'!H292="SI",(IF(G292&lt;=K1,I1,I1+(G292-K1)*J1)),0)</f>
        <v>7</v>
      </c>
    </row>
    <row r="293" spans="1:8" s="80" customFormat="1" x14ac:dyDescent="0.25">
      <c r="A293" s="187">
        <v>292</v>
      </c>
      <c r="B293" s="190">
        <v>292</v>
      </c>
      <c r="C293" s="191"/>
      <c r="D293" s="191"/>
      <c r="E293" s="191"/>
      <c r="F293" s="190" t="s">
        <v>120</v>
      </c>
      <c r="G293" s="153"/>
      <c r="H293" s="190">
        <f>IF('LISTA DE SOCIOS'!H293="SI",(IF(G293&lt;=K1,I1,I1+(G293-K1)*J1)),0)</f>
        <v>7</v>
      </c>
    </row>
    <row r="294" spans="1:8" s="80" customFormat="1" x14ac:dyDescent="0.25">
      <c r="A294" s="187">
        <v>293</v>
      </c>
      <c r="B294" s="190">
        <v>293</v>
      </c>
      <c r="C294" s="191"/>
      <c r="D294" s="191"/>
      <c r="E294" s="191"/>
      <c r="F294" s="190" t="s">
        <v>120</v>
      </c>
      <c r="G294" s="153"/>
      <c r="H294" s="190">
        <f>IF('LISTA DE SOCIOS'!H294="SI",(IF(G294&lt;=K1,I1,I1+(G294-K1)*J1)),0)</f>
        <v>7</v>
      </c>
    </row>
    <row r="295" spans="1:8" s="80" customFormat="1" x14ac:dyDescent="0.25">
      <c r="A295" s="187">
        <v>294</v>
      </c>
      <c r="B295" s="190">
        <v>294</v>
      </c>
      <c r="C295" s="191"/>
      <c r="D295" s="191"/>
      <c r="E295" s="191"/>
      <c r="F295" s="190" t="s">
        <v>120</v>
      </c>
      <c r="G295" s="153"/>
      <c r="H295" s="190">
        <f>IF('LISTA DE SOCIOS'!H295="SI",(IF(G295&lt;=K1,I1,I1+(G295-K1)*J1)),0)</f>
        <v>7</v>
      </c>
    </row>
    <row r="296" spans="1:8" s="80" customFormat="1" x14ac:dyDescent="0.25">
      <c r="A296" s="187">
        <v>295</v>
      </c>
      <c r="B296" s="190">
        <v>295</v>
      </c>
      <c r="C296" s="191"/>
      <c r="D296" s="191"/>
      <c r="E296" s="191"/>
      <c r="F296" s="190" t="s">
        <v>120</v>
      </c>
      <c r="G296" s="153"/>
      <c r="H296" s="190">
        <f>IF('LISTA DE SOCIOS'!H296="SI",(IF(G296&lt;=K1,I1,I1+(G296-K1)*J1)),0)</f>
        <v>7</v>
      </c>
    </row>
    <row r="297" spans="1:8" s="80" customFormat="1" x14ac:dyDescent="0.25">
      <c r="A297" s="187">
        <v>296</v>
      </c>
      <c r="B297" s="190">
        <v>296</v>
      </c>
      <c r="C297" s="191"/>
      <c r="D297" s="191"/>
      <c r="E297" s="191"/>
      <c r="F297" s="190" t="s">
        <v>120</v>
      </c>
      <c r="G297" s="153"/>
      <c r="H297" s="190">
        <f>IF('LISTA DE SOCIOS'!H297="SI",(IF(G297&lt;=K1,I1,I1+(G297-K1)*J1)),0)</f>
        <v>7</v>
      </c>
    </row>
    <row r="298" spans="1:8" s="80" customFormat="1" x14ac:dyDescent="0.25">
      <c r="A298" s="187">
        <v>297</v>
      </c>
      <c r="B298" s="190">
        <v>297</v>
      </c>
      <c r="C298" s="191"/>
      <c r="D298" s="191"/>
      <c r="E298" s="191"/>
      <c r="F298" s="190" t="s">
        <v>120</v>
      </c>
      <c r="G298" s="153"/>
      <c r="H298" s="190">
        <f>IF('LISTA DE SOCIOS'!H298="SI",(IF(G298&lt;=K1,I1,I1+(G298-K1)*J1)),0)</f>
        <v>7</v>
      </c>
    </row>
    <row r="299" spans="1:8" s="80" customFormat="1" x14ac:dyDescent="0.25">
      <c r="A299" s="187">
        <v>298</v>
      </c>
      <c r="B299" s="190">
        <v>298</v>
      </c>
      <c r="C299" s="191"/>
      <c r="D299" s="191"/>
      <c r="E299" s="191"/>
      <c r="F299" s="190" t="s">
        <v>120</v>
      </c>
      <c r="G299" s="153"/>
      <c r="H299" s="190">
        <f>IF('LISTA DE SOCIOS'!H299="SI",(IF(G299&lt;=K1,I1,I1+(G299-K1)*J1)),0)</f>
        <v>7</v>
      </c>
    </row>
    <row r="300" spans="1:8" s="80" customFormat="1" x14ac:dyDescent="0.25">
      <c r="A300" s="187">
        <v>299</v>
      </c>
      <c r="B300" s="190">
        <v>299</v>
      </c>
      <c r="C300" s="191"/>
      <c r="D300" s="191"/>
      <c r="E300" s="191"/>
      <c r="F300" s="190" t="s">
        <v>120</v>
      </c>
      <c r="G300" s="153"/>
      <c r="H300" s="190">
        <f>IF('LISTA DE SOCIOS'!H300="SI",(IF(G300&lt;=K1,I1,I1+(G300-K1)*J1)),0)</f>
        <v>7</v>
      </c>
    </row>
    <row r="301" spans="1:8" s="80" customFormat="1" x14ac:dyDescent="0.25">
      <c r="A301" s="187">
        <v>300</v>
      </c>
      <c r="B301" s="190">
        <v>300</v>
      </c>
      <c r="C301" s="191"/>
      <c r="D301" s="191"/>
      <c r="E301" s="191"/>
      <c r="F301" s="190" t="s">
        <v>120</v>
      </c>
      <c r="G301" s="153"/>
      <c r="H301" s="190">
        <f>IF('LISTA DE SOCIOS'!H301="SI",(IF(G301&lt;=K1,I1,I1+(G301-K1)*J1)),0)</f>
        <v>7</v>
      </c>
    </row>
    <row r="302" spans="1:8" s="80" customFormat="1" x14ac:dyDescent="0.25">
      <c r="A302" s="187">
        <v>301</v>
      </c>
      <c r="B302" s="190">
        <v>301</v>
      </c>
      <c r="C302" s="191"/>
      <c r="D302" s="191"/>
      <c r="E302" s="191"/>
      <c r="F302" s="190" t="s">
        <v>120</v>
      </c>
      <c r="G302" s="153"/>
      <c r="H302" s="190">
        <f>IF('LISTA DE SOCIOS'!H302="SI",(IF(G302&lt;=K1,I1,I1+(G302-K1)*J1)),0)</f>
        <v>7</v>
      </c>
    </row>
    <row r="303" spans="1:8" s="80" customFormat="1" x14ac:dyDescent="0.25">
      <c r="A303" s="187">
        <v>302</v>
      </c>
      <c r="B303" s="190">
        <v>302</v>
      </c>
      <c r="C303" s="191"/>
      <c r="D303" s="191"/>
      <c r="E303" s="191"/>
      <c r="F303" s="190" t="s">
        <v>120</v>
      </c>
      <c r="G303" s="153"/>
      <c r="H303" s="190">
        <f>IF('LISTA DE SOCIOS'!H303="SI",(IF(G303&lt;=K1,I1,I1+(G303-K1)*J1)),0)</f>
        <v>7</v>
      </c>
    </row>
    <row r="304" spans="1:8" s="80" customFormat="1" x14ac:dyDescent="0.25">
      <c r="A304" s="187">
        <v>303</v>
      </c>
      <c r="B304" s="190">
        <v>303</v>
      </c>
      <c r="C304" s="191"/>
      <c r="D304" s="191"/>
      <c r="E304" s="191"/>
      <c r="F304" s="190" t="s">
        <v>120</v>
      </c>
      <c r="G304" s="153"/>
      <c r="H304" s="190">
        <f>IF('LISTA DE SOCIOS'!H304="SI",(IF(G304&lt;=K1,I1,I1+(G304-K1)*J1)),0)</f>
        <v>7</v>
      </c>
    </row>
    <row r="305" spans="1:8" s="80" customFormat="1" x14ac:dyDescent="0.25">
      <c r="A305" s="187">
        <v>304</v>
      </c>
      <c r="B305" s="190">
        <v>304</v>
      </c>
      <c r="C305" s="191"/>
      <c r="D305" s="191"/>
      <c r="E305" s="191"/>
      <c r="F305" s="190" t="s">
        <v>120</v>
      </c>
      <c r="G305" s="153"/>
      <c r="H305" s="190">
        <f>IF('LISTA DE SOCIOS'!H305="SI",(IF(G305&lt;=K1,I1,I1+(G305-K1)*J1)),0)</f>
        <v>7</v>
      </c>
    </row>
    <row r="306" spans="1:8" s="80" customFormat="1" x14ac:dyDescent="0.25">
      <c r="A306" s="187">
        <v>305</v>
      </c>
      <c r="B306" s="190">
        <v>305</v>
      </c>
      <c r="C306" s="191"/>
      <c r="D306" s="191"/>
      <c r="E306" s="191"/>
      <c r="F306" s="190" t="s">
        <v>120</v>
      </c>
      <c r="G306" s="153"/>
      <c r="H306" s="190">
        <f>IF('LISTA DE SOCIOS'!H306="SI",(IF(G306&lt;=K1,I1,I1+(G306-K1)*J1)),0)</f>
        <v>7</v>
      </c>
    </row>
    <row r="307" spans="1:8" s="80" customFormat="1" x14ac:dyDescent="0.25">
      <c r="A307" s="187">
        <v>306</v>
      </c>
      <c r="B307" s="190">
        <v>306</v>
      </c>
      <c r="C307" s="191"/>
      <c r="D307" s="191"/>
      <c r="E307" s="191"/>
      <c r="F307" s="190" t="s">
        <v>120</v>
      </c>
      <c r="G307" s="153"/>
      <c r="H307" s="190">
        <f>IF('LISTA DE SOCIOS'!H307="SI",(IF(G307&lt;=K1,I1,I1+(G307-K1)*J1)),0)</f>
        <v>7</v>
      </c>
    </row>
    <row r="308" spans="1:8" s="80" customFormat="1" x14ac:dyDescent="0.25">
      <c r="A308" s="187">
        <v>307</v>
      </c>
      <c r="B308" s="190">
        <v>307</v>
      </c>
      <c r="C308" s="191"/>
      <c r="D308" s="191"/>
      <c r="E308" s="191"/>
      <c r="F308" s="190" t="s">
        <v>120</v>
      </c>
      <c r="G308" s="153"/>
      <c r="H308" s="190">
        <f>IF('LISTA DE SOCIOS'!H308="SI",(IF(G308&lt;=K1,I1,I1+(G308-K1)*J1)),0)</f>
        <v>7</v>
      </c>
    </row>
    <row r="309" spans="1:8" s="80" customFormat="1" x14ac:dyDescent="0.25">
      <c r="A309" s="187">
        <v>308</v>
      </c>
      <c r="B309" s="190">
        <v>308</v>
      </c>
      <c r="C309" s="191"/>
      <c r="D309" s="191"/>
      <c r="E309" s="191"/>
      <c r="F309" s="190" t="s">
        <v>120</v>
      </c>
      <c r="G309" s="153"/>
      <c r="H309" s="190">
        <f>IF('LISTA DE SOCIOS'!H309="SI",(IF(G309&lt;=K1,I1,I1+(G309-K1)*J1)),0)</f>
        <v>7</v>
      </c>
    </row>
    <row r="310" spans="1:8" s="80" customFormat="1" x14ac:dyDescent="0.25">
      <c r="A310" s="187">
        <v>309</v>
      </c>
      <c r="B310" s="190">
        <v>309</v>
      </c>
      <c r="C310" s="191"/>
      <c r="D310" s="191"/>
      <c r="E310" s="191"/>
      <c r="F310" s="190" t="s">
        <v>120</v>
      </c>
      <c r="G310" s="153"/>
      <c r="H310" s="190">
        <f>IF('LISTA DE SOCIOS'!H310="SI",(IF(G310&lt;=K1,I1,I1+(G310-K1)*J1)),0)</f>
        <v>7</v>
      </c>
    </row>
    <row r="311" spans="1:8" s="80" customFormat="1" x14ac:dyDescent="0.25">
      <c r="A311" s="187">
        <v>310</v>
      </c>
      <c r="B311" s="190">
        <v>310</v>
      </c>
      <c r="C311" s="191"/>
      <c r="D311" s="191"/>
      <c r="E311" s="191"/>
      <c r="F311" s="190" t="s">
        <v>120</v>
      </c>
      <c r="G311" s="153"/>
      <c r="H311" s="190">
        <f>IF('LISTA DE SOCIOS'!H311="SI",(IF(G311&lt;=K1,I1,I1+(G311-K1)*J1)),0)</f>
        <v>7</v>
      </c>
    </row>
    <row r="312" spans="1:8" s="80" customFormat="1" x14ac:dyDescent="0.25">
      <c r="A312" s="187">
        <v>311</v>
      </c>
      <c r="B312" s="190">
        <v>311</v>
      </c>
      <c r="C312" s="191"/>
      <c r="D312" s="191"/>
      <c r="E312" s="191"/>
      <c r="F312" s="190" t="s">
        <v>120</v>
      </c>
      <c r="G312" s="153"/>
      <c r="H312" s="190">
        <f>IF('LISTA DE SOCIOS'!H312="SI",(IF(G312&lt;=K1,I1,I1+(G312-K1)*J1)),0)</f>
        <v>7</v>
      </c>
    </row>
    <row r="313" spans="1:8" s="80" customFormat="1" x14ac:dyDescent="0.25">
      <c r="A313" s="187">
        <v>312</v>
      </c>
      <c r="B313" s="190">
        <v>312</v>
      </c>
      <c r="C313" s="191"/>
      <c r="D313" s="191"/>
      <c r="E313" s="191"/>
      <c r="F313" s="190" t="s">
        <v>120</v>
      </c>
      <c r="G313" s="153"/>
      <c r="H313" s="190">
        <f>IF('LISTA DE SOCIOS'!H313="SI",(IF(G313&lt;=K1,I1,I1+(G313-K1)*J1)),0)</f>
        <v>7</v>
      </c>
    </row>
    <row r="314" spans="1:8" s="80" customFormat="1" x14ac:dyDescent="0.25">
      <c r="A314" s="187">
        <v>313</v>
      </c>
      <c r="B314" s="190">
        <v>313</v>
      </c>
      <c r="C314" s="191"/>
      <c r="D314" s="191"/>
      <c r="E314" s="191"/>
      <c r="F314" s="190" t="s">
        <v>120</v>
      </c>
      <c r="G314" s="153"/>
      <c r="H314" s="190">
        <f>IF('LISTA DE SOCIOS'!H314="SI",(IF(G314&lt;=K1,I1,I1+(G314-K1)*J1)),0)</f>
        <v>7</v>
      </c>
    </row>
    <row r="315" spans="1:8" s="80" customFormat="1" x14ac:dyDescent="0.25">
      <c r="A315" s="187">
        <v>314</v>
      </c>
      <c r="B315" s="190">
        <v>314</v>
      </c>
      <c r="C315" s="191"/>
      <c r="D315" s="191"/>
      <c r="E315" s="191"/>
      <c r="F315" s="190" t="s">
        <v>120</v>
      </c>
      <c r="G315" s="153"/>
      <c r="H315" s="190">
        <f>IF('LISTA DE SOCIOS'!H315="SI",(IF(G315&lt;=K1,I1,I1+(G315-K1)*J1)),0)</f>
        <v>7</v>
      </c>
    </row>
    <row r="316" spans="1:8" s="80" customFormat="1" x14ac:dyDescent="0.25">
      <c r="A316" s="187">
        <v>315</v>
      </c>
      <c r="B316" s="190">
        <v>315</v>
      </c>
      <c r="C316" s="191"/>
      <c r="D316" s="191"/>
      <c r="E316" s="191"/>
      <c r="F316" s="190" t="s">
        <v>120</v>
      </c>
      <c r="G316" s="153"/>
      <c r="H316" s="190">
        <f>IF('LISTA DE SOCIOS'!H316="SI",(IF(G316&lt;=K1,I1,I1+(G316-K1)*J1)),0)</f>
        <v>7</v>
      </c>
    </row>
    <row r="317" spans="1:8" s="80" customFormat="1" x14ac:dyDescent="0.25">
      <c r="A317" s="187">
        <v>316</v>
      </c>
      <c r="B317" s="190">
        <v>316</v>
      </c>
      <c r="C317" s="191"/>
      <c r="D317" s="191"/>
      <c r="E317" s="191"/>
      <c r="F317" s="190" t="s">
        <v>120</v>
      </c>
      <c r="G317" s="153"/>
      <c r="H317" s="190">
        <f>IF('LISTA DE SOCIOS'!H317="SI",(IF(G317&lt;=K1,I1,I1+(G317-K1)*J1)),0)</f>
        <v>7</v>
      </c>
    </row>
    <row r="318" spans="1:8" s="80" customFormat="1" x14ac:dyDescent="0.25">
      <c r="A318" s="187">
        <v>317</v>
      </c>
      <c r="B318" s="190">
        <v>317</v>
      </c>
      <c r="C318" s="191"/>
      <c r="D318" s="191"/>
      <c r="E318" s="191"/>
      <c r="F318" s="190" t="s">
        <v>120</v>
      </c>
      <c r="G318" s="153"/>
      <c r="H318" s="190">
        <f>IF('LISTA DE SOCIOS'!H318="SI",(IF(G318&lt;=K1,I1,I1+(G318-K1)*J1)),0)</f>
        <v>7</v>
      </c>
    </row>
    <row r="319" spans="1:8" s="80" customFormat="1" x14ac:dyDescent="0.25">
      <c r="A319" s="187">
        <v>318</v>
      </c>
      <c r="B319" s="190">
        <v>318</v>
      </c>
      <c r="C319" s="191"/>
      <c r="D319" s="191"/>
      <c r="E319" s="191"/>
      <c r="F319" s="190" t="s">
        <v>120</v>
      </c>
      <c r="G319" s="153"/>
      <c r="H319" s="190">
        <f>IF('LISTA DE SOCIOS'!H319="SI",(IF(G319&lt;=K1,I1,I1+(G319-K1)*J1)),0)</f>
        <v>7</v>
      </c>
    </row>
    <row r="320" spans="1:8" s="80" customFormat="1" x14ac:dyDescent="0.25">
      <c r="A320" s="187">
        <v>319</v>
      </c>
      <c r="B320" s="190">
        <v>319</v>
      </c>
      <c r="C320" s="191"/>
      <c r="D320" s="191"/>
      <c r="E320" s="191"/>
      <c r="F320" s="190" t="s">
        <v>120</v>
      </c>
      <c r="G320" s="153"/>
      <c r="H320" s="190">
        <f>IF('LISTA DE SOCIOS'!H320="SI",(IF(G320&lt;=K1,I1,I1+(G320-K1)*J1)),0)</f>
        <v>7</v>
      </c>
    </row>
    <row r="321" spans="1:8" s="80" customFormat="1" x14ac:dyDescent="0.25">
      <c r="A321" s="187">
        <v>320</v>
      </c>
      <c r="B321" s="190">
        <v>320</v>
      </c>
      <c r="C321" s="191"/>
      <c r="D321" s="191"/>
      <c r="E321" s="191"/>
      <c r="F321" s="190" t="s">
        <v>120</v>
      </c>
      <c r="G321" s="153"/>
      <c r="H321" s="190">
        <f>IF('LISTA DE SOCIOS'!H321="SI",(IF(G321&lt;=K1,I1,I1+(G321-K1)*J1)),0)</f>
        <v>7</v>
      </c>
    </row>
    <row r="322" spans="1:8" s="80" customFormat="1" x14ac:dyDescent="0.25">
      <c r="A322" s="187">
        <v>321</v>
      </c>
      <c r="B322" s="190">
        <v>321</v>
      </c>
      <c r="C322" s="191"/>
      <c r="D322" s="191"/>
      <c r="E322" s="191"/>
      <c r="F322" s="190" t="s">
        <v>120</v>
      </c>
      <c r="G322" s="153"/>
      <c r="H322" s="190">
        <f>IF('LISTA DE SOCIOS'!H322="SI",(IF(G322&lt;=K1,I1,I1+(G322-K1)*J1)),0)</f>
        <v>7</v>
      </c>
    </row>
    <row r="323" spans="1:8" s="80" customFormat="1" x14ac:dyDescent="0.25">
      <c r="A323" s="187">
        <v>322</v>
      </c>
      <c r="B323" s="190">
        <v>322</v>
      </c>
      <c r="C323" s="191"/>
      <c r="D323" s="191"/>
      <c r="E323" s="191"/>
      <c r="F323" s="190" t="s">
        <v>120</v>
      </c>
      <c r="G323" s="153"/>
      <c r="H323" s="190">
        <f>IF('LISTA DE SOCIOS'!H323="SI",(IF(G323&lt;=K1,I1,I1+(G323-K1)*J1)),0)</f>
        <v>7</v>
      </c>
    </row>
    <row r="324" spans="1:8" s="80" customFormat="1" x14ac:dyDescent="0.25">
      <c r="A324" s="187">
        <v>323</v>
      </c>
      <c r="B324" s="190">
        <v>323</v>
      </c>
      <c r="C324" s="191"/>
      <c r="D324" s="191"/>
      <c r="E324" s="191"/>
      <c r="F324" s="190" t="s">
        <v>120</v>
      </c>
      <c r="G324" s="153"/>
      <c r="H324" s="190">
        <f>IF('LISTA DE SOCIOS'!H324="SI",(IF(G324&lt;=K1,I1,I1+(G324-K1)*J1)),0)</f>
        <v>7</v>
      </c>
    </row>
    <row r="325" spans="1:8" s="80" customFormat="1" x14ac:dyDescent="0.25">
      <c r="A325" s="187">
        <v>324</v>
      </c>
      <c r="B325" s="190">
        <v>324</v>
      </c>
      <c r="C325" s="191"/>
      <c r="D325" s="191"/>
      <c r="E325" s="191"/>
      <c r="F325" s="190" t="s">
        <v>120</v>
      </c>
      <c r="G325" s="153"/>
      <c r="H325" s="190">
        <f>IF('LISTA DE SOCIOS'!H325="SI",(IF(G325&lt;=K1,I1,I1+(G325-K1)*J1)),0)</f>
        <v>7</v>
      </c>
    </row>
    <row r="326" spans="1:8" s="80" customFormat="1" x14ac:dyDescent="0.25">
      <c r="A326" s="187">
        <v>325</v>
      </c>
      <c r="B326" s="190">
        <v>325</v>
      </c>
      <c r="C326" s="191"/>
      <c r="D326" s="191"/>
      <c r="E326" s="191"/>
      <c r="F326" s="190" t="s">
        <v>120</v>
      </c>
      <c r="G326" s="153"/>
      <c r="H326" s="190">
        <f>IF('LISTA DE SOCIOS'!H326="SI",(IF(G326&lt;=K1,I1,I1+(G326-K1)*J1)),0)</f>
        <v>7</v>
      </c>
    </row>
    <row r="327" spans="1:8" s="80" customFormat="1" x14ac:dyDescent="0.25">
      <c r="A327" s="187">
        <v>326</v>
      </c>
      <c r="B327" s="190">
        <v>326</v>
      </c>
      <c r="C327" s="191"/>
      <c r="D327" s="191"/>
      <c r="E327" s="191"/>
      <c r="F327" s="190" t="s">
        <v>120</v>
      </c>
      <c r="G327" s="153"/>
      <c r="H327" s="190">
        <f>IF('LISTA DE SOCIOS'!H327="SI",(IF(G327&lt;=K1,I1,I1+(G327-K1)*J1)),0)</f>
        <v>7</v>
      </c>
    </row>
    <row r="328" spans="1:8" s="80" customFormat="1" x14ac:dyDescent="0.25">
      <c r="A328" s="187">
        <v>327</v>
      </c>
      <c r="B328" s="190">
        <v>327</v>
      </c>
      <c r="C328" s="191"/>
      <c r="D328" s="191"/>
      <c r="E328" s="191"/>
      <c r="F328" s="190" t="s">
        <v>120</v>
      </c>
      <c r="G328" s="153"/>
      <c r="H328" s="190">
        <f>IF('LISTA DE SOCIOS'!H328="SI",(IF(G328&lt;=K1,I1,I1+(G328-K1)*J1)),0)</f>
        <v>7</v>
      </c>
    </row>
    <row r="329" spans="1:8" s="80" customFormat="1" x14ac:dyDescent="0.25">
      <c r="A329" s="187">
        <v>328</v>
      </c>
      <c r="B329" s="190">
        <v>328</v>
      </c>
      <c r="C329" s="191"/>
      <c r="D329" s="191"/>
      <c r="E329" s="191"/>
      <c r="F329" s="190" t="s">
        <v>120</v>
      </c>
      <c r="G329" s="153"/>
      <c r="H329" s="190">
        <f>IF('LISTA DE SOCIOS'!H329="SI",(IF(G329&lt;=K1,I1,I1+(G329-K1)*J1)),0)</f>
        <v>7</v>
      </c>
    </row>
    <row r="330" spans="1:8" s="80" customFormat="1" x14ac:dyDescent="0.25">
      <c r="A330" s="187">
        <v>329</v>
      </c>
      <c r="B330" s="190">
        <v>329</v>
      </c>
      <c r="C330" s="191"/>
      <c r="D330" s="191"/>
      <c r="E330" s="191"/>
      <c r="F330" s="190" t="s">
        <v>120</v>
      </c>
      <c r="G330" s="153"/>
      <c r="H330" s="190">
        <f>IF('LISTA DE SOCIOS'!H330="SI",(IF(G330&lt;=K1,I1,I1+(G330-K1)*J1)),0)</f>
        <v>7</v>
      </c>
    </row>
    <row r="331" spans="1:8" s="80" customFormat="1" x14ac:dyDescent="0.25">
      <c r="A331" s="187">
        <v>330</v>
      </c>
      <c r="B331" s="190">
        <v>330</v>
      </c>
      <c r="C331" s="191"/>
      <c r="D331" s="191"/>
      <c r="E331" s="191"/>
      <c r="F331" s="190" t="s">
        <v>120</v>
      </c>
      <c r="G331" s="153"/>
      <c r="H331" s="190">
        <f>IF('LISTA DE SOCIOS'!H331="SI",(IF(G331&lt;=K1,I1,I1+(G331-K1)*J1)),0)</f>
        <v>7</v>
      </c>
    </row>
    <row r="332" spans="1:8" s="80" customFormat="1" x14ac:dyDescent="0.25">
      <c r="A332" s="187">
        <v>331</v>
      </c>
      <c r="B332" s="190">
        <v>331</v>
      </c>
      <c r="C332" s="191"/>
      <c r="D332" s="191"/>
      <c r="E332" s="191"/>
      <c r="F332" s="190" t="s">
        <v>120</v>
      </c>
      <c r="G332" s="153"/>
      <c r="H332" s="190">
        <f>IF('LISTA DE SOCIOS'!H332="SI",(IF(G332&lt;=K1,I1,I1+(G332-K1)*J1)),0)</f>
        <v>7</v>
      </c>
    </row>
    <row r="333" spans="1:8" s="80" customFormat="1" x14ac:dyDescent="0.25">
      <c r="A333" s="187">
        <v>332</v>
      </c>
      <c r="B333" s="190">
        <v>332</v>
      </c>
      <c r="C333" s="191"/>
      <c r="D333" s="191"/>
      <c r="E333" s="191"/>
      <c r="F333" s="190" t="s">
        <v>120</v>
      </c>
      <c r="G333" s="153"/>
      <c r="H333" s="190">
        <f>IF('LISTA DE SOCIOS'!H333="SI",(IF(G333&lt;=K1,I1,I1+(G333-K1)*J1)),0)</f>
        <v>7</v>
      </c>
    </row>
    <row r="334" spans="1:8" s="80" customFormat="1" x14ac:dyDescent="0.25">
      <c r="A334" s="187">
        <v>333</v>
      </c>
      <c r="B334" s="190">
        <v>333</v>
      </c>
      <c r="C334" s="191"/>
      <c r="D334" s="191"/>
      <c r="E334" s="191"/>
      <c r="F334" s="190" t="s">
        <v>120</v>
      </c>
      <c r="G334" s="153"/>
      <c r="H334" s="190">
        <f>IF('LISTA DE SOCIOS'!H334="SI",(IF(G334&lt;=K1,I1,I1+(G334-K1)*J1)),0)</f>
        <v>7</v>
      </c>
    </row>
    <row r="335" spans="1:8" s="80" customFormat="1" x14ac:dyDescent="0.25">
      <c r="A335" s="187">
        <v>334</v>
      </c>
      <c r="B335" s="190">
        <v>334</v>
      </c>
      <c r="C335" s="191"/>
      <c r="D335" s="191"/>
      <c r="E335" s="191"/>
      <c r="F335" s="190" t="s">
        <v>120</v>
      </c>
      <c r="G335" s="153"/>
      <c r="H335" s="190">
        <f>IF('LISTA DE SOCIOS'!H335="SI",(IF(G335&lt;=K1,I1,I1+(G335-K1)*J1)),0)</f>
        <v>7</v>
      </c>
    </row>
    <row r="336" spans="1:8" s="80" customFormat="1" x14ac:dyDescent="0.25">
      <c r="A336" s="187">
        <v>335</v>
      </c>
      <c r="B336" s="190">
        <v>335</v>
      </c>
      <c r="C336" s="191"/>
      <c r="D336" s="191"/>
      <c r="E336" s="191"/>
      <c r="F336" s="190" t="s">
        <v>120</v>
      </c>
      <c r="G336" s="153"/>
      <c r="H336" s="190">
        <f>IF('LISTA DE SOCIOS'!H336="SI",(IF(G336&lt;=K1,I1,I1+(G336-K1)*J1)),0)</f>
        <v>7</v>
      </c>
    </row>
    <row r="337" spans="1:8" s="80" customFormat="1" x14ac:dyDescent="0.25">
      <c r="A337" s="187">
        <v>336</v>
      </c>
      <c r="B337" s="190">
        <v>336</v>
      </c>
      <c r="C337" s="191"/>
      <c r="D337" s="191"/>
      <c r="E337" s="191"/>
      <c r="F337" s="190" t="s">
        <v>120</v>
      </c>
      <c r="G337" s="153"/>
      <c r="H337" s="190">
        <f>IF('LISTA DE SOCIOS'!H337="SI",(IF(G337&lt;=K1,I1,I1+(G337-K1)*J1)),0)</f>
        <v>7</v>
      </c>
    </row>
    <row r="338" spans="1:8" s="80" customFormat="1" x14ac:dyDescent="0.25">
      <c r="A338" s="187">
        <v>337</v>
      </c>
      <c r="B338" s="190">
        <v>337</v>
      </c>
      <c r="C338" s="191"/>
      <c r="D338" s="191"/>
      <c r="E338" s="191"/>
      <c r="F338" s="190" t="s">
        <v>120</v>
      </c>
      <c r="G338" s="153"/>
      <c r="H338" s="190">
        <f>IF('LISTA DE SOCIOS'!H338="SI",(IF(G338&lt;=K1,I1,I1+(G338-K1)*J1)),0)</f>
        <v>7</v>
      </c>
    </row>
    <row r="339" spans="1:8" s="80" customFormat="1" x14ac:dyDescent="0.25">
      <c r="A339" s="187">
        <v>338</v>
      </c>
      <c r="B339" s="190">
        <v>338</v>
      </c>
      <c r="C339" s="191"/>
      <c r="D339" s="191"/>
      <c r="E339" s="191"/>
      <c r="F339" s="190" t="s">
        <v>120</v>
      </c>
      <c r="G339" s="153"/>
      <c r="H339" s="190">
        <f>IF('LISTA DE SOCIOS'!H339="SI",(IF(G339&lt;=K1,I1,I1+(G339-K1)*J1)),0)</f>
        <v>7</v>
      </c>
    </row>
    <row r="340" spans="1:8" s="80" customFormat="1" x14ac:dyDescent="0.25">
      <c r="A340" s="187">
        <v>339</v>
      </c>
      <c r="B340" s="190">
        <v>339</v>
      </c>
      <c r="C340" s="191"/>
      <c r="D340" s="191"/>
      <c r="E340" s="191"/>
      <c r="F340" s="190" t="s">
        <v>120</v>
      </c>
      <c r="G340" s="153"/>
      <c r="H340" s="190">
        <f>IF('LISTA DE SOCIOS'!H340="SI",(IF(G340&lt;=K1,I1,I1+(G340-K1)*J1)),0)</f>
        <v>7</v>
      </c>
    </row>
    <row r="341" spans="1:8" s="80" customFormat="1" x14ac:dyDescent="0.25">
      <c r="A341" s="187">
        <v>340</v>
      </c>
      <c r="B341" s="190">
        <v>340</v>
      </c>
      <c r="C341" s="191"/>
      <c r="D341" s="191"/>
      <c r="E341" s="191"/>
      <c r="F341" s="190" t="s">
        <v>120</v>
      </c>
      <c r="G341" s="153"/>
      <c r="H341" s="190">
        <f>IF('LISTA DE SOCIOS'!H341="SI",(IF(G341&lt;=K1,I1,I1+(G341-K1)*J1)),0)</f>
        <v>7</v>
      </c>
    </row>
    <row r="342" spans="1:8" s="80" customFormat="1" x14ac:dyDescent="0.25">
      <c r="A342" s="187">
        <v>341</v>
      </c>
      <c r="B342" s="190">
        <v>341</v>
      </c>
      <c r="C342" s="191"/>
      <c r="D342" s="191"/>
      <c r="E342" s="191"/>
      <c r="F342" s="190" t="s">
        <v>120</v>
      </c>
      <c r="G342" s="153"/>
      <c r="H342" s="190">
        <f>IF('LISTA DE SOCIOS'!H342="SI",(IF(G342&lt;=K1,I1,I1+(G342-K1)*J1)),0)</f>
        <v>7</v>
      </c>
    </row>
    <row r="343" spans="1:8" s="80" customFormat="1" x14ac:dyDescent="0.25">
      <c r="A343" s="187">
        <v>342</v>
      </c>
      <c r="B343" s="190">
        <v>342</v>
      </c>
      <c r="C343" s="191"/>
      <c r="D343" s="191"/>
      <c r="E343" s="191"/>
      <c r="F343" s="190" t="s">
        <v>120</v>
      </c>
      <c r="G343" s="153"/>
      <c r="H343" s="190">
        <f>IF('LISTA DE SOCIOS'!H343="SI",(IF(G343&lt;=K1,I1,I1+(G343-K1)*J1)),0)</f>
        <v>7</v>
      </c>
    </row>
    <row r="344" spans="1:8" s="80" customFormat="1" x14ac:dyDescent="0.25">
      <c r="A344" s="187">
        <v>343</v>
      </c>
      <c r="B344" s="190">
        <v>343</v>
      </c>
      <c r="C344" s="191"/>
      <c r="D344" s="191"/>
      <c r="E344" s="191"/>
      <c r="F344" s="190" t="s">
        <v>120</v>
      </c>
      <c r="G344" s="153"/>
      <c r="H344" s="190">
        <f>IF('LISTA DE SOCIOS'!H344="SI",(IF(G344&lt;=K1,I1,I1+(G344-K1)*J1)),0)</f>
        <v>7</v>
      </c>
    </row>
    <row r="345" spans="1:8" s="80" customFormat="1" x14ac:dyDescent="0.25">
      <c r="A345" s="187">
        <v>344</v>
      </c>
      <c r="B345" s="190">
        <v>344</v>
      </c>
      <c r="C345" s="191"/>
      <c r="D345" s="191"/>
      <c r="E345" s="191"/>
      <c r="F345" s="190" t="s">
        <v>120</v>
      </c>
      <c r="G345" s="153"/>
      <c r="H345" s="190">
        <f>IF('LISTA DE SOCIOS'!H345="SI",(IF(G345&lt;=K1,I1,I1+(G345-K1)*J1)),0)</f>
        <v>7</v>
      </c>
    </row>
    <row r="346" spans="1:8" s="80" customFormat="1" x14ac:dyDescent="0.25">
      <c r="A346" s="187">
        <v>345</v>
      </c>
      <c r="B346" s="190">
        <v>345</v>
      </c>
      <c r="C346" s="191"/>
      <c r="D346" s="191"/>
      <c r="E346" s="191"/>
      <c r="F346" s="190" t="s">
        <v>120</v>
      </c>
      <c r="G346" s="153"/>
      <c r="H346" s="190">
        <f>IF('LISTA DE SOCIOS'!H346="SI",(IF(G346&lt;=K1,I1,I1+(G346-K1)*J1)),0)</f>
        <v>7</v>
      </c>
    </row>
    <row r="347" spans="1:8" s="80" customFormat="1" x14ac:dyDescent="0.25">
      <c r="A347" s="187">
        <v>346</v>
      </c>
      <c r="B347" s="190">
        <v>346</v>
      </c>
      <c r="C347" s="191"/>
      <c r="D347" s="191"/>
      <c r="E347" s="191"/>
      <c r="F347" s="190" t="s">
        <v>120</v>
      </c>
      <c r="G347" s="153"/>
      <c r="H347" s="190">
        <f>IF('LISTA DE SOCIOS'!H347="SI",(IF(G347&lt;=K1,I1,I1+(G347-K1)*J1)),0)</f>
        <v>7</v>
      </c>
    </row>
    <row r="348" spans="1:8" s="80" customFormat="1" x14ac:dyDescent="0.25">
      <c r="A348" s="187">
        <v>347</v>
      </c>
      <c r="B348" s="190">
        <v>347</v>
      </c>
      <c r="C348" s="191"/>
      <c r="D348" s="191"/>
      <c r="E348" s="191"/>
      <c r="F348" s="190" t="s">
        <v>120</v>
      </c>
      <c r="G348" s="153"/>
      <c r="H348" s="190">
        <f>IF('LISTA DE SOCIOS'!H348="SI",(IF(G348&lt;=K1,I1,I1+(G348-K1)*J1)),0)</f>
        <v>7</v>
      </c>
    </row>
    <row r="349" spans="1:8" s="80" customFormat="1" x14ac:dyDescent="0.25">
      <c r="A349" s="187">
        <v>348</v>
      </c>
      <c r="B349" s="190">
        <v>348</v>
      </c>
      <c r="C349" s="191"/>
      <c r="D349" s="191"/>
      <c r="E349" s="191"/>
      <c r="F349" s="190" t="s">
        <v>120</v>
      </c>
      <c r="G349" s="153"/>
      <c r="H349" s="190">
        <f>IF('LISTA DE SOCIOS'!H349="SI",(IF(G349&lt;=K1,I1,I1+(G349-K1)*J1)),0)</f>
        <v>7</v>
      </c>
    </row>
    <row r="350" spans="1:8" s="80" customFormat="1" x14ac:dyDescent="0.25">
      <c r="A350" s="187">
        <v>349</v>
      </c>
      <c r="B350" s="190">
        <v>349</v>
      </c>
      <c r="C350" s="191"/>
      <c r="D350" s="191"/>
      <c r="E350" s="191"/>
      <c r="F350" s="190" t="s">
        <v>120</v>
      </c>
      <c r="G350" s="153"/>
      <c r="H350" s="190">
        <f>IF('LISTA DE SOCIOS'!H350="SI",(IF(G350&lt;=K1,I1,I1+(G350-K1)*J1)),0)</f>
        <v>7</v>
      </c>
    </row>
    <row r="351" spans="1:8" s="80" customFormat="1" x14ac:dyDescent="0.25">
      <c r="A351" s="187">
        <v>350</v>
      </c>
      <c r="B351" s="190">
        <v>350</v>
      </c>
      <c r="C351" s="191"/>
      <c r="D351" s="191"/>
      <c r="E351" s="191"/>
      <c r="F351" s="190" t="s">
        <v>120</v>
      </c>
      <c r="G351" s="153"/>
      <c r="H351" s="190">
        <f>IF('LISTA DE SOCIOS'!H351="SI",(IF(G351&lt;=K1,I1,I1+(G351-K1)*J1)),0)</f>
        <v>7</v>
      </c>
    </row>
    <row r="352" spans="1:8" s="80" customFormat="1" x14ac:dyDescent="0.25">
      <c r="A352" s="187">
        <v>351</v>
      </c>
      <c r="B352" s="190">
        <v>351</v>
      </c>
      <c r="C352" s="191"/>
      <c r="D352" s="191"/>
      <c r="E352" s="191"/>
      <c r="F352" s="190" t="s">
        <v>120</v>
      </c>
      <c r="G352" s="153"/>
      <c r="H352" s="190">
        <f>IF('LISTA DE SOCIOS'!H352="SI",(IF(G352&lt;=K1,I1,I1+(G352-K1)*J1)),0)</f>
        <v>7</v>
      </c>
    </row>
    <row r="353" spans="1:8" s="80" customFormat="1" x14ac:dyDescent="0.25">
      <c r="A353" s="187">
        <v>352</v>
      </c>
      <c r="B353" s="190">
        <v>352</v>
      </c>
      <c r="C353" s="191"/>
      <c r="D353" s="191"/>
      <c r="E353" s="191"/>
      <c r="F353" s="190" t="s">
        <v>120</v>
      </c>
      <c r="G353" s="153"/>
      <c r="H353" s="190">
        <f>IF('LISTA DE SOCIOS'!H353="SI",(IF(G353&lt;=K1,I1,I1+(G353-K1)*J1)),0)</f>
        <v>7</v>
      </c>
    </row>
    <row r="354" spans="1:8" s="80" customFormat="1" x14ac:dyDescent="0.25">
      <c r="A354" s="187">
        <v>353</v>
      </c>
      <c r="B354" s="190">
        <v>353</v>
      </c>
      <c r="C354" s="191"/>
      <c r="D354" s="191"/>
      <c r="E354" s="191"/>
      <c r="F354" s="190" t="s">
        <v>120</v>
      </c>
      <c r="G354" s="153"/>
      <c r="H354" s="190">
        <f>IF('LISTA DE SOCIOS'!H354="SI",(IF(G354&lt;=K1,I1,I1+(G354-K1)*J1)),0)</f>
        <v>7</v>
      </c>
    </row>
    <row r="355" spans="1:8" s="80" customFormat="1" x14ac:dyDescent="0.25">
      <c r="A355" s="187">
        <v>354</v>
      </c>
      <c r="B355" s="190">
        <v>354</v>
      </c>
      <c r="C355" s="191"/>
      <c r="D355" s="191"/>
      <c r="E355" s="191"/>
      <c r="F355" s="190" t="s">
        <v>120</v>
      </c>
      <c r="G355" s="153"/>
      <c r="H355" s="190">
        <f>IF('LISTA DE SOCIOS'!H355="SI",(IF(G355&lt;=K1,I1,I1+(G355-K1)*J1)),0)</f>
        <v>7</v>
      </c>
    </row>
    <row r="356" spans="1:8" s="80" customFormat="1" x14ac:dyDescent="0.25">
      <c r="A356" s="187">
        <v>355</v>
      </c>
      <c r="B356" s="190">
        <v>355</v>
      </c>
      <c r="C356" s="191"/>
      <c r="D356" s="191"/>
      <c r="E356" s="191"/>
      <c r="F356" s="190" t="s">
        <v>120</v>
      </c>
      <c r="G356" s="153"/>
      <c r="H356" s="190">
        <f>IF('LISTA DE SOCIOS'!H356="SI",(IF(G356&lt;=K1,I1,I1+(G356-K1)*J1)),0)</f>
        <v>7</v>
      </c>
    </row>
    <row r="357" spans="1:8" s="80" customFormat="1" x14ac:dyDescent="0.25">
      <c r="A357" s="187">
        <v>356</v>
      </c>
      <c r="B357" s="190">
        <v>356</v>
      </c>
      <c r="C357" s="191"/>
      <c r="D357" s="191"/>
      <c r="E357" s="191"/>
      <c r="F357" s="190" t="s">
        <v>120</v>
      </c>
      <c r="G357" s="153"/>
      <c r="H357" s="190">
        <f>IF('LISTA DE SOCIOS'!H357="SI",(IF(G357&lt;=K1,I1,I1+(G357-K1)*J1)),0)</f>
        <v>7</v>
      </c>
    </row>
    <row r="358" spans="1:8" s="80" customFormat="1" x14ac:dyDescent="0.25">
      <c r="A358" s="187">
        <v>357</v>
      </c>
      <c r="B358" s="190">
        <v>357</v>
      </c>
      <c r="C358" s="191"/>
      <c r="D358" s="191"/>
      <c r="E358" s="191"/>
      <c r="F358" s="190" t="s">
        <v>120</v>
      </c>
      <c r="G358" s="153"/>
      <c r="H358" s="190">
        <f>IF('LISTA DE SOCIOS'!H358="SI",(IF(G358&lt;=K1,I1,I1+(G358-K1)*J1)),0)</f>
        <v>7</v>
      </c>
    </row>
    <row r="359" spans="1:8" s="80" customFormat="1" x14ac:dyDescent="0.25">
      <c r="A359" s="187">
        <v>358</v>
      </c>
      <c r="B359" s="190">
        <v>358</v>
      </c>
      <c r="C359" s="191"/>
      <c r="D359" s="191"/>
      <c r="E359" s="191"/>
      <c r="F359" s="190" t="s">
        <v>120</v>
      </c>
      <c r="G359" s="153"/>
      <c r="H359" s="190">
        <f>IF('LISTA DE SOCIOS'!H359="SI",(IF(G359&lt;=K1,I1,I1+(G359-K1)*J1)),0)</f>
        <v>7</v>
      </c>
    </row>
    <row r="360" spans="1:8" s="80" customFormat="1" x14ac:dyDescent="0.25">
      <c r="A360" s="187">
        <v>359</v>
      </c>
      <c r="B360" s="190">
        <v>359</v>
      </c>
      <c r="C360" s="191"/>
      <c r="D360" s="191"/>
      <c r="E360" s="191"/>
      <c r="F360" s="190" t="s">
        <v>120</v>
      </c>
      <c r="G360" s="153"/>
      <c r="H360" s="190">
        <f>IF('LISTA DE SOCIOS'!H360="SI",(IF(G360&lt;=K1,I1,I1+(G360-K1)*J1)),0)</f>
        <v>7</v>
      </c>
    </row>
    <row r="361" spans="1:8" s="80" customFormat="1" x14ac:dyDescent="0.25">
      <c r="A361" s="187">
        <v>360</v>
      </c>
      <c r="B361" s="190">
        <v>360</v>
      </c>
      <c r="C361" s="191"/>
      <c r="D361" s="191"/>
      <c r="E361" s="191"/>
      <c r="F361" s="190" t="s">
        <v>120</v>
      </c>
      <c r="G361" s="153"/>
      <c r="H361" s="190">
        <f>IF('LISTA DE SOCIOS'!H361="SI",(IF(G361&lt;=K1,I1,I1+(G361-K1)*J1)),0)</f>
        <v>7</v>
      </c>
    </row>
    <row r="362" spans="1:8" s="80" customFormat="1" x14ac:dyDescent="0.25">
      <c r="A362" s="187">
        <v>361</v>
      </c>
      <c r="B362" s="190">
        <v>361</v>
      </c>
      <c r="C362" s="191"/>
      <c r="D362" s="191"/>
      <c r="E362" s="191"/>
      <c r="F362" s="190" t="s">
        <v>120</v>
      </c>
      <c r="G362" s="153"/>
      <c r="H362" s="190">
        <f>IF('LISTA DE SOCIOS'!H362="SI",(IF(G362&lt;=K1,I1,I1+(G362-K1)*J1)),0)</f>
        <v>7</v>
      </c>
    </row>
    <row r="363" spans="1:8" s="80" customFormat="1" x14ac:dyDescent="0.25">
      <c r="A363" s="187">
        <v>362</v>
      </c>
      <c r="B363" s="190">
        <v>362</v>
      </c>
      <c r="C363" s="191"/>
      <c r="D363" s="191"/>
      <c r="E363" s="191"/>
      <c r="F363" s="190" t="s">
        <v>120</v>
      </c>
      <c r="G363" s="153"/>
      <c r="H363" s="190">
        <f>IF('LISTA DE SOCIOS'!H363="SI",(IF(G363&lt;=K1,I1,I1+(G363-K1)*J1)),0)</f>
        <v>7</v>
      </c>
    </row>
    <row r="364" spans="1:8" s="80" customFormat="1" x14ac:dyDescent="0.25">
      <c r="A364" s="187">
        <v>363</v>
      </c>
      <c r="B364" s="190">
        <v>363</v>
      </c>
      <c r="C364" s="191"/>
      <c r="D364" s="191"/>
      <c r="E364" s="191"/>
      <c r="F364" s="190" t="s">
        <v>120</v>
      </c>
      <c r="G364" s="153"/>
      <c r="H364" s="190">
        <f>IF('LISTA DE SOCIOS'!H364="SI",(IF(G364&lt;=K1,I1,I1+(G364-K1)*J1)),0)</f>
        <v>7</v>
      </c>
    </row>
    <row r="365" spans="1:8" s="80" customFormat="1" x14ac:dyDescent="0.25">
      <c r="A365" s="187">
        <v>364</v>
      </c>
      <c r="B365" s="190">
        <v>364</v>
      </c>
      <c r="C365" s="191"/>
      <c r="D365" s="191"/>
      <c r="E365" s="191"/>
      <c r="F365" s="190" t="s">
        <v>120</v>
      </c>
      <c r="G365" s="153"/>
      <c r="H365" s="190">
        <f>IF('LISTA DE SOCIOS'!H365="SI",(IF(G365&lt;=K1,I1,I1+(G365-K1)*J1)),0)</f>
        <v>7</v>
      </c>
    </row>
    <row r="366" spans="1:8" s="80" customFormat="1" x14ac:dyDescent="0.25">
      <c r="A366" s="187">
        <v>365</v>
      </c>
      <c r="B366" s="190">
        <v>365</v>
      </c>
      <c r="C366" s="191"/>
      <c r="D366" s="191"/>
      <c r="E366" s="191"/>
      <c r="F366" s="190" t="s">
        <v>120</v>
      </c>
      <c r="G366" s="153"/>
      <c r="H366" s="190">
        <f>IF('LISTA DE SOCIOS'!H366="SI",(IF(G366&lt;=K1,I1,I1+(G366-K1)*J1)),0)</f>
        <v>7</v>
      </c>
    </row>
    <row r="367" spans="1:8" s="80" customFormat="1" x14ac:dyDescent="0.25">
      <c r="A367" s="187">
        <v>366</v>
      </c>
      <c r="B367" s="190">
        <v>366</v>
      </c>
      <c r="C367" s="191"/>
      <c r="D367" s="191"/>
      <c r="E367" s="191"/>
      <c r="F367" s="190" t="s">
        <v>120</v>
      </c>
      <c r="G367" s="153"/>
      <c r="H367" s="190">
        <f>IF('LISTA DE SOCIOS'!H367="SI",(IF(G367&lt;=K1,I1,I1+(G367-K1)*J1)),0)</f>
        <v>7</v>
      </c>
    </row>
    <row r="368" spans="1:8" s="80" customFormat="1" x14ac:dyDescent="0.25">
      <c r="A368" s="187">
        <v>367</v>
      </c>
      <c r="B368" s="190">
        <v>367</v>
      </c>
      <c r="C368" s="191"/>
      <c r="D368" s="191"/>
      <c r="E368" s="191"/>
      <c r="F368" s="190" t="s">
        <v>120</v>
      </c>
      <c r="G368" s="153"/>
      <c r="H368" s="190">
        <f>IF('LISTA DE SOCIOS'!H368="SI",(IF(G368&lt;=K1,I1,I1+(G368-K1)*J1)),0)</f>
        <v>7</v>
      </c>
    </row>
    <row r="369" spans="1:8" s="80" customFormat="1" x14ac:dyDescent="0.25">
      <c r="A369" s="187">
        <v>368</v>
      </c>
      <c r="B369" s="190">
        <v>368</v>
      </c>
      <c r="C369" s="191"/>
      <c r="D369" s="191"/>
      <c r="E369" s="191"/>
      <c r="F369" s="190" t="s">
        <v>120</v>
      </c>
      <c r="G369" s="153"/>
      <c r="H369" s="190">
        <f>IF('LISTA DE SOCIOS'!H369="SI",(IF(G369&lt;=K1,I1,I1+(G369-K1)*J1)),0)</f>
        <v>7</v>
      </c>
    </row>
    <row r="370" spans="1:8" s="80" customFormat="1" x14ac:dyDescent="0.25">
      <c r="A370" s="187">
        <v>369</v>
      </c>
      <c r="B370" s="190">
        <v>369</v>
      </c>
      <c r="C370" s="191"/>
      <c r="D370" s="191"/>
      <c r="E370" s="191"/>
      <c r="F370" s="190" t="s">
        <v>120</v>
      </c>
      <c r="G370" s="153"/>
      <c r="H370" s="190">
        <f>IF('LISTA DE SOCIOS'!H370="SI",(IF(G370&lt;=K1,I1,I1+(G370-K1)*J1)),0)</f>
        <v>7</v>
      </c>
    </row>
    <row r="371" spans="1:8" s="80" customFormat="1" x14ac:dyDescent="0.25">
      <c r="A371" s="187">
        <v>370</v>
      </c>
      <c r="B371" s="190">
        <v>370</v>
      </c>
      <c r="C371" s="191"/>
      <c r="D371" s="191"/>
      <c r="E371" s="191"/>
      <c r="F371" s="190" t="s">
        <v>120</v>
      </c>
      <c r="G371" s="153"/>
      <c r="H371" s="190">
        <f>IF('LISTA DE SOCIOS'!H371="SI",(IF(G371&lt;=K1,I1,I1+(G371-K1)*J1)),0)</f>
        <v>7</v>
      </c>
    </row>
    <row r="372" spans="1:8" s="80" customFormat="1" x14ac:dyDescent="0.25">
      <c r="A372" s="187">
        <v>371</v>
      </c>
      <c r="B372" s="190">
        <v>371</v>
      </c>
      <c r="C372" s="191"/>
      <c r="D372" s="191"/>
      <c r="E372" s="191"/>
      <c r="F372" s="190" t="s">
        <v>120</v>
      </c>
      <c r="G372" s="153"/>
      <c r="H372" s="190">
        <f>IF('LISTA DE SOCIOS'!H372="SI",(IF(G372&lt;=K1,I1,I1+(G372-K1)*J1)),0)</f>
        <v>7</v>
      </c>
    </row>
    <row r="373" spans="1:8" s="80" customFormat="1" x14ac:dyDescent="0.25">
      <c r="A373" s="187">
        <v>372</v>
      </c>
      <c r="B373" s="190">
        <v>372</v>
      </c>
      <c r="C373" s="191"/>
      <c r="D373" s="191"/>
      <c r="E373" s="191"/>
      <c r="F373" s="190" t="s">
        <v>120</v>
      </c>
      <c r="G373" s="153"/>
      <c r="H373" s="190">
        <f>IF('LISTA DE SOCIOS'!H373="SI",(IF(G373&lt;=K1,I1,I1+(G373-K1)*J1)),0)</f>
        <v>7</v>
      </c>
    </row>
    <row r="374" spans="1:8" s="80" customFormat="1" x14ac:dyDescent="0.25">
      <c r="A374" s="187">
        <v>373</v>
      </c>
      <c r="B374" s="190">
        <v>373</v>
      </c>
      <c r="C374" s="191"/>
      <c r="D374" s="191"/>
      <c r="E374" s="191"/>
      <c r="F374" s="190" t="s">
        <v>120</v>
      </c>
      <c r="G374" s="153"/>
      <c r="H374" s="190">
        <f>IF('LISTA DE SOCIOS'!H374="SI",(IF(G374&lt;=K1,I1,I1+(G374-K1)*J1)),0)</f>
        <v>7</v>
      </c>
    </row>
    <row r="375" spans="1:8" s="80" customFormat="1" x14ac:dyDescent="0.25">
      <c r="A375" s="187">
        <v>374</v>
      </c>
      <c r="B375" s="190">
        <v>374</v>
      </c>
      <c r="C375" s="191"/>
      <c r="D375" s="191"/>
      <c r="E375" s="191"/>
      <c r="F375" s="190" t="s">
        <v>120</v>
      </c>
      <c r="G375" s="153"/>
      <c r="H375" s="190">
        <f>IF('LISTA DE SOCIOS'!H375="SI",(IF(G375&lt;=K1,I1,I1+(G375-K1)*J1)),0)</f>
        <v>7</v>
      </c>
    </row>
    <row r="376" spans="1:8" s="80" customFormat="1" x14ac:dyDescent="0.25">
      <c r="A376" s="187">
        <v>375</v>
      </c>
      <c r="B376" s="190">
        <v>375</v>
      </c>
      <c r="C376" s="191"/>
      <c r="D376" s="191"/>
      <c r="E376" s="191"/>
      <c r="F376" s="190" t="s">
        <v>120</v>
      </c>
      <c r="G376" s="153"/>
      <c r="H376" s="190">
        <f>IF('LISTA DE SOCIOS'!H376="SI",(IF(G376&lt;=K1,I1,I1+(G376-K1)*J1)),0)</f>
        <v>7</v>
      </c>
    </row>
    <row r="377" spans="1:8" s="80" customFormat="1" x14ac:dyDescent="0.25">
      <c r="A377" s="187">
        <v>376</v>
      </c>
      <c r="B377" s="190">
        <v>376</v>
      </c>
      <c r="C377" s="191"/>
      <c r="D377" s="191"/>
      <c r="E377" s="191"/>
      <c r="F377" s="190" t="s">
        <v>120</v>
      </c>
      <c r="G377" s="153"/>
      <c r="H377" s="190">
        <f>IF('LISTA DE SOCIOS'!H377="SI",(IF(G377&lt;=K1,I1,I1+(G377-K1)*J1)),0)</f>
        <v>7</v>
      </c>
    </row>
    <row r="378" spans="1:8" s="80" customFormat="1" x14ac:dyDescent="0.25">
      <c r="A378" s="187">
        <v>377</v>
      </c>
      <c r="B378" s="190">
        <v>377</v>
      </c>
      <c r="C378" s="191"/>
      <c r="D378" s="191"/>
      <c r="E378" s="191"/>
      <c r="F378" s="190" t="s">
        <v>120</v>
      </c>
      <c r="G378" s="153"/>
      <c r="H378" s="190">
        <f>IF('LISTA DE SOCIOS'!H378="SI",(IF(G378&lt;=K1,I1,I1+(G378-K1)*J1)),0)</f>
        <v>7</v>
      </c>
    </row>
    <row r="379" spans="1:8" s="80" customFormat="1" x14ac:dyDescent="0.25">
      <c r="A379" s="187">
        <v>378</v>
      </c>
      <c r="B379" s="190">
        <v>378</v>
      </c>
      <c r="C379" s="191"/>
      <c r="D379" s="191"/>
      <c r="E379" s="191"/>
      <c r="F379" s="190" t="s">
        <v>120</v>
      </c>
      <c r="G379" s="153"/>
      <c r="H379" s="190">
        <f>IF('LISTA DE SOCIOS'!H379="SI",(IF(G379&lt;=K1,I1,I1+(G379-K1)*J1)),0)</f>
        <v>7</v>
      </c>
    </row>
    <row r="380" spans="1:8" s="80" customFormat="1" x14ac:dyDescent="0.25">
      <c r="A380" s="187">
        <v>379</v>
      </c>
      <c r="B380" s="190">
        <v>379</v>
      </c>
      <c r="C380" s="191"/>
      <c r="D380" s="191"/>
      <c r="E380" s="191"/>
      <c r="F380" s="190" t="s">
        <v>120</v>
      </c>
      <c r="G380" s="153"/>
      <c r="H380" s="190">
        <f>IF('LISTA DE SOCIOS'!H380="SI",(IF(G380&lt;=K1,I1,I1+(G380-K1)*J1)),0)</f>
        <v>7</v>
      </c>
    </row>
    <row r="381" spans="1:8" s="80" customFormat="1" x14ac:dyDescent="0.25">
      <c r="A381" s="187">
        <v>380</v>
      </c>
      <c r="B381" s="190">
        <v>380</v>
      </c>
      <c r="C381" s="191"/>
      <c r="D381" s="191"/>
      <c r="E381" s="191"/>
      <c r="F381" s="190" t="s">
        <v>120</v>
      </c>
      <c r="G381" s="153"/>
      <c r="H381" s="190">
        <f>IF('LISTA DE SOCIOS'!H381="SI",(IF(G381&lt;=K1,I1,I1+(G381-K1)*J1)),0)</f>
        <v>7</v>
      </c>
    </row>
    <row r="382" spans="1:8" s="80" customFormat="1" x14ac:dyDescent="0.25">
      <c r="A382" s="187">
        <v>381</v>
      </c>
      <c r="B382" s="190">
        <v>381</v>
      </c>
      <c r="C382" s="191"/>
      <c r="D382" s="191"/>
      <c r="E382" s="191"/>
      <c r="F382" s="190" t="s">
        <v>120</v>
      </c>
      <c r="G382" s="153"/>
      <c r="H382" s="190">
        <f>IF('LISTA DE SOCIOS'!H382="SI",(IF(G382&lt;=K1,I1,I1+(G382-K1)*J1)),0)</f>
        <v>7</v>
      </c>
    </row>
    <row r="383" spans="1:8" s="80" customFormat="1" x14ac:dyDescent="0.25">
      <c r="A383" s="187">
        <v>382</v>
      </c>
      <c r="B383" s="190">
        <v>382</v>
      </c>
      <c r="C383" s="191"/>
      <c r="D383" s="191"/>
      <c r="E383" s="191"/>
      <c r="F383" s="190" t="s">
        <v>120</v>
      </c>
      <c r="G383" s="153"/>
      <c r="H383" s="190">
        <f>IF('LISTA DE SOCIOS'!H383="SI",(IF(G383&lt;=K1,I1,I1+(G383-K1)*J1)),0)</f>
        <v>7</v>
      </c>
    </row>
    <row r="384" spans="1:8" s="80" customFormat="1" x14ac:dyDescent="0.25">
      <c r="A384" s="187">
        <v>383</v>
      </c>
      <c r="B384" s="190">
        <v>383</v>
      </c>
      <c r="C384" s="191"/>
      <c r="D384" s="191"/>
      <c r="E384" s="191"/>
      <c r="F384" s="190" t="s">
        <v>120</v>
      </c>
      <c r="G384" s="153"/>
      <c r="H384" s="190">
        <f>IF('LISTA DE SOCIOS'!H384="SI",(IF(G384&lt;=K1,I1,I1+(G384-K1)*J1)),0)</f>
        <v>7</v>
      </c>
    </row>
    <row r="385" spans="1:8" s="80" customFormat="1" x14ac:dyDescent="0.25">
      <c r="A385" s="187"/>
      <c r="B385" s="190"/>
      <c r="C385" s="191"/>
      <c r="D385" s="191"/>
      <c r="E385" s="191"/>
      <c r="F385" s="190"/>
      <c r="G385" s="153"/>
      <c r="H385" s="190"/>
    </row>
    <row r="386" spans="1:8" s="80" customFormat="1" hidden="1" x14ac:dyDescent="0.25">
      <c r="A386" s="187"/>
      <c r="B386" s="190"/>
      <c r="C386" s="191"/>
      <c r="D386" s="191"/>
      <c r="E386" s="191"/>
      <c r="F386" s="190"/>
      <c r="G386" s="153"/>
      <c r="H386" s="190"/>
    </row>
    <row r="387" spans="1:8" s="80" customFormat="1" x14ac:dyDescent="0.25">
      <c r="B387" s="81"/>
      <c r="C387" s="137"/>
      <c r="D387" s="137"/>
      <c r="E387" s="137"/>
      <c r="F387" s="81"/>
      <c r="G387" s="81"/>
      <c r="H387" s="81"/>
    </row>
    <row r="388" spans="1:8" s="80" customFormat="1" x14ac:dyDescent="0.25">
      <c r="B388" s="81"/>
      <c r="C388" s="137"/>
      <c r="D388" s="137"/>
      <c r="E388" s="137"/>
      <c r="F388" s="81"/>
      <c r="G388" s="81"/>
      <c r="H388" s="81"/>
    </row>
    <row r="389" spans="1:8" s="80" customFormat="1" x14ac:dyDescent="0.25">
      <c r="B389" s="81"/>
      <c r="C389" s="137"/>
      <c r="D389" s="137"/>
      <c r="E389" s="137"/>
      <c r="F389" s="81"/>
      <c r="G389" s="81"/>
      <c r="H389" s="81"/>
    </row>
    <row r="390" spans="1:8" s="80" customFormat="1" x14ac:dyDescent="0.25">
      <c r="B390" s="81"/>
      <c r="C390" s="137"/>
      <c r="D390" s="137"/>
      <c r="E390" s="137"/>
      <c r="F390" s="81"/>
      <c r="G390" s="81"/>
      <c r="H390" s="81"/>
    </row>
    <row r="391" spans="1:8" s="80" customFormat="1" x14ac:dyDescent="0.25">
      <c r="B391" s="81"/>
      <c r="C391" s="137"/>
      <c r="D391" s="137"/>
      <c r="E391" s="137"/>
      <c r="F391" s="81"/>
      <c r="G391" s="81"/>
      <c r="H391" s="81"/>
    </row>
    <row r="392" spans="1:8" s="80" customFormat="1" x14ac:dyDescent="0.25">
      <c r="B392" s="81"/>
      <c r="C392" s="137"/>
      <c r="D392" s="137"/>
      <c r="E392" s="137"/>
      <c r="F392" s="81"/>
      <c r="G392" s="81"/>
      <c r="H392" s="81"/>
    </row>
    <row r="393" spans="1:8" s="80" customFormat="1" x14ac:dyDescent="0.25">
      <c r="B393" s="81"/>
      <c r="C393" s="137"/>
      <c r="D393" s="137"/>
      <c r="E393" s="137"/>
      <c r="F393" s="81"/>
      <c r="G393" s="81"/>
      <c r="H393" s="81"/>
    </row>
    <row r="394" spans="1:8" s="80" customFormat="1" x14ac:dyDescent="0.25">
      <c r="B394" s="81"/>
      <c r="C394" s="137"/>
      <c r="D394" s="137"/>
      <c r="E394" s="137"/>
      <c r="F394" s="81"/>
      <c r="G394" s="81"/>
      <c r="H394" s="81"/>
    </row>
    <row r="395" spans="1:8" s="80" customFormat="1" x14ac:dyDescent="0.25">
      <c r="B395" s="81"/>
      <c r="C395" s="137"/>
      <c r="D395" s="137"/>
      <c r="E395" s="137"/>
      <c r="F395" s="81"/>
      <c r="G395" s="81"/>
      <c r="H395" s="81"/>
    </row>
    <row r="396" spans="1:8" s="80" customFormat="1" x14ac:dyDescent="0.25">
      <c r="B396" s="81"/>
      <c r="C396" s="137"/>
      <c r="D396" s="137"/>
      <c r="E396" s="137"/>
      <c r="F396" s="81"/>
      <c r="G396" s="81"/>
      <c r="H396" s="81"/>
    </row>
    <row r="397" spans="1:8" s="80" customFormat="1" x14ac:dyDescent="0.25">
      <c r="B397" s="81"/>
      <c r="C397" s="137"/>
      <c r="D397" s="137"/>
      <c r="E397" s="137"/>
      <c r="F397" s="81"/>
      <c r="G397" s="81" t="s">
        <v>28</v>
      </c>
      <c r="H397" s="81"/>
    </row>
    <row r="398" spans="1:8" s="80" customFormat="1" x14ac:dyDescent="0.25">
      <c r="B398" s="81"/>
      <c r="C398" s="137"/>
      <c r="D398" s="137"/>
      <c r="E398" s="137"/>
      <c r="F398" s="81"/>
      <c r="G398" s="81"/>
      <c r="H398" s="81"/>
    </row>
    <row r="399" spans="1:8" s="80" customFormat="1" x14ac:dyDescent="0.25">
      <c r="B399" s="81"/>
      <c r="C399" s="137"/>
      <c r="D399" s="137"/>
      <c r="E399" s="137"/>
      <c r="F399" s="81"/>
      <c r="G399" s="81"/>
      <c r="H399" s="81"/>
    </row>
    <row r="400" spans="1:8" s="80" customFormat="1" x14ac:dyDescent="0.25">
      <c r="B400" s="81"/>
      <c r="C400" s="137"/>
      <c r="D400" s="137"/>
      <c r="E400" s="137"/>
      <c r="F400" s="81"/>
      <c r="G400" s="81"/>
      <c r="H400" s="81"/>
    </row>
    <row r="401" spans="2:8" s="80" customFormat="1" x14ac:dyDescent="0.25">
      <c r="B401" s="81"/>
      <c r="C401" s="137"/>
      <c r="D401" s="137"/>
      <c r="E401" s="137"/>
      <c r="F401" s="81"/>
      <c r="G401" s="81"/>
      <c r="H401" s="81"/>
    </row>
    <row r="402" spans="2:8" s="80" customFormat="1" x14ac:dyDescent="0.25">
      <c r="B402" s="81"/>
      <c r="C402" s="137"/>
      <c r="D402" s="137"/>
      <c r="E402" s="137"/>
      <c r="F402" s="81"/>
      <c r="G402" s="81"/>
      <c r="H402" s="81"/>
    </row>
    <row r="403" spans="2:8" s="80" customFormat="1" x14ac:dyDescent="0.25">
      <c r="B403" s="81"/>
      <c r="C403" s="137"/>
      <c r="D403" s="137"/>
      <c r="E403" s="137"/>
      <c r="F403" s="81"/>
      <c r="G403" s="81"/>
      <c r="H403" s="81"/>
    </row>
    <row r="404" spans="2:8" s="80" customFormat="1" x14ac:dyDescent="0.25">
      <c r="B404" s="81"/>
      <c r="C404" s="137"/>
      <c r="D404" s="137"/>
      <c r="E404" s="137"/>
      <c r="F404" s="81"/>
      <c r="G404" s="81"/>
      <c r="H404" s="81"/>
    </row>
    <row r="405" spans="2:8" s="80" customFormat="1" x14ac:dyDescent="0.25">
      <c r="B405" s="81"/>
      <c r="C405" s="137"/>
      <c r="D405" s="137"/>
      <c r="E405" s="137"/>
      <c r="F405" s="81"/>
      <c r="G405" s="81"/>
      <c r="H405" s="81"/>
    </row>
    <row r="406" spans="2:8" s="80" customFormat="1" x14ac:dyDescent="0.25">
      <c r="B406" s="81"/>
      <c r="C406" s="137"/>
      <c r="D406" s="137"/>
      <c r="E406" s="137"/>
      <c r="F406" s="81"/>
      <c r="G406" s="81"/>
      <c r="H406" s="81"/>
    </row>
    <row r="407" spans="2:8" s="80" customFormat="1" x14ac:dyDescent="0.25">
      <c r="B407" s="81"/>
      <c r="C407" s="137"/>
      <c r="D407" s="137"/>
      <c r="E407" s="137"/>
      <c r="F407" s="81"/>
      <c r="G407" s="81"/>
      <c r="H407" s="81"/>
    </row>
    <row r="408" spans="2:8" s="80" customFormat="1" x14ac:dyDescent="0.25">
      <c r="B408" s="81"/>
      <c r="C408" s="137"/>
      <c r="D408" s="137"/>
      <c r="E408" s="137"/>
      <c r="F408" s="81"/>
      <c r="G408" s="81"/>
      <c r="H408" s="81"/>
    </row>
    <row r="409" spans="2:8" s="80" customFormat="1" x14ac:dyDescent="0.25">
      <c r="B409" s="81"/>
      <c r="C409" s="137"/>
      <c r="D409" s="137"/>
      <c r="E409" s="137"/>
      <c r="F409" s="81"/>
      <c r="G409" s="81"/>
      <c r="H409" s="81"/>
    </row>
    <row r="410" spans="2:8" s="80" customFormat="1" x14ac:dyDescent="0.25">
      <c r="B410" s="81"/>
      <c r="C410" s="137"/>
      <c r="D410" s="137"/>
      <c r="E410" s="137"/>
      <c r="F410" s="81"/>
      <c r="G410" s="81"/>
      <c r="H410" s="81"/>
    </row>
    <row r="411" spans="2:8" s="80" customFormat="1" x14ac:dyDescent="0.25">
      <c r="B411" s="81"/>
      <c r="C411" s="137"/>
      <c r="D411" s="137"/>
      <c r="E411" s="137"/>
      <c r="F411" s="81"/>
      <c r="G411" s="81"/>
      <c r="H411" s="81"/>
    </row>
    <row r="412" spans="2:8" s="80" customFormat="1" x14ac:dyDescent="0.25">
      <c r="B412" s="81"/>
      <c r="C412" s="137"/>
      <c r="D412" s="137"/>
      <c r="E412" s="137"/>
      <c r="F412" s="81"/>
      <c r="G412" s="81"/>
      <c r="H412" s="81"/>
    </row>
    <row r="413" spans="2:8" s="80" customFormat="1" x14ac:dyDescent="0.25">
      <c r="B413" s="81"/>
      <c r="C413" s="137"/>
      <c r="D413" s="137"/>
      <c r="E413" s="137"/>
      <c r="F413" s="81"/>
      <c r="G413" s="81"/>
      <c r="H413" s="81"/>
    </row>
    <row r="414" spans="2:8" s="80" customFormat="1" x14ac:dyDescent="0.25">
      <c r="B414" s="81"/>
      <c r="C414" s="137"/>
      <c r="D414" s="137"/>
      <c r="E414" s="137"/>
      <c r="F414" s="81"/>
      <c r="G414" s="81"/>
      <c r="H414" s="81"/>
    </row>
    <row r="415" spans="2:8" s="80" customFormat="1" x14ac:dyDescent="0.25">
      <c r="B415" s="81"/>
      <c r="C415" s="137"/>
      <c r="D415" s="137"/>
      <c r="E415" s="137"/>
      <c r="F415" s="81"/>
      <c r="G415" s="81"/>
      <c r="H415" s="81"/>
    </row>
    <row r="416" spans="2:8" s="80" customFormat="1" x14ac:dyDescent="0.25">
      <c r="B416" s="81"/>
      <c r="C416" s="137"/>
      <c r="D416" s="137"/>
      <c r="E416" s="137"/>
      <c r="F416" s="81"/>
      <c r="G416" s="81"/>
      <c r="H416" s="81"/>
    </row>
    <row r="417" spans="2:8" s="80" customFormat="1" x14ac:dyDescent="0.25">
      <c r="B417" s="81"/>
      <c r="C417" s="137"/>
      <c r="D417" s="137"/>
      <c r="E417" s="137"/>
      <c r="F417" s="81"/>
      <c r="G417" s="81"/>
      <c r="H417" s="81"/>
    </row>
    <row r="418" spans="2:8" s="80" customFormat="1" x14ac:dyDescent="0.25">
      <c r="B418" s="81"/>
      <c r="C418" s="137"/>
      <c r="D418" s="137"/>
      <c r="E418" s="137"/>
      <c r="F418" s="81"/>
      <c r="G418" s="81"/>
      <c r="H418" s="81"/>
    </row>
    <row r="419" spans="2:8" s="80" customFormat="1" x14ac:dyDescent="0.25">
      <c r="B419" s="81"/>
      <c r="C419" s="137"/>
      <c r="D419" s="137"/>
      <c r="E419" s="137"/>
      <c r="F419" s="81"/>
      <c r="G419" s="81"/>
      <c r="H419" s="81"/>
    </row>
    <row r="420" spans="2:8" s="80" customFormat="1" x14ac:dyDescent="0.25">
      <c r="B420" s="81"/>
      <c r="C420" s="137"/>
      <c r="D420" s="137"/>
      <c r="E420" s="137"/>
      <c r="F420" s="81"/>
      <c r="G420" s="81"/>
      <c r="H420" s="81"/>
    </row>
    <row r="421" spans="2:8" s="80" customFormat="1" x14ac:dyDescent="0.25">
      <c r="B421" s="81"/>
      <c r="C421" s="137"/>
      <c r="D421" s="137"/>
      <c r="E421" s="137"/>
      <c r="F421" s="81"/>
      <c r="G421" s="81"/>
      <c r="H421" s="81"/>
    </row>
    <row r="422" spans="2:8" s="80" customFormat="1" x14ac:dyDescent="0.25">
      <c r="B422" s="81"/>
      <c r="C422" s="137"/>
      <c r="D422" s="137"/>
      <c r="E422" s="137"/>
      <c r="F422" s="81"/>
      <c r="G422" s="81"/>
      <c r="H422" s="81"/>
    </row>
    <row r="423" spans="2:8" s="80" customFormat="1" x14ac:dyDescent="0.25">
      <c r="B423" s="81"/>
      <c r="C423" s="137"/>
      <c r="D423" s="137"/>
      <c r="E423" s="137"/>
      <c r="F423" s="81"/>
      <c r="G423" s="81"/>
      <c r="H423" s="81"/>
    </row>
    <row r="424" spans="2:8" s="80" customFormat="1" x14ac:dyDescent="0.25">
      <c r="B424" s="81"/>
      <c r="C424" s="137"/>
      <c r="D424" s="137"/>
      <c r="E424" s="137"/>
      <c r="F424" s="81"/>
      <c r="G424" s="81"/>
      <c r="H424" s="81"/>
    </row>
    <row r="425" spans="2:8" s="80" customFormat="1" x14ac:dyDescent="0.25">
      <c r="B425" s="81"/>
      <c r="C425" s="137"/>
      <c r="D425" s="137"/>
      <c r="E425" s="137"/>
      <c r="F425" s="81"/>
      <c r="G425" s="81"/>
      <c r="H425" s="81"/>
    </row>
    <row r="426" spans="2:8" s="80" customFormat="1" x14ac:dyDescent="0.25">
      <c r="B426" s="81"/>
      <c r="C426" s="137"/>
      <c r="D426" s="137"/>
      <c r="E426" s="137"/>
      <c r="F426" s="81"/>
      <c r="G426" s="81"/>
      <c r="H426" s="81"/>
    </row>
    <row r="427" spans="2:8" s="80" customFormat="1" x14ac:dyDescent="0.25">
      <c r="B427" s="81"/>
      <c r="C427" s="137"/>
      <c r="D427" s="137"/>
      <c r="E427" s="137"/>
      <c r="F427" s="81"/>
      <c r="G427" s="81"/>
      <c r="H427" s="81"/>
    </row>
    <row r="428" spans="2:8" s="80" customFormat="1" x14ac:dyDescent="0.25">
      <c r="B428" s="81"/>
      <c r="C428" s="137"/>
      <c r="D428" s="137"/>
      <c r="E428" s="137"/>
      <c r="F428" s="81"/>
      <c r="G428" s="81"/>
      <c r="H428" s="81"/>
    </row>
    <row r="429" spans="2:8" s="80" customFormat="1" x14ac:dyDescent="0.25">
      <c r="B429" s="81"/>
      <c r="C429" s="137"/>
      <c r="D429" s="137"/>
      <c r="E429" s="137"/>
      <c r="F429" s="81"/>
      <c r="G429" s="81"/>
      <c r="H429" s="81"/>
    </row>
    <row r="430" spans="2:8" s="80" customFormat="1" x14ac:dyDescent="0.25">
      <c r="B430" s="81"/>
      <c r="C430" s="137"/>
      <c r="D430" s="137"/>
      <c r="E430" s="137"/>
      <c r="F430" s="81"/>
      <c r="G430" s="81"/>
      <c r="H430" s="81"/>
    </row>
    <row r="431" spans="2:8" s="80" customFormat="1" x14ac:dyDescent="0.25">
      <c r="B431" s="81"/>
      <c r="C431" s="137"/>
      <c r="D431" s="137"/>
      <c r="E431" s="137"/>
      <c r="F431" s="81"/>
      <c r="G431" s="81"/>
      <c r="H431" s="81"/>
    </row>
    <row r="432" spans="2:8" s="80" customFormat="1" x14ac:dyDescent="0.25">
      <c r="B432" s="81"/>
      <c r="C432" s="137"/>
      <c r="D432" s="137"/>
      <c r="E432" s="137"/>
      <c r="F432" s="81"/>
      <c r="G432" s="81"/>
      <c r="H432" s="81"/>
    </row>
    <row r="433" spans="2:8" s="80" customFormat="1" x14ac:dyDescent="0.25">
      <c r="B433" s="81"/>
      <c r="C433" s="137"/>
      <c r="D433" s="137"/>
      <c r="E433" s="137"/>
      <c r="F433" s="81"/>
      <c r="G433" s="81"/>
      <c r="H433" s="81"/>
    </row>
    <row r="434" spans="2:8" s="80" customFormat="1" x14ac:dyDescent="0.25">
      <c r="B434" s="81"/>
      <c r="C434" s="137"/>
      <c r="D434" s="137"/>
      <c r="E434" s="137"/>
      <c r="F434" s="81"/>
      <c r="G434" s="81"/>
      <c r="H434" s="81"/>
    </row>
    <row r="435" spans="2:8" s="80" customFormat="1" x14ac:dyDescent="0.25">
      <c r="B435" s="81"/>
      <c r="C435" s="137"/>
      <c r="D435" s="137"/>
      <c r="E435" s="137"/>
      <c r="F435" s="81"/>
      <c r="G435" s="81"/>
      <c r="H435" s="81"/>
    </row>
    <row r="436" spans="2:8" s="80" customFormat="1" x14ac:dyDescent="0.25">
      <c r="B436" s="81"/>
      <c r="C436" s="137"/>
      <c r="D436" s="137"/>
      <c r="E436" s="137"/>
      <c r="F436" s="81"/>
      <c r="G436" s="81"/>
      <c r="H436" s="81"/>
    </row>
    <row r="437" spans="2:8" s="80" customFormat="1" x14ac:dyDescent="0.25">
      <c r="B437" s="81"/>
      <c r="C437" s="137"/>
      <c r="D437" s="137"/>
      <c r="E437" s="137"/>
      <c r="F437" s="81"/>
      <c r="G437" s="81"/>
      <c r="H437" s="81"/>
    </row>
    <row r="438" spans="2:8" s="80" customFormat="1" x14ac:dyDescent="0.25">
      <c r="B438" s="81"/>
      <c r="C438" s="137"/>
      <c r="D438" s="137"/>
      <c r="E438" s="137"/>
      <c r="F438" s="81"/>
      <c r="G438" s="81"/>
      <c r="H438" s="81"/>
    </row>
    <row r="439" spans="2:8" s="80" customFormat="1" x14ac:dyDescent="0.25">
      <c r="B439" s="81"/>
      <c r="C439" s="137"/>
      <c r="D439" s="137"/>
      <c r="E439" s="137"/>
      <c r="F439" s="81"/>
      <c r="G439" s="81"/>
      <c r="H439" s="81"/>
    </row>
    <row r="440" spans="2:8" s="80" customFormat="1" x14ac:dyDescent="0.25">
      <c r="B440" s="81"/>
      <c r="C440" s="137"/>
      <c r="D440" s="137"/>
      <c r="E440" s="137"/>
      <c r="F440" s="81"/>
      <c r="G440" s="81"/>
      <c r="H440" s="81"/>
    </row>
    <row r="441" spans="2:8" s="80" customFormat="1" x14ac:dyDescent="0.25">
      <c r="B441" s="81"/>
      <c r="C441" s="137"/>
      <c r="D441" s="137"/>
      <c r="E441" s="137"/>
      <c r="F441" s="81"/>
      <c r="G441" s="81"/>
      <c r="H441" s="81"/>
    </row>
  </sheetData>
  <sheetProtection algorithmName="SHA-512" hashValue="7vOhEtxW5j6NqcUMOlhQVObZ61rMp0cCryPU5lNCzYtoJ1PdjFzjmJZPbJULRu5eWO1XMvgGX9hlneAGkakNAw==" saltValue="m7ptyrOy2ueR4USLGn2Ciw==" spinCount="100000" sheet="1" objects="1" scenarios="1"/>
  <dataValidations count="1">
    <dataValidation type="custom" allowBlank="1" showInputMessage="1" showErrorMessage="1" errorTitle="ERROR" error="Solo puede ingresar numeros en las celdas de esta hoja." sqref="G2:G386">
      <formula1>ISNUMBER(G2)</formula1>
    </dataValidation>
  </dataValidations>
  <pageMargins left="0.7" right="0.7" top="0.75" bottom="0.75" header="0.3" footer="0.3"/>
  <pageSetup scale="97" orientation="portrait" r:id="rId1"/>
  <colBreaks count="1" manualBreakCount="1">
    <brk id="8" max="1048575" man="1"/>
  </col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rgb="FF00B050"/>
  </sheetPr>
  <dimension ref="A1:X551"/>
  <sheetViews>
    <sheetView showZeros="0" zoomScaleNormal="100" zoomScaleSheetLayoutView="98" workbookViewId="0">
      <pane xSplit="6" ySplit="1" topLeftCell="G2" activePane="bottomRight" state="frozen"/>
      <selection activeCell="P5" sqref="P5"/>
      <selection pane="topRight" activeCell="P5" sqref="P5"/>
      <selection pane="bottomLeft" activeCell="P5" sqref="P5"/>
      <selection pane="bottomRight" activeCell="N18" sqref="N18"/>
    </sheetView>
  </sheetViews>
  <sheetFormatPr baseColWidth="10" defaultRowHeight="14.4" x14ac:dyDescent="0.3"/>
  <cols>
    <col min="1" max="2" width="4.5546875" style="148" customWidth="1"/>
    <col min="3" max="5" width="15.77734375" style="69" customWidth="1"/>
    <col min="6" max="6" width="4.33203125" style="148" customWidth="1"/>
    <col min="7" max="13" width="8.44140625" style="148" customWidth="1"/>
    <col min="14" max="17" width="11.5546875" style="69"/>
    <col min="18" max="18" width="4.109375" style="69" customWidth="1"/>
    <col min="19" max="16384" width="11.5546875" style="69"/>
  </cols>
  <sheetData>
    <row r="1" spans="1:24" ht="45" customHeight="1" x14ac:dyDescent="0.3">
      <c r="A1" s="41" t="s">
        <v>72</v>
      </c>
      <c r="B1" s="162" t="s">
        <v>89</v>
      </c>
      <c r="C1" s="41" t="s">
        <v>3</v>
      </c>
      <c r="D1" s="41" t="s">
        <v>4</v>
      </c>
      <c r="E1" s="41" t="s">
        <v>2</v>
      </c>
      <c r="F1" s="65" t="s">
        <v>18</v>
      </c>
      <c r="G1" s="66" t="s">
        <v>44</v>
      </c>
      <c r="H1" s="66" t="s">
        <v>45</v>
      </c>
      <c r="I1" s="67" t="s">
        <v>46</v>
      </c>
      <c r="J1" s="67" t="s">
        <v>47</v>
      </c>
      <c r="K1" s="67" t="s">
        <v>17</v>
      </c>
      <c r="L1" s="67" t="s">
        <v>48</v>
      </c>
      <c r="M1" s="67" t="s">
        <v>121</v>
      </c>
      <c r="N1" s="260" t="s">
        <v>57</v>
      </c>
      <c r="O1" s="261"/>
      <c r="P1" s="262"/>
      <c r="Q1" s="263"/>
      <c r="R1" s="220" t="s">
        <v>122</v>
      </c>
      <c r="S1" s="68"/>
      <c r="T1" s="68"/>
      <c r="U1" s="68"/>
      <c r="V1" s="68"/>
      <c r="W1" s="68"/>
      <c r="X1" s="68"/>
    </row>
    <row r="2" spans="1:24" ht="12" customHeight="1" x14ac:dyDescent="0.3">
      <c r="A2" s="186">
        <v>1</v>
      </c>
      <c r="B2" s="186">
        <v>1</v>
      </c>
      <c r="C2" s="187"/>
      <c r="D2" s="187"/>
      <c r="E2" s="187"/>
      <c r="F2" s="186" t="s">
        <v>120</v>
      </c>
      <c r="G2" s="155"/>
      <c r="H2" s="155"/>
      <c r="I2" s="155"/>
      <c r="J2" s="155"/>
      <c r="K2" s="155"/>
      <c r="L2" s="155"/>
      <c r="M2" s="222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</row>
    <row r="3" spans="1:24" ht="12" customHeight="1" x14ac:dyDescent="0.3">
      <c r="A3" s="186">
        <v>2</v>
      </c>
      <c r="B3" s="186">
        <v>2</v>
      </c>
      <c r="C3" s="187"/>
      <c r="D3" s="187"/>
      <c r="E3" s="187"/>
      <c r="F3" s="186" t="s">
        <v>120</v>
      </c>
      <c r="G3" s="155"/>
      <c r="H3" s="155"/>
      <c r="I3" s="155"/>
      <c r="J3" s="155"/>
      <c r="K3" s="155"/>
      <c r="L3" s="155"/>
      <c r="M3" s="222"/>
      <c r="N3" s="68"/>
      <c r="O3" s="68"/>
      <c r="P3" s="68"/>
      <c r="Q3" s="68"/>
      <c r="R3" s="68"/>
      <c r="S3" s="68"/>
      <c r="T3" s="68"/>
      <c r="U3" s="68"/>
      <c r="V3" s="68"/>
      <c r="W3" s="68"/>
      <c r="X3" s="68"/>
    </row>
    <row r="4" spans="1:24" ht="12" customHeight="1" x14ac:dyDescent="0.3">
      <c r="A4" s="186">
        <v>3</v>
      </c>
      <c r="B4" s="186">
        <v>3</v>
      </c>
      <c r="C4" s="187"/>
      <c r="D4" s="187"/>
      <c r="E4" s="187"/>
      <c r="F4" s="186" t="s">
        <v>120</v>
      </c>
      <c r="G4" s="155"/>
      <c r="H4" s="155"/>
      <c r="I4" s="155"/>
      <c r="J4" s="155"/>
      <c r="K4" s="155"/>
      <c r="L4" s="155"/>
      <c r="M4" s="222"/>
      <c r="N4" s="68"/>
      <c r="O4" s="68"/>
      <c r="P4" s="68"/>
      <c r="Q4" s="68"/>
      <c r="R4" s="68"/>
      <c r="S4" s="68"/>
      <c r="T4" s="68"/>
      <c r="U4" s="68"/>
      <c r="V4" s="68"/>
      <c r="W4" s="68"/>
      <c r="X4" s="68"/>
    </row>
    <row r="5" spans="1:24" ht="12" customHeight="1" x14ac:dyDescent="0.3">
      <c r="A5" s="186">
        <v>4</v>
      </c>
      <c r="B5" s="186">
        <v>4</v>
      </c>
      <c r="C5" s="187"/>
      <c r="D5" s="187"/>
      <c r="E5" s="187"/>
      <c r="F5" s="186" t="s">
        <v>120</v>
      </c>
      <c r="G5" s="155"/>
      <c r="H5" s="155"/>
      <c r="I5" s="155"/>
      <c r="J5" s="155"/>
      <c r="K5" s="155"/>
      <c r="L5" s="155"/>
      <c r="M5" s="222"/>
      <c r="N5" s="68"/>
      <c r="O5" s="68"/>
      <c r="P5" s="68"/>
      <c r="Q5" s="68"/>
      <c r="R5" s="68"/>
      <c r="S5" s="68"/>
      <c r="T5" s="68"/>
      <c r="U5" s="68"/>
      <c r="V5" s="68"/>
      <c r="W5" s="68"/>
      <c r="X5" s="68"/>
    </row>
    <row r="6" spans="1:24" ht="12" customHeight="1" x14ac:dyDescent="0.3">
      <c r="A6" s="186">
        <v>5</v>
      </c>
      <c r="B6" s="186">
        <v>5</v>
      </c>
      <c r="C6" s="187"/>
      <c r="D6" s="187"/>
      <c r="E6" s="187"/>
      <c r="F6" s="186" t="s">
        <v>120</v>
      </c>
      <c r="G6" s="155"/>
      <c r="H6" s="155"/>
      <c r="I6" s="155"/>
      <c r="J6" s="155"/>
      <c r="K6" s="155"/>
      <c r="L6" s="155"/>
      <c r="M6" s="222"/>
      <c r="N6" s="68"/>
      <c r="O6" s="68"/>
      <c r="P6" s="68"/>
      <c r="Q6" s="68"/>
      <c r="R6" s="68"/>
      <c r="S6" s="68"/>
      <c r="T6" s="68"/>
      <c r="U6" s="68"/>
      <c r="V6" s="68"/>
      <c r="W6" s="68"/>
      <c r="X6" s="68"/>
    </row>
    <row r="7" spans="1:24" ht="12" customHeight="1" x14ac:dyDescent="0.3">
      <c r="A7" s="186">
        <v>6</v>
      </c>
      <c r="B7" s="186">
        <v>6</v>
      </c>
      <c r="C7" s="187"/>
      <c r="D7" s="187"/>
      <c r="E7" s="187"/>
      <c r="F7" s="186" t="s">
        <v>120</v>
      </c>
      <c r="G7" s="155"/>
      <c r="H7" s="155"/>
      <c r="I7" s="155"/>
      <c r="J7" s="155"/>
      <c r="K7" s="155"/>
      <c r="L7" s="155"/>
      <c r="M7" s="222"/>
      <c r="N7" s="68"/>
      <c r="O7" s="68"/>
      <c r="P7" s="68"/>
      <c r="Q7" s="68"/>
      <c r="R7" s="68"/>
      <c r="S7" s="68"/>
      <c r="T7" s="68"/>
      <c r="U7" s="68"/>
      <c r="V7" s="68"/>
      <c r="W7" s="68"/>
      <c r="X7" s="68"/>
    </row>
    <row r="8" spans="1:24" ht="12" customHeight="1" x14ac:dyDescent="0.3">
      <c r="A8" s="186">
        <v>7</v>
      </c>
      <c r="B8" s="186">
        <v>7</v>
      </c>
      <c r="C8" s="187"/>
      <c r="D8" s="187"/>
      <c r="E8" s="187"/>
      <c r="F8" s="186" t="s">
        <v>120</v>
      </c>
      <c r="G8" s="155"/>
      <c r="H8" s="155"/>
      <c r="I8" s="155"/>
      <c r="J8" s="155"/>
      <c r="K8" s="155"/>
      <c r="L8" s="155"/>
      <c r="M8" s="222"/>
      <c r="N8" s="68"/>
      <c r="O8" s="68"/>
      <c r="P8" s="68"/>
      <c r="Q8" s="68"/>
      <c r="R8" s="68"/>
      <c r="S8" s="68"/>
      <c r="T8" s="68"/>
      <c r="U8" s="68"/>
      <c r="V8" s="68"/>
      <c r="W8" s="68"/>
      <c r="X8" s="68"/>
    </row>
    <row r="9" spans="1:24" ht="12" customHeight="1" x14ac:dyDescent="0.3">
      <c r="A9" s="186">
        <v>8</v>
      </c>
      <c r="B9" s="186">
        <v>8</v>
      </c>
      <c r="C9" s="187"/>
      <c r="D9" s="187"/>
      <c r="E9" s="187"/>
      <c r="F9" s="186" t="s">
        <v>120</v>
      </c>
      <c r="G9" s="155"/>
      <c r="H9" s="155"/>
      <c r="I9" s="155"/>
      <c r="J9" s="155"/>
      <c r="K9" s="155"/>
      <c r="L9" s="155"/>
      <c r="M9" s="222"/>
      <c r="N9" s="68"/>
      <c r="O9" s="68"/>
      <c r="P9" s="68"/>
      <c r="Q9" s="68"/>
      <c r="R9" s="68"/>
      <c r="S9" s="68"/>
      <c r="T9" s="68"/>
      <c r="U9" s="68"/>
      <c r="V9" s="68"/>
      <c r="W9" s="68"/>
      <c r="X9" s="68"/>
    </row>
    <row r="10" spans="1:24" ht="12" customHeight="1" x14ac:dyDescent="0.3">
      <c r="A10" s="186">
        <v>9</v>
      </c>
      <c r="B10" s="186">
        <v>9</v>
      </c>
      <c r="C10" s="187"/>
      <c r="D10" s="187"/>
      <c r="E10" s="187"/>
      <c r="F10" s="186" t="s">
        <v>120</v>
      </c>
      <c r="G10" s="155"/>
      <c r="H10" s="155"/>
      <c r="I10" s="155"/>
      <c r="J10" s="155"/>
      <c r="K10" s="155"/>
      <c r="L10" s="155"/>
      <c r="M10" s="222"/>
      <c r="N10" s="68"/>
      <c r="O10" s="68"/>
      <c r="P10" s="68"/>
      <c r="Q10" s="68"/>
      <c r="R10" s="68"/>
      <c r="S10" s="68"/>
      <c r="T10" s="68"/>
      <c r="U10" s="68"/>
      <c r="V10" s="68"/>
      <c r="W10" s="68"/>
      <c r="X10" s="68"/>
    </row>
    <row r="11" spans="1:24" ht="12" customHeight="1" x14ac:dyDescent="0.3">
      <c r="A11" s="186">
        <v>10</v>
      </c>
      <c r="B11" s="186">
        <v>10</v>
      </c>
      <c r="C11" s="187"/>
      <c r="D11" s="187"/>
      <c r="E11" s="187"/>
      <c r="F11" s="186" t="s">
        <v>120</v>
      </c>
      <c r="G11" s="155"/>
      <c r="H11" s="155"/>
      <c r="I11" s="155"/>
      <c r="J11" s="155"/>
      <c r="K11" s="155"/>
      <c r="L11" s="155"/>
      <c r="M11" s="222"/>
      <c r="N11" s="68"/>
      <c r="O11" s="68"/>
      <c r="P11" s="68"/>
      <c r="Q11" s="68"/>
      <c r="R11" s="68"/>
      <c r="S11" s="68"/>
      <c r="T11" s="68"/>
      <c r="U11" s="68"/>
      <c r="V11" s="68"/>
      <c r="W11" s="68"/>
      <c r="X11" s="68"/>
    </row>
    <row r="12" spans="1:24" ht="12" customHeight="1" x14ac:dyDescent="0.3">
      <c r="A12" s="186">
        <v>11</v>
      </c>
      <c r="B12" s="186">
        <v>11</v>
      </c>
      <c r="C12" s="187"/>
      <c r="D12" s="187"/>
      <c r="E12" s="187"/>
      <c r="F12" s="186" t="s">
        <v>120</v>
      </c>
      <c r="G12" s="155"/>
      <c r="H12" s="155"/>
      <c r="I12" s="155"/>
      <c r="J12" s="155"/>
      <c r="K12" s="155"/>
      <c r="L12" s="155"/>
      <c r="M12" s="222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</row>
    <row r="13" spans="1:24" ht="12" customHeight="1" x14ac:dyDescent="0.3">
      <c r="A13" s="186">
        <v>12</v>
      </c>
      <c r="B13" s="186">
        <v>12</v>
      </c>
      <c r="C13" s="187"/>
      <c r="D13" s="187"/>
      <c r="E13" s="187"/>
      <c r="F13" s="186" t="s">
        <v>120</v>
      </c>
      <c r="G13" s="155"/>
      <c r="H13" s="155"/>
      <c r="I13" s="155"/>
      <c r="J13" s="155"/>
      <c r="K13" s="155"/>
      <c r="L13" s="155"/>
      <c r="M13" s="222"/>
      <c r="N13" s="68"/>
      <c r="O13" s="68"/>
      <c r="P13" s="68"/>
      <c r="Q13" s="68"/>
      <c r="R13" s="68"/>
      <c r="S13" s="68"/>
      <c r="T13" s="68"/>
      <c r="U13" s="68"/>
      <c r="V13" s="68"/>
      <c r="W13" s="68"/>
      <c r="X13" s="68"/>
    </row>
    <row r="14" spans="1:24" ht="12" customHeight="1" x14ac:dyDescent="0.3">
      <c r="A14" s="186">
        <v>13</v>
      </c>
      <c r="B14" s="186">
        <v>13</v>
      </c>
      <c r="C14" s="187"/>
      <c r="D14" s="187"/>
      <c r="E14" s="187"/>
      <c r="F14" s="186" t="s">
        <v>120</v>
      </c>
      <c r="G14" s="155"/>
      <c r="H14" s="155"/>
      <c r="I14" s="155"/>
      <c r="J14" s="155"/>
      <c r="K14" s="155"/>
      <c r="L14" s="155"/>
      <c r="M14" s="222"/>
      <c r="N14" s="68"/>
      <c r="O14" s="68"/>
      <c r="P14" s="68"/>
      <c r="Q14" s="68"/>
      <c r="R14" s="68"/>
      <c r="S14" s="68"/>
      <c r="T14" s="68"/>
      <c r="U14" s="68"/>
      <c r="V14" s="68"/>
      <c r="W14" s="68"/>
      <c r="X14" s="68"/>
    </row>
    <row r="15" spans="1:24" ht="12" customHeight="1" x14ac:dyDescent="0.3">
      <c r="A15" s="186">
        <v>14</v>
      </c>
      <c r="B15" s="186">
        <v>14</v>
      </c>
      <c r="C15" s="187"/>
      <c r="D15" s="187"/>
      <c r="E15" s="187"/>
      <c r="F15" s="186" t="s">
        <v>120</v>
      </c>
      <c r="G15" s="155"/>
      <c r="H15" s="155"/>
      <c r="I15" s="155"/>
      <c r="J15" s="155"/>
      <c r="K15" s="155"/>
      <c r="L15" s="155"/>
      <c r="M15" s="222"/>
      <c r="N15" s="68"/>
      <c r="O15" s="68"/>
      <c r="P15" s="68"/>
      <c r="Q15" s="68"/>
      <c r="R15" s="68"/>
      <c r="S15" s="68"/>
      <c r="T15" s="68"/>
      <c r="U15" s="68"/>
      <c r="V15" s="68"/>
      <c r="W15" s="68"/>
      <c r="X15" s="68"/>
    </row>
    <row r="16" spans="1:24" ht="12" customHeight="1" x14ac:dyDescent="0.3">
      <c r="A16" s="186">
        <v>15</v>
      </c>
      <c r="B16" s="186">
        <v>15</v>
      </c>
      <c r="C16" s="187"/>
      <c r="D16" s="187"/>
      <c r="E16" s="187"/>
      <c r="F16" s="186" t="s">
        <v>120</v>
      </c>
      <c r="G16" s="155"/>
      <c r="H16" s="155"/>
      <c r="I16" s="155"/>
      <c r="J16" s="155"/>
      <c r="K16" s="155"/>
      <c r="L16" s="155"/>
      <c r="M16" s="222"/>
      <c r="N16" s="68"/>
      <c r="O16" s="68"/>
      <c r="P16" s="68"/>
      <c r="Q16" s="68"/>
      <c r="R16" s="68"/>
      <c r="S16" s="68"/>
      <c r="T16" s="68"/>
      <c r="U16" s="68"/>
      <c r="V16" s="68"/>
      <c r="W16" s="68"/>
      <c r="X16" s="68"/>
    </row>
    <row r="17" spans="1:24" ht="12" customHeight="1" x14ac:dyDescent="0.3">
      <c r="A17" s="186">
        <v>16</v>
      </c>
      <c r="B17" s="186">
        <v>16</v>
      </c>
      <c r="C17" s="187"/>
      <c r="D17" s="187"/>
      <c r="E17" s="187"/>
      <c r="F17" s="186" t="s">
        <v>120</v>
      </c>
      <c r="G17" s="155"/>
      <c r="H17" s="155"/>
      <c r="I17" s="155"/>
      <c r="J17" s="155"/>
      <c r="K17" s="155"/>
      <c r="L17" s="155"/>
      <c r="M17" s="222"/>
      <c r="N17" s="68"/>
      <c r="O17" s="68"/>
      <c r="P17" s="68"/>
      <c r="Q17" s="68"/>
      <c r="R17" s="68"/>
      <c r="S17" s="68"/>
      <c r="T17" s="68"/>
      <c r="U17" s="68"/>
      <c r="V17" s="68"/>
      <c r="W17" s="68"/>
      <c r="X17" s="68"/>
    </row>
    <row r="18" spans="1:24" ht="12" customHeight="1" x14ac:dyDescent="0.3">
      <c r="A18" s="186">
        <v>17</v>
      </c>
      <c r="B18" s="186">
        <v>17</v>
      </c>
      <c r="C18" s="187"/>
      <c r="D18" s="187"/>
      <c r="E18" s="187"/>
      <c r="F18" s="186" t="s">
        <v>120</v>
      </c>
      <c r="G18" s="155"/>
      <c r="H18" s="155"/>
      <c r="I18" s="155"/>
      <c r="J18" s="155"/>
      <c r="K18" s="155"/>
      <c r="L18" s="155"/>
      <c r="M18" s="222"/>
      <c r="N18" s="68"/>
      <c r="O18" s="68"/>
      <c r="P18" s="68"/>
      <c r="Q18" s="68"/>
      <c r="R18" s="68"/>
      <c r="S18" s="68"/>
      <c r="T18" s="68"/>
      <c r="U18" s="68"/>
      <c r="V18" s="68"/>
      <c r="W18" s="68"/>
      <c r="X18" s="68"/>
    </row>
    <row r="19" spans="1:24" ht="12" customHeight="1" x14ac:dyDescent="0.3">
      <c r="A19" s="186">
        <v>18</v>
      </c>
      <c r="B19" s="186">
        <v>18</v>
      </c>
      <c r="C19" s="187"/>
      <c r="D19" s="187"/>
      <c r="E19" s="187"/>
      <c r="F19" s="186" t="s">
        <v>120</v>
      </c>
      <c r="G19" s="155"/>
      <c r="H19" s="155"/>
      <c r="I19" s="155"/>
      <c r="J19" s="155"/>
      <c r="K19" s="155"/>
      <c r="L19" s="155"/>
      <c r="M19" s="222"/>
      <c r="N19" s="68"/>
      <c r="O19" s="68"/>
      <c r="P19" s="68"/>
      <c r="Q19" s="68"/>
      <c r="R19" s="68"/>
      <c r="S19" s="68"/>
      <c r="T19" s="68"/>
      <c r="U19" s="68"/>
      <c r="V19" s="68"/>
      <c r="W19" s="68"/>
      <c r="X19" s="68"/>
    </row>
    <row r="20" spans="1:24" ht="12" customHeight="1" x14ac:dyDescent="0.3">
      <c r="A20" s="186">
        <v>19</v>
      </c>
      <c r="B20" s="186">
        <v>19</v>
      </c>
      <c r="C20" s="187"/>
      <c r="D20" s="187"/>
      <c r="E20" s="187"/>
      <c r="F20" s="186" t="s">
        <v>120</v>
      </c>
      <c r="G20" s="155"/>
      <c r="H20" s="155"/>
      <c r="I20" s="155"/>
      <c r="J20" s="155"/>
      <c r="K20" s="155"/>
      <c r="L20" s="155"/>
      <c r="M20" s="222"/>
      <c r="N20" s="68"/>
      <c r="O20" s="68"/>
      <c r="P20" s="68"/>
      <c r="Q20" s="68"/>
      <c r="R20" s="68"/>
      <c r="S20" s="68"/>
      <c r="T20" s="68"/>
      <c r="U20" s="68"/>
      <c r="V20" s="68"/>
      <c r="W20" s="68"/>
      <c r="X20" s="68"/>
    </row>
    <row r="21" spans="1:24" ht="12" customHeight="1" x14ac:dyDescent="0.3">
      <c r="A21" s="186">
        <v>20</v>
      </c>
      <c r="B21" s="186">
        <v>20</v>
      </c>
      <c r="C21" s="187"/>
      <c r="D21" s="187"/>
      <c r="E21" s="187"/>
      <c r="F21" s="186" t="s">
        <v>120</v>
      </c>
      <c r="G21" s="155"/>
      <c r="H21" s="155"/>
      <c r="I21" s="155"/>
      <c r="J21" s="155"/>
      <c r="K21" s="155"/>
      <c r="L21" s="155"/>
      <c r="M21" s="222"/>
      <c r="N21" s="68"/>
      <c r="O21" s="68"/>
      <c r="P21" s="68"/>
      <c r="Q21" s="68"/>
      <c r="R21" s="68"/>
      <c r="S21" s="68"/>
      <c r="T21" s="68"/>
      <c r="U21" s="68"/>
      <c r="V21" s="68"/>
      <c r="W21" s="68"/>
      <c r="X21" s="68"/>
    </row>
    <row r="22" spans="1:24" ht="12" customHeight="1" x14ac:dyDescent="0.3">
      <c r="A22" s="186">
        <v>21</v>
      </c>
      <c r="B22" s="186">
        <v>21</v>
      </c>
      <c r="C22" s="187"/>
      <c r="D22" s="187"/>
      <c r="E22" s="187"/>
      <c r="F22" s="186" t="s">
        <v>120</v>
      </c>
      <c r="G22" s="155"/>
      <c r="H22" s="155"/>
      <c r="I22" s="155"/>
      <c r="J22" s="155"/>
      <c r="K22" s="155"/>
      <c r="L22" s="155"/>
      <c r="M22" s="222"/>
      <c r="N22" s="68"/>
      <c r="O22" s="68"/>
      <c r="P22" s="68"/>
      <c r="Q22" s="68"/>
      <c r="R22" s="68"/>
      <c r="S22" s="68"/>
      <c r="T22" s="68"/>
      <c r="U22" s="68"/>
      <c r="V22" s="68"/>
      <c r="W22" s="68"/>
      <c r="X22" s="68"/>
    </row>
    <row r="23" spans="1:24" ht="12" customHeight="1" x14ac:dyDescent="0.3">
      <c r="A23" s="186">
        <v>22</v>
      </c>
      <c r="B23" s="186">
        <v>22</v>
      </c>
      <c r="C23" s="187"/>
      <c r="D23" s="187"/>
      <c r="E23" s="187"/>
      <c r="F23" s="186" t="s">
        <v>120</v>
      </c>
      <c r="G23" s="155"/>
      <c r="H23" s="155"/>
      <c r="I23" s="155"/>
      <c r="J23" s="155"/>
      <c r="K23" s="155"/>
      <c r="L23" s="155"/>
      <c r="M23" s="222"/>
      <c r="N23" s="68"/>
      <c r="O23" s="68"/>
      <c r="P23" s="68"/>
      <c r="Q23" s="68"/>
      <c r="R23" s="68"/>
      <c r="S23" s="68"/>
      <c r="T23" s="68"/>
      <c r="U23" s="68"/>
      <c r="V23" s="68"/>
      <c r="W23" s="68"/>
      <c r="X23" s="68"/>
    </row>
    <row r="24" spans="1:24" ht="12" customHeight="1" x14ac:dyDescent="0.3">
      <c r="A24" s="186">
        <v>23</v>
      </c>
      <c r="B24" s="186">
        <v>23</v>
      </c>
      <c r="C24" s="187"/>
      <c r="D24" s="187"/>
      <c r="E24" s="187"/>
      <c r="F24" s="186" t="s">
        <v>120</v>
      </c>
      <c r="G24" s="155"/>
      <c r="H24" s="155"/>
      <c r="I24" s="155"/>
      <c r="J24" s="155"/>
      <c r="K24" s="155"/>
      <c r="L24" s="155"/>
      <c r="M24" s="222"/>
      <c r="N24" s="68"/>
      <c r="O24" s="68"/>
      <c r="P24" s="68"/>
      <c r="Q24" s="68"/>
      <c r="R24" s="68"/>
      <c r="S24" s="68"/>
      <c r="T24" s="68"/>
      <c r="U24" s="68"/>
      <c r="V24" s="68"/>
      <c r="W24" s="68"/>
      <c r="X24" s="68"/>
    </row>
    <row r="25" spans="1:24" ht="12" customHeight="1" x14ac:dyDescent="0.3">
      <c r="A25" s="186">
        <v>24</v>
      </c>
      <c r="B25" s="186">
        <v>24</v>
      </c>
      <c r="C25" s="187"/>
      <c r="D25" s="187"/>
      <c r="E25" s="187"/>
      <c r="F25" s="186" t="s">
        <v>120</v>
      </c>
      <c r="G25" s="155"/>
      <c r="H25" s="155"/>
      <c r="I25" s="155"/>
      <c r="J25" s="155"/>
      <c r="K25" s="155"/>
      <c r="L25" s="155"/>
      <c r="M25" s="222"/>
      <c r="N25" s="68"/>
      <c r="O25" s="68"/>
      <c r="P25" s="68"/>
      <c r="Q25" s="68"/>
      <c r="R25" s="68"/>
      <c r="S25" s="68"/>
      <c r="T25" s="68"/>
      <c r="U25" s="68"/>
      <c r="V25" s="68"/>
      <c r="W25" s="68"/>
      <c r="X25" s="68"/>
    </row>
    <row r="26" spans="1:24" ht="12" customHeight="1" x14ac:dyDescent="0.3">
      <c r="A26" s="186">
        <v>25</v>
      </c>
      <c r="B26" s="186">
        <v>25</v>
      </c>
      <c r="C26" s="187"/>
      <c r="D26" s="187"/>
      <c r="E26" s="187"/>
      <c r="F26" s="186" t="s">
        <v>120</v>
      </c>
      <c r="G26" s="155"/>
      <c r="H26" s="155"/>
      <c r="I26" s="155"/>
      <c r="J26" s="155"/>
      <c r="K26" s="155"/>
      <c r="L26" s="155"/>
      <c r="M26" s="222"/>
      <c r="N26" s="68"/>
      <c r="O26" s="68"/>
      <c r="P26" s="68"/>
      <c r="Q26" s="68"/>
      <c r="R26" s="68"/>
      <c r="S26" s="68"/>
      <c r="T26" s="68"/>
      <c r="U26" s="68"/>
      <c r="V26" s="68"/>
      <c r="W26" s="68"/>
      <c r="X26" s="68"/>
    </row>
    <row r="27" spans="1:24" ht="12" customHeight="1" x14ac:dyDescent="0.3">
      <c r="A27" s="186">
        <v>26</v>
      </c>
      <c r="B27" s="186">
        <v>26</v>
      </c>
      <c r="C27" s="187"/>
      <c r="D27" s="187"/>
      <c r="E27" s="187"/>
      <c r="F27" s="186" t="s">
        <v>120</v>
      </c>
      <c r="G27" s="155"/>
      <c r="H27" s="155"/>
      <c r="I27" s="155"/>
      <c r="J27" s="155"/>
      <c r="K27" s="155"/>
      <c r="L27" s="155"/>
      <c r="M27" s="222"/>
      <c r="N27" s="68"/>
      <c r="O27" s="68"/>
      <c r="P27" s="68"/>
      <c r="Q27" s="68"/>
      <c r="R27" s="68"/>
      <c r="S27" s="68"/>
      <c r="T27" s="68"/>
      <c r="U27" s="68"/>
      <c r="V27" s="68"/>
      <c r="W27" s="68"/>
      <c r="X27" s="68"/>
    </row>
    <row r="28" spans="1:24" ht="12" customHeight="1" x14ac:dyDescent="0.3">
      <c r="A28" s="186">
        <v>27</v>
      </c>
      <c r="B28" s="186">
        <v>27</v>
      </c>
      <c r="C28" s="187"/>
      <c r="D28" s="187"/>
      <c r="E28" s="187"/>
      <c r="F28" s="186" t="s">
        <v>120</v>
      </c>
      <c r="G28" s="155"/>
      <c r="H28" s="155"/>
      <c r="I28" s="155"/>
      <c r="J28" s="155"/>
      <c r="K28" s="155"/>
      <c r="L28" s="155"/>
      <c r="M28" s="222"/>
      <c r="N28" s="68"/>
      <c r="O28" s="68"/>
      <c r="P28" s="68"/>
      <c r="Q28" s="68"/>
      <c r="R28" s="68"/>
      <c r="S28" s="68"/>
      <c r="T28" s="68"/>
      <c r="U28" s="68"/>
      <c r="V28" s="68"/>
      <c r="W28" s="68"/>
      <c r="X28" s="68"/>
    </row>
    <row r="29" spans="1:24" ht="12" customHeight="1" x14ac:dyDescent="0.3">
      <c r="A29" s="186">
        <v>28</v>
      </c>
      <c r="B29" s="186">
        <v>28</v>
      </c>
      <c r="C29" s="187"/>
      <c r="D29" s="187"/>
      <c r="E29" s="187"/>
      <c r="F29" s="186" t="s">
        <v>120</v>
      </c>
      <c r="G29" s="155"/>
      <c r="H29" s="155"/>
      <c r="I29" s="155"/>
      <c r="J29" s="155"/>
      <c r="K29" s="155"/>
      <c r="L29" s="155"/>
      <c r="M29" s="222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</row>
    <row r="30" spans="1:24" ht="12" customHeight="1" x14ac:dyDescent="0.3">
      <c r="A30" s="186">
        <v>29</v>
      </c>
      <c r="B30" s="186">
        <v>29</v>
      </c>
      <c r="C30" s="187"/>
      <c r="D30" s="187"/>
      <c r="E30" s="187"/>
      <c r="F30" s="186" t="s">
        <v>120</v>
      </c>
      <c r="G30" s="155"/>
      <c r="H30" s="155"/>
      <c r="I30" s="155"/>
      <c r="J30" s="155"/>
      <c r="K30" s="155"/>
      <c r="L30" s="155"/>
      <c r="M30" s="222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</row>
    <row r="31" spans="1:24" ht="12" customHeight="1" x14ac:dyDescent="0.3">
      <c r="A31" s="186">
        <v>30</v>
      </c>
      <c r="B31" s="186">
        <v>30</v>
      </c>
      <c r="C31" s="187"/>
      <c r="D31" s="187"/>
      <c r="E31" s="187"/>
      <c r="F31" s="186" t="s">
        <v>120</v>
      </c>
      <c r="G31" s="155"/>
      <c r="H31" s="155"/>
      <c r="I31" s="155"/>
      <c r="J31" s="155"/>
      <c r="K31" s="155"/>
      <c r="L31" s="155"/>
      <c r="M31" s="222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</row>
    <row r="32" spans="1:24" ht="12" customHeight="1" x14ac:dyDescent="0.3">
      <c r="A32" s="186">
        <v>31</v>
      </c>
      <c r="B32" s="186">
        <v>31</v>
      </c>
      <c r="C32" s="187"/>
      <c r="D32" s="187"/>
      <c r="E32" s="187"/>
      <c r="F32" s="186" t="s">
        <v>120</v>
      </c>
      <c r="G32" s="155"/>
      <c r="H32" s="155"/>
      <c r="I32" s="155"/>
      <c r="J32" s="155"/>
      <c r="K32" s="155"/>
      <c r="L32" s="155"/>
      <c r="M32" s="222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</row>
    <row r="33" spans="1:24" ht="12" customHeight="1" x14ac:dyDescent="0.3">
      <c r="A33" s="186">
        <v>32</v>
      </c>
      <c r="B33" s="186">
        <v>32</v>
      </c>
      <c r="C33" s="187"/>
      <c r="D33" s="187"/>
      <c r="E33" s="187"/>
      <c r="F33" s="186" t="s">
        <v>120</v>
      </c>
      <c r="G33" s="155"/>
      <c r="H33" s="155"/>
      <c r="I33" s="155"/>
      <c r="J33" s="155"/>
      <c r="K33" s="155"/>
      <c r="L33" s="155"/>
      <c r="M33" s="222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</row>
    <row r="34" spans="1:24" ht="12" customHeight="1" x14ac:dyDescent="0.3">
      <c r="A34" s="186">
        <v>33</v>
      </c>
      <c r="B34" s="186">
        <v>33</v>
      </c>
      <c r="C34" s="187"/>
      <c r="D34" s="187"/>
      <c r="E34" s="187"/>
      <c r="F34" s="186" t="s">
        <v>120</v>
      </c>
      <c r="G34" s="155"/>
      <c r="H34" s="155"/>
      <c r="I34" s="155"/>
      <c r="J34" s="155"/>
      <c r="K34" s="155"/>
      <c r="L34" s="155"/>
      <c r="M34" s="222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</row>
    <row r="35" spans="1:24" ht="12" customHeight="1" x14ac:dyDescent="0.3">
      <c r="A35" s="186">
        <v>34</v>
      </c>
      <c r="B35" s="186">
        <v>34</v>
      </c>
      <c r="C35" s="187"/>
      <c r="D35" s="187"/>
      <c r="E35" s="187"/>
      <c r="F35" s="186" t="s">
        <v>120</v>
      </c>
      <c r="G35" s="155"/>
      <c r="H35" s="155"/>
      <c r="I35" s="155"/>
      <c r="J35" s="155"/>
      <c r="K35" s="155"/>
      <c r="L35" s="155"/>
      <c r="M35" s="222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</row>
    <row r="36" spans="1:24" ht="12" customHeight="1" x14ac:dyDescent="0.3">
      <c r="A36" s="186">
        <v>35</v>
      </c>
      <c r="B36" s="186">
        <v>35</v>
      </c>
      <c r="C36" s="187"/>
      <c r="D36" s="187"/>
      <c r="E36" s="187"/>
      <c r="F36" s="186" t="s">
        <v>120</v>
      </c>
      <c r="G36" s="155"/>
      <c r="H36" s="155"/>
      <c r="I36" s="155"/>
      <c r="J36" s="155"/>
      <c r="K36" s="155"/>
      <c r="L36" s="155"/>
      <c r="M36" s="222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</row>
    <row r="37" spans="1:24" ht="12" customHeight="1" x14ac:dyDescent="0.3">
      <c r="A37" s="186">
        <v>36</v>
      </c>
      <c r="B37" s="186">
        <v>36</v>
      </c>
      <c r="C37" s="187"/>
      <c r="D37" s="187"/>
      <c r="E37" s="187"/>
      <c r="F37" s="186" t="s">
        <v>120</v>
      </c>
      <c r="G37" s="155"/>
      <c r="H37" s="155"/>
      <c r="I37" s="155"/>
      <c r="J37" s="155"/>
      <c r="K37" s="155"/>
      <c r="L37" s="155"/>
      <c r="M37" s="222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</row>
    <row r="38" spans="1:24" ht="12" customHeight="1" x14ac:dyDescent="0.3">
      <c r="A38" s="186">
        <v>37</v>
      </c>
      <c r="B38" s="186">
        <v>37</v>
      </c>
      <c r="C38" s="187"/>
      <c r="D38" s="187"/>
      <c r="E38" s="187"/>
      <c r="F38" s="186" t="s">
        <v>120</v>
      </c>
      <c r="G38" s="155"/>
      <c r="H38" s="155"/>
      <c r="I38" s="155"/>
      <c r="J38" s="155"/>
      <c r="K38" s="155"/>
      <c r="L38" s="155"/>
      <c r="M38" s="222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</row>
    <row r="39" spans="1:24" ht="12" customHeight="1" x14ac:dyDescent="0.3">
      <c r="A39" s="186">
        <v>38</v>
      </c>
      <c r="B39" s="186">
        <v>38</v>
      </c>
      <c r="C39" s="187"/>
      <c r="D39" s="187"/>
      <c r="E39" s="187"/>
      <c r="F39" s="186" t="s">
        <v>120</v>
      </c>
      <c r="G39" s="155"/>
      <c r="H39" s="155"/>
      <c r="I39" s="155"/>
      <c r="J39" s="155"/>
      <c r="K39" s="155"/>
      <c r="L39" s="155"/>
      <c r="M39" s="222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</row>
    <row r="40" spans="1:24" ht="12" customHeight="1" x14ac:dyDescent="0.3">
      <c r="A40" s="186">
        <v>39</v>
      </c>
      <c r="B40" s="186">
        <v>39</v>
      </c>
      <c r="C40" s="187"/>
      <c r="D40" s="187"/>
      <c r="E40" s="187"/>
      <c r="F40" s="186" t="s">
        <v>120</v>
      </c>
      <c r="G40" s="155"/>
      <c r="H40" s="155"/>
      <c r="I40" s="155"/>
      <c r="J40" s="155"/>
      <c r="K40" s="155"/>
      <c r="L40" s="155"/>
      <c r="M40" s="222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</row>
    <row r="41" spans="1:24" ht="12" customHeight="1" x14ac:dyDescent="0.3">
      <c r="A41" s="186">
        <v>40</v>
      </c>
      <c r="B41" s="186">
        <v>40</v>
      </c>
      <c r="C41" s="187"/>
      <c r="D41" s="187"/>
      <c r="E41" s="187"/>
      <c r="F41" s="186" t="s">
        <v>120</v>
      </c>
      <c r="G41" s="155"/>
      <c r="H41" s="155"/>
      <c r="I41" s="155"/>
      <c r="J41" s="155"/>
      <c r="K41" s="155"/>
      <c r="L41" s="155"/>
      <c r="M41" s="222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</row>
    <row r="42" spans="1:24" ht="12" customHeight="1" x14ac:dyDescent="0.3">
      <c r="A42" s="186">
        <v>41</v>
      </c>
      <c r="B42" s="186">
        <v>41</v>
      </c>
      <c r="C42" s="187"/>
      <c r="D42" s="187"/>
      <c r="E42" s="187"/>
      <c r="F42" s="186" t="s">
        <v>120</v>
      </c>
      <c r="G42" s="155"/>
      <c r="H42" s="155"/>
      <c r="I42" s="155"/>
      <c r="J42" s="155"/>
      <c r="K42" s="155"/>
      <c r="L42" s="155"/>
      <c r="M42" s="222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</row>
    <row r="43" spans="1:24" ht="12" customHeight="1" x14ac:dyDescent="0.3">
      <c r="A43" s="186">
        <v>42</v>
      </c>
      <c r="B43" s="186">
        <v>42</v>
      </c>
      <c r="C43" s="187"/>
      <c r="D43" s="187"/>
      <c r="E43" s="187"/>
      <c r="F43" s="186" t="s">
        <v>120</v>
      </c>
      <c r="G43" s="155"/>
      <c r="H43" s="155"/>
      <c r="I43" s="155"/>
      <c r="J43" s="155"/>
      <c r="K43" s="155"/>
      <c r="L43" s="155"/>
      <c r="M43" s="222"/>
      <c r="N43" s="68"/>
      <c r="O43" s="68"/>
      <c r="P43" s="68"/>
      <c r="Q43" s="68"/>
      <c r="R43" s="68"/>
      <c r="S43" s="68"/>
      <c r="T43" s="68"/>
      <c r="U43" s="68"/>
      <c r="V43" s="68"/>
      <c r="W43" s="68"/>
      <c r="X43" s="68"/>
    </row>
    <row r="44" spans="1:24" ht="12" customHeight="1" x14ac:dyDescent="0.3">
      <c r="A44" s="186">
        <v>43</v>
      </c>
      <c r="B44" s="186">
        <v>43</v>
      </c>
      <c r="C44" s="187"/>
      <c r="D44" s="187"/>
      <c r="E44" s="187"/>
      <c r="F44" s="186" t="s">
        <v>120</v>
      </c>
      <c r="G44" s="155"/>
      <c r="H44" s="155"/>
      <c r="I44" s="155"/>
      <c r="J44" s="155"/>
      <c r="K44" s="155"/>
      <c r="L44" s="155"/>
      <c r="M44" s="222"/>
      <c r="N44" s="68"/>
      <c r="O44" s="68"/>
      <c r="P44" s="68"/>
      <c r="Q44" s="68"/>
      <c r="R44" s="68"/>
      <c r="S44" s="68"/>
      <c r="T44" s="68"/>
      <c r="U44" s="68"/>
      <c r="V44" s="68"/>
      <c r="W44" s="68"/>
      <c r="X44" s="68"/>
    </row>
    <row r="45" spans="1:24" ht="12" customHeight="1" x14ac:dyDescent="0.3">
      <c r="A45" s="186">
        <v>44</v>
      </c>
      <c r="B45" s="186">
        <v>44</v>
      </c>
      <c r="C45" s="187"/>
      <c r="D45" s="187"/>
      <c r="E45" s="187"/>
      <c r="F45" s="186" t="s">
        <v>120</v>
      </c>
      <c r="G45" s="155"/>
      <c r="H45" s="155"/>
      <c r="I45" s="155"/>
      <c r="J45" s="155"/>
      <c r="K45" s="155"/>
      <c r="L45" s="155"/>
      <c r="M45" s="222"/>
      <c r="N45" s="68"/>
      <c r="O45" s="68"/>
      <c r="P45" s="68"/>
      <c r="Q45" s="68"/>
      <c r="R45" s="68"/>
      <c r="S45" s="68"/>
      <c r="T45" s="68"/>
      <c r="U45" s="68"/>
      <c r="V45" s="68"/>
      <c r="W45" s="68"/>
      <c r="X45" s="68"/>
    </row>
    <row r="46" spans="1:24" ht="12" customHeight="1" x14ac:dyDescent="0.3">
      <c r="A46" s="186">
        <v>45</v>
      </c>
      <c r="B46" s="186">
        <v>45</v>
      </c>
      <c r="C46" s="187"/>
      <c r="D46" s="187"/>
      <c r="E46" s="187"/>
      <c r="F46" s="186" t="s">
        <v>120</v>
      </c>
      <c r="G46" s="155"/>
      <c r="H46" s="155"/>
      <c r="I46" s="155"/>
      <c r="J46" s="155"/>
      <c r="K46" s="155"/>
      <c r="L46" s="155"/>
      <c r="M46" s="222"/>
      <c r="N46" s="68"/>
      <c r="O46" s="68"/>
      <c r="P46" s="68"/>
      <c r="Q46" s="68"/>
      <c r="R46" s="68"/>
      <c r="S46" s="68"/>
      <c r="T46" s="68"/>
      <c r="U46" s="68"/>
      <c r="V46" s="68"/>
      <c r="W46" s="68"/>
      <c r="X46" s="68"/>
    </row>
    <row r="47" spans="1:24" ht="12" customHeight="1" x14ac:dyDescent="0.3">
      <c r="A47" s="186">
        <v>46</v>
      </c>
      <c r="B47" s="186">
        <v>46</v>
      </c>
      <c r="C47" s="187"/>
      <c r="D47" s="187"/>
      <c r="E47" s="187"/>
      <c r="F47" s="186" t="s">
        <v>120</v>
      </c>
      <c r="G47" s="155"/>
      <c r="H47" s="155"/>
      <c r="I47" s="155"/>
      <c r="J47" s="155"/>
      <c r="K47" s="155"/>
      <c r="L47" s="155"/>
      <c r="M47" s="222"/>
      <c r="N47" s="68"/>
      <c r="O47" s="68"/>
      <c r="P47" s="68"/>
      <c r="Q47" s="68"/>
      <c r="R47" s="68"/>
      <c r="S47" s="68"/>
      <c r="T47" s="68"/>
      <c r="U47" s="68"/>
      <c r="V47" s="68"/>
      <c r="W47" s="68"/>
      <c r="X47" s="68"/>
    </row>
    <row r="48" spans="1:24" ht="12" customHeight="1" x14ac:dyDescent="0.3">
      <c r="A48" s="186">
        <v>47</v>
      </c>
      <c r="B48" s="186">
        <v>47</v>
      </c>
      <c r="C48" s="187"/>
      <c r="D48" s="187"/>
      <c r="E48" s="187"/>
      <c r="F48" s="186" t="s">
        <v>120</v>
      </c>
      <c r="G48" s="155"/>
      <c r="H48" s="155"/>
      <c r="I48" s="155"/>
      <c r="J48" s="155"/>
      <c r="K48" s="155"/>
      <c r="L48" s="155"/>
      <c r="M48" s="222"/>
      <c r="N48" s="68"/>
      <c r="O48" s="68"/>
      <c r="P48" s="68"/>
      <c r="Q48" s="68"/>
      <c r="R48" s="68"/>
      <c r="S48" s="68"/>
      <c r="T48" s="68"/>
      <c r="U48" s="68"/>
      <c r="V48" s="68"/>
      <c r="W48" s="68"/>
      <c r="X48" s="68"/>
    </row>
    <row r="49" spans="1:24" ht="12" customHeight="1" x14ac:dyDescent="0.3">
      <c r="A49" s="186">
        <v>48</v>
      </c>
      <c r="B49" s="186">
        <v>48</v>
      </c>
      <c r="C49" s="187"/>
      <c r="D49" s="187"/>
      <c r="E49" s="187"/>
      <c r="F49" s="186" t="s">
        <v>120</v>
      </c>
      <c r="G49" s="155"/>
      <c r="H49" s="155"/>
      <c r="I49" s="155"/>
      <c r="J49" s="155"/>
      <c r="K49" s="155"/>
      <c r="L49" s="155"/>
      <c r="M49" s="222"/>
      <c r="N49" s="68"/>
      <c r="O49" s="68"/>
      <c r="P49" s="68"/>
      <c r="Q49" s="68"/>
      <c r="R49" s="68"/>
      <c r="S49" s="68"/>
      <c r="T49" s="68"/>
      <c r="U49" s="68"/>
      <c r="V49" s="68"/>
      <c r="W49" s="68"/>
      <c r="X49" s="68"/>
    </row>
    <row r="50" spans="1:24" ht="12" customHeight="1" x14ac:dyDescent="0.3">
      <c r="A50" s="186">
        <v>49</v>
      </c>
      <c r="B50" s="186">
        <v>49</v>
      </c>
      <c r="C50" s="187"/>
      <c r="D50" s="187"/>
      <c r="E50" s="187"/>
      <c r="F50" s="186" t="s">
        <v>120</v>
      </c>
      <c r="G50" s="155"/>
      <c r="H50" s="155"/>
      <c r="I50" s="155"/>
      <c r="J50" s="155"/>
      <c r="K50" s="155"/>
      <c r="L50" s="155"/>
      <c r="M50" s="222"/>
      <c r="N50" s="68"/>
      <c r="O50" s="68"/>
      <c r="P50" s="68"/>
      <c r="Q50" s="68"/>
      <c r="R50" s="68"/>
      <c r="S50" s="68"/>
      <c r="T50" s="68"/>
      <c r="U50" s="68"/>
      <c r="V50" s="68"/>
      <c r="W50" s="68"/>
      <c r="X50" s="68"/>
    </row>
    <row r="51" spans="1:24" ht="12" customHeight="1" x14ac:dyDescent="0.3">
      <c r="A51" s="186">
        <v>50</v>
      </c>
      <c r="B51" s="186">
        <v>50</v>
      </c>
      <c r="C51" s="187"/>
      <c r="D51" s="187"/>
      <c r="E51" s="187"/>
      <c r="F51" s="186" t="s">
        <v>120</v>
      </c>
      <c r="G51" s="155"/>
      <c r="H51" s="155"/>
      <c r="I51" s="155"/>
      <c r="J51" s="155"/>
      <c r="K51" s="155"/>
      <c r="L51" s="155"/>
      <c r="M51" s="222"/>
      <c r="N51" s="68"/>
      <c r="O51" s="68"/>
      <c r="P51" s="68"/>
      <c r="Q51" s="68"/>
      <c r="R51" s="68"/>
      <c r="S51" s="68"/>
      <c r="T51" s="68"/>
      <c r="U51" s="68"/>
      <c r="V51" s="68"/>
      <c r="W51" s="68"/>
      <c r="X51" s="68"/>
    </row>
    <row r="52" spans="1:24" ht="12" customHeight="1" x14ac:dyDescent="0.3">
      <c r="A52" s="186">
        <v>51</v>
      </c>
      <c r="B52" s="186">
        <v>51</v>
      </c>
      <c r="C52" s="187"/>
      <c r="D52" s="187"/>
      <c r="E52" s="187"/>
      <c r="F52" s="186" t="s">
        <v>120</v>
      </c>
      <c r="G52" s="155"/>
      <c r="H52" s="155"/>
      <c r="I52" s="155"/>
      <c r="J52" s="155"/>
      <c r="K52" s="155"/>
      <c r="L52" s="155"/>
      <c r="M52" s="222"/>
      <c r="N52" s="68"/>
      <c r="O52" s="68"/>
      <c r="P52" s="68"/>
      <c r="Q52" s="68"/>
      <c r="R52" s="68"/>
      <c r="S52" s="68"/>
      <c r="T52" s="68"/>
      <c r="U52" s="68"/>
      <c r="V52" s="68"/>
      <c r="W52" s="68"/>
      <c r="X52" s="68"/>
    </row>
    <row r="53" spans="1:24" ht="12" customHeight="1" x14ac:dyDescent="0.3">
      <c r="A53" s="186">
        <v>52</v>
      </c>
      <c r="B53" s="186">
        <v>52</v>
      </c>
      <c r="C53" s="187"/>
      <c r="D53" s="187"/>
      <c r="E53" s="187"/>
      <c r="F53" s="186" t="s">
        <v>120</v>
      </c>
      <c r="G53" s="155"/>
      <c r="H53" s="155"/>
      <c r="I53" s="155"/>
      <c r="J53" s="155"/>
      <c r="K53" s="155"/>
      <c r="L53" s="155"/>
      <c r="M53" s="222"/>
      <c r="N53" s="68"/>
      <c r="O53" s="68"/>
      <c r="P53" s="68"/>
      <c r="Q53" s="68"/>
      <c r="R53" s="68"/>
      <c r="S53" s="68"/>
      <c r="T53" s="68"/>
      <c r="U53" s="68"/>
      <c r="V53" s="68"/>
      <c r="W53" s="68"/>
      <c r="X53" s="68"/>
    </row>
    <row r="54" spans="1:24" ht="12" customHeight="1" x14ac:dyDescent="0.3">
      <c r="A54" s="186">
        <v>53</v>
      </c>
      <c r="B54" s="186">
        <v>53</v>
      </c>
      <c r="C54" s="187"/>
      <c r="D54" s="187"/>
      <c r="E54" s="187"/>
      <c r="F54" s="186" t="s">
        <v>120</v>
      </c>
      <c r="G54" s="155"/>
      <c r="H54" s="155"/>
      <c r="I54" s="155"/>
      <c r="J54" s="155"/>
      <c r="K54" s="155"/>
      <c r="L54" s="155"/>
      <c r="M54" s="222"/>
      <c r="N54" s="68"/>
      <c r="O54" s="68"/>
      <c r="P54" s="68"/>
      <c r="Q54" s="68"/>
      <c r="R54" s="68"/>
      <c r="S54" s="68"/>
      <c r="T54" s="68"/>
      <c r="U54" s="68"/>
      <c r="V54" s="68"/>
      <c r="W54" s="68"/>
      <c r="X54" s="68"/>
    </row>
    <row r="55" spans="1:24" ht="12" customHeight="1" x14ac:dyDescent="0.3">
      <c r="A55" s="186">
        <v>54</v>
      </c>
      <c r="B55" s="186">
        <v>54</v>
      </c>
      <c r="C55" s="187"/>
      <c r="D55" s="187"/>
      <c r="E55" s="187"/>
      <c r="F55" s="186" t="s">
        <v>120</v>
      </c>
      <c r="G55" s="155"/>
      <c r="H55" s="155"/>
      <c r="I55" s="155"/>
      <c r="J55" s="155"/>
      <c r="K55" s="155"/>
      <c r="L55" s="155"/>
      <c r="M55" s="222"/>
      <c r="N55" s="68"/>
      <c r="O55" s="68"/>
      <c r="P55" s="68"/>
      <c r="Q55" s="68"/>
      <c r="R55" s="68"/>
      <c r="S55" s="68"/>
      <c r="T55" s="68"/>
      <c r="U55" s="68"/>
      <c r="V55" s="68"/>
      <c r="W55" s="68"/>
      <c r="X55" s="68"/>
    </row>
    <row r="56" spans="1:24" ht="12" customHeight="1" x14ac:dyDescent="0.3">
      <c r="A56" s="186">
        <v>55</v>
      </c>
      <c r="B56" s="186">
        <v>55</v>
      </c>
      <c r="C56" s="187"/>
      <c r="D56" s="187"/>
      <c r="E56" s="187"/>
      <c r="F56" s="186" t="s">
        <v>120</v>
      </c>
      <c r="G56" s="155"/>
      <c r="H56" s="155"/>
      <c r="I56" s="155"/>
      <c r="J56" s="155"/>
      <c r="K56" s="155"/>
      <c r="L56" s="155"/>
      <c r="M56" s="222"/>
      <c r="N56" s="68"/>
      <c r="O56" s="68"/>
      <c r="P56" s="68"/>
      <c r="Q56" s="68"/>
      <c r="R56" s="68"/>
      <c r="S56" s="68"/>
      <c r="T56" s="68"/>
      <c r="U56" s="68"/>
      <c r="V56" s="68"/>
      <c r="W56" s="68"/>
      <c r="X56" s="68"/>
    </row>
    <row r="57" spans="1:24" ht="12" customHeight="1" x14ac:dyDescent="0.3">
      <c r="A57" s="186">
        <v>56</v>
      </c>
      <c r="B57" s="186">
        <v>56</v>
      </c>
      <c r="C57" s="187"/>
      <c r="D57" s="187"/>
      <c r="E57" s="187"/>
      <c r="F57" s="186" t="s">
        <v>120</v>
      </c>
      <c r="G57" s="155"/>
      <c r="H57" s="155"/>
      <c r="I57" s="155"/>
      <c r="J57" s="155"/>
      <c r="K57" s="155"/>
      <c r="L57" s="155"/>
      <c r="M57" s="222"/>
      <c r="N57" s="68"/>
      <c r="O57" s="68"/>
      <c r="P57" s="68"/>
      <c r="Q57" s="68"/>
      <c r="R57" s="68"/>
      <c r="S57" s="68"/>
      <c r="T57" s="68"/>
      <c r="U57" s="68"/>
      <c r="V57" s="68"/>
      <c r="W57" s="68"/>
      <c r="X57" s="68"/>
    </row>
    <row r="58" spans="1:24" ht="12" customHeight="1" x14ac:dyDescent="0.3">
      <c r="A58" s="186">
        <v>57</v>
      </c>
      <c r="B58" s="186">
        <v>57</v>
      </c>
      <c r="C58" s="187"/>
      <c r="D58" s="187"/>
      <c r="E58" s="187"/>
      <c r="F58" s="186" t="s">
        <v>120</v>
      </c>
      <c r="G58" s="155"/>
      <c r="H58" s="155"/>
      <c r="I58" s="155"/>
      <c r="J58" s="155"/>
      <c r="K58" s="155"/>
      <c r="L58" s="155"/>
      <c r="M58" s="222"/>
      <c r="N58" s="68"/>
      <c r="O58" s="68"/>
      <c r="P58" s="68"/>
      <c r="Q58" s="68"/>
      <c r="R58" s="68"/>
      <c r="S58" s="68"/>
      <c r="T58" s="68"/>
      <c r="U58" s="68"/>
      <c r="V58" s="68"/>
      <c r="W58" s="68"/>
      <c r="X58" s="68"/>
    </row>
    <row r="59" spans="1:24" ht="12" customHeight="1" x14ac:dyDescent="0.3">
      <c r="A59" s="186">
        <v>58</v>
      </c>
      <c r="B59" s="186">
        <v>58</v>
      </c>
      <c r="C59" s="187"/>
      <c r="D59" s="187"/>
      <c r="E59" s="187"/>
      <c r="F59" s="186" t="s">
        <v>120</v>
      </c>
      <c r="G59" s="155"/>
      <c r="H59" s="155"/>
      <c r="I59" s="155"/>
      <c r="J59" s="155"/>
      <c r="K59" s="155"/>
      <c r="L59" s="155"/>
      <c r="M59" s="222"/>
      <c r="N59" s="68"/>
      <c r="O59" s="68"/>
      <c r="P59" s="68"/>
      <c r="Q59" s="68"/>
      <c r="R59" s="68"/>
      <c r="S59" s="68"/>
      <c r="T59" s="68"/>
      <c r="U59" s="68"/>
      <c r="V59" s="68"/>
      <c r="W59" s="68"/>
      <c r="X59" s="68"/>
    </row>
    <row r="60" spans="1:24" ht="12" customHeight="1" x14ac:dyDescent="0.3">
      <c r="A60" s="186">
        <v>59</v>
      </c>
      <c r="B60" s="186">
        <v>59</v>
      </c>
      <c r="C60" s="187"/>
      <c r="D60" s="187"/>
      <c r="E60" s="187"/>
      <c r="F60" s="186" t="s">
        <v>120</v>
      </c>
      <c r="G60" s="155"/>
      <c r="H60" s="155"/>
      <c r="I60" s="155"/>
      <c r="J60" s="155"/>
      <c r="K60" s="155"/>
      <c r="L60" s="155"/>
      <c r="M60" s="222"/>
      <c r="N60" s="68"/>
      <c r="O60" s="68"/>
      <c r="P60" s="68"/>
      <c r="Q60" s="68"/>
      <c r="R60" s="68"/>
      <c r="S60" s="68"/>
      <c r="T60" s="68"/>
      <c r="U60" s="68"/>
      <c r="V60" s="68"/>
      <c r="W60" s="68"/>
      <c r="X60" s="68"/>
    </row>
    <row r="61" spans="1:24" ht="12" customHeight="1" x14ac:dyDescent="0.3">
      <c r="A61" s="186">
        <v>60</v>
      </c>
      <c r="B61" s="186">
        <v>60</v>
      </c>
      <c r="C61" s="187"/>
      <c r="D61" s="187"/>
      <c r="E61" s="187"/>
      <c r="F61" s="186" t="s">
        <v>120</v>
      </c>
      <c r="G61" s="155"/>
      <c r="H61" s="155"/>
      <c r="I61" s="155"/>
      <c r="J61" s="155"/>
      <c r="K61" s="155"/>
      <c r="L61" s="155"/>
      <c r="M61" s="222"/>
      <c r="N61" s="68"/>
      <c r="O61" s="68"/>
      <c r="P61" s="68"/>
      <c r="Q61" s="68"/>
      <c r="R61" s="68"/>
      <c r="S61" s="68"/>
      <c r="T61" s="68"/>
      <c r="U61" s="68"/>
      <c r="V61" s="68"/>
      <c r="W61" s="68"/>
      <c r="X61" s="68"/>
    </row>
    <row r="62" spans="1:24" ht="12" customHeight="1" x14ac:dyDescent="0.3">
      <c r="A62" s="186">
        <v>61</v>
      </c>
      <c r="B62" s="186">
        <v>61</v>
      </c>
      <c r="C62" s="187"/>
      <c r="D62" s="187"/>
      <c r="E62" s="187"/>
      <c r="F62" s="186" t="s">
        <v>120</v>
      </c>
      <c r="G62" s="155"/>
      <c r="H62" s="155"/>
      <c r="I62" s="155"/>
      <c r="J62" s="155"/>
      <c r="K62" s="155"/>
      <c r="L62" s="155"/>
      <c r="M62" s="222"/>
      <c r="N62" s="68"/>
      <c r="O62" s="68"/>
      <c r="P62" s="68"/>
      <c r="Q62" s="68"/>
      <c r="R62" s="68"/>
      <c r="S62" s="68"/>
      <c r="T62" s="68"/>
      <c r="U62" s="68"/>
      <c r="V62" s="68"/>
      <c r="W62" s="68"/>
      <c r="X62" s="68"/>
    </row>
    <row r="63" spans="1:24" ht="12" customHeight="1" x14ac:dyDescent="0.3">
      <c r="A63" s="186">
        <v>62</v>
      </c>
      <c r="B63" s="186">
        <v>62</v>
      </c>
      <c r="C63" s="187"/>
      <c r="D63" s="187"/>
      <c r="E63" s="187"/>
      <c r="F63" s="186" t="s">
        <v>120</v>
      </c>
      <c r="G63" s="155"/>
      <c r="H63" s="155"/>
      <c r="I63" s="155"/>
      <c r="J63" s="155"/>
      <c r="K63" s="155"/>
      <c r="L63" s="155"/>
      <c r="M63" s="222"/>
      <c r="N63" s="68"/>
      <c r="O63" s="68"/>
      <c r="P63" s="68"/>
      <c r="Q63" s="68"/>
      <c r="R63" s="68"/>
      <c r="S63" s="68"/>
      <c r="T63" s="68"/>
      <c r="U63" s="68"/>
      <c r="V63" s="68"/>
      <c r="W63" s="68"/>
      <c r="X63" s="68"/>
    </row>
    <row r="64" spans="1:24" ht="12" customHeight="1" x14ac:dyDescent="0.3">
      <c r="A64" s="186">
        <v>63</v>
      </c>
      <c r="B64" s="186">
        <v>63</v>
      </c>
      <c r="C64" s="187"/>
      <c r="D64" s="187"/>
      <c r="E64" s="187"/>
      <c r="F64" s="186" t="s">
        <v>120</v>
      </c>
      <c r="G64" s="155"/>
      <c r="H64" s="155"/>
      <c r="I64" s="155"/>
      <c r="J64" s="155"/>
      <c r="K64" s="155"/>
      <c r="L64" s="155"/>
      <c r="M64" s="222"/>
      <c r="N64" s="68"/>
      <c r="O64" s="68"/>
      <c r="P64" s="68"/>
      <c r="Q64" s="68"/>
      <c r="R64" s="68"/>
      <c r="S64" s="68"/>
      <c r="T64" s="68"/>
      <c r="U64" s="68"/>
      <c r="V64" s="68"/>
      <c r="W64" s="68"/>
      <c r="X64" s="68"/>
    </row>
    <row r="65" spans="1:24" ht="12" customHeight="1" x14ac:dyDescent="0.3">
      <c r="A65" s="186">
        <v>64</v>
      </c>
      <c r="B65" s="186">
        <v>64</v>
      </c>
      <c r="C65" s="187"/>
      <c r="D65" s="187"/>
      <c r="E65" s="187"/>
      <c r="F65" s="186" t="s">
        <v>120</v>
      </c>
      <c r="G65" s="155"/>
      <c r="H65" s="155"/>
      <c r="I65" s="155"/>
      <c r="J65" s="155"/>
      <c r="K65" s="155"/>
      <c r="L65" s="155"/>
      <c r="M65" s="222"/>
      <c r="N65" s="68"/>
      <c r="O65" s="68"/>
      <c r="P65" s="68"/>
      <c r="Q65" s="68"/>
      <c r="R65" s="68"/>
      <c r="S65" s="68"/>
      <c r="T65" s="68"/>
      <c r="U65" s="68"/>
      <c r="V65" s="68"/>
      <c r="W65" s="68"/>
      <c r="X65" s="68"/>
    </row>
    <row r="66" spans="1:24" ht="12" customHeight="1" x14ac:dyDescent="0.3">
      <c r="A66" s="186">
        <v>65</v>
      </c>
      <c r="B66" s="186">
        <v>65</v>
      </c>
      <c r="C66" s="187"/>
      <c r="D66" s="187"/>
      <c r="E66" s="187"/>
      <c r="F66" s="186" t="s">
        <v>120</v>
      </c>
      <c r="G66" s="155"/>
      <c r="H66" s="155"/>
      <c r="I66" s="155"/>
      <c r="J66" s="155"/>
      <c r="K66" s="155"/>
      <c r="L66" s="155"/>
      <c r="M66" s="222"/>
      <c r="N66" s="68"/>
      <c r="O66" s="68"/>
      <c r="P66" s="68"/>
      <c r="Q66" s="68"/>
      <c r="R66" s="68"/>
      <c r="S66" s="68"/>
      <c r="T66" s="68"/>
      <c r="U66" s="68"/>
      <c r="V66" s="68"/>
      <c r="W66" s="68"/>
      <c r="X66" s="68"/>
    </row>
    <row r="67" spans="1:24" ht="12" customHeight="1" x14ac:dyDescent="0.3">
      <c r="A67" s="186">
        <v>66</v>
      </c>
      <c r="B67" s="186">
        <v>66</v>
      </c>
      <c r="C67" s="187"/>
      <c r="D67" s="187"/>
      <c r="E67" s="187"/>
      <c r="F67" s="186" t="s">
        <v>120</v>
      </c>
      <c r="G67" s="155"/>
      <c r="H67" s="155"/>
      <c r="I67" s="155"/>
      <c r="J67" s="155"/>
      <c r="K67" s="155"/>
      <c r="L67" s="155"/>
      <c r="M67" s="222"/>
      <c r="N67" s="68"/>
      <c r="O67" s="68"/>
      <c r="P67" s="68"/>
      <c r="Q67" s="68"/>
      <c r="R67" s="68"/>
      <c r="S67" s="68"/>
      <c r="T67" s="68"/>
      <c r="U67" s="68"/>
      <c r="V67" s="68"/>
      <c r="W67" s="68"/>
      <c r="X67" s="68"/>
    </row>
    <row r="68" spans="1:24" ht="12" customHeight="1" x14ac:dyDescent="0.3">
      <c r="A68" s="186">
        <v>67</v>
      </c>
      <c r="B68" s="186">
        <v>67</v>
      </c>
      <c r="C68" s="187"/>
      <c r="D68" s="187"/>
      <c r="E68" s="187"/>
      <c r="F68" s="186" t="s">
        <v>120</v>
      </c>
      <c r="G68" s="155"/>
      <c r="H68" s="155"/>
      <c r="I68" s="155"/>
      <c r="J68" s="155"/>
      <c r="K68" s="155"/>
      <c r="L68" s="155"/>
      <c r="M68" s="222"/>
      <c r="N68" s="68"/>
      <c r="O68" s="68"/>
      <c r="P68" s="68"/>
      <c r="Q68" s="68"/>
      <c r="R68" s="68"/>
      <c r="S68" s="68"/>
      <c r="T68" s="68"/>
      <c r="U68" s="68"/>
      <c r="V68" s="68"/>
      <c r="W68" s="68"/>
      <c r="X68" s="68"/>
    </row>
    <row r="69" spans="1:24" ht="12" customHeight="1" x14ac:dyDescent="0.3">
      <c r="A69" s="186">
        <v>68</v>
      </c>
      <c r="B69" s="186">
        <v>68</v>
      </c>
      <c r="C69" s="187"/>
      <c r="D69" s="187"/>
      <c r="E69" s="187"/>
      <c r="F69" s="186" t="s">
        <v>120</v>
      </c>
      <c r="G69" s="155"/>
      <c r="H69" s="155"/>
      <c r="I69" s="155"/>
      <c r="J69" s="155"/>
      <c r="K69" s="155"/>
      <c r="L69" s="155"/>
      <c r="M69" s="222"/>
      <c r="N69" s="68"/>
      <c r="O69" s="68"/>
      <c r="P69" s="68"/>
      <c r="Q69" s="68"/>
      <c r="R69" s="68"/>
      <c r="S69" s="68"/>
      <c r="T69" s="68"/>
      <c r="U69" s="68"/>
      <c r="V69" s="68"/>
      <c r="W69" s="68"/>
      <c r="X69" s="68"/>
    </row>
    <row r="70" spans="1:24" ht="12" customHeight="1" x14ac:dyDescent="0.3">
      <c r="A70" s="186">
        <v>69</v>
      </c>
      <c r="B70" s="186">
        <v>69</v>
      </c>
      <c r="C70" s="187"/>
      <c r="D70" s="187"/>
      <c r="E70" s="187"/>
      <c r="F70" s="186" t="s">
        <v>120</v>
      </c>
      <c r="G70" s="155"/>
      <c r="H70" s="155"/>
      <c r="I70" s="155"/>
      <c r="J70" s="155"/>
      <c r="K70" s="155"/>
      <c r="L70" s="155"/>
      <c r="M70" s="222"/>
      <c r="N70" s="68"/>
      <c r="O70" s="68"/>
      <c r="P70" s="68"/>
      <c r="Q70" s="68"/>
      <c r="R70" s="68"/>
      <c r="S70" s="68"/>
      <c r="T70" s="68"/>
      <c r="U70" s="68"/>
      <c r="V70" s="68"/>
      <c r="W70" s="68"/>
      <c r="X70" s="68"/>
    </row>
    <row r="71" spans="1:24" ht="12" customHeight="1" x14ac:dyDescent="0.3">
      <c r="A71" s="186">
        <v>70</v>
      </c>
      <c r="B71" s="186">
        <v>70</v>
      </c>
      <c r="C71" s="187"/>
      <c r="D71" s="187"/>
      <c r="E71" s="187"/>
      <c r="F71" s="186" t="s">
        <v>120</v>
      </c>
      <c r="G71" s="155"/>
      <c r="H71" s="155"/>
      <c r="I71" s="155"/>
      <c r="J71" s="155"/>
      <c r="K71" s="155"/>
      <c r="L71" s="155"/>
      <c r="M71" s="222"/>
      <c r="N71" s="68"/>
      <c r="O71" s="68"/>
      <c r="P71" s="68"/>
      <c r="Q71" s="68"/>
      <c r="R71" s="68"/>
      <c r="S71" s="68"/>
      <c r="T71" s="68"/>
      <c r="U71" s="68"/>
      <c r="V71" s="68"/>
      <c r="W71" s="68"/>
      <c r="X71" s="68"/>
    </row>
    <row r="72" spans="1:24" ht="12" customHeight="1" x14ac:dyDescent="0.3">
      <c r="A72" s="186">
        <v>71</v>
      </c>
      <c r="B72" s="186">
        <v>71</v>
      </c>
      <c r="C72" s="187"/>
      <c r="D72" s="187"/>
      <c r="E72" s="187"/>
      <c r="F72" s="186" t="s">
        <v>120</v>
      </c>
      <c r="G72" s="155"/>
      <c r="H72" s="155"/>
      <c r="I72" s="155"/>
      <c r="J72" s="155"/>
      <c r="K72" s="155"/>
      <c r="L72" s="155"/>
      <c r="M72" s="222"/>
      <c r="N72" s="68"/>
      <c r="O72" s="68"/>
      <c r="P72" s="68"/>
      <c r="Q72" s="68"/>
      <c r="R72" s="68"/>
      <c r="S72" s="68"/>
      <c r="T72" s="68"/>
      <c r="U72" s="68"/>
      <c r="V72" s="68"/>
      <c r="W72" s="68"/>
      <c r="X72" s="68"/>
    </row>
    <row r="73" spans="1:24" ht="12" customHeight="1" x14ac:dyDescent="0.3">
      <c r="A73" s="186">
        <v>72</v>
      </c>
      <c r="B73" s="186">
        <v>72</v>
      </c>
      <c r="C73" s="187"/>
      <c r="D73" s="187"/>
      <c r="E73" s="187"/>
      <c r="F73" s="186" t="s">
        <v>120</v>
      </c>
      <c r="G73" s="155"/>
      <c r="H73" s="155"/>
      <c r="I73" s="155"/>
      <c r="J73" s="155"/>
      <c r="K73" s="155"/>
      <c r="L73" s="155"/>
      <c r="M73" s="222"/>
      <c r="N73" s="68"/>
      <c r="O73" s="68"/>
      <c r="P73" s="68"/>
      <c r="Q73" s="68"/>
      <c r="R73" s="68"/>
      <c r="S73" s="68"/>
      <c r="T73" s="68"/>
      <c r="U73" s="68"/>
      <c r="V73" s="68"/>
      <c r="W73" s="68"/>
      <c r="X73" s="68"/>
    </row>
    <row r="74" spans="1:24" ht="12" customHeight="1" x14ac:dyDescent="0.3">
      <c r="A74" s="186">
        <v>73</v>
      </c>
      <c r="B74" s="186">
        <v>73</v>
      </c>
      <c r="C74" s="187"/>
      <c r="D74" s="187"/>
      <c r="E74" s="187"/>
      <c r="F74" s="186" t="s">
        <v>120</v>
      </c>
      <c r="G74" s="155"/>
      <c r="H74" s="155"/>
      <c r="I74" s="155"/>
      <c r="J74" s="155"/>
      <c r="K74" s="155"/>
      <c r="L74" s="155"/>
      <c r="M74" s="222"/>
      <c r="N74" s="68"/>
      <c r="O74" s="68"/>
      <c r="P74" s="68"/>
      <c r="Q74" s="68"/>
      <c r="R74" s="68"/>
      <c r="S74" s="68"/>
      <c r="T74" s="68"/>
      <c r="U74" s="68"/>
      <c r="V74" s="68"/>
      <c r="W74" s="68"/>
      <c r="X74" s="68"/>
    </row>
    <row r="75" spans="1:24" ht="12" customHeight="1" x14ac:dyDescent="0.3">
      <c r="A75" s="186">
        <v>74</v>
      </c>
      <c r="B75" s="186">
        <v>74</v>
      </c>
      <c r="C75" s="187"/>
      <c r="D75" s="187"/>
      <c r="E75" s="187"/>
      <c r="F75" s="186" t="s">
        <v>120</v>
      </c>
      <c r="G75" s="155"/>
      <c r="H75" s="155"/>
      <c r="I75" s="155"/>
      <c r="J75" s="155"/>
      <c r="K75" s="155"/>
      <c r="L75" s="155"/>
      <c r="M75" s="222"/>
      <c r="N75" s="68"/>
      <c r="O75" s="68"/>
      <c r="P75" s="68"/>
      <c r="Q75" s="68"/>
      <c r="R75" s="68"/>
      <c r="S75" s="68"/>
      <c r="T75" s="68"/>
      <c r="U75" s="68"/>
      <c r="V75" s="68"/>
      <c r="W75" s="68"/>
      <c r="X75" s="68"/>
    </row>
    <row r="76" spans="1:24" ht="12" customHeight="1" x14ac:dyDescent="0.3">
      <c r="A76" s="186">
        <v>75</v>
      </c>
      <c r="B76" s="186">
        <v>75</v>
      </c>
      <c r="C76" s="187"/>
      <c r="D76" s="187"/>
      <c r="E76" s="187"/>
      <c r="F76" s="186" t="s">
        <v>120</v>
      </c>
      <c r="G76" s="155"/>
      <c r="H76" s="155"/>
      <c r="I76" s="155"/>
      <c r="J76" s="155"/>
      <c r="K76" s="155"/>
      <c r="L76" s="155"/>
      <c r="M76" s="222"/>
      <c r="N76" s="68"/>
      <c r="O76" s="68"/>
      <c r="P76" s="68"/>
      <c r="Q76" s="68"/>
      <c r="R76" s="68"/>
      <c r="S76" s="68"/>
      <c r="T76" s="68"/>
      <c r="U76" s="68"/>
      <c r="V76" s="68"/>
      <c r="W76" s="68"/>
      <c r="X76" s="68"/>
    </row>
    <row r="77" spans="1:24" ht="12" customHeight="1" x14ac:dyDescent="0.3">
      <c r="A77" s="186">
        <v>76</v>
      </c>
      <c r="B77" s="186">
        <v>76</v>
      </c>
      <c r="C77" s="187"/>
      <c r="D77" s="187"/>
      <c r="E77" s="187"/>
      <c r="F77" s="186" t="s">
        <v>120</v>
      </c>
      <c r="G77" s="155"/>
      <c r="H77" s="155"/>
      <c r="I77" s="155"/>
      <c r="J77" s="155"/>
      <c r="K77" s="155"/>
      <c r="L77" s="155"/>
      <c r="M77" s="222"/>
      <c r="N77" s="68"/>
      <c r="O77" s="68"/>
      <c r="P77" s="68"/>
      <c r="Q77" s="68"/>
      <c r="R77" s="68"/>
      <c r="S77" s="68"/>
      <c r="T77" s="68"/>
      <c r="U77" s="68"/>
      <c r="V77" s="68"/>
      <c r="W77" s="68"/>
      <c r="X77" s="68"/>
    </row>
    <row r="78" spans="1:24" ht="12" customHeight="1" x14ac:dyDescent="0.3">
      <c r="A78" s="186">
        <v>77</v>
      </c>
      <c r="B78" s="186">
        <v>77</v>
      </c>
      <c r="C78" s="187"/>
      <c r="D78" s="187"/>
      <c r="E78" s="187"/>
      <c r="F78" s="186" t="s">
        <v>120</v>
      </c>
      <c r="G78" s="155"/>
      <c r="H78" s="155"/>
      <c r="I78" s="155"/>
      <c r="J78" s="155"/>
      <c r="K78" s="155"/>
      <c r="L78" s="155"/>
      <c r="M78" s="222"/>
      <c r="N78" s="68"/>
      <c r="O78" s="68"/>
      <c r="P78" s="68"/>
      <c r="Q78" s="68"/>
      <c r="R78" s="68"/>
      <c r="S78" s="68"/>
      <c r="T78" s="68"/>
      <c r="U78" s="68"/>
      <c r="V78" s="68"/>
      <c r="W78" s="68"/>
      <c r="X78" s="68"/>
    </row>
    <row r="79" spans="1:24" ht="12" customHeight="1" x14ac:dyDescent="0.3">
      <c r="A79" s="186">
        <v>78</v>
      </c>
      <c r="B79" s="186">
        <v>78</v>
      </c>
      <c r="C79" s="187"/>
      <c r="D79" s="187"/>
      <c r="E79" s="187"/>
      <c r="F79" s="186" t="s">
        <v>120</v>
      </c>
      <c r="G79" s="155"/>
      <c r="H79" s="155"/>
      <c r="I79" s="155"/>
      <c r="J79" s="155"/>
      <c r="K79" s="155"/>
      <c r="L79" s="155"/>
      <c r="M79" s="222"/>
      <c r="N79" s="68"/>
      <c r="O79" s="68"/>
      <c r="P79" s="68"/>
      <c r="Q79" s="68"/>
      <c r="R79" s="68"/>
      <c r="S79" s="68"/>
      <c r="T79" s="68"/>
      <c r="U79" s="68"/>
      <c r="V79" s="68"/>
      <c r="W79" s="68"/>
      <c r="X79" s="68"/>
    </row>
    <row r="80" spans="1:24" ht="12" customHeight="1" x14ac:dyDescent="0.3">
      <c r="A80" s="186">
        <v>79</v>
      </c>
      <c r="B80" s="186">
        <v>79</v>
      </c>
      <c r="C80" s="187"/>
      <c r="D80" s="187"/>
      <c r="E80" s="187"/>
      <c r="F80" s="186" t="s">
        <v>120</v>
      </c>
      <c r="G80" s="155"/>
      <c r="H80" s="155"/>
      <c r="I80" s="155"/>
      <c r="J80" s="155"/>
      <c r="K80" s="155"/>
      <c r="L80" s="155"/>
      <c r="M80" s="222"/>
      <c r="N80" s="68"/>
      <c r="O80" s="68"/>
      <c r="P80" s="68"/>
      <c r="Q80" s="68"/>
      <c r="R80" s="68"/>
      <c r="S80" s="68"/>
      <c r="T80" s="68"/>
      <c r="U80" s="68"/>
      <c r="V80" s="68"/>
      <c r="W80" s="68"/>
      <c r="X80" s="68"/>
    </row>
    <row r="81" spans="1:24" ht="12" customHeight="1" x14ac:dyDescent="0.3">
      <c r="A81" s="186">
        <v>80</v>
      </c>
      <c r="B81" s="186">
        <v>80</v>
      </c>
      <c r="C81" s="187"/>
      <c r="D81" s="187"/>
      <c r="E81" s="187"/>
      <c r="F81" s="186" t="s">
        <v>120</v>
      </c>
      <c r="G81" s="155"/>
      <c r="H81" s="155"/>
      <c r="I81" s="155"/>
      <c r="J81" s="155"/>
      <c r="K81" s="155"/>
      <c r="L81" s="155"/>
      <c r="M81" s="222"/>
      <c r="N81" s="68"/>
      <c r="O81" s="68"/>
      <c r="P81" s="68"/>
      <c r="Q81" s="68"/>
      <c r="R81" s="68"/>
      <c r="S81" s="68"/>
      <c r="T81" s="68"/>
      <c r="U81" s="68"/>
      <c r="V81" s="68"/>
      <c r="W81" s="68"/>
      <c r="X81" s="68"/>
    </row>
    <row r="82" spans="1:24" ht="12" customHeight="1" x14ac:dyDescent="0.3">
      <c r="A82" s="186">
        <v>81</v>
      </c>
      <c r="B82" s="186">
        <v>81</v>
      </c>
      <c r="C82" s="187"/>
      <c r="D82" s="187"/>
      <c r="E82" s="187"/>
      <c r="F82" s="186" t="s">
        <v>120</v>
      </c>
      <c r="G82" s="155"/>
      <c r="H82" s="155"/>
      <c r="I82" s="155"/>
      <c r="J82" s="155"/>
      <c r="K82" s="155"/>
      <c r="L82" s="155"/>
      <c r="M82" s="222"/>
      <c r="N82" s="68"/>
      <c r="O82" s="68"/>
      <c r="P82" s="68"/>
      <c r="Q82" s="68"/>
      <c r="R82" s="68"/>
      <c r="S82" s="68"/>
      <c r="T82" s="68"/>
      <c r="U82" s="68"/>
      <c r="V82" s="68"/>
      <c r="W82" s="68"/>
      <c r="X82" s="68"/>
    </row>
    <row r="83" spans="1:24" ht="12" customHeight="1" x14ac:dyDescent="0.3">
      <c r="A83" s="186">
        <v>82</v>
      </c>
      <c r="B83" s="186">
        <v>82</v>
      </c>
      <c r="C83" s="187"/>
      <c r="D83" s="187"/>
      <c r="E83" s="187"/>
      <c r="F83" s="186" t="s">
        <v>120</v>
      </c>
      <c r="G83" s="155"/>
      <c r="H83" s="155"/>
      <c r="I83" s="155"/>
      <c r="J83" s="155"/>
      <c r="K83" s="155"/>
      <c r="L83" s="155"/>
      <c r="M83" s="222"/>
      <c r="N83" s="68"/>
      <c r="O83" s="68"/>
      <c r="P83" s="68"/>
      <c r="Q83" s="68"/>
      <c r="R83" s="68"/>
      <c r="S83" s="68"/>
      <c r="T83" s="68"/>
      <c r="U83" s="68"/>
      <c r="V83" s="68"/>
      <c r="W83" s="68"/>
      <c r="X83" s="68"/>
    </row>
    <row r="84" spans="1:24" ht="12" customHeight="1" x14ac:dyDescent="0.3">
      <c r="A84" s="186">
        <v>83</v>
      </c>
      <c r="B84" s="186">
        <v>83</v>
      </c>
      <c r="C84" s="187"/>
      <c r="D84" s="187"/>
      <c r="E84" s="187"/>
      <c r="F84" s="186" t="s">
        <v>120</v>
      </c>
      <c r="G84" s="155"/>
      <c r="H84" s="155"/>
      <c r="I84" s="155"/>
      <c r="J84" s="155"/>
      <c r="K84" s="155"/>
      <c r="L84" s="155"/>
      <c r="M84" s="222"/>
      <c r="N84" s="68"/>
      <c r="O84" s="68"/>
      <c r="P84" s="68"/>
      <c r="Q84" s="68"/>
      <c r="R84" s="68"/>
      <c r="S84" s="68"/>
      <c r="T84" s="68"/>
      <c r="U84" s="68"/>
      <c r="V84" s="68"/>
      <c r="W84" s="68"/>
      <c r="X84" s="68"/>
    </row>
    <row r="85" spans="1:24" ht="12" customHeight="1" x14ac:dyDescent="0.3">
      <c r="A85" s="186">
        <v>84</v>
      </c>
      <c r="B85" s="186">
        <v>84</v>
      </c>
      <c r="C85" s="187"/>
      <c r="D85" s="187"/>
      <c r="E85" s="187"/>
      <c r="F85" s="186" t="s">
        <v>120</v>
      </c>
      <c r="G85" s="155"/>
      <c r="H85" s="155"/>
      <c r="I85" s="155"/>
      <c r="J85" s="155"/>
      <c r="K85" s="155"/>
      <c r="L85" s="155"/>
      <c r="M85" s="222"/>
      <c r="N85" s="68"/>
      <c r="O85" s="68"/>
      <c r="P85" s="68"/>
      <c r="Q85" s="68"/>
      <c r="R85" s="68"/>
      <c r="S85" s="68"/>
      <c r="T85" s="68"/>
      <c r="U85" s="68"/>
      <c r="V85" s="68"/>
      <c r="W85" s="68"/>
      <c r="X85" s="68"/>
    </row>
    <row r="86" spans="1:24" ht="12" customHeight="1" x14ac:dyDescent="0.3">
      <c r="A86" s="186">
        <v>85</v>
      </c>
      <c r="B86" s="186">
        <v>85</v>
      </c>
      <c r="C86" s="187"/>
      <c r="D86" s="187"/>
      <c r="E86" s="187"/>
      <c r="F86" s="186" t="s">
        <v>120</v>
      </c>
      <c r="G86" s="155"/>
      <c r="H86" s="155"/>
      <c r="I86" s="155"/>
      <c r="J86" s="155"/>
      <c r="K86" s="155"/>
      <c r="L86" s="155"/>
      <c r="M86" s="222"/>
      <c r="N86" s="68"/>
      <c r="O86" s="68"/>
      <c r="P86" s="68"/>
      <c r="Q86" s="68"/>
      <c r="R86" s="68"/>
      <c r="S86" s="68"/>
      <c r="T86" s="68"/>
      <c r="U86" s="68"/>
      <c r="V86" s="68"/>
      <c r="W86" s="68"/>
      <c r="X86" s="68"/>
    </row>
    <row r="87" spans="1:24" ht="12" customHeight="1" x14ac:dyDescent="0.3">
      <c r="A87" s="186">
        <v>86</v>
      </c>
      <c r="B87" s="186">
        <v>86</v>
      </c>
      <c r="C87" s="187"/>
      <c r="D87" s="187"/>
      <c r="E87" s="187"/>
      <c r="F87" s="186" t="s">
        <v>120</v>
      </c>
      <c r="G87" s="155"/>
      <c r="H87" s="155"/>
      <c r="I87" s="155"/>
      <c r="J87" s="155"/>
      <c r="K87" s="155"/>
      <c r="L87" s="155"/>
      <c r="M87" s="222"/>
      <c r="N87" s="68"/>
      <c r="O87" s="68"/>
      <c r="P87" s="68"/>
      <c r="Q87" s="68"/>
      <c r="R87" s="68"/>
      <c r="S87" s="68"/>
      <c r="T87" s="68"/>
      <c r="U87" s="68"/>
      <c r="V87" s="68"/>
      <c r="W87" s="68"/>
      <c r="X87" s="68"/>
    </row>
    <row r="88" spans="1:24" ht="12" customHeight="1" x14ac:dyDescent="0.3">
      <c r="A88" s="186">
        <v>87</v>
      </c>
      <c r="B88" s="186">
        <v>87</v>
      </c>
      <c r="C88" s="187"/>
      <c r="D88" s="187"/>
      <c r="E88" s="187"/>
      <c r="F88" s="186" t="s">
        <v>120</v>
      </c>
      <c r="G88" s="155"/>
      <c r="H88" s="155"/>
      <c r="I88" s="155"/>
      <c r="J88" s="155"/>
      <c r="K88" s="155"/>
      <c r="L88" s="155"/>
      <c r="M88" s="222"/>
      <c r="N88" s="68"/>
      <c r="O88" s="68"/>
      <c r="P88" s="68"/>
      <c r="Q88" s="68"/>
      <c r="R88" s="68"/>
      <c r="S88" s="68"/>
      <c r="T88" s="68"/>
      <c r="U88" s="68"/>
      <c r="V88" s="68"/>
      <c r="W88" s="68"/>
      <c r="X88" s="68"/>
    </row>
    <row r="89" spans="1:24" ht="12" customHeight="1" x14ac:dyDescent="0.3">
      <c r="A89" s="186">
        <v>88</v>
      </c>
      <c r="B89" s="186">
        <v>88</v>
      </c>
      <c r="C89" s="187"/>
      <c r="D89" s="187"/>
      <c r="E89" s="187"/>
      <c r="F89" s="186" t="s">
        <v>120</v>
      </c>
      <c r="G89" s="155"/>
      <c r="H89" s="155"/>
      <c r="I89" s="155"/>
      <c r="J89" s="155"/>
      <c r="K89" s="155"/>
      <c r="L89" s="155"/>
      <c r="M89" s="222"/>
      <c r="N89" s="68"/>
      <c r="O89" s="68"/>
      <c r="P89" s="68"/>
      <c r="Q89" s="68"/>
      <c r="R89" s="68"/>
      <c r="S89" s="68"/>
      <c r="T89" s="68"/>
      <c r="U89" s="68"/>
      <c r="V89" s="68"/>
      <c r="W89" s="68"/>
      <c r="X89" s="68"/>
    </row>
    <row r="90" spans="1:24" ht="12" customHeight="1" x14ac:dyDescent="0.3">
      <c r="A90" s="186">
        <v>89</v>
      </c>
      <c r="B90" s="186">
        <v>89</v>
      </c>
      <c r="C90" s="187"/>
      <c r="D90" s="187"/>
      <c r="E90" s="187"/>
      <c r="F90" s="186" t="s">
        <v>120</v>
      </c>
      <c r="G90" s="155"/>
      <c r="H90" s="155"/>
      <c r="I90" s="155"/>
      <c r="J90" s="155"/>
      <c r="K90" s="155"/>
      <c r="L90" s="155"/>
      <c r="M90" s="222"/>
      <c r="N90" s="68"/>
      <c r="O90" s="68"/>
      <c r="P90" s="68"/>
      <c r="Q90" s="68"/>
      <c r="R90" s="68"/>
      <c r="S90" s="68"/>
      <c r="T90" s="68"/>
      <c r="U90" s="68"/>
      <c r="V90" s="68"/>
      <c r="W90" s="68"/>
      <c r="X90" s="68"/>
    </row>
    <row r="91" spans="1:24" ht="12" customHeight="1" x14ac:dyDescent="0.3">
      <c r="A91" s="186">
        <v>90</v>
      </c>
      <c r="B91" s="186">
        <v>90</v>
      </c>
      <c r="C91" s="187"/>
      <c r="D91" s="187"/>
      <c r="E91" s="187"/>
      <c r="F91" s="186" t="s">
        <v>120</v>
      </c>
      <c r="G91" s="155"/>
      <c r="H91" s="155"/>
      <c r="I91" s="155"/>
      <c r="J91" s="155"/>
      <c r="K91" s="155"/>
      <c r="L91" s="155"/>
      <c r="M91" s="222"/>
      <c r="N91" s="68"/>
      <c r="O91" s="68"/>
      <c r="P91" s="68"/>
      <c r="Q91" s="68"/>
      <c r="R91" s="68"/>
      <c r="S91" s="68"/>
      <c r="T91" s="68"/>
      <c r="U91" s="68"/>
      <c r="V91" s="68"/>
      <c r="W91" s="68"/>
      <c r="X91" s="68"/>
    </row>
    <row r="92" spans="1:24" ht="12" customHeight="1" x14ac:dyDescent="0.3">
      <c r="A92" s="186">
        <v>91</v>
      </c>
      <c r="B92" s="186">
        <v>91</v>
      </c>
      <c r="C92" s="187"/>
      <c r="D92" s="187"/>
      <c r="E92" s="187"/>
      <c r="F92" s="186" t="s">
        <v>120</v>
      </c>
      <c r="G92" s="155"/>
      <c r="H92" s="155"/>
      <c r="I92" s="155"/>
      <c r="J92" s="155"/>
      <c r="K92" s="155"/>
      <c r="L92" s="155"/>
      <c r="M92" s="222"/>
      <c r="N92" s="68"/>
      <c r="O92" s="68"/>
      <c r="P92" s="68"/>
      <c r="Q92" s="68"/>
      <c r="R92" s="68"/>
      <c r="S92" s="68"/>
      <c r="T92" s="68"/>
      <c r="U92" s="68"/>
      <c r="V92" s="68"/>
      <c r="W92" s="68"/>
      <c r="X92" s="68"/>
    </row>
    <row r="93" spans="1:24" ht="12" customHeight="1" x14ac:dyDescent="0.3">
      <c r="A93" s="186">
        <v>92</v>
      </c>
      <c r="B93" s="186">
        <v>92</v>
      </c>
      <c r="C93" s="187"/>
      <c r="D93" s="187"/>
      <c r="E93" s="187"/>
      <c r="F93" s="186" t="s">
        <v>120</v>
      </c>
      <c r="G93" s="155"/>
      <c r="H93" s="155"/>
      <c r="I93" s="155"/>
      <c r="J93" s="155"/>
      <c r="K93" s="155"/>
      <c r="L93" s="155"/>
      <c r="M93" s="222"/>
      <c r="N93" s="68"/>
      <c r="O93" s="68"/>
      <c r="P93" s="68"/>
      <c r="Q93" s="68"/>
      <c r="R93" s="68"/>
      <c r="S93" s="68"/>
      <c r="T93" s="68"/>
      <c r="U93" s="68"/>
      <c r="V93" s="68"/>
      <c r="W93" s="68"/>
      <c r="X93" s="68"/>
    </row>
    <row r="94" spans="1:24" ht="12" customHeight="1" x14ac:dyDescent="0.3">
      <c r="A94" s="186">
        <v>93</v>
      </c>
      <c r="B94" s="186">
        <v>93</v>
      </c>
      <c r="C94" s="187"/>
      <c r="D94" s="187"/>
      <c r="E94" s="187"/>
      <c r="F94" s="186" t="s">
        <v>120</v>
      </c>
      <c r="G94" s="155"/>
      <c r="H94" s="155"/>
      <c r="I94" s="155"/>
      <c r="J94" s="155"/>
      <c r="K94" s="155"/>
      <c r="L94" s="155"/>
      <c r="M94" s="222"/>
      <c r="N94" s="68"/>
      <c r="O94" s="68"/>
      <c r="P94" s="68"/>
      <c r="Q94" s="68"/>
      <c r="R94" s="68"/>
      <c r="S94" s="68"/>
      <c r="T94" s="68"/>
      <c r="U94" s="68"/>
      <c r="V94" s="68"/>
      <c r="W94" s="68"/>
      <c r="X94" s="68"/>
    </row>
    <row r="95" spans="1:24" ht="12" customHeight="1" x14ac:dyDescent="0.3">
      <c r="A95" s="186">
        <v>94</v>
      </c>
      <c r="B95" s="186">
        <v>94</v>
      </c>
      <c r="C95" s="187"/>
      <c r="D95" s="187"/>
      <c r="E95" s="187"/>
      <c r="F95" s="186" t="s">
        <v>120</v>
      </c>
      <c r="G95" s="155"/>
      <c r="H95" s="155"/>
      <c r="I95" s="155"/>
      <c r="J95" s="155"/>
      <c r="K95" s="155"/>
      <c r="L95" s="155"/>
      <c r="M95" s="222"/>
      <c r="N95" s="68"/>
      <c r="O95" s="68"/>
      <c r="P95" s="68"/>
      <c r="Q95" s="68"/>
      <c r="R95" s="68"/>
      <c r="S95" s="68"/>
      <c r="T95" s="68"/>
      <c r="U95" s="68"/>
      <c r="V95" s="68"/>
      <c r="W95" s="68"/>
      <c r="X95" s="68"/>
    </row>
    <row r="96" spans="1:24" ht="12" customHeight="1" x14ac:dyDescent="0.3">
      <c r="A96" s="186">
        <v>95</v>
      </c>
      <c r="B96" s="186">
        <v>95</v>
      </c>
      <c r="C96" s="187"/>
      <c r="D96" s="187"/>
      <c r="E96" s="187"/>
      <c r="F96" s="186" t="s">
        <v>120</v>
      </c>
      <c r="G96" s="155"/>
      <c r="H96" s="155"/>
      <c r="I96" s="155"/>
      <c r="J96" s="155"/>
      <c r="K96" s="155"/>
      <c r="L96" s="155"/>
      <c r="M96" s="222"/>
      <c r="N96" s="68"/>
      <c r="O96" s="68"/>
      <c r="P96" s="68"/>
      <c r="Q96" s="68"/>
      <c r="R96" s="68"/>
      <c r="S96" s="68"/>
      <c r="T96" s="68"/>
      <c r="U96" s="68"/>
      <c r="V96" s="68"/>
      <c r="W96" s="68"/>
      <c r="X96" s="68"/>
    </row>
    <row r="97" spans="1:24" ht="12" customHeight="1" x14ac:dyDescent="0.3">
      <c r="A97" s="186">
        <v>96</v>
      </c>
      <c r="B97" s="186">
        <v>96</v>
      </c>
      <c r="C97" s="187"/>
      <c r="D97" s="187"/>
      <c r="E97" s="187"/>
      <c r="F97" s="186" t="s">
        <v>120</v>
      </c>
      <c r="G97" s="155"/>
      <c r="H97" s="155"/>
      <c r="I97" s="155"/>
      <c r="J97" s="155"/>
      <c r="K97" s="155"/>
      <c r="L97" s="155"/>
      <c r="M97" s="222"/>
      <c r="N97" s="68"/>
      <c r="O97" s="68"/>
      <c r="P97" s="68"/>
      <c r="Q97" s="68"/>
      <c r="R97" s="68"/>
      <c r="S97" s="68"/>
      <c r="T97" s="68"/>
      <c r="U97" s="68"/>
      <c r="V97" s="68"/>
      <c r="W97" s="68"/>
      <c r="X97" s="68"/>
    </row>
    <row r="98" spans="1:24" ht="12" customHeight="1" x14ac:dyDescent="0.3">
      <c r="A98" s="186">
        <v>97</v>
      </c>
      <c r="B98" s="186">
        <v>97</v>
      </c>
      <c r="C98" s="187"/>
      <c r="D98" s="187"/>
      <c r="E98" s="187"/>
      <c r="F98" s="186" t="s">
        <v>120</v>
      </c>
      <c r="G98" s="155"/>
      <c r="H98" s="155"/>
      <c r="I98" s="155"/>
      <c r="J98" s="155"/>
      <c r="K98" s="155"/>
      <c r="L98" s="155"/>
      <c r="M98" s="222"/>
      <c r="N98" s="68"/>
      <c r="O98" s="68"/>
      <c r="P98" s="68"/>
      <c r="Q98" s="68"/>
      <c r="R98" s="68"/>
      <c r="S98" s="68"/>
      <c r="T98" s="68"/>
      <c r="U98" s="68"/>
      <c r="V98" s="68"/>
      <c r="W98" s="68"/>
      <c r="X98" s="68"/>
    </row>
    <row r="99" spans="1:24" ht="12" customHeight="1" x14ac:dyDescent="0.3">
      <c r="A99" s="186">
        <v>98</v>
      </c>
      <c r="B99" s="186">
        <v>98</v>
      </c>
      <c r="C99" s="187"/>
      <c r="D99" s="187"/>
      <c r="E99" s="187"/>
      <c r="F99" s="186" t="s">
        <v>120</v>
      </c>
      <c r="G99" s="155"/>
      <c r="H99" s="155"/>
      <c r="I99" s="155"/>
      <c r="J99" s="155"/>
      <c r="K99" s="155"/>
      <c r="L99" s="155"/>
      <c r="M99" s="222"/>
      <c r="N99" s="68"/>
      <c r="O99" s="68"/>
      <c r="P99" s="68"/>
      <c r="Q99" s="68"/>
      <c r="R99" s="68"/>
      <c r="S99" s="68"/>
      <c r="T99" s="68"/>
      <c r="U99" s="68"/>
      <c r="V99" s="68"/>
      <c r="W99" s="68"/>
      <c r="X99" s="68"/>
    </row>
    <row r="100" spans="1:24" ht="12" customHeight="1" x14ac:dyDescent="0.3">
      <c r="A100" s="186">
        <v>99</v>
      </c>
      <c r="B100" s="186">
        <v>99</v>
      </c>
      <c r="C100" s="187"/>
      <c r="D100" s="187"/>
      <c r="E100" s="187"/>
      <c r="F100" s="186" t="s">
        <v>120</v>
      </c>
      <c r="G100" s="155"/>
      <c r="H100" s="155"/>
      <c r="I100" s="155"/>
      <c r="J100" s="155"/>
      <c r="K100" s="155"/>
      <c r="L100" s="155"/>
      <c r="M100" s="222"/>
      <c r="N100" s="68"/>
      <c r="O100" s="68"/>
      <c r="P100" s="68"/>
      <c r="Q100" s="68"/>
      <c r="R100" s="68"/>
      <c r="S100" s="68"/>
      <c r="T100" s="68"/>
      <c r="U100" s="68"/>
      <c r="V100" s="68"/>
      <c r="W100" s="68"/>
      <c r="X100" s="68"/>
    </row>
    <row r="101" spans="1:24" ht="12" customHeight="1" x14ac:dyDescent="0.3">
      <c r="A101" s="186">
        <v>100</v>
      </c>
      <c r="B101" s="186">
        <v>100</v>
      </c>
      <c r="C101" s="187"/>
      <c r="D101" s="187"/>
      <c r="E101" s="187"/>
      <c r="F101" s="186" t="s">
        <v>120</v>
      </c>
      <c r="G101" s="155"/>
      <c r="H101" s="155"/>
      <c r="I101" s="155"/>
      <c r="J101" s="155"/>
      <c r="K101" s="155"/>
      <c r="L101" s="155"/>
      <c r="M101" s="222"/>
      <c r="N101" s="68"/>
      <c r="O101" s="68"/>
      <c r="P101" s="68"/>
      <c r="Q101" s="68"/>
      <c r="R101" s="68"/>
      <c r="S101" s="68"/>
      <c r="T101" s="68"/>
      <c r="U101" s="68"/>
      <c r="V101" s="68"/>
      <c r="W101" s="68"/>
      <c r="X101" s="68"/>
    </row>
    <row r="102" spans="1:24" ht="12" customHeight="1" x14ac:dyDescent="0.3">
      <c r="A102" s="186">
        <v>101</v>
      </c>
      <c r="B102" s="186">
        <v>101</v>
      </c>
      <c r="C102" s="187"/>
      <c r="D102" s="187"/>
      <c r="E102" s="187"/>
      <c r="F102" s="186" t="s">
        <v>120</v>
      </c>
      <c r="G102" s="155"/>
      <c r="H102" s="155"/>
      <c r="I102" s="155"/>
      <c r="J102" s="155"/>
      <c r="K102" s="155"/>
      <c r="L102" s="155"/>
      <c r="M102" s="222"/>
      <c r="N102" s="68"/>
      <c r="O102" s="68"/>
      <c r="P102" s="68"/>
      <c r="Q102" s="68"/>
      <c r="R102" s="68"/>
      <c r="S102" s="68"/>
      <c r="T102" s="68"/>
      <c r="U102" s="68"/>
      <c r="V102" s="68"/>
      <c r="W102" s="68"/>
      <c r="X102" s="68"/>
    </row>
    <row r="103" spans="1:24" ht="12" customHeight="1" x14ac:dyDescent="0.3">
      <c r="A103" s="186">
        <v>102</v>
      </c>
      <c r="B103" s="186">
        <v>102</v>
      </c>
      <c r="C103" s="187"/>
      <c r="D103" s="187"/>
      <c r="E103" s="187"/>
      <c r="F103" s="186" t="s">
        <v>120</v>
      </c>
      <c r="G103" s="155"/>
      <c r="H103" s="155"/>
      <c r="I103" s="155"/>
      <c r="J103" s="155"/>
      <c r="K103" s="155"/>
      <c r="L103" s="155"/>
      <c r="M103" s="222"/>
      <c r="N103" s="68"/>
      <c r="O103" s="68"/>
      <c r="P103" s="68"/>
      <c r="Q103" s="68"/>
      <c r="R103" s="68"/>
      <c r="S103" s="68"/>
      <c r="T103" s="68"/>
      <c r="U103" s="68"/>
      <c r="V103" s="68"/>
      <c r="W103" s="68"/>
      <c r="X103" s="68"/>
    </row>
    <row r="104" spans="1:24" ht="12" customHeight="1" x14ac:dyDescent="0.3">
      <c r="A104" s="186">
        <v>103</v>
      </c>
      <c r="B104" s="186">
        <v>103</v>
      </c>
      <c r="C104" s="187"/>
      <c r="D104" s="187"/>
      <c r="E104" s="187"/>
      <c r="F104" s="186" t="s">
        <v>120</v>
      </c>
      <c r="G104" s="155"/>
      <c r="H104" s="155"/>
      <c r="I104" s="155"/>
      <c r="J104" s="155"/>
      <c r="K104" s="155"/>
      <c r="L104" s="155"/>
      <c r="M104" s="222"/>
      <c r="N104" s="68"/>
      <c r="O104" s="68"/>
      <c r="P104" s="68"/>
      <c r="Q104" s="68"/>
      <c r="R104" s="68"/>
      <c r="S104" s="68"/>
      <c r="T104" s="68"/>
      <c r="U104" s="68"/>
      <c r="V104" s="68"/>
      <c r="W104" s="68"/>
      <c r="X104" s="68"/>
    </row>
    <row r="105" spans="1:24" ht="12" customHeight="1" x14ac:dyDescent="0.3">
      <c r="A105" s="186">
        <v>104</v>
      </c>
      <c r="B105" s="186">
        <v>104</v>
      </c>
      <c r="C105" s="187"/>
      <c r="D105" s="187"/>
      <c r="E105" s="187"/>
      <c r="F105" s="186" t="s">
        <v>120</v>
      </c>
      <c r="G105" s="155"/>
      <c r="H105" s="155"/>
      <c r="I105" s="155"/>
      <c r="J105" s="155"/>
      <c r="K105" s="155"/>
      <c r="L105" s="155"/>
      <c r="M105" s="222"/>
      <c r="N105" s="68"/>
      <c r="O105" s="68"/>
      <c r="P105" s="68"/>
      <c r="Q105" s="68"/>
      <c r="R105" s="68"/>
      <c r="S105" s="68"/>
      <c r="T105" s="68"/>
      <c r="U105" s="68"/>
      <c r="V105" s="68"/>
      <c r="W105" s="68"/>
      <c r="X105" s="68"/>
    </row>
    <row r="106" spans="1:24" ht="12" customHeight="1" x14ac:dyDescent="0.3">
      <c r="A106" s="186">
        <v>105</v>
      </c>
      <c r="B106" s="186">
        <v>105</v>
      </c>
      <c r="C106" s="187"/>
      <c r="D106" s="187"/>
      <c r="E106" s="187"/>
      <c r="F106" s="186" t="s">
        <v>120</v>
      </c>
      <c r="G106" s="155"/>
      <c r="H106" s="155"/>
      <c r="I106" s="155"/>
      <c r="J106" s="155"/>
      <c r="K106" s="155"/>
      <c r="L106" s="155"/>
      <c r="M106" s="222"/>
      <c r="N106" s="68"/>
      <c r="O106" s="68"/>
      <c r="P106" s="68"/>
      <c r="Q106" s="68"/>
      <c r="R106" s="68"/>
      <c r="S106" s="68"/>
      <c r="T106" s="68"/>
      <c r="U106" s="68"/>
      <c r="V106" s="68"/>
      <c r="W106" s="68"/>
      <c r="X106" s="68"/>
    </row>
    <row r="107" spans="1:24" ht="12" customHeight="1" x14ac:dyDescent="0.3">
      <c r="A107" s="186">
        <v>106</v>
      </c>
      <c r="B107" s="186">
        <v>106</v>
      </c>
      <c r="C107" s="187"/>
      <c r="D107" s="187"/>
      <c r="E107" s="187"/>
      <c r="F107" s="186" t="s">
        <v>120</v>
      </c>
      <c r="G107" s="155"/>
      <c r="H107" s="155"/>
      <c r="I107" s="155"/>
      <c r="J107" s="155"/>
      <c r="K107" s="155"/>
      <c r="L107" s="155"/>
      <c r="M107" s="222"/>
      <c r="N107" s="68"/>
      <c r="O107" s="68"/>
      <c r="P107" s="68"/>
      <c r="Q107" s="68"/>
      <c r="R107" s="68"/>
      <c r="S107" s="68"/>
      <c r="T107" s="68"/>
      <c r="U107" s="68"/>
      <c r="V107" s="68"/>
      <c r="W107" s="68"/>
      <c r="X107" s="68"/>
    </row>
    <row r="108" spans="1:24" ht="12" customHeight="1" x14ac:dyDescent="0.3">
      <c r="A108" s="186">
        <v>107</v>
      </c>
      <c r="B108" s="186">
        <v>107</v>
      </c>
      <c r="C108" s="187"/>
      <c r="D108" s="187"/>
      <c r="E108" s="187"/>
      <c r="F108" s="186" t="s">
        <v>120</v>
      </c>
      <c r="G108" s="155"/>
      <c r="H108" s="155"/>
      <c r="I108" s="155"/>
      <c r="J108" s="155"/>
      <c r="K108" s="155"/>
      <c r="L108" s="155"/>
      <c r="M108" s="222"/>
      <c r="N108" s="68"/>
      <c r="O108" s="68"/>
      <c r="P108" s="68"/>
      <c r="Q108" s="68"/>
      <c r="R108" s="68"/>
      <c r="S108" s="68"/>
      <c r="T108" s="68"/>
      <c r="U108" s="68"/>
      <c r="V108" s="68"/>
      <c r="W108" s="68"/>
      <c r="X108" s="68"/>
    </row>
    <row r="109" spans="1:24" ht="12" customHeight="1" x14ac:dyDescent="0.3">
      <c r="A109" s="186">
        <v>108</v>
      </c>
      <c r="B109" s="186">
        <v>108</v>
      </c>
      <c r="C109" s="187"/>
      <c r="D109" s="187"/>
      <c r="E109" s="187"/>
      <c r="F109" s="186" t="s">
        <v>120</v>
      </c>
      <c r="G109" s="155"/>
      <c r="H109" s="155"/>
      <c r="I109" s="155"/>
      <c r="J109" s="155"/>
      <c r="K109" s="155"/>
      <c r="L109" s="155"/>
      <c r="M109" s="222"/>
      <c r="N109" s="68"/>
      <c r="O109" s="68"/>
      <c r="P109" s="68"/>
      <c r="Q109" s="68"/>
      <c r="R109" s="68"/>
      <c r="S109" s="68"/>
      <c r="T109" s="68"/>
      <c r="U109" s="68"/>
      <c r="V109" s="68"/>
      <c r="W109" s="68"/>
      <c r="X109" s="68"/>
    </row>
    <row r="110" spans="1:24" ht="12" customHeight="1" x14ac:dyDescent="0.3">
      <c r="A110" s="186">
        <v>109</v>
      </c>
      <c r="B110" s="186">
        <v>109</v>
      </c>
      <c r="C110" s="187"/>
      <c r="D110" s="187"/>
      <c r="E110" s="187"/>
      <c r="F110" s="186" t="s">
        <v>120</v>
      </c>
      <c r="G110" s="155"/>
      <c r="H110" s="155"/>
      <c r="I110" s="155"/>
      <c r="J110" s="155"/>
      <c r="K110" s="155"/>
      <c r="L110" s="155"/>
      <c r="M110" s="222"/>
      <c r="N110" s="68"/>
      <c r="O110" s="68"/>
      <c r="P110" s="68"/>
      <c r="Q110" s="68"/>
      <c r="R110" s="68"/>
      <c r="S110" s="68"/>
      <c r="T110" s="68"/>
      <c r="U110" s="68"/>
      <c r="V110" s="68"/>
      <c r="W110" s="68"/>
      <c r="X110" s="68"/>
    </row>
    <row r="111" spans="1:24" ht="12" customHeight="1" x14ac:dyDescent="0.3">
      <c r="A111" s="186">
        <v>110</v>
      </c>
      <c r="B111" s="186">
        <v>110</v>
      </c>
      <c r="C111" s="187"/>
      <c r="D111" s="187"/>
      <c r="E111" s="187"/>
      <c r="F111" s="186" t="s">
        <v>120</v>
      </c>
      <c r="G111" s="155"/>
      <c r="H111" s="155"/>
      <c r="I111" s="155"/>
      <c r="J111" s="155"/>
      <c r="K111" s="155"/>
      <c r="L111" s="155"/>
      <c r="M111" s="222"/>
      <c r="N111" s="68"/>
      <c r="O111" s="68"/>
      <c r="P111" s="68"/>
      <c r="Q111" s="68"/>
      <c r="R111" s="68"/>
      <c r="S111" s="68"/>
      <c r="T111" s="68"/>
      <c r="U111" s="68"/>
      <c r="V111" s="68"/>
      <c r="W111" s="68"/>
      <c r="X111" s="68"/>
    </row>
    <row r="112" spans="1:24" ht="12" customHeight="1" x14ac:dyDescent="0.3">
      <c r="A112" s="186">
        <v>111</v>
      </c>
      <c r="B112" s="186">
        <v>111</v>
      </c>
      <c r="C112" s="187"/>
      <c r="D112" s="187"/>
      <c r="E112" s="187"/>
      <c r="F112" s="186" t="s">
        <v>120</v>
      </c>
      <c r="G112" s="155"/>
      <c r="H112" s="155"/>
      <c r="I112" s="155"/>
      <c r="J112" s="155"/>
      <c r="K112" s="155"/>
      <c r="L112" s="155"/>
      <c r="M112" s="222"/>
      <c r="N112" s="68"/>
      <c r="O112" s="68"/>
      <c r="P112" s="68"/>
      <c r="Q112" s="68"/>
      <c r="R112" s="68"/>
      <c r="S112" s="68"/>
      <c r="T112" s="68"/>
      <c r="U112" s="68"/>
      <c r="V112" s="68"/>
      <c r="W112" s="68"/>
      <c r="X112" s="68"/>
    </row>
    <row r="113" spans="1:24" ht="12" customHeight="1" x14ac:dyDescent="0.3">
      <c r="A113" s="186">
        <v>112</v>
      </c>
      <c r="B113" s="186">
        <v>112</v>
      </c>
      <c r="C113" s="187"/>
      <c r="D113" s="187"/>
      <c r="E113" s="187"/>
      <c r="F113" s="186" t="s">
        <v>120</v>
      </c>
      <c r="G113" s="155"/>
      <c r="H113" s="155"/>
      <c r="I113" s="155"/>
      <c r="J113" s="155"/>
      <c r="K113" s="155"/>
      <c r="L113" s="155"/>
      <c r="M113" s="222"/>
      <c r="N113" s="68"/>
      <c r="O113" s="68"/>
      <c r="P113" s="68"/>
      <c r="Q113" s="68"/>
      <c r="R113" s="68"/>
      <c r="S113" s="68"/>
      <c r="T113" s="68"/>
      <c r="U113" s="68"/>
      <c r="V113" s="68"/>
      <c r="W113" s="68"/>
      <c r="X113" s="68"/>
    </row>
    <row r="114" spans="1:24" ht="12" customHeight="1" x14ac:dyDescent="0.3">
      <c r="A114" s="186">
        <v>113</v>
      </c>
      <c r="B114" s="186">
        <v>113</v>
      </c>
      <c r="C114" s="187"/>
      <c r="D114" s="187"/>
      <c r="E114" s="187"/>
      <c r="F114" s="186" t="s">
        <v>120</v>
      </c>
      <c r="G114" s="155"/>
      <c r="H114" s="155"/>
      <c r="I114" s="155"/>
      <c r="J114" s="155"/>
      <c r="K114" s="155"/>
      <c r="L114" s="155"/>
      <c r="M114" s="222"/>
      <c r="N114" s="68"/>
      <c r="O114" s="68"/>
      <c r="P114" s="68"/>
      <c r="Q114" s="68"/>
      <c r="R114" s="68"/>
      <c r="S114" s="68"/>
      <c r="T114" s="68"/>
      <c r="U114" s="68"/>
      <c r="V114" s="68"/>
      <c r="W114" s="68"/>
      <c r="X114" s="68"/>
    </row>
    <row r="115" spans="1:24" ht="12" customHeight="1" x14ac:dyDescent="0.3">
      <c r="A115" s="186">
        <v>114</v>
      </c>
      <c r="B115" s="186">
        <v>114</v>
      </c>
      <c r="C115" s="187"/>
      <c r="D115" s="187"/>
      <c r="E115" s="187"/>
      <c r="F115" s="186" t="s">
        <v>120</v>
      </c>
      <c r="G115" s="155"/>
      <c r="H115" s="155"/>
      <c r="I115" s="155"/>
      <c r="J115" s="155"/>
      <c r="K115" s="155"/>
      <c r="L115" s="155"/>
      <c r="M115" s="222"/>
      <c r="N115" s="68"/>
      <c r="O115" s="68"/>
      <c r="P115" s="68"/>
      <c r="Q115" s="68"/>
      <c r="R115" s="68"/>
      <c r="S115" s="68"/>
      <c r="T115" s="68"/>
      <c r="U115" s="68"/>
      <c r="V115" s="68"/>
      <c r="W115" s="68"/>
      <c r="X115" s="68"/>
    </row>
    <row r="116" spans="1:24" ht="12" customHeight="1" x14ac:dyDescent="0.3">
      <c r="A116" s="186">
        <v>115</v>
      </c>
      <c r="B116" s="186">
        <v>115</v>
      </c>
      <c r="C116" s="187"/>
      <c r="D116" s="187"/>
      <c r="E116" s="187"/>
      <c r="F116" s="186" t="s">
        <v>120</v>
      </c>
      <c r="G116" s="155"/>
      <c r="H116" s="155"/>
      <c r="I116" s="155"/>
      <c r="J116" s="155"/>
      <c r="K116" s="155"/>
      <c r="L116" s="155"/>
      <c r="M116" s="222"/>
      <c r="N116" s="68"/>
      <c r="O116" s="68"/>
      <c r="P116" s="68"/>
      <c r="Q116" s="68"/>
      <c r="R116" s="68"/>
      <c r="S116" s="68"/>
      <c r="T116" s="68"/>
      <c r="U116" s="68"/>
      <c r="V116" s="68"/>
      <c r="W116" s="68"/>
      <c r="X116" s="68"/>
    </row>
    <row r="117" spans="1:24" ht="12" customHeight="1" x14ac:dyDescent="0.3">
      <c r="A117" s="186">
        <v>116</v>
      </c>
      <c r="B117" s="186">
        <v>116</v>
      </c>
      <c r="C117" s="187"/>
      <c r="D117" s="187"/>
      <c r="E117" s="187"/>
      <c r="F117" s="186" t="s">
        <v>120</v>
      </c>
      <c r="G117" s="155"/>
      <c r="H117" s="155"/>
      <c r="I117" s="155"/>
      <c r="J117" s="155"/>
      <c r="K117" s="155"/>
      <c r="L117" s="155"/>
      <c r="M117" s="222"/>
      <c r="N117" s="68"/>
      <c r="O117" s="68"/>
      <c r="P117" s="68"/>
      <c r="Q117" s="68"/>
      <c r="R117" s="68"/>
      <c r="S117" s="68"/>
      <c r="T117" s="68"/>
      <c r="U117" s="68"/>
      <c r="V117" s="68"/>
      <c r="W117" s="68"/>
      <c r="X117" s="68"/>
    </row>
    <row r="118" spans="1:24" ht="12" customHeight="1" x14ac:dyDescent="0.3">
      <c r="A118" s="186">
        <v>117</v>
      </c>
      <c r="B118" s="186">
        <v>117</v>
      </c>
      <c r="C118" s="187"/>
      <c r="D118" s="187"/>
      <c r="E118" s="187"/>
      <c r="F118" s="186" t="s">
        <v>120</v>
      </c>
      <c r="G118" s="155"/>
      <c r="H118" s="155"/>
      <c r="I118" s="155"/>
      <c r="J118" s="155"/>
      <c r="K118" s="155"/>
      <c r="L118" s="155"/>
      <c r="M118" s="222"/>
      <c r="N118" s="68"/>
      <c r="O118" s="68"/>
      <c r="P118" s="68"/>
      <c r="Q118" s="68"/>
      <c r="R118" s="68"/>
      <c r="S118" s="68"/>
      <c r="T118" s="68"/>
      <c r="U118" s="68"/>
      <c r="V118" s="68"/>
      <c r="W118" s="68"/>
      <c r="X118" s="68"/>
    </row>
    <row r="119" spans="1:24" ht="12" customHeight="1" x14ac:dyDescent="0.3">
      <c r="A119" s="186">
        <v>118</v>
      </c>
      <c r="B119" s="186">
        <v>118</v>
      </c>
      <c r="C119" s="187"/>
      <c r="D119" s="187"/>
      <c r="E119" s="187"/>
      <c r="F119" s="186" t="s">
        <v>120</v>
      </c>
      <c r="G119" s="155"/>
      <c r="H119" s="155"/>
      <c r="I119" s="155"/>
      <c r="J119" s="155"/>
      <c r="K119" s="155"/>
      <c r="L119" s="155"/>
      <c r="M119" s="222"/>
      <c r="N119" s="68"/>
      <c r="O119" s="68"/>
      <c r="P119" s="68"/>
      <c r="Q119" s="68"/>
      <c r="R119" s="68"/>
      <c r="S119" s="68"/>
      <c r="T119" s="68"/>
      <c r="U119" s="68"/>
      <c r="V119" s="68"/>
      <c r="W119" s="68"/>
      <c r="X119" s="68"/>
    </row>
    <row r="120" spans="1:24" ht="12" customHeight="1" x14ac:dyDescent="0.3">
      <c r="A120" s="186">
        <v>119</v>
      </c>
      <c r="B120" s="186">
        <v>119</v>
      </c>
      <c r="C120" s="187"/>
      <c r="D120" s="187"/>
      <c r="E120" s="187"/>
      <c r="F120" s="186" t="s">
        <v>120</v>
      </c>
      <c r="G120" s="155"/>
      <c r="H120" s="155"/>
      <c r="I120" s="155"/>
      <c r="J120" s="155"/>
      <c r="K120" s="155"/>
      <c r="L120" s="155"/>
      <c r="M120" s="222"/>
      <c r="N120" s="68"/>
      <c r="O120" s="68"/>
      <c r="P120" s="68"/>
      <c r="Q120" s="68"/>
      <c r="R120" s="68"/>
      <c r="S120" s="68"/>
      <c r="T120" s="68"/>
      <c r="U120" s="68"/>
      <c r="V120" s="68"/>
      <c r="W120" s="68"/>
      <c r="X120" s="68"/>
    </row>
    <row r="121" spans="1:24" ht="12" customHeight="1" x14ac:dyDescent="0.3">
      <c r="A121" s="186">
        <v>120</v>
      </c>
      <c r="B121" s="186">
        <v>120</v>
      </c>
      <c r="C121" s="187"/>
      <c r="D121" s="187"/>
      <c r="E121" s="187"/>
      <c r="F121" s="186" t="s">
        <v>120</v>
      </c>
      <c r="G121" s="155"/>
      <c r="H121" s="155"/>
      <c r="I121" s="155"/>
      <c r="J121" s="155"/>
      <c r="K121" s="155"/>
      <c r="L121" s="155"/>
      <c r="M121" s="222"/>
      <c r="N121" s="68"/>
      <c r="O121" s="68"/>
      <c r="P121" s="68"/>
      <c r="Q121" s="68"/>
      <c r="R121" s="68"/>
      <c r="S121" s="68"/>
      <c r="T121" s="68"/>
      <c r="U121" s="68"/>
      <c r="V121" s="68"/>
      <c r="W121" s="68"/>
      <c r="X121" s="68"/>
    </row>
    <row r="122" spans="1:24" ht="12" customHeight="1" x14ac:dyDescent="0.3">
      <c r="A122" s="186">
        <v>121</v>
      </c>
      <c r="B122" s="186">
        <v>121</v>
      </c>
      <c r="C122" s="187"/>
      <c r="D122" s="187"/>
      <c r="E122" s="187"/>
      <c r="F122" s="186" t="s">
        <v>120</v>
      </c>
      <c r="G122" s="155"/>
      <c r="H122" s="155"/>
      <c r="I122" s="155"/>
      <c r="J122" s="155"/>
      <c r="K122" s="155"/>
      <c r="L122" s="155"/>
      <c r="M122" s="222"/>
      <c r="N122" s="68"/>
      <c r="O122" s="68"/>
      <c r="P122" s="68"/>
      <c r="Q122" s="68"/>
      <c r="R122" s="68"/>
      <c r="S122" s="68"/>
      <c r="T122" s="68"/>
      <c r="U122" s="68"/>
      <c r="V122" s="68"/>
      <c r="W122" s="68"/>
      <c r="X122" s="68"/>
    </row>
    <row r="123" spans="1:24" ht="12" customHeight="1" x14ac:dyDescent="0.3">
      <c r="A123" s="186">
        <v>122</v>
      </c>
      <c r="B123" s="186">
        <v>122</v>
      </c>
      <c r="C123" s="187"/>
      <c r="D123" s="187"/>
      <c r="E123" s="187"/>
      <c r="F123" s="186" t="s">
        <v>120</v>
      </c>
      <c r="G123" s="155"/>
      <c r="H123" s="155"/>
      <c r="I123" s="155"/>
      <c r="J123" s="155"/>
      <c r="K123" s="155"/>
      <c r="L123" s="155"/>
      <c r="M123" s="222"/>
      <c r="N123" s="68"/>
      <c r="O123" s="68"/>
      <c r="P123" s="68"/>
      <c r="Q123" s="68"/>
      <c r="R123" s="68"/>
      <c r="S123" s="68"/>
      <c r="T123" s="68"/>
      <c r="U123" s="68"/>
      <c r="V123" s="68"/>
      <c r="W123" s="68"/>
      <c r="X123" s="68"/>
    </row>
    <row r="124" spans="1:24" ht="12" customHeight="1" x14ac:dyDescent="0.3">
      <c r="A124" s="186">
        <v>123</v>
      </c>
      <c r="B124" s="186">
        <v>123</v>
      </c>
      <c r="C124" s="187"/>
      <c r="D124" s="187"/>
      <c r="E124" s="187"/>
      <c r="F124" s="186" t="s">
        <v>120</v>
      </c>
      <c r="G124" s="155"/>
      <c r="H124" s="155"/>
      <c r="I124" s="155"/>
      <c r="J124" s="155"/>
      <c r="K124" s="155"/>
      <c r="L124" s="155"/>
      <c r="M124" s="222"/>
      <c r="N124" s="68"/>
      <c r="O124" s="68"/>
      <c r="P124" s="68"/>
      <c r="Q124" s="68"/>
      <c r="R124" s="68"/>
      <c r="S124" s="68"/>
      <c r="T124" s="68"/>
      <c r="U124" s="68"/>
      <c r="V124" s="68"/>
      <c r="W124" s="68"/>
      <c r="X124" s="68"/>
    </row>
    <row r="125" spans="1:24" ht="12" customHeight="1" x14ac:dyDescent="0.3">
      <c r="A125" s="186">
        <v>124</v>
      </c>
      <c r="B125" s="186">
        <v>124</v>
      </c>
      <c r="C125" s="187"/>
      <c r="D125" s="187"/>
      <c r="E125" s="187"/>
      <c r="F125" s="186" t="s">
        <v>120</v>
      </c>
      <c r="G125" s="155"/>
      <c r="H125" s="155"/>
      <c r="I125" s="155"/>
      <c r="J125" s="155"/>
      <c r="K125" s="155"/>
      <c r="L125" s="155"/>
      <c r="M125" s="222"/>
      <c r="N125" s="68"/>
      <c r="O125" s="68"/>
      <c r="P125" s="68"/>
      <c r="Q125" s="68"/>
      <c r="R125" s="68"/>
      <c r="S125" s="68"/>
      <c r="T125" s="68"/>
      <c r="U125" s="68"/>
      <c r="V125" s="68"/>
      <c r="W125" s="68"/>
      <c r="X125" s="68"/>
    </row>
    <row r="126" spans="1:24" ht="12" customHeight="1" x14ac:dyDescent="0.3">
      <c r="A126" s="186">
        <v>125</v>
      </c>
      <c r="B126" s="186">
        <v>125</v>
      </c>
      <c r="C126" s="187"/>
      <c r="D126" s="187"/>
      <c r="E126" s="187"/>
      <c r="F126" s="186" t="s">
        <v>120</v>
      </c>
      <c r="G126" s="155"/>
      <c r="H126" s="155"/>
      <c r="I126" s="155"/>
      <c r="J126" s="155"/>
      <c r="K126" s="155"/>
      <c r="L126" s="155"/>
      <c r="M126" s="222"/>
      <c r="N126" s="68"/>
      <c r="O126" s="68"/>
      <c r="P126" s="68"/>
      <c r="Q126" s="68"/>
      <c r="R126" s="68"/>
      <c r="S126" s="68"/>
      <c r="T126" s="68"/>
      <c r="U126" s="68"/>
      <c r="V126" s="68"/>
      <c r="W126" s="68"/>
      <c r="X126" s="68"/>
    </row>
    <row r="127" spans="1:24" ht="12" customHeight="1" x14ac:dyDescent="0.3">
      <c r="A127" s="186">
        <v>126</v>
      </c>
      <c r="B127" s="186">
        <v>126</v>
      </c>
      <c r="C127" s="187"/>
      <c r="D127" s="187"/>
      <c r="E127" s="187"/>
      <c r="F127" s="186" t="s">
        <v>120</v>
      </c>
      <c r="G127" s="155"/>
      <c r="H127" s="155"/>
      <c r="I127" s="155"/>
      <c r="J127" s="155"/>
      <c r="K127" s="155"/>
      <c r="L127" s="155"/>
      <c r="M127" s="222"/>
      <c r="N127" s="68"/>
      <c r="O127" s="68"/>
      <c r="P127" s="68"/>
      <c r="Q127" s="68"/>
      <c r="R127" s="68"/>
      <c r="S127" s="68"/>
      <c r="T127" s="68"/>
      <c r="U127" s="68"/>
      <c r="V127" s="68"/>
      <c r="W127" s="68"/>
      <c r="X127" s="68"/>
    </row>
    <row r="128" spans="1:24" ht="12" customHeight="1" x14ac:dyDescent="0.3">
      <c r="A128" s="186">
        <v>127</v>
      </c>
      <c r="B128" s="186">
        <v>127</v>
      </c>
      <c r="C128" s="187"/>
      <c r="D128" s="187"/>
      <c r="E128" s="187"/>
      <c r="F128" s="186" t="s">
        <v>120</v>
      </c>
      <c r="G128" s="155"/>
      <c r="H128" s="155"/>
      <c r="I128" s="155"/>
      <c r="J128" s="155"/>
      <c r="K128" s="155"/>
      <c r="L128" s="155"/>
      <c r="M128" s="222"/>
      <c r="N128" s="68"/>
      <c r="O128" s="68"/>
      <c r="P128" s="68"/>
      <c r="Q128" s="68"/>
      <c r="R128" s="68"/>
      <c r="S128" s="68"/>
      <c r="T128" s="68"/>
      <c r="U128" s="68"/>
      <c r="V128" s="68"/>
      <c r="W128" s="68"/>
      <c r="X128" s="68"/>
    </row>
    <row r="129" spans="1:24" ht="12" customHeight="1" x14ac:dyDescent="0.3">
      <c r="A129" s="186">
        <v>128</v>
      </c>
      <c r="B129" s="186">
        <v>128</v>
      </c>
      <c r="C129" s="187"/>
      <c r="D129" s="187"/>
      <c r="E129" s="187"/>
      <c r="F129" s="186" t="s">
        <v>120</v>
      </c>
      <c r="G129" s="155"/>
      <c r="H129" s="155"/>
      <c r="I129" s="155"/>
      <c r="J129" s="155"/>
      <c r="K129" s="155"/>
      <c r="L129" s="155"/>
      <c r="M129" s="222"/>
      <c r="N129" s="68"/>
      <c r="O129" s="68"/>
      <c r="P129" s="68"/>
      <c r="Q129" s="68"/>
      <c r="R129" s="68"/>
      <c r="S129" s="68"/>
      <c r="T129" s="68"/>
      <c r="U129" s="68"/>
      <c r="V129" s="68"/>
      <c r="W129" s="68"/>
      <c r="X129" s="68"/>
    </row>
    <row r="130" spans="1:24" ht="12" customHeight="1" x14ac:dyDescent="0.3">
      <c r="A130" s="186">
        <v>129</v>
      </c>
      <c r="B130" s="186">
        <v>129</v>
      </c>
      <c r="C130" s="187"/>
      <c r="D130" s="187"/>
      <c r="E130" s="187"/>
      <c r="F130" s="186" t="s">
        <v>120</v>
      </c>
      <c r="G130" s="155"/>
      <c r="H130" s="155"/>
      <c r="I130" s="155"/>
      <c r="J130" s="155"/>
      <c r="K130" s="155"/>
      <c r="L130" s="155"/>
      <c r="M130" s="222"/>
      <c r="N130" s="68"/>
      <c r="O130" s="68"/>
      <c r="P130" s="68"/>
      <c r="Q130" s="68"/>
      <c r="R130" s="68"/>
      <c r="S130" s="68"/>
      <c r="T130" s="68"/>
      <c r="U130" s="68"/>
      <c r="V130" s="68"/>
      <c r="W130" s="68"/>
      <c r="X130" s="68"/>
    </row>
    <row r="131" spans="1:24" ht="12" customHeight="1" x14ac:dyDescent="0.3">
      <c r="A131" s="186">
        <v>130</v>
      </c>
      <c r="B131" s="186">
        <v>130</v>
      </c>
      <c r="C131" s="187"/>
      <c r="D131" s="187"/>
      <c r="E131" s="187"/>
      <c r="F131" s="186" t="s">
        <v>120</v>
      </c>
      <c r="G131" s="155"/>
      <c r="H131" s="155"/>
      <c r="I131" s="155"/>
      <c r="J131" s="155"/>
      <c r="K131" s="155"/>
      <c r="L131" s="155"/>
      <c r="M131" s="222"/>
      <c r="N131" s="68"/>
      <c r="O131" s="68"/>
      <c r="P131" s="68"/>
      <c r="Q131" s="68"/>
      <c r="R131" s="68"/>
      <c r="S131" s="68"/>
      <c r="T131" s="68"/>
      <c r="U131" s="68"/>
      <c r="V131" s="68"/>
      <c r="W131" s="68"/>
      <c r="X131" s="68"/>
    </row>
    <row r="132" spans="1:24" ht="12" customHeight="1" x14ac:dyDescent="0.3">
      <c r="A132" s="186">
        <v>131</v>
      </c>
      <c r="B132" s="186">
        <v>131</v>
      </c>
      <c r="C132" s="187"/>
      <c r="D132" s="187"/>
      <c r="E132" s="187"/>
      <c r="F132" s="186" t="s">
        <v>120</v>
      </c>
      <c r="G132" s="155"/>
      <c r="H132" s="155"/>
      <c r="I132" s="155"/>
      <c r="J132" s="155"/>
      <c r="K132" s="155"/>
      <c r="L132" s="155"/>
      <c r="M132" s="222"/>
      <c r="N132" s="68"/>
      <c r="O132" s="68"/>
      <c r="P132" s="68"/>
      <c r="Q132" s="68"/>
      <c r="R132" s="68"/>
      <c r="S132" s="68"/>
      <c r="T132" s="68"/>
      <c r="U132" s="68"/>
      <c r="V132" s="68"/>
      <c r="W132" s="68"/>
      <c r="X132" s="68"/>
    </row>
    <row r="133" spans="1:24" ht="12" customHeight="1" x14ac:dyDescent="0.3">
      <c r="A133" s="186">
        <v>132</v>
      </c>
      <c r="B133" s="186">
        <v>132</v>
      </c>
      <c r="C133" s="187"/>
      <c r="D133" s="187"/>
      <c r="E133" s="187"/>
      <c r="F133" s="186" t="s">
        <v>120</v>
      </c>
      <c r="G133" s="155"/>
      <c r="H133" s="155"/>
      <c r="I133" s="155"/>
      <c r="J133" s="155"/>
      <c r="K133" s="155"/>
      <c r="L133" s="155"/>
      <c r="M133" s="222"/>
      <c r="N133" s="68"/>
      <c r="O133" s="68"/>
      <c r="P133" s="68"/>
      <c r="Q133" s="68"/>
      <c r="R133" s="68"/>
      <c r="S133" s="68"/>
      <c r="T133" s="68"/>
      <c r="U133" s="68"/>
      <c r="V133" s="68"/>
      <c r="W133" s="68"/>
      <c r="X133" s="68"/>
    </row>
    <row r="134" spans="1:24" ht="12" customHeight="1" x14ac:dyDescent="0.3">
      <c r="A134" s="186">
        <v>133</v>
      </c>
      <c r="B134" s="186">
        <v>133</v>
      </c>
      <c r="C134" s="187"/>
      <c r="D134" s="187"/>
      <c r="E134" s="187"/>
      <c r="F134" s="186" t="s">
        <v>120</v>
      </c>
      <c r="G134" s="155"/>
      <c r="H134" s="155"/>
      <c r="I134" s="155"/>
      <c r="J134" s="155"/>
      <c r="K134" s="155"/>
      <c r="L134" s="155"/>
      <c r="M134" s="222"/>
      <c r="N134" s="68"/>
      <c r="O134" s="68"/>
      <c r="P134" s="68"/>
      <c r="Q134" s="68"/>
      <c r="R134" s="68"/>
      <c r="S134" s="68"/>
      <c r="T134" s="68"/>
      <c r="U134" s="68"/>
      <c r="V134" s="68"/>
      <c r="W134" s="68"/>
      <c r="X134" s="68"/>
    </row>
    <row r="135" spans="1:24" ht="12" customHeight="1" x14ac:dyDescent="0.3">
      <c r="A135" s="186">
        <v>134</v>
      </c>
      <c r="B135" s="186">
        <v>134</v>
      </c>
      <c r="C135" s="187"/>
      <c r="D135" s="187"/>
      <c r="E135" s="187"/>
      <c r="F135" s="186" t="s">
        <v>120</v>
      </c>
      <c r="G135" s="155"/>
      <c r="H135" s="155"/>
      <c r="I135" s="155"/>
      <c r="J135" s="155"/>
      <c r="K135" s="155"/>
      <c r="L135" s="155"/>
      <c r="M135" s="222"/>
      <c r="N135" s="68"/>
      <c r="O135" s="68"/>
      <c r="P135" s="68"/>
      <c r="Q135" s="68"/>
      <c r="R135" s="68"/>
      <c r="S135" s="68"/>
      <c r="T135" s="68"/>
      <c r="U135" s="68"/>
      <c r="V135" s="68"/>
      <c r="W135" s="68"/>
      <c r="X135" s="68"/>
    </row>
    <row r="136" spans="1:24" ht="12" customHeight="1" x14ac:dyDescent="0.3">
      <c r="A136" s="186">
        <v>135</v>
      </c>
      <c r="B136" s="186">
        <v>135</v>
      </c>
      <c r="C136" s="187"/>
      <c r="D136" s="187"/>
      <c r="E136" s="187"/>
      <c r="F136" s="186" t="s">
        <v>120</v>
      </c>
      <c r="G136" s="155"/>
      <c r="H136" s="155"/>
      <c r="I136" s="155"/>
      <c r="J136" s="155"/>
      <c r="K136" s="155"/>
      <c r="L136" s="155"/>
      <c r="M136" s="222"/>
      <c r="N136" s="68"/>
      <c r="O136" s="68"/>
      <c r="P136" s="68"/>
      <c r="Q136" s="68"/>
      <c r="R136" s="68"/>
      <c r="S136" s="68"/>
      <c r="T136" s="68"/>
      <c r="U136" s="68"/>
      <c r="V136" s="68"/>
      <c r="W136" s="68"/>
      <c r="X136" s="68"/>
    </row>
    <row r="137" spans="1:24" ht="12" customHeight="1" x14ac:dyDescent="0.3">
      <c r="A137" s="186">
        <v>136</v>
      </c>
      <c r="B137" s="186">
        <v>136</v>
      </c>
      <c r="C137" s="187"/>
      <c r="D137" s="187"/>
      <c r="E137" s="187"/>
      <c r="F137" s="186" t="s">
        <v>120</v>
      </c>
      <c r="G137" s="155"/>
      <c r="H137" s="155"/>
      <c r="I137" s="155"/>
      <c r="J137" s="155"/>
      <c r="K137" s="155"/>
      <c r="L137" s="155"/>
      <c r="M137" s="222"/>
      <c r="N137" s="68"/>
      <c r="O137" s="68"/>
      <c r="P137" s="68"/>
      <c r="Q137" s="68"/>
      <c r="R137" s="68"/>
      <c r="S137" s="68"/>
      <c r="T137" s="68"/>
      <c r="U137" s="68"/>
      <c r="V137" s="68"/>
      <c r="W137" s="68"/>
      <c r="X137" s="68"/>
    </row>
    <row r="138" spans="1:24" ht="12" customHeight="1" x14ac:dyDescent="0.3">
      <c r="A138" s="186">
        <v>137</v>
      </c>
      <c r="B138" s="186">
        <v>137</v>
      </c>
      <c r="C138" s="187"/>
      <c r="D138" s="187"/>
      <c r="E138" s="187"/>
      <c r="F138" s="186" t="s">
        <v>120</v>
      </c>
      <c r="G138" s="155"/>
      <c r="H138" s="155"/>
      <c r="I138" s="155"/>
      <c r="J138" s="155"/>
      <c r="K138" s="155"/>
      <c r="L138" s="155"/>
      <c r="M138" s="222"/>
      <c r="N138" s="68"/>
      <c r="O138" s="68"/>
      <c r="P138" s="68"/>
      <c r="Q138" s="68"/>
      <c r="R138" s="68"/>
      <c r="S138" s="68"/>
      <c r="T138" s="68"/>
      <c r="U138" s="68"/>
      <c r="V138" s="68"/>
      <c r="W138" s="68"/>
      <c r="X138" s="68"/>
    </row>
    <row r="139" spans="1:24" ht="12" customHeight="1" x14ac:dyDescent="0.3">
      <c r="A139" s="186">
        <v>138</v>
      </c>
      <c r="B139" s="186">
        <v>138</v>
      </c>
      <c r="C139" s="187"/>
      <c r="D139" s="187"/>
      <c r="E139" s="187"/>
      <c r="F139" s="186" t="s">
        <v>120</v>
      </c>
      <c r="G139" s="155"/>
      <c r="H139" s="155"/>
      <c r="I139" s="155"/>
      <c r="J139" s="155"/>
      <c r="K139" s="155"/>
      <c r="L139" s="155"/>
      <c r="M139" s="222"/>
      <c r="N139" s="68"/>
      <c r="O139" s="68"/>
      <c r="P139" s="68"/>
      <c r="Q139" s="68"/>
      <c r="R139" s="68"/>
      <c r="S139" s="68"/>
      <c r="T139" s="68"/>
      <c r="U139" s="68"/>
      <c r="V139" s="68"/>
      <c r="W139" s="68"/>
      <c r="X139" s="68"/>
    </row>
    <row r="140" spans="1:24" ht="12" customHeight="1" x14ac:dyDescent="0.3">
      <c r="A140" s="186">
        <v>139</v>
      </c>
      <c r="B140" s="186">
        <v>139</v>
      </c>
      <c r="C140" s="187"/>
      <c r="D140" s="187"/>
      <c r="E140" s="187"/>
      <c r="F140" s="186" t="s">
        <v>120</v>
      </c>
      <c r="G140" s="155"/>
      <c r="H140" s="155"/>
      <c r="I140" s="155"/>
      <c r="J140" s="155"/>
      <c r="K140" s="155"/>
      <c r="L140" s="155"/>
      <c r="M140" s="222"/>
      <c r="N140" s="68"/>
      <c r="O140" s="68"/>
      <c r="P140" s="68"/>
      <c r="Q140" s="68"/>
      <c r="R140" s="68"/>
      <c r="S140" s="68"/>
      <c r="T140" s="68"/>
      <c r="U140" s="68"/>
      <c r="V140" s="68"/>
      <c r="W140" s="68"/>
      <c r="X140" s="68"/>
    </row>
    <row r="141" spans="1:24" ht="12" customHeight="1" x14ac:dyDescent="0.3">
      <c r="A141" s="186">
        <v>140</v>
      </c>
      <c r="B141" s="186">
        <v>140</v>
      </c>
      <c r="C141" s="187"/>
      <c r="D141" s="187"/>
      <c r="E141" s="187"/>
      <c r="F141" s="186" t="s">
        <v>120</v>
      </c>
      <c r="G141" s="155"/>
      <c r="H141" s="155"/>
      <c r="I141" s="155"/>
      <c r="J141" s="155"/>
      <c r="K141" s="155"/>
      <c r="L141" s="155"/>
      <c r="M141" s="222"/>
      <c r="N141" s="68"/>
      <c r="O141" s="68"/>
      <c r="P141" s="68"/>
      <c r="Q141" s="68"/>
      <c r="R141" s="68"/>
      <c r="S141" s="68"/>
      <c r="T141" s="68"/>
      <c r="U141" s="68"/>
      <c r="V141" s="68"/>
      <c r="W141" s="68"/>
      <c r="X141" s="68"/>
    </row>
    <row r="142" spans="1:24" ht="12" customHeight="1" x14ac:dyDescent="0.3">
      <c r="A142" s="186">
        <v>141</v>
      </c>
      <c r="B142" s="186">
        <v>141</v>
      </c>
      <c r="C142" s="187"/>
      <c r="D142" s="187"/>
      <c r="E142" s="187"/>
      <c r="F142" s="186" t="s">
        <v>120</v>
      </c>
      <c r="G142" s="155"/>
      <c r="H142" s="155"/>
      <c r="I142" s="155"/>
      <c r="J142" s="155"/>
      <c r="K142" s="155"/>
      <c r="L142" s="155"/>
      <c r="M142" s="222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</row>
    <row r="143" spans="1:24" ht="12" customHeight="1" x14ac:dyDescent="0.3">
      <c r="A143" s="186">
        <v>142</v>
      </c>
      <c r="B143" s="186">
        <v>142</v>
      </c>
      <c r="C143" s="187"/>
      <c r="D143" s="187"/>
      <c r="E143" s="187"/>
      <c r="F143" s="186" t="s">
        <v>120</v>
      </c>
      <c r="G143" s="155"/>
      <c r="H143" s="155"/>
      <c r="I143" s="155"/>
      <c r="J143" s="155"/>
      <c r="K143" s="155"/>
      <c r="L143" s="155"/>
      <c r="M143" s="222"/>
      <c r="N143" s="68"/>
      <c r="O143" s="68"/>
      <c r="P143" s="68"/>
      <c r="Q143" s="68"/>
      <c r="R143" s="68"/>
      <c r="S143" s="68"/>
      <c r="T143" s="68"/>
      <c r="U143" s="68"/>
      <c r="V143" s="68"/>
      <c r="W143" s="68"/>
      <c r="X143" s="68"/>
    </row>
    <row r="144" spans="1:24" ht="12" customHeight="1" x14ac:dyDescent="0.3">
      <c r="A144" s="186">
        <v>143</v>
      </c>
      <c r="B144" s="186">
        <v>143</v>
      </c>
      <c r="C144" s="187"/>
      <c r="D144" s="187"/>
      <c r="E144" s="187"/>
      <c r="F144" s="186" t="s">
        <v>120</v>
      </c>
      <c r="G144" s="155"/>
      <c r="H144" s="155"/>
      <c r="I144" s="155"/>
      <c r="J144" s="155"/>
      <c r="K144" s="155"/>
      <c r="L144" s="155"/>
      <c r="M144" s="222"/>
      <c r="N144" s="68"/>
      <c r="O144" s="68"/>
      <c r="P144" s="68"/>
      <c r="Q144" s="68"/>
      <c r="R144" s="68"/>
      <c r="S144" s="68"/>
      <c r="T144" s="68"/>
      <c r="U144" s="68"/>
      <c r="V144" s="68"/>
      <c r="W144" s="68"/>
      <c r="X144" s="68"/>
    </row>
    <row r="145" spans="1:24" ht="12" customHeight="1" x14ac:dyDescent="0.3">
      <c r="A145" s="186">
        <v>144</v>
      </c>
      <c r="B145" s="186">
        <v>144</v>
      </c>
      <c r="C145" s="187"/>
      <c r="D145" s="187"/>
      <c r="E145" s="187"/>
      <c r="F145" s="186" t="s">
        <v>120</v>
      </c>
      <c r="G145" s="155"/>
      <c r="H145" s="155"/>
      <c r="I145" s="155"/>
      <c r="J145" s="155"/>
      <c r="K145" s="155"/>
      <c r="L145" s="155"/>
      <c r="M145" s="222"/>
      <c r="N145" s="68"/>
      <c r="O145" s="68"/>
      <c r="P145" s="68"/>
      <c r="Q145" s="68"/>
      <c r="R145" s="68"/>
      <c r="S145" s="68"/>
      <c r="T145" s="68"/>
      <c r="U145" s="68"/>
      <c r="V145" s="68"/>
      <c r="W145" s="68"/>
      <c r="X145" s="68"/>
    </row>
    <row r="146" spans="1:24" ht="12" customHeight="1" x14ac:dyDescent="0.3">
      <c r="A146" s="186">
        <v>145</v>
      </c>
      <c r="B146" s="186">
        <v>145</v>
      </c>
      <c r="C146" s="187"/>
      <c r="D146" s="187"/>
      <c r="E146" s="187"/>
      <c r="F146" s="186" t="s">
        <v>120</v>
      </c>
      <c r="G146" s="155"/>
      <c r="H146" s="155"/>
      <c r="I146" s="155"/>
      <c r="J146" s="155"/>
      <c r="K146" s="155"/>
      <c r="L146" s="155"/>
      <c r="M146" s="222"/>
      <c r="N146" s="68"/>
      <c r="O146" s="68"/>
      <c r="P146" s="68"/>
      <c r="Q146" s="68"/>
      <c r="R146" s="68"/>
      <c r="S146" s="68"/>
      <c r="T146" s="68"/>
      <c r="U146" s="68"/>
      <c r="V146" s="68"/>
      <c r="W146" s="68"/>
      <c r="X146" s="68"/>
    </row>
    <row r="147" spans="1:24" ht="12" customHeight="1" x14ac:dyDescent="0.3">
      <c r="A147" s="186">
        <v>146</v>
      </c>
      <c r="B147" s="186">
        <v>146</v>
      </c>
      <c r="C147" s="187"/>
      <c r="D147" s="187"/>
      <c r="E147" s="187"/>
      <c r="F147" s="186" t="s">
        <v>120</v>
      </c>
      <c r="G147" s="155"/>
      <c r="H147" s="155"/>
      <c r="I147" s="155"/>
      <c r="J147" s="155"/>
      <c r="K147" s="155"/>
      <c r="L147" s="155"/>
      <c r="M147" s="222"/>
      <c r="N147" s="68"/>
      <c r="O147" s="68"/>
      <c r="P147" s="68"/>
      <c r="Q147" s="68"/>
      <c r="R147" s="68"/>
      <c r="S147" s="68"/>
      <c r="T147" s="68"/>
      <c r="U147" s="68"/>
      <c r="V147" s="68"/>
      <c r="W147" s="68"/>
      <c r="X147" s="68"/>
    </row>
    <row r="148" spans="1:24" ht="12" customHeight="1" x14ac:dyDescent="0.3">
      <c r="A148" s="186">
        <v>147</v>
      </c>
      <c r="B148" s="186">
        <v>147</v>
      </c>
      <c r="C148" s="187"/>
      <c r="D148" s="187"/>
      <c r="E148" s="187"/>
      <c r="F148" s="186" t="s">
        <v>120</v>
      </c>
      <c r="G148" s="155"/>
      <c r="H148" s="155"/>
      <c r="I148" s="155"/>
      <c r="J148" s="155"/>
      <c r="K148" s="155"/>
      <c r="L148" s="155"/>
      <c r="M148" s="222"/>
      <c r="N148" s="68"/>
      <c r="O148" s="68"/>
      <c r="P148" s="68"/>
      <c r="Q148" s="68"/>
      <c r="R148" s="68"/>
      <c r="S148" s="68"/>
      <c r="T148" s="68"/>
      <c r="U148" s="68"/>
      <c r="V148" s="68"/>
      <c r="W148" s="68"/>
      <c r="X148" s="68"/>
    </row>
    <row r="149" spans="1:24" ht="12" customHeight="1" x14ac:dyDescent="0.3">
      <c r="A149" s="186">
        <v>148</v>
      </c>
      <c r="B149" s="186">
        <v>148</v>
      </c>
      <c r="C149" s="187"/>
      <c r="D149" s="187"/>
      <c r="E149" s="187"/>
      <c r="F149" s="186" t="s">
        <v>120</v>
      </c>
      <c r="G149" s="155"/>
      <c r="H149" s="155"/>
      <c r="I149" s="155"/>
      <c r="J149" s="155"/>
      <c r="K149" s="155"/>
      <c r="L149" s="155"/>
      <c r="M149" s="222"/>
      <c r="N149" s="68"/>
      <c r="O149" s="68"/>
      <c r="P149" s="68"/>
      <c r="Q149" s="68"/>
      <c r="R149" s="68"/>
      <c r="S149" s="68"/>
      <c r="T149" s="68"/>
      <c r="U149" s="68"/>
      <c r="V149" s="68"/>
      <c r="W149" s="68"/>
      <c r="X149" s="68"/>
    </row>
    <row r="150" spans="1:24" ht="12" customHeight="1" x14ac:dyDescent="0.3">
      <c r="A150" s="186">
        <v>149</v>
      </c>
      <c r="B150" s="186">
        <v>149</v>
      </c>
      <c r="C150" s="187"/>
      <c r="D150" s="187"/>
      <c r="E150" s="187"/>
      <c r="F150" s="186" t="s">
        <v>120</v>
      </c>
      <c r="G150" s="155"/>
      <c r="H150" s="155"/>
      <c r="I150" s="155"/>
      <c r="J150" s="155"/>
      <c r="K150" s="155"/>
      <c r="L150" s="155"/>
      <c r="M150" s="222"/>
      <c r="N150" s="68"/>
      <c r="O150" s="68"/>
      <c r="P150" s="68"/>
      <c r="Q150" s="68"/>
      <c r="R150" s="68"/>
      <c r="S150" s="68"/>
      <c r="T150" s="68"/>
      <c r="U150" s="68"/>
      <c r="V150" s="68"/>
      <c r="W150" s="68"/>
      <c r="X150" s="68"/>
    </row>
    <row r="151" spans="1:24" ht="12" customHeight="1" x14ac:dyDescent="0.3">
      <c r="A151" s="186">
        <v>150</v>
      </c>
      <c r="B151" s="186">
        <v>150</v>
      </c>
      <c r="C151" s="187"/>
      <c r="D151" s="187"/>
      <c r="E151" s="187"/>
      <c r="F151" s="186" t="s">
        <v>120</v>
      </c>
      <c r="G151" s="155"/>
      <c r="H151" s="155"/>
      <c r="I151" s="155"/>
      <c r="J151" s="155"/>
      <c r="K151" s="155"/>
      <c r="L151" s="155"/>
      <c r="M151" s="222"/>
      <c r="N151" s="68"/>
      <c r="O151" s="68"/>
      <c r="P151" s="68"/>
      <c r="Q151" s="68"/>
      <c r="R151" s="68"/>
      <c r="S151" s="68"/>
      <c r="T151" s="68"/>
      <c r="U151" s="68"/>
      <c r="V151" s="68"/>
      <c r="W151" s="68"/>
      <c r="X151" s="68"/>
    </row>
    <row r="152" spans="1:24" ht="12" customHeight="1" x14ac:dyDescent="0.3">
      <c r="A152" s="186">
        <v>151</v>
      </c>
      <c r="B152" s="186">
        <v>151</v>
      </c>
      <c r="C152" s="187"/>
      <c r="D152" s="187"/>
      <c r="E152" s="187"/>
      <c r="F152" s="186" t="s">
        <v>120</v>
      </c>
      <c r="G152" s="155"/>
      <c r="H152" s="155"/>
      <c r="I152" s="155"/>
      <c r="J152" s="155"/>
      <c r="K152" s="155"/>
      <c r="L152" s="155"/>
      <c r="M152" s="222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</row>
    <row r="153" spans="1:24" ht="12" customHeight="1" x14ac:dyDescent="0.3">
      <c r="A153" s="186">
        <v>152</v>
      </c>
      <c r="B153" s="186">
        <v>152</v>
      </c>
      <c r="C153" s="187"/>
      <c r="D153" s="187"/>
      <c r="E153" s="187"/>
      <c r="F153" s="186" t="s">
        <v>120</v>
      </c>
      <c r="G153" s="155"/>
      <c r="H153" s="155"/>
      <c r="I153" s="155"/>
      <c r="J153" s="155"/>
      <c r="K153" s="155"/>
      <c r="L153" s="155"/>
      <c r="M153" s="222"/>
      <c r="N153" s="68"/>
      <c r="O153" s="68"/>
      <c r="P153" s="68"/>
      <c r="Q153" s="68"/>
      <c r="R153" s="68"/>
      <c r="S153" s="68"/>
      <c r="T153" s="68"/>
      <c r="U153" s="68"/>
      <c r="V153" s="68"/>
      <c r="W153" s="68"/>
      <c r="X153" s="68"/>
    </row>
    <row r="154" spans="1:24" ht="12" customHeight="1" x14ac:dyDescent="0.3">
      <c r="A154" s="186">
        <v>153</v>
      </c>
      <c r="B154" s="186">
        <v>153</v>
      </c>
      <c r="C154" s="187"/>
      <c r="D154" s="187"/>
      <c r="E154" s="187"/>
      <c r="F154" s="186" t="s">
        <v>120</v>
      </c>
      <c r="G154" s="155"/>
      <c r="H154" s="155"/>
      <c r="I154" s="155"/>
      <c r="J154" s="155"/>
      <c r="K154" s="155"/>
      <c r="L154" s="155"/>
      <c r="M154" s="222"/>
      <c r="N154" s="68"/>
      <c r="O154" s="68"/>
      <c r="P154" s="68"/>
      <c r="Q154" s="68"/>
      <c r="R154" s="68"/>
      <c r="S154" s="68"/>
      <c r="T154" s="68"/>
      <c r="U154" s="68"/>
      <c r="V154" s="68"/>
      <c r="W154" s="68"/>
      <c r="X154" s="68"/>
    </row>
    <row r="155" spans="1:24" ht="12" customHeight="1" x14ac:dyDescent="0.3">
      <c r="A155" s="186">
        <v>154</v>
      </c>
      <c r="B155" s="186">
        <v>154</v>
      </c>
      <c r="C155" s="187"/>
      <c r="D155" s="187"/>
      <c r="E155" s="187"/>
      <c r="F155" s="186" t="s">
        <v>120</v>
      </c>
      <c r="G155" s="155"/>
      <c r="H155" s="155"/>
      <c r="I155" s="155"/>
      <c r="J155" s="155"/>
      <c r="K155" s="155"/>
      <c r="L155" s="155"/>
      <c r="M155" s="222"/>
      <c r="N155" s="68"/>
      <c r="O155" s="68"/>
      <c r="P155" s="68"/>
      <c r="Q155" s="68"/>
      <c r="R155" s="68"/>
      <c r="S155" s="68"/>
      <c r="T155" s="68"/>
      <c r="U155" s="68"/>
      <c r="V155" s="68"/>
      <c r="W155" s="68"/>
      <c r="X155" s="68"/>
    </row>
    <row r="156" spans="1:24" ht="12" customHeight="1" x14ac:dyDescent="0.3">
      <c r="A156" s="186">
        <v>155</v>
      </c>
      <c r="B156" s="186">
        <v>155</v>
      </c>
      <c r="C156" s="187"/>
      <c r="D156" s="187"/>
      <c r="E156" s="187"/>
      <c r="F156" s="186" t="s">
        <v>120</v>
      </c>
      <c r="G156" s="155"/>
      <c r="H156" s="155"/>
      <c r="I156" s="155"/>
      <c r="J156" s="155"/>
      <c r="K156" s="155"/>
      <c r="L156" s="155"/>
      <c r="M156" s="222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</row>
    <row r="157" spans="1:24" ht="12" customHeight="1" x14ac:dyDescent="0.3">
      <c r="A157" s="186">
        <v>156</v>
      </c>
      <c r="B157" s="186">
        <v>156</v>
      </c>
      <c r="C157" s="187"/>
      <c r="D157" s="187"/>
      <c r="E157" s="187"/>
      <c r="F157" s="186" t="s">
        <v>120</v>
      </c>
      <c r="G157" s="155"/>
      <c r="H157" s="155"/>
      <c r="I157" s="155"/>
      <c r="J157" s="155"/>
      <c r="K157" s="155"/>
      <c r="L157" s="155"/>
      <c r="M157" s="222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</row>
    <row r="158" spans="1:24" ht="12" customHeight="1" x14ac:dyDescent="0.3">
      <c r="A158" s="186">
        <v>157</v>
      </c>
      <c r="B158" s="186">
        <v>157</v>
      </c>
      <c r="C158" s="187"/>
      <c r="D158" s="187"/>
      <c r="E158" s="187"/>
      <c r="F158" s="186" t="s">
        <v>120</v>
      </c>
      <c r="G158" s="155"/>
      <c r="H158" s="155"/>
      <c r="I158" s="155"/>
      <c r="J158" s="155"/>
      <c r="K158" s="155"/>
      <c r="L158" s="155"/>
      <c r="M158" s="222"/>
      <c r="N158" s="68"/>
      <c r="O158" s="68"/>
      <c r="P158" s="68"/>
      <c r="Q158" s="68"/>
      <c r="R158" s="68"/>
      <c r="S158" s="68"/>
      <c r="T158" s="68"/>
      <c r="U158" s="68"/>
      <c r="V158" s="68"/>
      <c r="W158" s="68"/>
      <c r="X158" s="68"/>
    </row>
    <row r="159" spans="1:24" ht="12" customHeight="1" x14ac:dyDescent="0.3">
      <c r="A159" s="186">
        <v>158</v>
      </c>
      <c r="B159" s="186">
        <v>158</v>
      </c>
      <c r="C159" s="187"/>
      <c r="D159" s="187"/>
      <c r="E159" s="187"/>
      <c r="F159" s="186" t="s">
        <v>120</v>
      </c>
      <c r="G159" s="155"/>
      <c r="H159" s="155"/>
      <c r="I159" s="155"/>
      <c r="J159" s="155"/>
      <c r="K159" s="155"/>
      <c r="L159" s="155"/>
      <c r="M159" s="222"/>
      <c r="N159" s="68"/>
      <c r="O159" s="68"/>
      <c r="P159" s="68"/>
      <c r="Q159" s="68"/>
      <c r="R159" s="68"/>
      <c r="S159" s="68"/>
      <c r="T159" s="68"/>
      <c r="U159" s="68"/>
      <c r="V159" s="68"/>
      <c r="W159" s="68"/>
      <c r="X159" s="68"/>
    </row>
    <row r="160" spans="1:24" ht="12" customHeight="1" x14ac:dyDescent="0.3">
      <c r="A160" s="186">
        <v>159</v>
      </c>
      <c r="B160" s="186">
        <v>159</v>
      </c>
      <c r="C160" s="187"/>
      <c r="D160" s="187"/>
      <c r="E160" s="187"/>
      <c r="F160" s="186" t="s">
        <v>120</v>
      </c>
      <c r="G160" s="155"/>
      <c r="H160" s="155"/>
      <c r="I160" s="155"/>
      <c r="J160" s="155"/>
      <c r="K160" s="155"/>
      <c r="L160" s="155"/>
      <c r="M160" s="222"/>
      <c r="N160" s="68"/>
      <c r="O160" s="68"/>
      <c r="P160" s="68"/>
      <c r="Q160" s="68"/>
      <c r="R160" s="68"/>
      <c r="S160" s="68"/>
      <c r="T160" s="68"/>
      <c r="U160" s="68"/>
      <c r="V160" s="68"/>
      <c r="W160" s="68"/>
      <c r="X160" s="68"/>
    </row>
    <row r="161" spans="1:24" ht="12" customHeight="1" x14ac:dyDescent="0.3">
      <c r="A161" s="186">
        <v>160</v>
      </c>
      <c r="B161" s="186">
        <v>160</v>
      </c>
      <c r="C161" s="187"/>
      <c r="D161" s="187"/>
      <c r="E161" s="187"/>
      <c r="F161" s="186" t="s">
        <v>120</v>
      </c>
      <c r="G161" s="155"/>
      <c r="H161" s="155"/>
      <c r="I161" s="155"/>
      <c r="J161" s="155"/>
      <c r="K161" s="155"/>
      <c r="L161" s="155"/>
      <c r="M161" s="222"/>
      <c r="N161" s="68"/>
      <c r="O161" s="68"/>
      <c r="P161" s="68"/>
      <c r="Q161" s="68"/>
      <c r="R161" s="68"/>
      <c r="S161" s="68"/>
      <c r="T161" s="68"/>
      <c r="U161" s="68"/>
      <c r="V161" s="68"/>
      <c r="W161" s="68"/>
      <c r="X161" s="68"/>
    </row>
    <row r="162" spans="1:24" ht="12" customHeight="1" x14ac:dyDescent="0.3">
      <c r="A162" s="186">
        <v>161</v>
      </c>
      <c r="B162" s="186">
        <v>161</v>
      </c>
      <c r="C162" s="187"/>
      <c r="D162" s="187"/>
      <c r="E162" s="187"/>
      <c r="F162" s="186" t="s">
        <v>120</v>
      </c>
      <c r="G162" s="155"/>
      <c r="H162" s="155"/>
      <c r="I162" s="155"/>
      <c r="J162" s="155"/>
      <c r="K162" s="155"/>
      <c r="L162" s="155"/>
      <c r="M162" s="222"/>
      <c r="N162" s="68"/>
      <c r="O162" s="68"/>
      <c r="P162" s="68"/>
      <c r="Q162" s="68"/>
      <c r="R162" s="68"/>
      <c r="S162" s="68"/>
      <c r="T162" s="68"/>
      <c r="U162" s="68"/>
      <c r="V162" s="68"/>
      <c r="W162" s="68"/>
      <c r="X162" s="68"/>
    </row>
    <row r="163" spans="1:24" ht="12" customHeight="1" x14ac:dyDescent="0.3">
      <c r="A163" s="186">
        <v>162</v>
      </c>
      <c r="B163" s="186">
        <v>162</v>
      </c>
      <c r="C163" s="187"/>
      <c r="D163" s="187"/>
      <c r="E163" s="187"/>
      <c r="F163" s="186" t="s">
        <v>120</v>
      </c>
      <c r="G163" s="155"/>
      <c r="H163" s="155"/>
      <c r="I163" s="155"/>
      <c r="J163" s="155"/>
      <c r="K163" s="155"/>
      <c r="L163" s="155"/>
      <c r="M163" s="222"/>
      <c r="N163" s="68"/>
      <c r="O163" s="68"/>
      <c r="P163" s="68"/>
      <c r="Q163" s="68"/>
      <c r="R163" s="68"/>
      <c r="S163" s="68"/>
      <c r="T163" s="68"/>
      <c r="U163" s="68"/>
      <c r="V163" s="68"/>
      <c r="W163" s="68"/>
      <c r="X163" s="68"/>
    </row>
    <row r="164" spans="1:24" ht="12" customHeight="1" x14ac:dyDescent="0.3">
      <c r="A164" s="186">
        <v>163</v>
      </c>
      <c r="B164" s="186">
        <v>163</v>
      </c>
      <c r="C164" s="187"/>
      <c r="D164" s="187"/>
      <c r="E164" s="187"/>
      <c r="F164" s="186" t="s">
        <v>120</v>
      </c>
      <c r="G164" s="155"/>
      <c r="H164" s="155"/>
      <c r="I164" s="155"/>
      <c r="J164" s="155"/>
      <c r="K164" s="155"/>
      <c r="L164" s="155"/>
      <c r="M164" s="222"/>
      <c r="N164" s="68"/>
      <c r="O164" s="68"/>
      <c r="P164" s="68"/>
      <c r="Q164" s="68"/>
      <c r="R164" s="68"/>
      <c r="S164" s="68"/>
      <c r="T164" s="68"/>
      <c r="U164" s="68"/>
      <c r="V164" s="68"/>
      <c r="W164" s="68"/>
      <c r="X164" s="68"/>
    </row>
    <row r="165" spans="1:24" ht="12" customHeight="1" x14ac:dyDescent="0.3">
      <c r="A165" s="186">
        <v>164</v>
      </c>
      <c r="B165" s="186">
        <v>164</v>
      </c>
      <c r="C165" s="187"/>
      <c r="D165" s="187"/>
      <c r="E165" s="187"/>
      <c r="F165" s="186" t="s">
        <v>120</v>
      </c>
      <c r="G165" s="155"/>
      <c r="H165" s="155"/>
      <c r="I165" s="155"/>
      <c r="J165" s="155"/>
      <c r="K165" s="155"/>
      <c r="L165" s="155"/>
      <c r="M165" s="222"/>
      <c r="N165" s="68"/>
      <c r="O165" s="68"/>
      <c r="P165" s="68"/>
      <c r="Q165" s="68"/>
      <c r="R165" s="68"/>
      <c r="S165" s="68"/>
      <c r="T165" s="68"/>
      <c r="U165" s="68"/>
      <c r="V165" s="68"/>
      <c r="W165" s="68"/>
      <c r="X165" s="68"/>
    </row>
    <row r="166" spans="1:24" ht="12" customHeight="1" x14ac:dyDescent="0.3">
      <c r="A166" s="186">
        <v>165</v>
      </c>
      <c r="B166" s="186">
        <v>165</v>
      </c>
      <c r="C166" s="187"/>
      <c r="D166" s="187"/>
      <c r="E166" s="187"/>
      <c r="F166" s="186" t="s">
        <v>120</v>
      </c>
      <c r="G166" s="155"/>
      <c r="H166" s="155"/>
      <c r="I166" s="155"/>
      <c r="J166" s="155"/>
      <c r="K166" s="155"/>
      <c r="L166" s="155"/>
      <c r="M166" s="222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</row>
    <row r="167" spans="1:24" ht="12" customHeight="1" x14ac:dyDescent="0.3">
      <c r="A167" s="186">
        <v>166</v>
      </c>
      <c r="B167" s="186">
        <v>166</v>
      </c>
      <c r="C167" s="187"/>
      <c r="D167" s="187"/>
      <c r="E167" s="187"/>
      <c r="F167" s="186" t="s">
        <v>120</v>
      </c>
      <c r="G167" s="155"/>
      <c r="H167" s="155"/>
      <c r="I167" s="155"/>
      <c r="J167" s="155"/>
      <c r="K167" s="155"/>
      <c r="L167" s="155"/>
      <c r="M167" s="222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</row>
    <row r="168" spans="1:24" ht="12" customHeight="1" x14ac:dyDescent="0.3">
      <c r="A168" s="186">
        <v>167</v>
      </c>
      <c r="B168" s="186">
        <v>167</v>
      </c>
      <c r="C168" s="187"/>
      <c r="D168" s="187"/>
      <c r="E168" s="187"/>
      <c r="F168" s="186" t="s">
        <v>120</v>
      </c>
      <c r="G168" s="155"/>
      <c r="H168" s="155"/>
      <c r="I168" s="155"/>
      <c r="J168" s="155"/>
      <c r="K168" s="155"/>
      <c r="L168" s="155"/>
      <c r="M168" s="222"/>
      <c r="N168" s="68"/>
      <c r="O168" s="68"/>
      <c r="P168" s="68"/>
      <c r="Q168" s="68"/>
      <c r="R168" s="68"/>
      <c r="S168" s="68"/>
      <c r="T168" s="68"/>
      <c r="U168" s="68"/>
      <c r="V168" s="68"/>
      <c r="W168" s="68"/>
      <c r="X168" s="68"/>
    </row>
    <row r="169" spans="1:24" ht="12" customHeight="1" x14ac:dyDescent="0.3">
      <c r="A169" s="186">
        <v>168</v>
      </c>
      <c r="B169" s="186">
        <v>168</v>
      </c>
      <c r="C169" s="187"/>
      <c r="D169" s="187"/>
      <c r="E169" s="187"/>
      <c r="F169" s="186" t="s">
        <v>120</v>
      </c>
      <c r="G169" s="155"/>
      <c r="H169" s="155"/>
      <c r="I169" s="155"/>
      <c r="J169" s="155"/>
      <c r="K169" s="155"/>
      <c r="L169" s="155"/>
      <c r="M169" s="222"/>
      <c r="N169" s="68"/>
      <c r="O169" s="68"/>
      <c r="P169" s="68"/>
      <c r="Q169" s="68"/>
      <c r="R169" s="68"/>
      <c r="S169" s="68"/>
      <c r="T169" s="68"/>
      <c r="U169" s="68"/>
      <c r="V169" s="68"/>
      <c r="W169" s="68"/>
      <c r="X169" s="68"/>
    </row>
    <row r="170" spans="1:24" ht="12" customHeight="1" x14ac:dyDescent="0.3">
      <c r="A170" s="186">
        <v>169</v>
      </c>
      <c r="B170" s="186">
        <v>169</v>
      </c>
      <c r="C170" s="187"/>
      <c r="D170" s="187"/>
      <c r="E170" s="187"/>
      <c r="F170" s="186" t="s">
        <v>120</v>
      </c>
      <c r="G170" s="155"/>
      <c r="H170" s="155"/>
      <c r="I170" s="155"/>
      <c r="J170" s="155"/>
      <c r="K170" s="155"/>
      <c r="L170" s="155"/>
      <c r="M170" s="222"/>
      <c r="N170" s="68"/>
      <c r="O170" s="68"/>
      <c r="P170" s="68"/>
      <c r="Q170" s="68"/>
      <c r="R170" s="68"/>
      <c r="S170" s="68"/>
      <c r="T170" s="68"/>
      <c r="U170" s="68"/>
      <c r="V170" s="68"/>
      <c r="W170" s="68"/>
      <c r="X170" s="68"/>
    </row>
    <row r="171" spans="1:24" ht="12" customHeight="1" x14ac:dyDescent="0.3">
      <c r="A171" s="186">
        <v>170</v>
      </c>
      <c r="B171" s="186">
        <v>170</v>
      </c>
      <c r="C171" s="187"/>
      <c r="D171" s="187"/>
      <c r="E171" s="187"/>
      <c r="F171" s="186" t="s">
        <v>120</v>
      </c>
      <c r="G171" s="155"/>
      <c r="H171" s="155"/>
      <c r="I171" s="155"/>
      <c r="J171" s="155"/>
      <c r="K171" s="155"/>
      <c r="L171" s="155"/>
      <c r="M171" s="222"/>
      <c r="N171" s="68"/>
      <c r="O171" s="68"/>
      <c r="P171" s="68"/>
      <c r="Q171" s="68"/>
      <c r="R171" s="68"/>
      <c r="S171" s="68"/>
      <c r="T171" s="68"/>
      <c r="U171" s="68"/>
      <c r="V171" s="68"/>
      <c r="W171" s="68"/>
      <c r="X171" s="68"/>
    </row>
    <row r="172" spans="1:24" ht="12" customHeight="1" x14ac:dyDescent="0.3">
      <c r="A172" s="186">
        <v>171</v>
      </c>
      <c r="B172" s="186">
        <v>171</v>
      </c>
      <c r="C172" s="187"/>
      <c r="D172" s="187"/>
      <c r="E172" s="187"/>
      <c r="F172" s="186" t="s">
        <v>120</v>
      </c>
      <c r="G172" s="155"/>
      <c r="H172" s="155"/>
      <c r="I172" s="155"/>
      <c r="J172" s="155"/>
      <c r="K172" s="155"/>
      <c r="L172" s="155"/>
      <c r="M172" s="222"/>
      <c r="N172" s="68"/>
      <c r="O172" s="68"/>
      <c r="P172" s="68"/>
      <c r="Q172" s="68"/>
      <c r="R172" s="68"/>
      <c r="S172" s="68"/>
      <c r="T172" s="68"/>
      <c r="U172" s="68"/>
      <c r="V172" s="68"/>
      <c r="W172" s="68"/>
      <c r="X172" s="68"/>
    </row>
    <row r="173" spans="1:24" ht="12" customHeight="1" x14ac:dyDescent="0.3">
      <c r="A173" s="186">
        <v>172</v>
      </c>
      <c r="B173" s="186">
        <v>172</v>
      </c>
      <c r="C173" s="187"/>
      <c r="D173" s="187"/>
      <c r="E173" s="187"/>
      <c r="F173" s="186" t="s">
        <v>120</v>
      </c>
      <c r="G173" s="155"/>
      <c r="H173" s="155"/>
      <c r="I173" s="155"/>
      <c r="J173" s="155"/>
      <c r="K173" s="155"/>
      <c r="L173" s="155"/>
      <c r="M173" s="222"/>
      <c r="N173" s="68"/>
      <c r="O173" s="68"/>
      <c r="P173" s="68"/>
      <c r="Q173" s="68"/>
      <c r="R173" s="68"/>
      <c r="S173" s="68"/>
      <c r="T173" s="68"/>
      <c r="U173" s="68"/>
      <c r="V173" s="68"/>
      <c r="W173" s="68"/>
      <c r="X173" s="68"/>
    </row>
    <row r="174" spans="1:24" ht="12" customHeight="1" x14ac:dyDescent="0.3">
      <c r="A174" s="186">
        <v>173</v>
      </c>
      <c r="B174" s="186">
        <v>173</v>
      </c>
      <c r="C174" s="187"/>
      <c r="D174" s="187"/>
      <c r="E174" s="187"/>
      <c r="F174" s="186" t="s">
        <v>120</v>
      </c>
      <c r="G174" s="155"/>
      <c r="H174" s="155"/>
      <c r="I174" s="155"/>
      <c r="J174" s="155"/>
      <c r="K174" s="155"/>
      <c r="L174" s="155"/>
      <c r="M174" s="222"/>
      <c r="N174" s="68"/>
      <c r="O174" s="68"/>
      <c r="P174" s="68"/>
      <c r="Q174" s="68"/>
      <c r="R174" s="68"/>
      <c r="S174" s="68"/>
      <c r="T174" s="68"/>
      <c r="U174" s="68"/>
      <c r="V174" s="68"/>
      <c r="W174" s="68"/>
      <c r="X174" s="68"/>
    </row>
    <row r="175" spans="1:24" ht="12" customHeight="1" x14ac:dyDescent="0.3">
      <c r="A175" s="186">
        <v>174</v>
      </c>
      <c r="B175" s="186">
        <v>174</v>
      </c>
      <c r="C175" s="187"/>
      <c r="D175" s="187"/>
      <c r="E175" s="187"/>
      <c r="F175" s="186" t="s">
        <v>120</v>
      </c>
      <c r="G175" s="155"/>
      <c r="H175" s="155"/>
      <c r="I175" s="155"/>
      <c r="J175" s="155"/>
      <c r="K175" s="155"/>
      <c r="L175" s="155"/>
      <c r="M175" s="222"/>
      <c r="N175" s="68"/>
      <c r="O175" s="68"/>
      <c r="P175" s="68"/>
      <c r="Q175" s="68"/>
      <c r="R175" s="68"/>
      <c r="S175" s="68"/>
      <c r="T175" s="68"/>
      <c r="U175" s="68"/>
      <c r="V175" s="68"/>
      <c r="W175" s="68"/>
      <c r="X175" s="68"/>
    </row>
    <row r="176" spans="1:24" ht="12" customHeight="1" x14ac:dyDescent="0.3">
      <c r="A176" s="186">
        <v>175</v>
      </c>
      <c r="B176" s="186">
        <v>175</v>
      </c>
      <c r="C176" s="187"/>
      <c r="D176" s="187"/>
      <c r="E176" s="187"/>
      <c r="F176" s="186" t="s">
        <v>120</v>
      </c>
      <c r="G176" s="155"/>
      <c r="H176" s="155"/>
      <c r="I176" s="155"/>
      <c r="J176" s="155"/>
      <c r="K176" s="155"/>
      <c r="L176" s="155"/>
      <c r="M176" s="222"/>
      <c r="N176" s="68"/>
      <c r="O176" s="68"/>
      <c r="P176" s="68"/>
      <c r="Q176" s="68"/>
      <c r="R176" s="68"/>
      <c r="S176" s="68"/>
      <c r="T176" s="68"/>
      <c r="U176" s="68"/>
      <c r="V176" s="68"/>
      <c r="W176" s="68"/>
      <c r="X176" s="68"/>
    </row>
    <row r="177" spans="1:24" ht="12" customHeight="1" x14ac:dyDescent="0.3">
      <c r="A177" s="186">
        <v>176</v>
      </c>
      <c r="B177" s="186">
        <v>176</v>
      </c>
      <c r="C177" s="187"/>
      <c r="D177" s="187"/>
      <c r="E177" s="187"/>
      <c r="F177" s="186" t="s">
        <v>120</v>
      </c>
      <c r="G177" s="155"/>
      <c r="H177" s="155"/>
      <c r="I177" s="155"/>
      <c r="J177" s="155"/>
      <c r="K177" s="155"/>
      <c r="L177" s="155"/>
      <c r="M177" s="222"/>
      <c r="N177" s="68"/>
      <c r="O177" s="68"/>
      <c r="P177" s="68"/>
      <c r="Q177" s="68"/>
      <c r="R177" s="68"/>
      <c r="S177" s="68"/>
      <c r="T177" s="68"/>
      <c r="U177" s="68"/>
      <c r="V177" s="68"/>
      <c r="W177" s="68"/>
      <c r="X177" s="68"/>
    </row>
    <row r="178" spans="1:24" ht="12" customHeight="1" x14ac:dyDescent="0.3">
      <c r="A178" s="186">
        <v>177</v>
      </c>
      <c r="B178" s="186">
        <v>177</v>
      </c>
      <c r="C178" s="187"/>
      <c r="D178" s="187"/>
      <c r="E178" s="187"/>
      <c r="F178" s="186" t="s">
        <v>120</v>
      </c>
      <c r="G178" s="155"/>
      <c r="H178" s="155"/>
      <c r="I178" s="155"/>
      <c r="J178" s="155"/>
      <c r="K178" s="155"/>
      <c r="L178" s="155"/>
      <c r="M178" s="222"/>
      <c r="N178" s="68"/>
      <c r="O178" s="68"/>
      <c r="P178" s="68"/>
      <c r="Q178" s="68"/>
      <c r="R178" s="68"/>
      <c r="S178" s="68"/>
      <c r="T178" s="68"/>
      <c r="U178" s="68"/>
      <c r="V178" s="68"/>
      <c r="W178" s="68"/>
      <c r="X178" s="68"/>
    </row>
    <row r="179" spans="1:24" ht="12" customHeight="1" x14ac:dyDescent="0.3">
      <c r="A179" s="186">
        <v>178</v>
      </c>
      <c r="B179" s="186">
        <v>178</v>
      </c>
      <c r="C179" s="187"/>
      <c r="D179" s="187"/>
      <c r="E179" s="187"/>
      <c r="F179" s="186" t="s">
        <v>120</v>
      </c>
      <c r="G179" s="155"/>
      <c r="H179" s="155"/>
      <c r="I179" s="155"/>
      <c r="J179" s="155"/>
      <c r="K179" s="155"/>
      <c r="L179" s="155"/>
      <c r="M179" s="222"/>
      <c r="N179" s="68"/>
      <c r="O179" s="68"/>
      <c r="P179" s="68"/>
      <c r="Q179" s="68"/>
      <c r="R179" s="68"/>
      <c r="S179" s="68"/>
      <c r="T179" s="68"/>
      <c r="U179" s="68"/>
      <c r="V179" s="68"/>
      <c r="W179" s="68"/>
      <c r="X179" s="68"/>
    </row>
    <row r="180" spans="1:24" ht="12" customHeight="1" x14ac:dyDescent="0.3">
      <c r="A180" s="186">
        <v>179</v>
      </c>
      <c r="B180" s="186">
        <v>179</v>
      </c>
      <c r="C180" s="187"/>
      <c r="D180" s="187"/>
      <c r="E180" s="187"/>
      <c r="F180" s="186" t="s">
        <v>120</v>
      </c>
      <c r="G180" s="155"/>
      <c r="H180" s="155"/>
      <c r="I180" s="155"/>
      <c r="J180" s="155"/>
      <c r="K180" s="155"/>
      <c r="L180" s="155"/>
      <c r="M180" s="222"/>
      <c r="N180" s="68"/>
      <c r="O180" s="68"/>
      <c r="P180" s="68"/>
      <c r="Q180" s="68"/>
      <c r="R180" s="68"/>
      <c r="S180" s="68"/>
      <c r="T180" s="68"/>
      <c r="U180" s="68"/>
      <c r="V180" s="68"/>
      <c r="W180" s="68"/>
      <c r="X180" s="68"/>
    </row>
    <row r="181" spans="1:24" ht="12" customHeight="1" x14ac:dyDescent="0.3">
      <c r="A181" s="186">
        <v>180</v>
      </c>
      <c r="B181" s="186">
        <v>180</v>
      </c>
      <c r="C181" s="187"/>
      <c r="D181" s="187"/>
      <c r="E181" s="187"/>
      <c r="F181" s="186" t="s">
        <v>120</v>
      </c>
      <c r="G181" s="155"/>
      <c r="H181" s="155"/>
      <c r="I181" s="155"/>
      <c r="J181" s="155"/>
      <c r="K181" s="155"/>
      <c r="L181" s="155"/>
      <c r="M181" s="222"/>
      <c r="N181" s="68"/>
      <c r="O181" s="68"/>
      <c r="P181" s="68"/>
      <c r="Q181" s="68"/>
      <c r="R181" s="68"/>
      <c r="S181" s="68"/>
      <c r="T181" s="68"/>
      <c r="U181" s="68"/>
      <c r="V181" s="68"/>
      <c r="W181" s="68"/>
      <c r="X181" s="68"/>
    </row>
    <row r="182" spans="1:24" ht="12" customHeight="1" x14ac:dyDescent="0.3">
      <c r="A182" s="186">
        <v>181</v>
      </c>
      <c r="B182" s="186">
        <v>181</v>
      </c>
      <c r="C182" s="187"/>
      <c r="D182" s="187"/>
      <c r="E182" s="187"/>
      <c r="F182" s="186" t="s">
        <v>120</v>
      </c>
      <c r="G182" s="155"/>
      <c r="H182" s="155"/>
      <c r="I182" s="155"/>
      <c r="J182" s="155"/>
      <c r="K182" s="155"/>
      <c r="L182" s="155"/>
      <c r="M182" s="222"/>
      <c r="N182" s="68"/>
      <c r="O182" s="68"/>
      <c r="P182" s="68"/>
      <c r="Q182" s="68"/>
      <c r="R182" s="68"/>
      <c r="S182" s="68"/>
      <c r="T182" s="68"/>
      <c r="U182" s="68"/>
      <c r="V182" s="68"/>
      <c r="W182" s="68"/>
      <c r="X182" s="68"/>
    </row>
    <row r="183" spans="1:24" ht="12" customHeight="1" x14ac:dyDescent="0.3">
      <c r="A183" s="186">
        <v>182</v>
      </c>
      <c r="B183" s="186">
        <v>182</v>
      </c>
      <c r="C183" s="187"/>
      <c r="D183" s="187"/>
      <c r="E183" s="187"/>
      <c r="F183" s="186" t="s">
        <v>120</v>
      </c>
      <c r="G183" s="155"/>
      <c r="H183" s="155"/>
      <c r="I183" s="155"/>
      <c r="J183" s="155"/>
      <c r="K183" s="155"/>
      <c r="L183" s="155"/>
      <c r="M183" s="222"/>
      <c r="N183" s="68"/>
      <c r="O183" s="68"/>
      <c r="P183" s="68"/>
      <c r="Q183" s="68"/>
      <c r="R183" s="68"/>
      <c r="S183" s="68"/>
      <c r="T183" s="68"/>
      <c r="U183" s="68"/>
      <c r="V183" s="68"/>
      <c r="W183" s="68"/>
      <c r="X183" s="68"/>
    </row>
    <row r="184" spans="1:24" ht="12" customHeight="1" x14ac:dyDescent="0.3">
      <c r="A184" s="186">
        <v>183</v>
      </c>
      <c r="B184" s="186">
        <v>183</v>
      </c>
      <c r="C184" s="187"/>
      <c r="D184" s="187"/>
      <c r="E184" s="187"/>
      <c r="F184" s="186" t="s">
        <v>120</v>
      </c>
      <c r="G184" s="155"/>
      <c r="H184" s="155"/>
      <c r="I184" s="155"/>
      <c r="J184" s="155"/>
      <c r="K184" s="155"/>
      <c r="L184" s="155"/>
      <c r="M184" s="222"/>
      <c r="N184" s="68"/>
      <c r="O184" s="68"/>
      <c r="P184" s="68"/>
      <c r="Q184" s="68"/>
      <c r="R184" s="68"/>
      <c r="S184" s="68"/>
      <c r="T184" s="68"/>
      <c r="U184" s="68"/>
      <c r="V184" s="68"/>
      <c r="W184" s="68"/>
      <c r="X184" s="68"/>
    </row>
    <row r="185" spans="1:24" ht="12" customHeight="1" x14ac:dyDescent="0.3">
      <c r="A185" s="186">
        <v>184</v>
      </c>
      <c r="B185" s="186">
        <v>184</v>
      </c>
      <c r="C185" s="187"/>
      <c r="D185" s="187"/>
      <c r="E185" s="187"/>
      <c r="F185" s="186" t="s">
        <v>120</v>
      </c>
      <c r="G185" s="155"/>
      <c r="H185" s="155"/>
      <c r="I185" s="155"/>
      <c r="J185" s="155"/>
      <c r="K185" s="155"/>
      <c r="L185" s="155"/>
      <c r="M185" s="222"/>
      <c r="N185" s="68"/>
      <c r="O185" s="68"/>
      <c r="P185" s="68"/>
      <c r="Q185" s="68"/>
      <c r="R185" s="68"/>
      <c r="S185" s="68"/>
      <c r="T185" s="68"/>
      <c r="U185" s="68"/>
      <c r="V185" s="68"/>
      <c r="W185" s="68"/>
      <c r="X185" s="68"/>
    </row>
    <row r="186" spans="1:24" ht="12" customHeight="1" x14ac:dyDescent="0.3">
      <c r="A186" s="186">
        <v>185</v>
      </c>
      <c r="B186" s="186">
        <v>185</v>
      </c>
      <c r="C186" s="187"/>
      <c r="D186" s="187"/>
      <c r="E186" s="187"/>
      <c r="F186" s="186" t="s">
        <v>120</v>
      </c>
      <c r="G186" s="155"/>
      <c r="H186" s="155"/>
      <c r="I186" s="155"/>
      <c r="J186" s="155"/>
      <c r="K186" s="155"/>
      <c r="L186" s="155"/>
      <c r="M186" s="222"/>
      <c r="N186" s="68"/>
      <c r="O186" s="68"/>
      <c r="P186" s="68"/>
      <c r="Q186" s="68"/>
      <c r="R186" s="68"/>
      <c r="S186" s="68"/>
      <c r="T186" s="68"/>
      <c r="U186" s="68"/>
      <c r="V186" s="68"/>
      <c r="W186" s="68"/>
      <c r="X186" s="68"/>
    </row>
    <row r="187" spans="1:24" ht="12" customHeight="1" x14ac:dyDescent="0.3">
      <c r="A187" s="186">
        <v>186</v>
      </c>
      <c r="B187" s="186">
        <v>186</v>
      </c>
      <c r="C187" s="187"/>
      <c r="D187" s="187"/>
      <c r="E187" s="187"/>
      <c r="F187" s="186" t="s">
        <v>120</v>
      </c>
      <c r="G187" s="155"/>
      <c r="H187" s="155"/>
      <c r="I187" s="155"/>
      <c r="J187" s="155"/>
      <c r="K187" s="155"/>
      <c r="L187" s="155"/>
      <c r="M187" s="222"/>
      <c r="N187" s="68"/>
      <c r="O187" s="68"/>
      <c r="P187" s="68"/>
      <c r="Q187" s="68"/>
      <c r="R187" s="68"/>
      <c r="S187" s="68"/>
      <c r="T187" s="68"/>
      <c r="U187" s="68"/>
      <c r="V187" s="68"/>
      <c r="W187" s="68"/>
      <c r="X187" s="68"/>
    </row>
    <row r="188" spans="1:24" ht="12" customHeight="1" x14ac:dyDescent="0.3">
      <c r="A188" s="186">
        <v>187</v>
      </c>
      <c r="B188" s="186">
        <v>187</v>
      </c>
      <c r="C188" s="187"/>
      <c r="D188" s="187"/>
      <c r="E188" s="187"/>
      <c r="F188" s="186" t="s">
        <v>120</v>
      </c>
      <c r="G188" s="155"/>
      <c r="H188" s="155"/>
      <c r="I188" s="155"/>
      <c r="J188" s="155"/>
      <c r="K188" s="155"/>
      <c r="L188" s="155"/>
      <c r="M188" s="222"/>
      <c r="N188" s="68"/>
      <c r="O188" s="68"/>
      <c r="P188" s="68"/>
      <c r="Q188" s="68"/>
      <c r="R188" s="68"/>
      <c r="S188" s="68"/>
      <c r="T188" s="68"/>
      <c r="U188" s="68"/>
      <c r="V188" s="68"/>
      <c r="W188" s="68"/>
      <c r="X188" s="68"/>
    </row>
    <row r="189" spans="1:24" ht="12" customHeight="1" x14ac:dyDescent="0.3">
      <c r="A189" s="186">
        <v>188</v>
      </c>
      <c r="B189" s="186">
        <v>188</v>
      </c>
      <c r="C189" s="187"/>
      <c r="D189" s="187"/>
      <c r="E189" s="187"/>
      <c r="F189" s="186" t="s">
        <v>120</v>
      </c>
      <c r="G189" s="155"/>
      <c r="H189" s="155"/>
      <c r="I189" s="155"/>
      <c r="J189" s="155"/>
      <c r="K189" s="155"/>
      <c r="L189" s="155"/>
      <c r="M189" s="222"/>
      <c r="N189" s="68"/>
      <c r="O189" s="68"/>
      <c r="P189" s="68"/>
      <c r="Q189" s="68"/>
      <c r="R189" s="68"/>
      <c r="S189" s="68"/>
      <c r="T189" s="68"/>
      <c r="U189" s="68"/>
      <c r="V189" s="68"/>
      <c r="W189" s="68"/>
      <c r="X189" s="68"/>
    </row>
    <row r="190" spans="1:24" ht="12" customHeight="1" x14ac:dyDescent="0.3">
      <c r="A190" s="186">
        <v>189</v>
      </c>
      <c r="B190" s="186">
        <v>189</v>
      </c>
      <c r="C190" s="187"/>
      <c r="D190" s="187"/>
      <c r="E190" s="187"/>
      <c r="F190" s="186" t="s">
        <v>120</v>
      </c>
      <c r="G190" s="155"/>
      <c r="H190" s="155"/>
      <c r="I190" s="155"/>
      <c r="J190" s="155"/>
      <c r="K190" s="155"/>
      <c r="L190" s="155"/>
      <c r="M190" s="222"/>
      <c r="N190" s="68"/>
      <c r="O190" s="68"/>
      <c r="P190" s="68"/>
      <c r="Q190" s="68"/>
      <c r="R190" s="68"/>
      <c r="S190" s="68"/>
      <c r="T190" s="68"/>
      <c r="U190" s="68"/>
      <c r="V190" s="68"/>
      <c r="W190" s="68"/>
      <c r="X190" s="68"/>
    </row>
    <row r="191" spans="1:24" ht="12" customHeight="1" x14ac:dyDescent="0.3">
      <c r="A191" s="186">
        <v>190</v>
      </c>
      <c r="B191" s="186">
        <v>190</v>
      </c>
      <c r="C191" s="187"/>
      <c r="D191" s="187"/>
      <c r="E191" s="187"/>
      <c r="F191" s="186" t="s">
        <v>120</v>
      </c>
      <c r="G191" s="155"/>
      <c r="H191" s="155"/>
      <c r="I191" s="155"/>
      <c r="J191" s="155"/>
      <c r="K191" s="155"/>
      <c r="L191" s="155"/>
      <c r="M191" s="222"/>
      <c r="N191" s="68"/>
      <c r="O191" s="68"/>
      <c r="P191" s="68"/>
      <c r="Q191" s="68"/>
      <c r="R191" s="68"/>
      <c r="S191" s="68"/>
      <c r="T191" s="68"/>
      <c r="U191" s="68"/>
      <c r="V191" s="68"/>
      <c r="W191" s="68"/>
      <c r="X191" s="68"/>
    </row>
    <row r="192" spans="1:24" ht="12" customHeight="1" x14ac:dyDescent="0.3">
      <c r="A192" s="186">
        <v>191</v>
      </c>
      <c r="B192" s="186">
        <v>191</v>
      </c>
      <c r="C192" s="187"/>
      <c r="D192" s="187"/>
      <c r="E192" s="187"/>
      <c r="F192" s="186" t="s">
        <v>120</v>
      </c>
      <c r="G192" s="155"/>
      <c r="H192" s="155"/>
      <c r="I192" s="155"/>
      <c r="J192" s="155"/>
      <c r="K192" s="155"/>
      <c r="L192" s="155"/>
      <c r="M192" s="222"/>
      <c r="N192" s="68"/>
      <c r="O192" s="68"/>
      <c r="P192" s="68"/>
      <c r="Q192" s="68"/>
      <c r="R192" s="68"/>
      <c r="S192" s="68"/>
      <c r="T192" s="68"/>
      <c r="U192" s="68"/>
      <c r="V192" s="68"/>
      <c r="W192" s="68"/>
      <c r="X192" s="68"/>
    </row>
    <row r="193" spans="1:24" ht="12" customHeight="1" x14ac:dyDescent="0.3">
      <c r="A193" s="186">
        <v>192</v>
      </c>
      <c r="B193" s="186">
        <v>192</v>
      </c>
      <c r="C193" s="187"/>
      <c r="D193" s="187"/>
      <c r="E193" s="187"/>
      <c r="F193" s="186" t="s">
        <v>120</v>
      </c>
      <c r="G193" s="155"/>
      <c r="H193" s="155"/>
      <c r="I193" s="155"/>
      <c r="J193" s="155"/>
      <c r="K193" s="155"/>
      <c r="L193" s="155"/>
      <c r="M193" s="222"/>
      <c r="N193" s="68"/>
      <c r="O193" s="68"/>
      <c r="P193" s="68"/>
      <c r="Q193" s="68"/>
      <c r="R193" s="68"/>
      <c r="S193" s="68"/>
      <c r="T193" s="68"/>
      <c r="U193" s="68"/>
      <c r="V193" s="68"/>
      <c r="W193" s="68"/>
      <c r="X193" s="68"/>
    </row>
    <row r="194" spans="1:24" ht="12" customHeight="1" x14ac:dyDescent="0.3">
      <c r="A194" s="186">
        <v>193</v>
      </c>
      <c r="B194" s="186">
        <v>193</v>
      </c>
      <c r="C194" s="187"/>
      <c r="D194" s="187"/>
      <c r="E194" s="187"/>
      <c r="F194" s="186" t="s">
        <v>120</v>
      </c>
      <c r="G194" s="155"/>
      <c r="H194" s="155"/>
      <c r="I194" s="155"/>
      <c r="J194" s="155"/>
      <c r="K194" s="155"/>
      <c r="L194" s="155"/>
      <c r="M194" s="222"/>
      <c r="N194" s="68"/>
      <c r="O194" s="68"/>
      <c r="P194" s="68"/>
      <c r="Q194" s="68"/>
      <c r="R194" s="68"/>
      <c r="S194" s="68"/>
      <c r="T194" s="68"/>
      <c r="U194" s="68"/>
      <c r="V194" s="68"/>
      <c r="W194" s="68"/>
      <c r="X194" s="68"/>
    </row>
    <row r="195" spans="1:24" ht="12" customHeight="1" x14ac:dyDescent="0.3">
      <c r="A195" s="186">
        <v>194</v>
      </c>
      <c r="B195" s="186">
        <v>194</v>
      </c>
      <c r="C195" s="187"/>
      <c r="D195" s="187"/>
      <c r="E195" s="187"/>
      <c r="F195" s="186" t="s">
        <v>120</v>
      </c>
      <c r="G195" s="155"/>
      <c r="H195" s="155"/>
      <c r="I195" s="155"/>
      <c r="J195" s="155"/>
      <c r="K195" s="155"/>
      <c r="L195" s="155"/>
      <c r="M195" s="222"/>
      <c r="N195" s="68"/>
      <c r="O195" s="68"/>
      <c r="P195" s="68"/>
      <c r="Q195" s="68"/>
      <c r="R195" s="68"/>
      <c r="S195" s="68"/>
      <c r="T195" s="68"/>
      <c r="U195" s="68"/>
      <c r="V195" s="68"/>
      <c r="W195" s="68"/>
      <c r="X195" s="68"/>
    </row>
    <row r="196" spans="1:24" ht="12" customHeight="1" x14ac:dyDescent="0.3">
      <c r="A196" s="186">
        <v>195</v>
      </c>
      <c r="B196" s="186">
        <v>195</v>
      </c>
      <c r="C196" s="187"/>
      <c r="D196" s="187"/>
      <c r="E196" s="187"/>
      <c r="F196" s="186" t="s">
        <v>120</v>
      </c>
      <c r="G196" s="155"/>
      <c r="H196" s="155"/>
      <c r="I196" s="155"/>
      <c r="J196" s="155"/>
      <c r="K196" s="155"/>
      <c r="L196" s="155"/>
      <c r="M196" s="222"/>
      <c r="N196" s="68"/>
      <c r="O196" s="68"/>
      <c r="P196" s="68"/>
      <c r="Q196" s="68"/>
      <c r="R196" s="68"/>
      <c r="S196" s="68"/>
      <c r="T196" s="68"/>
      <c r="U196" s="68"/>
      <c r="V196" s="68"/>
      <c r="W196" s="68"/>
      <c r="X196" s="68"/>
    </row>
    <row r="197" spans="1:24" ht="12" customHeight="1" x14ac:dyDescent="0.3">
      <c r="A197" s="186">
        <v>196</v>
      </c>
      <c r="B197" s="186">
        <v>196</v>
      </c>
      <c r="C197" s="187"/>
      <c r="D197" s="187"/>
      <c r="E197" s="187"/>
      <c r="F197" s="186" t="s">
        <v>120</v>
      </c>
      <c r="G197" s="155"/>
      <c r="H197" s="155"/>
      <c r="I197" s="155"/>
      <c r="J197" s="155"/>
      <c r="K197" s="155"/>
      <c r="L197" s="155"/>
      <c r="M197" s="222"/>
      <c r="N197" s="68"/>
      <c r="O197" s="68"/>
      <c r="P197" s="68"/>
      <c r="Q197" s="68"/>
      <c r="R197" s="68"/>
      <c r="S197" s="68"/>
      <c r="T197" s="68"/>
      <c r="U197" s="68"/>
      <c r="V197" s="68"/>
      <c r="W197" s="68"/>
      <c r="X197" s="68"/>
    </row>
    <row r="198" spans="1:24" ht="12" customHeight="1" x14ac:dyDescent="0.3">
      <c r="A198" s="186">
        <v>197</v>
      </c>
      <c r="B198" s="186">
        <v>197</v>
      </c>
      <c r="C198" s="187"/>
      <c r="D198" s="187"/>
      <c r="E198" s="187"/>
      <c r="F198" s="186" t="s">
        <v>120</v>
      </c>
      <c r="G198" s="155"/>
      <c r="H198" s="155"/>
      <c r="I198" s="155"/>
      <c r="J198" s="155"/>
      <c r="K198" s="155"/>
      <c r="L198" s="155"/>
      <c r="M198" s="222"/>
      <c r="N198" s="68"/>
      <c r="O198" s="68"/>
      <c r="P198" s="68"/>
      <c r="Q198" s="68"/>
      <c r="R198" s="68"/>
      <c r="S198" s="68"/>
      <c r="T198" s="68"/>
      <c r="U198" s="68"/>
      <c r="V198" s="68"/>
      <c r="W198" s="68"/>
      <c r="X198" s="68"/>
    </row>
    <row r="199" spans="1:24" ht="12" customHeight="1" x14ac:dyDescent="0.3">
      <c r="A199" s="186">
        <v>198</v>
      </c>
      <c r="B199" s="186">
        <v>198</v>
      </c>
      <c r="C199" s="187"/>
      <c r="D199" s="187"/>
      <c r="E199" s="187"/>
      <c r="F199" s="186" t="s">
        <v>120</v>
      </c>
      <c r="G199" s="155"/>
      <c r="H199" s="155"/>
      <c r="I199" s="155"/>
      <c r="J199" s="155"/>
      <c r="K199" s="155"/>
      <c r="L199" s="155"/>
      <c r="M199" s="222"/>
      <c r="N199" s="68"/>
      <c r="O199" s="68"/>
      <c r="P199" s="68"/>
      <c r="Q199" s="68"/>
      <c r="R199" s="68"/>
      <c r="S199" s="68"/>
      <c r="T199" s="68"/>
      <c r="U199" s="68"/>
      <c r="V199" s="68"/>
      <c r="W199" s="68"/>
      <c r="X199" s="68"/>
    </row>
    <row r="200" spans="1:24" ht="12" customHeight="1" x14ac:dyDescent="0.3">
      <c r="A200" s="186">
        <v>199</v>
      </c>
      <c r="B200" s="186">
        <v>199</v>
      </c>
      <c r="C200" s="187"/>
      <c r="D200" s="187"/>
      <c r="E200" s="187"/>
      <c r="F200" s="186" t="s">
        <v>120</v>
      </c>
      <c r="G200" s="155"/>
      <c r="H200" s="155"/>
      <c r="I200" s="155"/>
      <c r="J200" s="155"/>
      <c r="K200" s="155"/>
      <c r="L200" s="155"/>
      <c r="M200" s="222"/>
      <c r="N200" s="68"/>
      <c r="O200" s="68"/>
      <c r="P200" s="68"/>
      <c r="Q200" s="68"/>
      <c r="R200" s="68"/>
      <c r="S200" s="68"/>
      <c r="T200" s="68"/>
      <c r="U200" s="68"/>
      <c r="V200" s="68"/>
      <c r="W200" s="68"/>
      <c r="X200" s="68"/>
    </row>
    <row r="201" spans="1:24" ht="12" customHeight="1" x14ac:dyDescent="0.3">
      <c r="A201" s="186">
        <v>200</v>
      </c>
      <c r="B201" s="186">
        <v>200</v>
      </c>
      <c r="C201" s="187"/>
      <c r="D201" s="187"/>
      <c r="E201" s="187"/>
      <c r="F201" s="186" t="s">
        <v>120</v>
      </c>
      <c r="G201" s="155"/>
      <c r="H201" s="155"/>
      <c r="I201" s="155"/>
      <c r="J201" s="155"/>
      <c r="K201" s="155"/>
      <c r="L201" s="155"/>
      <c r="M201" s="222"/>
      <c r="N201" s="68"/>
      <c r="O201" s="68"/>
      <c r="P201" s="68"/>
      <c r="Q201" s="68"/>
      <c r="R201" s="68"/>
      <c r="S201" s="68"/>
      <c r="T201" s="68"/>
      <c r="U201" s="68"/>
      <c r="V201" s="68"/>
      <c r="W201" s="68"/>
      <c r="X201" s="68"/>
    </row>
    <row r="202" spans="1:24" ht="12" customHeight="1" x14ac:dyDescent="0.3">
      <c r="A202" s="186">
        <v>201</v>
      </c>
      <c r="B202" s="186">
        <v>201</v>
      </c>
      <c r="C202" s="187"/>
      <c r="D202" s="187"/>
      <c r="E202" s="187"/>
      <c r="F202" s="186" t="s">
        <v>120</v>
      </c>
      <c r="G202" s="155"/>
      <c r="H202" s="155"/>
      <c r="I202" s="155"/>
      <c r="J202" s="155"/>
      <c r="K202" s="155"/>
      <c r="L202" s="155"/>
      <c r="M202" s="222"/>
      <c r="N202" s="68"/>
      <c r="O202" s="68"/>
      <c r="P202" s="68"/>
      <c r="Q202" s="68"/>
      <c r="R202" s="68"/>
      <c r="S202" s="68"/>
      <c r="T202" s="68"/>
      <c r="U202" s="68"/>
      <c r="V202" s="68"/>
      <c r="W202" s="68"/>
      <c r="X202" s="68"/>
    </row>
    <row r="203" spans="1:24" ht="12" customHeight="1" x14ac:dyDescent="0.3">
      <c r="A203" s="186">
        <v>202</v>
      </c>
      <c r="B203" s="186">
        <v>202</v>
      </c>
      <c r="C203" s="187"/>
      <c r="D203" s="187"/>
      <c r="E203" s="187"/>
      <c r="F203" s="186" t="s">
        <v>120</v>
      </c>
      <c r="G203" s="155"/>
      <c r="H203" s="155"/>
      <c r="I203" s="155"/>
      <c r="J203" s="155"/>
      <c r="K203" s="155"/>
      <c r="L203" s="155"/>
      <c r="M203" s="222"/>
      <c r="N203" s="68"/>
      <c r="O203" s="68"/>
      <c r="P203" s="68"/>
      <c r="Q203" s="68"/>
      <c r="R203" s="68"/>
      <c r="S203" s="68"/>
      <c r="T203" s="68"/>
      <c r="U203" s="68"/>
      <c r="V203" s="68"/>
      <c r="W203" s="68"/>
      <c r="X203" s="68"/>
    </row>
    <row r="204" spans="1:24" ht="12" customHeight="1" x14ac:dyDescent="0.3">
      <c r="A204" s="186">
        <v>203</v>
      </c>
      <c r="B204" s="186">
        <v>203</v>
      </c>
      <c r="C204" s="187"/>
      <c r="D204" s="187"/>
      <c r="E204" s="187"/>
      <c r="F204" s="186" t="s">
        <v>120</v>
      </c>
      <c r="G204" s="155"/>
      <c r="H204" s="155"/>
      <c r="I204" s="155"/>
      <c r="J204" s="155"/>
      <c r="K204" s="155"/>
      <c r="L204" s="155"/>
      <c r="M204" s="222"/>
      <c r="N204" s="68"/>
      <c r="O204" s="68"/>
      <c r="P204" s="68"/>
      <c r="Q204" s="68"/>
      <c r="R204" s="68"/>
      <c r="S204" s="68"/>
      <c r="T204" s="68"/>
      <c r="U204" s="68"/>
      <c r="V204" s="68"/>
      <c r="W204" s="68"/>
      <c r="X204" s="68"/>
    </row>
    <row r="205" spans="1:24" ht="12" customHeight="1" x14ac:dyDescent="0.3">
      <c r="A205" s="186">
        <v>204</v>
      </c>
      <c r="B205" s="186">
        <v>204</v>
      </c>
      <c r="C205" s="187"/>
      <c r="D205" s="187"/>
      <c r="E205" s="187"/>
      <c r="F205" s="186" t="s">
        <v>120</v>
      </c>
      <c r="G205" s="155"/>
      <c r="H205" s="155"/>
      <c r="I205" s="155"/>
      <c r="J205" s="155"/>
      <c r="K205" s="155"/>
      <c r="L205" s="155"/>
      <c r="M205" s="222"/>
      <c r="N205" s="68"/>
      <c r="O205" s="68"/>
      <c r="P205" s="68"/>
      <c r="Q205" s="68"/>
      <c r="R205" s="68"/>
      <c r="S205" s="68"/>
      <c r="T205" s="68"/>
      <c r="U205" s="68"/>
      <c r="V205" s="68"/>
      <c r="W205" s="68"/>
      <c r="X205" s="68"/>
    </row>
    <row r="206" spans="1:24" ht="12" customHeight="1" x14ac:dyDescent="0.3">
      <c r="A206" s="186">
        <v>205</v>
      </c>
      <c r="B206" s="186">
        <v>205</v>
      </c>
      <c r="C206" s="187"/>
      <c r="D206" s="187"/>
      <c r="E206" s="187"/>
      <c r="F206" s="186" t="s">
        <v>120</v>
      </c>
      <c r="G206" s="155"/>
      <c r="H206" s="155"/>
      <c r="I206" s="155"/>
      <c r="J206" s="155"/>
      <c r="K206" s="155"/>
      <c r="L206" s="155"/>
      <c r="M206" s="222"/>
      <c r="N206" s="68"/>
      <c r="O206" s="68"/>
      <c r="P206" s="68"/>
      <c r="Q206" s="68"/>
      <c r="R206" s="68"/>
      <c r="S206" s="68"/>
      <c r="T206" s="68"/>
      <c r="U206" s="68"/>
      <c r="V206" s="68"/>
      <c r="W206" s="68"/>
      <c r="X206" s="68"/>
    </row>
    <row r="207" spans="1:24" ht="12" customHeight="1" x14ac:dyDescent="0.3">
      <c r="A207" s="186">
        <v>206</v>
      </c>
      <c r="B207" s="186">
        <v>206</v>
      </c>
      <c r="C207" s="187"/>
      <c r="D207" s="187"/>
      <c r="E207" s="187"/>
      <c r="F207" s="186" t="s">
        <v>120</v>
      </c>
      <c r="G207" s="155"/>
      <c r="H207" s="155"/>
      <c r="I207" s="155"/>
      <c r="J207" s="155"/>
      <c r="K207" s="155"/>
      <c r="L207" s="155"/>
      <c r="M207" s="222"/>
      <c r="N207" s="68"/>
      <c r="O207" s="68"/>
      <c r="P207" s="68"/>
      <c r="Q207" s="68"/>
      <c r="R207" s="68"/>
      <c r="S207" s="68"/>
      <c r="T207" s="68"/>
      <c r="U207" s="68"/>
      <c r="V207" s="68"/>
      <c r="W207" s="68"/>
      <c r="X207" s="68"/>
    </row>
    <row r="208" spans="1:24" ht="12" customHeight="1" x14ac:dyDescent="0.3">
      <c r="A208" s="186">
        <v>207</v>
      </c>
      <c r="B208" s="186">
        <v>207</v>
      </c>
      <c r="C208" s="187"/>
      <c r="D208" s="187"/>
      <c r="E208" s="187"/>
      <c r="F208" s="186" t="s">
        <v>120</v>
      </c>
      <c r="G208" s="155"/>
      <c r="H208" s="155"/>
      <c r="I208" s="155"/>
      <c r="J208" s="155"/>
      <c r="K208" s="155"/>
      <c r="L208" s="155"/>
      <c r="M208" s="222"/>
      <c r="N208" s="68"/>
      <c r="O208" s="68"/>
      <c r="P208" s="68"/>
      <c r="Q208" s="68"/>
      <c r="R208" s="68"/>
      <c r="S208" s="68"/>
      <c r="T208" s="68"/>
      <c r="U208" s="68"/>
      <c r="V208" s="68"/>
      <c r="W208" s="68"/>
      <c r="X208" s="68"/>
    </row>
    <row r="209" spans="1:24" ht="12" customHeight="1" x14ac:dyDescent="0.3">
      <c r="A209" s="186">
        <v>208</v>
      </c>
      <c r="B209" s="186">
        <v>208</v>
      </c>
      <c r="C209" s="187"/>
      <c r="D209" s="187"/>
      <c r="E209" s="187"/>
      <c r="F209" s="186" t="s">
        <v>120</v>
      </c>
      <c r="G209" s="155"/>
      <c r="H209" s="155"/>
      <c r="I209" s="155"/>
      <c r="J209" s="155"/>
      <c r="K209" s="155"/>
      <c r="L209" s="155"/>
      <c r="M209" s="222"/>
      <c r="N209" s="68"/>
      <c r="O209" s="68"/>
      <c r="P209" s="68"/>
      <c r="Q209" s="68"/>
      <c r="R209" s="68"/>
      <c r="S209" s="68"/>
      <c r="T209" s="68"/>
      <c r="U209" s="68"/>
      <c r="V209" s="68"/>
      <c r="W209" s="68"/>
      <c r="X209" s="68"/>
    </row>
    <row r="210" spans="1:24" ht="12" customHeight="1" x14ac:dyDescent="0.3">
      <c r="A210" s="186">
        <v>209</v>
      </c>
      <c r="B210" s="186">
        <v>209</v>
      </c>
      <c r="C210" s="187"/>
      <c r="D210" s="187"/>
      <c r="E210" s="187"/>
      <c r="F210" s="186" t="s">
        <v>120</v>
      </c>
      <c r="G210" s="155"/>
      <c r="H210" s="155"/>
      <c r="I210" s="155"/>
      <c r="J210" s="155"/>
      <c r="K210" s="155"/>
      <c r="L210" s="155"/>
      <c r="M210" s="222"/>
      <c r="N210" s="68"/>
      <c r="O210" s="68"/>
      <c r="P210" s="68"/>
      <c r="Q210" s="68"/>
      <c r="R210" s="68"/>
      <c r="S210" s="68"/>
      <c r="T210" s="68"/>
      <c r="U210" s="68"/>
      <c r="V210" s="68"/>
      <c r="W210" s="68"/>
      <c r="X210" s="68"/>
    </row>
    <row r="211" spans="1:24" ht="12" customHeight="1" x14ac:dyDescent="0.3">
      <c r="A211" s="186">
        <v>210</v>
      </c>
      <c r="B211" s="186">
        <v>210</v>
      </c>
      <c r="C211" s="187"/>
      <c r="D211" s="187"/>
      <c r="E211" s="187"/>
      <c r="F211" s="186" t="s">
        <v>120</v>
      </c>
      <c r="G211" s="155"/>
      <c r="H211" s="155"/>
      <c r="I211" s="155"/>
      <c r="J211" s="155"/>
      <c r="K211" s="155"/>
      <c r="L211" s="155"/>
      <c r="M211" s="222"/>
      <c r="N211" s="68"/>
      <c r="O211" s="68"/>
      <c r="P211" s="68"/>
      <c r="Q211" s="68"/>
      <c r="R211" s="68"/>
      <c r="S211" s="68"/>
      <c r="T211" s="68"/>
      <c r="U211" s="68"/>
      <c r="V211" s="68"/>
      <c r="W211" s="68"/>
      <c r="X211" s="68"/>
    </row>
    <row r="212" spans="1:24" ht="12" customHeight="1" x14ac:dyDescent="0.3">
      <c r="A212" s="186">
        <v>211</v>
      </c>
      <c r="B212" s="186">
        <v>211</v>
      </c>
      <c r="C212" s="187"/>
      <c r="D212" s="187"/>
      <c r="E212" s="187"/>
      <c r="F212" s="186" t="s">
        <v>120</v>
      </c>
      <c r="G212" s="155"/>
      <c r="H212" s="155"/>
      <c r="I212" s="155"/>
      <c r="J212" s="155"/>
      <c r="K212" s="155"/>
      <c r="L212" s="155"/>
      <c r="M212" s="222"/>
      <c r="N212" s="68"/>
      <c r="O212" s="68"/>
      <c r="P212" s="68"/>
      <c r="Q212" s="68"/>
      <c r="R212" s="68"/>
      <c r="S212" s="68"/>
      <c r="T212" s="68"/>
      <c r="U212" s="68"/>
      <c r="V212" s="68"/>
      <c r="W212" s="68"/>
      <c r="X212" s="68"/>
    </row>
    <row r="213" spans="1:24" ht="12" customHeight="1" x14ac:dyDescent="0.3">
      <c r="A213" s="186">
        <v>212</v>
      </c>
      <c r="B213" s="186">
        <v>212</v>
      </c>
      <c r="C213" s="187"/>
      <c r="D213" s="187"/>
      <c r="E213" s="187"/>
      <c r="F213" s="186" t="s">
        <v>120</v>
      </c>
      <c r="G213" s="155"/>
      <c r="H213" s="155"/>
      <c r="I213" s="155"/>
      <c r="J213" s="155"/>
      <c r="K213" s="155"/>
      <c r="L213" s="155"/>
      <c r="M213" s="222"/>
      <c r="N213" s="68"/>
      <c r="O213" s="68"/>
      <c r="P213" s="68"/>
      <c r="Q213" s="68"/>
      <c r="R213" s="68"/>
      <c r="S213" s="68"/>
      <c r="T213" s="68"/>
      <c r="U213" s="68"/>
      <c r="V213" s="68"/>
      <c r="W213" s="68"/>
      <c r="X213" s="68"/>
    </row>
    <row r="214" spans="1:24" ht="12" customHeight="1" x14ac:dyDescent="0.3">
      <c r="A214" s="186">
        <v>213</v>
      </c>
      <c r="B214" s="186">
        <v>213</v>
      </c>
      <c r="C214" s="187"/>
      <c r="D214" s="187"/>
      <c r="E214" s="187"/>
      <c r="F214" s="186" t="s">
        <v>120</v>
      </c>
      <c r="G214" s="155"/>
      <c r="H214" s="155"/>
      <c r="I214" s="155"/>
      <c r="J214" s="155"/>
      <c r="K214" s="155"/>
      <c r="L214" s="155"/>
      <c r="M214" s="222"/>
      <c r="N214" s="68"/>
      <c r="O214" s="68"/>
      <c r="P214" s="68"/>
      <c r="Q214" s="68"/>
      <c r="R214" s="68"/>
      <c r="S214" s="68"/>
      <c r="T214" s="68"/>
      <c r="U214" s="68"/>
      <c r="V214" s="68"/>
      <c r="W214" s="68"/>
      <c r="X214" s="68"/>
    </row>
    <row r="215" spans="1:24" ht="12" customHeight="1" x14ac:dyDescent="0.3">
      <c r="A215" s="186">
        <v>214</v>
      </c>
      <c r="B215" s="186">
        <v>214</v>
      </c>
      <c r="C215" s="187"/>
      <c r="D215" s="187"/>
      <c r="E215" s="187"/>
      <c r="F215" s="186" t="s">
        <v>120</v>
      </c>
      <c r="G215" s="155"/>
      <c r="H215" s="155"/>
      <c r="I215" s="155"/>
      <c r="J215" s="155"/>
      <c r="K215" s="155"/>
      <c r="L215" s="155"/>
      <c r="M215" s="222"/>
      <c r="N215" s="68"/>
      <c r="O215" s="68"/>
      <c r="P215" s="68"/>
      <c r="Q215" s="68"/>
      <c r="R215" s="68"/>
      <c r="S215" s="68"/>
      <c r="T215" s="68"/>
      <c r="U215" s="68"/>
      <c r="V215" s="68"/>
      <c r="W215" s="68"/>
      <c r="X215" s="68"/>
    </row>
    <row r="216" spans="1:24" ht="12" customHeight="1" x14ac:dyDescent="0.3">
      <c r="A216" s="186">
        <v>215</v>
      </c>
      <c r="B216" s="186">
        <v>215</v>
      </c>
      <c r="C216" s="187"/>
      <c r="D216" s="187"/>
      <c r="E216" s="187"/>
      <c r="F216" s="186" t="s">
        <v>120</v>
      </c>
      <c r="G216" s="155"/>
      <c r="H216" s="155"/>
      <c r="I216" s="155"/>
      <c r="J216" s="155"/>
      <c r="K216" s="155"/>
      <c r="L216" s="155"/>
      <c r="M216" s="222"/>
      <c r="N216" s="68"/>
      <c r="O216" s="68"/>
      <c r="P216" s="68"/>
      <c r="Q216" s="68"/>
      <c r="R216" s="68"/>
      <c r="S216" s="68"/>
      <c r="T216" s="68"/>
      <c r="U216" s="68"/>
      <c r="V216" s="68"/>
      <c r="W216" s="68"/>
      <c r="X216" s="68"/>
    </row>
    <row r="217" spans="1:24" ht="12" customHeight="1" x14ac:dyDescent="0.3">
      <c r="A217" s="186">
        <v>216</v>
      </c>
      <c r="B217" s="186">
        <v>216</v>
      </c>
      <c r="C217" s="187"/>
      <c r="D217" s="187"/>
      <c r="E217" s="187"/>
      <c r="F217" s="186" t="s">
        <v>120</v>
      </c>
      <c r="G217" s="155"/>
      <c r="H217" s="155"/>
      <c r="I217" s="155"/>
      <c r="J217" s="155"/>
      <c r="K217" s="155"/>
      <c r="L217" s="155"/>
      <c r="M217" s="222"/>
      <c r="N217" s="68"/>
      <c r="O217" s="68"/>
      <c r="P217" s="68"/>
      <c r="Q217" s="68"/>
      <c r="R217" s="68"/>
      <c r="S217" s="68"/>
      <c r="T217" s="68"/>
      <c r="U217" s="68"/>
      <c r="V217" s="68"/>
      <c r="W217" s="68"/>
      <c r="X217" s="68"/>
    </row>
    <row r="218" spans="1:24" ht="12" customHeight="1" x14ac:dyDescent="0.3">
      <c r="A218" s="186">
        <v>217</v>
      </c>
      <c r="B218" s="186">
        <v>217</v>
      </c>
      <c r="C218" s="187"/>
      <c r="D218" s="187"/>
      <c r="E218" s="187"/>
      <c r="F218" s="186" t="s">
        <v>120</v>
      </c>
      <c r="G218" s="155"/>
      <c r="H218" s="155"/>
      <c r="I218" s="155"/>
      <c r="J218" s="155"/>
      <c r="K218" s="155"/>
      <c r="L218" s="155"/>
      <c r="M218" s="222"/>
      <c r="N218" s="68"/>
      <c r="O218" s="68"/>
      <c r="P218" s="68"/>
      <c r="Q218" s="68"/>
      <c r="R218" s="68"/>
      <c r="S218" s="68"/>
      <c r="T218" s="68"/>
      <c r="U218" s="68"/>
      <c r="V218" s="68"/>
      <c r="W218" s="68"/>
      <c r="X218" s="68"/>
    </row>
    <row r="219" spans="1:24" ht="12" customHeight="1" x14ac:dyDescent="0.3">
      <c r="A219" s="186">
        <v>218</v>
      </c>
      <c r="B219" s="186">
        <v>218</v>
      </c>
      <c r="C219" s="187"/>
      <c r="D219" s="187"/>
      <c r="E219" s="187"/>
      <c r="F219" s="186" t="s">
        <v>120</v>
      </c>
      <c r="G219" s="155"/>
      <c r="H219" s="155"/>
      <c r="I219" s="155"/>
      <c r="J219" s="155"/>
      <c r="K219" s="155"/>
      <c r="L219" s="155"/>
      <c r="M219" s="222"/>
      <c r="N219" s="68"/>
      <c r="O219" s="68"/>
      <c r="P219" s="68"/>
      <c r="Q219" s="68"/>
      <c r="R219" s="68"/>
      <c r="S219" s="68"/>
      <c r="T219" s="68"/>
      <c r="U219" s="68"/>
      <c r="V219" s="68"/>
      <c r="W219" s="68"/>
      <c r="X219" s="68"/>
    </row>
    <row r="220" spans="1:24" ht="12" customHeight="1" x14ac:dyDescent="0.3">
      <c r="A220" s="186">
        <v>219</v>
      </c>
      <c r="B220" s="186">
        <v>219</v>
      </c>
      <c r="C220" s="187"/>
      <c r="D220" s="187"/>
      <c r="E220" s="187"/>
      <c r="F220" s="186" t="s">
        <v>120</v>
      </c>
      <c r="G220" s="155"/>
      <c r="H220" s="155"/>
      <c r="I220" s="155"/>
      <c r="J220" s="155"/>
      <c r="K220" s="155"/>
      <c r="L220" s="155"/>
      <c r="M220" s="222"/>
      <c r="N220" s="68"/>
      <c r="O220" s="68"/>
      <c r="P220" s="68"/>
      <c r="Q220" s="68"/>
      <c r="R220" s="68"/>
      <c r="S220" s="68"/>
      <c r="T220" s="68"/>
      <c r="U220" s="68"/>
      <c r="V220" s="68"/>
      <c r="W220" s="68"/>
      <c r="X220" s="68"/>
    </row>
    <row r="221" spans="1:24" ht="12" customHeight="1" x14ac:dyDescent="0.3">
      <c r="A221" s="186">
        <v>220</v>
      </c>
      <c r="B221" s="186">
        <v>220</v>
      </c>
      <c r="C221" s="187"/>
      <c r="D221" s="187"/>
      <c r="E221" s="187"/>
      <c r="F221" s="186" t="s">
        <v>120</v>
      </c>
      <c r="G221" s="155"/>
      <c r="H221" s="155"/>
      <c r="I221" s="155"/>
      <c r="J221" s="155"/>
      <c r="K221" s="155"/>
      <c r="L221" s="155"/>
      <c r="M221" s="222"/>
      <c r="N221" s="68"/>
      <c r="O221" s="68"/>
      <c r="P221" s="68"/>
      <c r="Q221" s="68"/>
      <c r="R221" s="68"/>
      <c r="S221" s="68"/>
      <c r="T221" s="68"/>
      <c r="U221" s="68"/>
      <c r="V221" s="68"/>
      <c r="W221" s="68"/>
      <c r="X221" s="68"/>
    </row>
    <row r="222" spans="1:24" ht="12" customHeight="1" x14ac:dyDescent="0.3">
      <c r="A222" s="186">
        <v>221</v>
      </c>
      <c r="B222" s="186">
        <v>221</v>
      </c>
      <c r="C222" s="187"/>
      <c r="D222" s="187"/>
      <c r="E222" s="187"/>
      <c r="F222" s="186" t="s">
        <v>120</v>
      </c>
      <c r="G222" s="155"/>
      <c r="H222" s="155"/>
      <c r="I222" s="155"/>
      <c r="J222" s="155"/>
      <c r="K222" s="155"/>
      <c r="L222" s="155"/>
      <c r="M222" s="222"/>
      <c r="N222" s="68"/>
      <c r="O222" s="68"/>
      <c r="P222" s="68"/>
      <c r="Q222" s="68"/>
      <c r="R222" s="68"/>
      <c r="S222" s="68"/>
      <c r="T222" s="68"/>
      <c r="U222" s="68"/>
      <c r="V222" s="68"/>
      <c r="W222" s="68"/>
      <c r="X222" s="68"/>
    </row>
    <row r="223" spans="1:24" ht="12" customHeight="1" x14ac:dyDescent="0.3">
      <c r="A223" s="186">
        <v>222</v>
      </c>
      <c r="B223" s="186">
        <v>222</v>
      </c>
      <c r="C223" s="187"/>
      <c r="D223" s="187"/>
      <c r="E223" s="187"/>
      <c r="F223" s="186" t="s">
        <v>120</v>
      </c>
      <c r="G223" s="155"/>
      <c r="H223" s="155"/>
      <c r="I223" s="155"/>
      <c r="J223" s="155"/>
      <c r="K223" s="155"/>
      <c r="L223" s="155"/>
      <c r="M223" s="222"/>
      <c r="N223" s="68"/>
      <c r="O223" s="68"/>
      <c r="P223" s="68"/>
      <c r="Q223" s="68"/>
      <c r="R223" s="68"/>
      <c r="S223" s="68"/>
      <c r="T223" s="68"/>
      <c r="U223" s="68"/>
      <c r="V223" s="68"/>
      <c r="W223" s="68"/>
      <c r="X223" s="68"/>
    </row>
    <row r="224" spans="1:24" ht="12" customHeight="1" x14ac:dyDescent="0.3">
      <c r="A224" s="186">
        <v>223</v>
      </c>
      <c r="B224" s="186">
        <v>223</v>
      </c>
      <c r="C224" s="187"/>
      <c r="D224" s="187"/>
      <c r="E224" s="187"/>
      <c r="F224" s="186" t="s">
        <v>120</v>
      </c>
      <c r="G224" s="155"/>
      <c r="H224" s="155"/>
      <c r="I224" s="155"/>
      <c r="J224" s="155"/>
      <c r="K224" s="155"/>
      <c r="L224" s="155"/>
      <c r="M224" s="222"/>
      <c r="N224" s="68"/>
      <c r="O224" s="68"/>
      <c r="P224" s="68"/>
      <c r="Q224" s="68"/>
      <c r="R224" s="68"/>
      <c r="S224" s="68"/>
      <c r="T224" s="68"/>
      <c r="U224" s="68"/>
      <c r="V224" s="68"/>
      <c r="W224" s="68"/>
      <c r="X224" s="68"/>
    </row>
    <row r="225" spans="1:24" ht="12" customHeight="1" x14ac:dyDescent="0.3">
      <c r="A225" s="186">
        <v>224</v>
      </c>
      <c r="B225" s="186">
        <v>224</v>
      </c>
      <c r="C225" s="187"/>
      <c r="D225" s="187"/>
      <c r="E225" s="187"/>
      <c r="F225" s="186" t="s">
        <v>120</v>
      </c>
      <c r="G225" s="155"/>
      <c r="H225" s="155"/>
      <c r="I225" s="155"/>
      <c r="J225" s="155"/>
      <c r="K225" s="155"/>
      <c r="L225" s="155"/>
      <c r="M225" s="222"/>
      <c r="N225" s="68"/>
      <c r="O225" s="68"/>
      <c r="P225" s="68"/>
      <c r="Q225" s="68"/>
      <c r="R225" s="68"/>
      <c r="S225" s="68"/>
      <c r="T225" s="68"/>
      <c r="U225" s="68"/>
      <c r="V225" s="68"/>
      <c r="W225" s="68"/>
      <c r="X225" s="68"/>
    </row>
    <row r="226" spans="1:24" ht="12" customHeight="1" x14ac:dyDescent="0.3">
      <c r="A226" s="186">
        <v>225</v>
      </c>
      <c r="B226" s="186">
        <v>225</v>
      </c>
      <c r="C226" s="187"/>
      <c r="D226" s="187"/>
      <c r="E226" s="187"/>
      <c r="F226" s="186" t="s">
        <v>120</v>
      </c>
      <c r="G226" s="155"/>
      <c r="H226" s="155"/>
      <c r="I226" s="155"/>
      <c r="J226" s="155"/>
      <c r="K226" s="155"/>
      <c r="L226" s="155"/>
      <c r="M226" s="222"/>
      <c r="N226" s="68"/>
      <c r="O226" s="68"/>
      <c r="P226" s="68"/>
      <c r="Q226" s="68"/>
      <c r="R226" s="68"/>
      <c r="S226" s="68"/>
      <c r="T226" s="68"/>
      <c r="U226" s="68"/>
      <c r="V226" s="68"/>
      <c r="W226" s="68"/>
      <c r="X226" s="68"/>
    </row>
    <row r="227" spans="1:24" ht="12" customHeight="1" x14ac:dyDescent="0.3">
      <c r="A227" s="186">
        <v>226</v>
      </c>
      <c r="B227" s="186">
        <v>226</v>
      </c>
      <c r="C227" s="187"/>
      <c r="D227" s="187"/>
      <c r="E227" s="187"/>
      <c r="F227" s="186" t="s">
        <v>120</v>
      </c>
      <c r="G227" s="155"/>
      <c r="H227" s="155"/>
      <c r="I227" s="155"/>
      <c r="J227" s="155"/>
      <c r="K227" s="155"/>
      <c r="L227" s="155"/>
      <c r="M227" s="222"/>
      <c r="N227" s="68"/>
      <c r="O227" s="68"/>
      <c r="P227" s="68"/>
      <c r="Q227" s="68"/>
      <c r="R227" s="68"/>
      <c r="S227" s="68"/>
      <c r="T227" s="68"/>
      <c r="U227" s="68"/>
      <c r="V227" s="68"/>
      <c r="W227" s="68"/>
      <c r="X227" s="68"/>
    </row>
    <row r="228" spans="1:24" ht="12" customHeight="1" x14ac:dyDescent="0.3">
      <c r="A228" s="186">
        <v>227</v>
      </c>
      <c r="B228" s="186">
        <v>227</v>
      </c>
      <c r="C228" s="187"/>
      <c r="D228" s="187"/>
      <c r="E228" s="187"/>
      <c r="F228" s="186" t="s">
        <v>120</v>
      </c>
      <c r="G228" s="155"/>
      <c r="H228" s="155"/>
      <c r="I228" s="155"/>
      <c r="J228" s="155"/>
      <c r="K228" s="155"/>
      <c r="L228" s="155"/>
      <c r="M228" s="222"/>
      <c r="N228" s="68"/>
      <c r="O228" s="68"/>
      <c r="P228" s="68"/>
      <c r="Q228" s="68"/>
      <c r="R228" s="68"/>
      <c r="S228" s="68"/>
      <c r="T228" s="68"/>
      <c r="U228" s="68"/>
      <c r="V228" s="68"/>
      <c r="W228" s="68"/>
      <c r="X228" s="68"/>
    </row>
    <row r="229" spans="1:24" ht="12" customHeight="1" x14ac:dyDescent="0.3">
      <c r="A229" s="186">
        <v>228</v>
      </c>
      <c r="B229" s="186">
        <v>228</v>
      </c>
      <c r="C229" s="187"/>
      <c r="D229" s="187"/>
      <c r="E229" s="187"/>
      <c r="F229" s="186" t="s">
        <v>120</v>
      </c>
      <c r="G229" s="155"/>
      <c r="H229" s="155"/>
      <c r="I229" s="155"/>
      <c r="J229" s="155"/>
      <c r="K229" s="155"/>
      <c r="L229" s="155"/>
      <c r="M229" s="222"/>
      <c r="N229" s="68"/>
      <c r="O229" s="68"/>
      <c r="P229" s="68"/>
      <c r="Q229" s="68"/>
      <c r="R229" s="68"/>
      <c r="S229" s="68"/>
      <c r="T229" s="68"/>
      <c r="U229" s="68"/>
      <c r="V229" s="68"/>
      <c r="W229" s="68"/>
      <c r="X229" s="68"/>
    </row>
    <row r="230" spans="1:24" ht="12" customHeight="1" x14ac:dyDescent="0.3">
      <c r="A230" s="186">
        <v>229</v>
      </c>
      <c r="B230" s="186">
        <v>229</v>
      </c>
      <c r="C230" s="187"/>
      <c r="D230" s="187"/>
      <c r="E230" s="187"/>
      <c r="F230" s="186" t="s">
        <v>120</v>
      </c>
      <c r="G230" s="155"/>
      <c r="H230" s="155"/>
      <c r="I230" s="155"/>
      <c r="J230" s="155"/>
      <c r="K230" s="155"/>
      <c r="L230" s="155"/>
      <c r="M230" s="222"/>
      <c r="N230" s="68"/>
      <c r="O230" s="68"/>
      <c r="P230" s="68"/>
      <c r="Q230" s="68"/>
      <c r="R230" s="68"/>
      <c r="S230" s="68"/>
      <c r="T230" s="68"/>
      <c r="U230" s="68"/>
      <c r="V230" s="68"/>
      <c r="W230" s="68"/>
      <c r="X230" s="68"/>
    </row>
    <row r="231" spans="1:24" ht="12" customHeight="1" x14ac:dyDescent="0.3">
      <c r="A231" s="186">
        <v>230</v>
      </c>
      <c r="B231" s="186">
        <v>230</v>
      </c>
      <c r="C231" s="187"/>
      <c r="D231" s="187"/>
      <c r="E231" s="187"/>
      <c r="F231" s="186" t="s">
        <v>120</v>
      </c>
      <c r="G231" s="155"/>
      <c r="H231" s="155"/>
      <c r="I231" s="155"/>
      <c r="J231" s="155"/>
      <c r="K231" s="155"/>
      <c r="L231" s="155"/>
      <c r="M231" s="222"/>
      <c r="N231" s="68"/>
      <c r="O231" s="68"/>
      <c r="P231" s="68"/>
      <c r="Q231" s="68"/>
      <c r="R231" s="68"/>
      <c r="S231" s="68"/>
      <c r="T231" s="68"/>
      <c r="U231" s="68"/>
      <c r="V231" s="68"/>
      <c r="W231" s="68"/>
      <c r="X231" s="68"/>
    </row>
    <row r="232" spans="1:24" ht="12" customHeight="1" x14ac:dyDescent="0.3">
      <c r="A232" s="186">
        <v>231</v>
      </c>
      <c r="B232" s="186">
        <v>231</v>
      </c>
      <c r="C232" s="187"/>
      <c r="D232" s="187"/>
      <c r="E232" s="187"/>
      <c r="F232" s="186" t="s">
        <v>120</v>
      </c>
      <c r="G232" s="155"/>
      <c r="H232" s="155"/>
      <c r="I232" s="155"/>
      <c r="J232" s="155"/>
      <c r="K232" s="155"/>
      <c r="L232" s="155"/>
      <c r="M232" s="222"/>
      <c r="N232" s="68"/>
      <c r="O232" s="68"/>
      <c r="P232" s="68"/>
      <c r="Q232" s="68"/>
      <c r="R232" s="68"/>
      <c r="S232" s="68"/>
      <c r="T232" s="68"/>
      <c r="U232" s="68"/>
      <c r="V232" s="68"/>
      <c r="W232" s="68"/>
      <c r="X232" s="68"/>
    </row>
    <row r="233" spans="1:24" ht="12" customHeight="1" x14ac:dyDescent="0.3">
      <c r="A233" s="186">
        <v>232</v>
      </c>
      <c r="B233" s="186">
        <v>232</v>
      </c>
      <c r="C233" s="187"/>
      <c r="D233" s="187"/>
      <c r="E233" s="187"/>
      <c r="F233" s="186" t="s">
        <v>120</v>
      </c>
      <c r="G233" s="155"/>
      <c r="H233" s="155"/>
      <c r="I233" s="155"/>
      <c r="J233" s="155"/>
      <c r="K233" s="155"/>
      <c r="L233" s="155"/>
      <c r="M233" s="222"/>
      <c r="N233" s="68"/>
      <c r="O233" s="68"/>
      <c r="P233" s="68"/>
      <c r="Q233" s="68"/>
      <c r="R233" s="68"/>
      <c r="S233" s="68"/>
      <c r="T233" s="68"/>
      <c r="U233" s="68"/>
      <c r="V233" s="68"/>
      <c r="W233" s="68"/>
      <c r="X233" s="68"/>
    </row>
    <row r="234" spans="1:24" ht="12" customHeight="1" x14ac:dyDescent="0.3">
      <c r="A234" s="186">
        <v>233</v>
      </c>
      <c r="B234" s="186">
        <v>233</v>
      </c>
      <c r="C234" s="187"/>
      <c r="D234" s="187"/>
      <c r="E234" s="187"/>
      <c r="F234" s="186" t="s">
        <v>120</v>
      </c>
      <c r="G234" s="155"/>
      <c r="H234" s="155"/>
      <c r="I234" s="155"/>
      <c r="J234" s="155"/>
      <c r="K234" s="155"/>
      <c r="L234" s="155"/>
      <c r="M234" s="222"/>
      <c r="N234" s="68"/>
      <c r="O234" s="68"/>
      <c r="P234" s="68"/>
      <c r="Q234" s="68"/>
      <c r="R234" s="68"/>
      <c r="S234" s="68"/>
      <c r="T234" s="68"/>
      <c r="U234" s="68"/>
      <c r="V234" s="68"/>
      <c r="W234" s="68"/>
      <c r="X234" s="68"/>
    </row>
    <row r="235" spans="1:24" ht="12" customHeight="1" x14ac:dyDescent="0.3">
      <c r="A235" s="186">
        <v>234</v>
      </c>
      <c r="B235" s="186">
        <v>234</v>
      </c>
      <c r="C235" s="187"/>
      <c r="D235" s="187"/>
      <c r="E235" s="187"/>
      <c r="F235" s="186" t="s">
        <v>120</v>
      </c>
      <c r="G235" s="155"/>
      <c r="H235" s="155"/>
      <c r="I235" s="155"/>
      <c r="J235" s="155"/>
      <c r="K235" s="155"/>
      <c r="L235" s="155"/>
      <c r="M235" s="222"/>
      <c r="N235" s="68"/>
      <c r="O235" s="68"/>
      <c r="P235" s="68"/>
      <c r="Q235" s="68"/>
      <c r="R235" s="68"/>
      <c r="S235" s="68"/>
      <c r="T235" s="68"/>
      <c r="U235" s="68"/>
      <c r="V235" s="68"/>
      <c r="W235" s="68"/>
      <c r="X235" s="68"/>
    </row>
    <row r="236" spans="1:24" ht="12" customHeight="1" x14ac:dyDescent="0.3">
      <c r="A236" s="186">
        <v>235</v>
      </c>
      <c r="B236" s="186">
        <v>235</v>
      </c>
      <c r="C236" s="187"/>
      <c r="D236" s="187"/>
      <c r="E236" s="187"/>
      <c r="F236" s="186" t="s">
        <v>120</v>
      </c>
      <c r="G236" s="155"/>
      <c r="H236" s="155"/>
      <c r="I236" s="155"/>
      <c r="J236" s="155"/>
      <c r="K236" s="155"/>
      <c r="L236" s="155"/>
      <c r="M236" s="222"/>
      <c r="N236" s="68"/>
      <c r="O236" s="68"/>
      <c r="P236" s="68"/>
      <c r="Q236" s="68"/>
      <c r="R236" s="68"/>
      <c r="S236" s="68"/>
      <c r="T236" s="68"/>
      <c r="U236" s="68"/>
      <c r="V236" s="68"/>
      <c r="W236" s="68"/>
      <c r="X236" s="68"/>
    </row>
    <row r="237" spans="1:24" ht="12" customHeight="1" x14ac:dyDescent="0.3">
      <c r="A237" s="186">
        <v>236</v>
      </c>
      <c r="B237" s="186">
        <v>236</v>
      </c>
      <c r="C237" s="187"/>
      <c r="D237" s="187"/>
      <c r="E237" s="187"/>
      <c r="F237" s="186" t="s">
        <v>120</v>
      </c>
      <c r="G237" s="155"/>
      <c r="H237" s="155"/>
      <c r="I237" s="155"/>
      <c r="J237" s="155"/>
      <c r="K237" s="155"/>
      <c r="L237" s="155"/>
      <c r="M237" s="222"/>
      <c r="N237" s="68"/>
      <c r="O237" s="68"/>
      <c r="P237" s="68"/>
      <c r="Q237" s="68"/>
      <c r="R237" s="68"/>
      <c r="S237" s="68"/>
      <c r="T237" s="68"/>
      <c r="U237" s="68"/>
      <c r="V237" s="68"/>
      <c r="W237" s="68"/>
      <c r="X237" s="68"/>
    </row>
    <row r="238" spans="1:24" ht="12" customHeight="1" x14ac:dyDescent="0.3">
      <c r="A238" s="186">
        <v>237</v>
      </c>
      <c r="B238" s="186">
        <v>237</v>
      </c>
      <c r="C238" s="187"/>
      <c r="D238" s="187"/>
      <c r="E238" s="187"/>
      <c r="F238" s="186" t="s">
        <v>120</v>
      </c>
      <c r="G238" s="155"/>
      <c r="H238" s="155"/>
      <c r="I238" s="155"/>
      <c r="J238" s="155"/>
      <c r="K238" s="155"/>
      <c r="L238" s="155"/>
      <c r="M238" s="222"/>
      <c r="N238" s="68"/>
      <c r="O238" s="68"/>
      <c r="P238" s="68"/>
      <c r="Q238" s="68"/>
      <c r="R238" s="68"/>
      <c r="S238" s="68"/>
      <c r="T238" s="68"/>
      <c r="U238" s="68"/>
      <c r="V238" s="68"/>
      <c r="W238" s="68"/>
      <c r="X238" s="68"/>
    </row>
    <row r="239" spans="1:24" ht="12" customHeight="1" x14ac:dyDescent="0.3">
      <c r="A239" s="186">
        <v>238</v>
      </c>
      <c r="B239" s="186">
        <v>238</v>
      </c>
      <c r="C239" s="187"/>
      <c r="D239" s="187"/>
      <c r="E239" s="187"/>
      <c r="F239" s="186" t="s">
        <v>120</v>
      </c>
      <c r="G239" s="155"/>
      <c r="H239" s="155"/>
      <c r="I239" s="155"/>
      <c r="J239" s="155"/>
      <c r="K239" s="155"/>
      <c r="L239" s="155"/>
      <c r="M239" s="222"/>
      <c r="N239" s="68"/>
      <c r="O239" s="68"/>
      <c r="P239" s="68"/>
      <c r="Q239" s="68"/>
      <c r="R239" s="68"/>
      <c r="S239" s="68"/>
      <c r="T239" s="68"/>
      <c r="U239" s="68"/>
      <c r="V239" s="68"/>
      <c r="W239" s="68"/>
      <c r="X239" s="68"/>
    </row>
    <row r="240" spans="1:24" ht="12" customHeight="1" x14ac:dyDescent="0.3">
      <c r="A240" s="186">
        <v>239</v>
      </c>
      <c r="B240" s="186">
        <v>239</v>
      </c>
      <c r="C240" s="187"/>
      <c r="D240" s="187"/>
      <c r="E240" s="187"/>
      <c r="F240" s="186" t="s">
        <v>120</v>
      </c>
      <c r="G240" s="155"/>
      <c r="H240" s="155"/>
      <c r="I240" s="155"/>
      <c r="J240" s="155"/>
      <c r="K240" s="155"/>
      <c r="L240" s="155"/>
      <c r="M240" s="222"/>
      <c r="N240" s="68"/>
      <c r="O240" s="68"/>
      <c r="P240" s="68"/>
      <c r="Q240" s="68"/>
      <c r="R240" s="68"/>
      <c r="S240" s="68"/>
      <c r="T240" s="68"/>
      <c r="U240" s="68"/>
      <c r="V240" s="68"/>
      <c r="W240" s="68"/>
      <c r="X240" s="68"/>
    </row>
    <row r="241" spans="1:24" ht="12" customHeight="1" x14ac:dyDescent="0.3">
      <c r="A241" s="186">
        <v>240</v>
      </c>
      <c r="B241" s="186">
        <v>240</v>
      </c>
      <c r="C241" s="187"/>
      <c r="D241" s="187"/>
      <c r="E241" s="187"/>
      <c r="F241" s="186" t="s">
        <v>120</v>
      </c>
      <c r="G241" s="155"/>
      <c r="H241" s="155"/>
      <c r="I241" s="155"/>
      <c r="J241" s="155"/>
      <c r="K241" s="155"/>
      <c r="L241" s="155"/>
      <c r="M241" s="222"/>
      <c r="N241" s="68"/>
      <c r="O241" s="68"/>
      <c r="P241" s="68"/>
      <c r="Q241" s="68"/>
      <c r="R241" s="68"/>
      <c r="S241" s="68"/>
      <c r="T241" s="68"/>
      <c r="U241" s="68"/>
      <c r="V241" s="68"/>
      <c r="W241" s="68"/>
      <c r="X241" s="68"/>
    </row>
    <row r="242" spans="1:24" ht="12" customHeight="1" x14ac:dyDescent="0.3">
      <c r="A242" s="186">
        <v>241</v>
      </c>
      <c r="B242" s="186">
        <v>241</v>
      </c>
      <c r="C242" s="187"/>
      <c r="D242" s="187"/>
      <c r="E242" s="187"/>
      <c r="F242" s="186" t="s">
        <v>120</v>
      </c>
      <c r="G242" s="155"/>
      <c r="H242" s="155"/>
      <c r="I242" s="155"/>
      <c r="J242" s="155"/>
      <c r="K242" s="155"/>
      <c r="L242" s="155"/>
      <c r="M242" s="222"/>
      <c r="N242" s="68"/>
      <c r="O242" s="68"/>
      <c r="P242" s="68"/>
      <c r="Q242" s="68"/>
      <c r="R242" s="68"/>
      <c r="S242" s="68"/>
      <c r="T242" s="68"/>
      <c r="U242" s="68"/>
      <c r="V242" s="68"/>
      <c r="W242" s="68"/>
      <c r="X242" s="68"/>
    </row>
    <row r="243" spans="1:24" ht="12" customHeight="1" x14ac:dyDescent="0.3">
      <c r="A243" s="186">
        <v>242</v>
      </c>
      <c r="B243" s="186">
        <v>242</v>
      </c>
      <c r="C243" s="187"/>
      <c r="D243" s="187"/>
      <c r="E243" s="187"/>
      <c r="F243" s="186" t="s">
        <v>120</v>
      </c>
      <c r="G243" s="155"/>
      <c r="H243" s="155"/>
      <c r="I243" s="155"/>
      <c r="J243" s="155"/>
      <c r="K243" s="155"/>
      <c r="L243" s="155"/>
      <c r="M243" s="222"/>
      <c r="N243" s="68"/>
      <c r="O243" s="68"/>
      <c r="P243" s="68"/>
      <c r="Q243" s="68"/>
      <c r="R243" s="68"/>
      <c r="S243" s="68"/>
      <c r="T243" s="68"/>
      <c r="U243" s="68"/>
      <c r="V243" s="68"/>
      <c r="W243" s="68"/>
      <c r="X243" s="68"/>
    </row>
    <row r="244" spans="1:24" ht="12" customHeight="1" x14ac:dyDescent="0.3">
      <c r="A244" s="186">
        <v>243</v>
      </c>
      <c r="B244" s="186">
        <v>243</v>
      </c>
      <c r="C244" s="187"/>
      <c r="D244" s="187"/>
      <c r="E244" s="187"/>
      <c r="F244" s="186" t="s">
        <v>120</v>
      </c>
      <c r="G244" s="155"/>
      <c r="H244" s="155"/>
      <c r="I244" s="155"/>
      <c r="J244" s="155"/>
      <c r="K244" s="155"/>
      <c r="L244" s="155"/>
      <c r="M244" s="222"/>
      <c r="N244" s="68"/>
      <c r="O244" s="68"/>
      <c r="P244" s="68"/>
      <c r="Q244" s="68"/>
      <c r="R244" s="68"/>
      <c r="S244" s="68"/>
      <c r="T244" s="68"/>
      <c r="U244" s="68"/>
      <c r="V244" s="68"/>
      <c r="W244" s="68"/>
      <c r="X244" s="68"/>
    </row>
    <row r="245" spans="1:24" ht="12" customHeight="1" x14ac:dyDescent="0.3">
      <c r="A245" s="186">
        <v>244</v>
      </c>
      <c r="B245" s="186">
        <v>244</v>
      </c>
      <c r="C245" s="187"/>
      <c r="D245" s="187"/>
      <c r="E245" s="187"/>
      <c r="F245" s="186" t="s">
        <v>120</v>
      </c>
      <c r="G245" s="155"/>
      <c r="H245" s="155"/>
      <c r="I245" s="155"/>
      <c r="J245" s="155"/>
      <c r="K245" s="155"/>
      <c r="L245" s="155"/>
      <c r="M245" s="222"/>
      <c r="N245" s="68"/>
      <c r="O245" s="68"/>
      <c r="P245" s="68"/>
      <c r="Q245" s="68"/>
      <c r="R245" s="68"/>
      <c r="S245" s="68"/>
      <c r="T245" s="68"/>
      <c r="U245" s="68"/>
      <c r="V245" s="68"/>
      <c r="W245" s="68"/>
      <c r="X245" s="68"/>
    </row>
    <row r="246" spans="1:24" ht="12" customHeight="1" x14ac:dyDescent="0.3">
      <c r="A246" s="186">
        <v>245</v>
      </c>
      <c r="B246" s="186">
        <v>245</v>
      </c>
      <c r="C246" s="187"/>
      <c r="D246" s="187"/>
      <c r="E246" s="187"/>
      <c r="F246" s="186" t="s">
        <v>120</v>
      </c>
      <c r="G246" s="155"/>
      <c r="H246" s="155"/>
      <c r="I246" s="155"/>
      <c r="J246" s="155"/>
      <c r="K246" s="155"/>
      <c r="L246" s="155"/>
      <c r="M246" s="222"/>
      <c r="N246" s="68"/>
      <c r="O246" s="68"/>
      <c r="P246" s="68"/>
      <c r="Q246" s="68"/>
      <c r="R246" s="68"/>
      <c r="S246" s="68"/>
      <c r="T246" s="68"/>
      <c r="U246" s="68"/>
      <c r="V246" s="68"/>
      <c r="W246" s="68"/>
      <c r="X246" s="68"/>
    </row>
    <row r="247" spans="1:24" ht="12" customHeight="1" x14ac:dyDescent="0.3">
      <c r="A247" s="186">
        <v>246</v>
      </c>
      <c r="B247" s="186">
        <v>246</v>
      </c>
      <c r="C247" s="187"/>
      <c r="D247" s="187"/>
      <c r="E247" s="187"/>
      <c r="F247" s="186" t="s">
        <v>120</v>
      </c>
      <c r="G247" s="155"/>
      <c r="H247" s="155"/>
      <c r="I247" s="155"/>
      <c r="J247" s="155"/>
      <c r="K247" s="155"/>
      <c r="L247" s="155"/>
      <c r="M247" s="222"/>
      <c r="N247" s="68"/>
      <c r="O247" s="68"/>
      <c r="P247" s="68"/>
      <c r="Q247" s="68"/>
      <c r="R247" s="68"/>
      <c r="S247" s="68"/>
      <c r="T247" s="68"/>
      <c r="U247" s="68"/>
      <c r="V247" s="68"/>
      <c r="W247" s="68"/>
      <c r="X247" s="68"/>
    </row>
    <row r="248" spans="1:24" ht="12" customHeight="1" x14ac:dyDescent="0.3">
      <c r="A248" s="186">
        <v>247</v>
      </c>
      <c r="B248" s="186">
        <v>247</v>
      </c>
      <c r="C248" s="187"/>
      <c r="D248" s="187"/>
      <c r="E248" s="187"/>
      <c r="F248" s="186" t="s">
        <v>120</v>
      </c>
      <c r="G248" s="155"/>
      <c r="H248" s="155"/>
      <c r="I248" s="155"/>
      <c r="J248" s="155"/>
      <c r="K248" s="155"/>
      <c r="L248" s="155"/>
      <c r="M248" s="222"/>
      <c r="N248" s="68"/>
      <c r="O248" s="68"/>
      <c r="P248" s="68"/>
      <c r="Q248" s="68"/>
      <c r="R248" s="68"/>
      <c r="S248" s="68"/>
      <c r="T248" s="68"/>
      <c r="U248" s="68"/>
      <c r="V248" s="68"/>
      <c r="W248" s="68"/>
      <c r="X248" s="68"/>
    </row>
    <row r="249" spans="1:24" ht="12" customHeight="1" x14ac:dyDescent="0.3">
      <c r="A249" s="186">
        <v>248</v>
      </c>
      <c r="B249" s="186">
        <v>248</v>
      </c>
      <c r="C249" s="187"/>
      <c r="D249" s="187"/>
      <c r="E249" s="187"/>
      <c r="F249" s="186" t="s">
        <v>120</v>
      </c>
      <c r="G249" s="155"/>
      <c r="H249" s="155"/>
      <c r="I249" s="155"/>
      <c r="J249" s="155"/>
      <c r="K249" s="155"/>
      <c r="L249" s="155"/>
      <c r="M249" s="222"/>
      <c r="N249" s="68"/>
      <c r="O249" s="68"/>
      <c r="P249" s="68"/>
      <c r="Q249" s="68"/>
      <c r="R249" s="68"/>
      <c r="S249" s="68"/>
      <c r="T249" s="68"/>
      <c r="U249" s="68"/>
      <c r="V249" s="68"/>
      <c r="W249" s="68"/>
      <c r="X249" s="68"/>
    </row>
    <row r="250" spans="1:24" ht="12" customHeight="1" x14ac:dyDescent="0.3">
      <c r="A250" s="186">
        <v>249</v>
      </c>
      <c r="B250" s="186">
        <v>249</v>
      </c>
      <c r="C250" s="187"/>
      <c r="D250" s="187"/>
      <c r="E250" s="187"/>
      <c r="F250" s="186" t="s">
        <v>120</v>
      </c>
      <c r="G250" s="155"/>
      <c r="H250" s="155"/>
      <c r="I250" s="155"/>
      <c r="J250" s="155"/>
      <c r="K250" s="155"/>
      <c r="L250" s="155"/>
      <c r="M250" s="222"/>
      <c r="N250" s="68"/>
      <c r="O250" s="68"/>
      <c r="P250" s="68"/>
      <c r="Q250" s="68"/>
      <c r="R250" s="68"/>
      <c r="S250" s="68"/>
      <c r="T250" s="68"/>
      <c r="U250" s="68"/>
      <c r="V250" s="68"/>
      <c r="W250" s="68"/>
      <c r="X250" s="68"/>
    </row>
    <row r="251" spans="1:24" ht="12" customHeight="1" x14ac:dyDescent="0.3">
      <c r="A251" s="186">
        <v>250</v>
      </c>
      <c r="B251" s="186">
        <v>250</v>
      </c>
      <c r="C251" s="187"/>
      <c r="D251" s="187"/>
      <c r="E251" s="187"/>
      <c r="F251" s="186" t="s">
        <v>120</v>
      </c>
      <c r="G251" s="155"/>
      <c r="H251" s="155"/>
      <c r="I251" s="155"/>
      <c r="J251" s="155"/>
      <c r="K251" s="155"/>
      <c r="L251" s="155"/>
      <c r="M251" s="222"/>
      <c r="N251" s="68"/>
      <c r="O251" s="68"/>
      <c r="P251" s="68"/>
      <c r="Q251" s="68"/>
      <c r="R251" s="68"/>
      <c r="S251" s="68"/>
      <c r="T251" s="68"/>
      <c r="U251" s="68"/>
      <c r="V251" s="68"/>
      <c r="W251" s="68"/>
      <c r="X251" s="68"/>
    </row>
    <row r="252" spans="1:24" ht="12" customHeight="1" x14ac:dyDescent="0.3">
      <c r="A252" s="186">
        <v>251</v>
      </c>
      <c r="B252" s="186">
        <v>251</v>
      </c>
      <c r="C252" s="187"/>
      <c r="D252" s="187"/>
      <c r="E252" s="187"/>
      <c r="F252" s="186" t="s">
        <v>120</v>
      </c>
      <c r="G252" s="155"/>
      <c r="H252" s="155"/>
      <c r="I252" s="155"/>
      <c r="J252" s="155"/>
      <c r="K252" s="155"/>
      <c r="L252" s="155"/>
      <c r="M252" s="222"/>
      <c r="N252" s="68"/>
      <c r="O252" s="68"/>
      <c r="P252" s="68"/>
      <c r="Q252" s="68"/>
      <c r="R252" s="68"/>
      <c r="S252" s="68"/>
      <c r="T252" s="68"/>
      <c r="U252" s="68"/>
      <c r="V252" s="68"/>
      <c r="W252" s="68"/>
      <c r="X252" s="68"/>
    </row>
    <row r="253" spans="1:24" ht="12" customHeight="1" x14ac:dyDescent="0.3">
      <c r="A253" s="186">
        <v>252</v>
      </c>
      <c r="B253" s="186">
        <v>252</v>
      </c>
      <c r="C253" s="187"/>
      <c r="D253" s="187"/>
      <c r="E253" s="187"/>
      <c r="F253" s="186" t="s">
        <v>120</v>
      </c>
      <c r="G253" s="155"/>
      <c r="H253" s="155"/>
      <c r="I253" s="155"/>
      <c r="J253" s="155"/>
      <c r="K253" s="155"/>
      <c r="L253" s="155"/>
      <c r="M253" s="222"/>
      <c r="N253" s="68"/>
      <c r="O253" s="68"/>
      <c r="P253" s="68"/>
      <c r="Q253" s="68"/>
      <c r="R253" s="68"/>
      <c r="S253" s="68"/>
      <c r="T253" s="68"/>
      <c r="U253" s="68"/>
      <c r="V253" s="68"/>
      <c r="W253" s="68"/>
      <c r="X253" s="68"/>
    </row>
    <row r="254" spans="1:24" ht="12" customHeight="1" x14ac:dyDescent="0.3">
      <c r="A254" s="186">
        <v>253</v>
      </c>
      <c r="B254" s="186">
        <v>253</v>
      </c>
      <c r="C254" s="187"/>
      <c r="D254" s="187"/>
      <c r="E254" s="187"/>
      <c r="F254" s="186" t="s">
        <v>120</v>
      </c>
      <c r="G254" s="155"/>
      <c r="H254" s="155"/>
      <c r="I254" s="155"/>
      <c r="J254" s="155"/>
      <c r="K254" s="155"/>
      <c r="L254" s="155"/>
      <c r="M254" s="222"/>
      <c r="N254" s="68"/>
      <c r="O254" s="68"/>
      <c r="P254" s="68"/>
      <c r="Q254" s="68"/>
      <c r="R254" s="68"/>
      <c r="S254" s="68"/>
      <c r="T254" s="68"/>
      <c r="U254" s="68"/>
      <c r="V254" s="68"/>
      <c r="W254" s="68"/>
      <c r="X254" s="68"/>
    </row>
    <row r="255" spans="1:24" ht="12" customHeight="1" x14ac:dyDescent="0.3">
      <c r="A255" s="186">
        <v>254</v>
      </c>
      <c r="B255" s="186">
        <v>254</v>
      </c>
      <c r="C255" s="187"/>
      <c r="D255" s="187"/>
      <c r="E255" s="187"/>
      <c r="F255" s="186" t="s">
        <v>120</v>
      </c>
      <c r="G255" s="155"/>
      <c r="H255" s="155"/>
      <c r="I255" s="155"/>
      <c r="J255" s="155"/>
      <c r="K255" s="155"/>
      <c r="L255" s="155"/>
      <c r="M255" s="222"/>
      <c r="N255" s="68"/>
      <c r="O255" s="68"/>
      <c r="P255" s="68"/>
      <c r="Q255" s="68"/>
      <c r="R255" s="68"/>
      <c r="S255" s="68"/>
      <c r="T255" s="68"/>
      <c r="U255" s="68"/>
      <c r="V255" s="68"/>
      <c r="W255" s="68"/>
      <c r="X255" s="68"/>
    </row>
    <row r="256" spans="1:24" ht="12" customHeight="1" x14ac:dyDescent="0.3">
      <c r="A256" s="186">
        <v>255</v>
      </c>
      <c r="B256" s="186">
        <v>255</v>
      </c>
      <c r="C256" s="187"/>
      <c r="D256" s="187"/>
      <c r="E256" s="187"/>
      <c r="F256" s="186" t="s">
        <v>120</v>
      </c>
      <c r="G256" s="155"/>
      <c r="H256" s="155"/>
      <c r="I256" s="155"/>
      <c r="J256" s="155"/>
      <c r="K256" s="155"/>
      <c r="L256" s="155"/>
      <c r="M256" s="222"/>
      <c r="N256" s="68"/>
      <c r="O256" s="68"/>
      <c r="P256" s="68"/>
      <c r="Q256" s="68"/>
      <c r="R256" s="68"/>
      <c r="S256" s="68"/>
      <c r="T256" s="68"/>
      <c r="U256" s="68"/>
      <c r="V256" s="68"/>
      <c r="W256" s="68"/>
      <c r="X256" s="68"/>
    </row>
    <row r="257" spans="1:24" ht="12" customHeight="1" x14ac:dyDescent="0.3">
      <c r="A257" s="186">
        <v>256</v>
      </c>
      <c r="B257" s="186">
        <v>256</v>
      </c>
      <c r="C257" s="187"/>
      <c r="D257" s="187"/>
      <c r="E257" s="187"/>
      <c r="F257" s="186" t="s">
        <v>120</v>
      </c>
      <c r="G257" s="155"/>
      <c r="H257" s="155"/>
      <c r="I257" s="155"/>
      <c r="J257" s="155"/>
      <c r="K257" s="155"/>
      <c r="L257" s="155"/>
      <c r="M257" s="222"/>
      <c r="N257" s="68"/>
      <c r="O257" s="68"/>
      <c r="P257" s="68"/>
      <c r="Q257" s="68"/>
      <c r="R257" s="68"/>
      <c r="S257" s="68"/>
      <c r="T257" s="68"/>
      <c r="U257" s="68"/>
      <c r="V257" s="68"/>
      <c r="W257" s="68"/>
      <c r="X257" s="68"/>
    </row>
    <row r="258" spans="1:24" ht="12" customHeight="1" x14ac:dyDescent="0.3">
      <c r="A258" s="186">
        <v>257</v>
      </c>
      <c r="B258" s="186">
        <v>257</v>
      </c>
      <c r="C258" s="187"/>
      <c r="D258" s="187"/>
      <c r="E258" s="187"/>
      <c r="F258" s="186" t="s">
        <v>120</v>
      </c>
      <c r="G258" s="155"/>
      <c r="H258" s="155"/>
      <c r="I258" s="155"/>
      <c r="J258" s="155"/>
      <c r="K258" s="155"/>
      <c r="L258" s="155"/>
      <c r="M258" s="222"/>
      <c r="N258" s="68"/>
      <c r="O258" s="68"/>
      <c r="P258" s="68"/>
      <c r="Q258" s="68"/>
      <c r="R258" s="68"/>
      <c r="S258" s="68"/>
      <c r="T258" s="68"/>
      <c r="U258" s="68"/>
      <c r="V258" s="68"/>
      <c r="W258" s="68"/>
      <c r="X258" s="68"/>
    </row>
    <row r="259" spans="1:24" ht="12" customHeight="1" x14ac:dyDescent="0.3">
      <c r="A259" s="186">
        <v>258</v>
      </c>
      <c r="B259" s="186">
        <v>258</v>
      </c>
      <c r="C259" s="187"/>
      <c r="D259" s="187"/>
      <c r="E259" s="187"/>
      <c r="F259" s="186" t="s">
        <v>120</v>
      </c>
      <c r="G259" s="155"/>
      <c r="H259" s="155"/>
      <c r="I259" s="155"/>
      <c r="J259" s="155"/>
      <c r="K259" s="155"/>
      <c r="L259" s="155"/>
      <c r="M259" s="222"/>
      <c r="N259" s="68"/>
      <c r="O259" s="68"/>
      <c r="P259" s="68"/>
      <c r="Q259" s="68"/>
      <c r="R259" s="68"/>
      <c r="S259" s="68"/>
      <c r="T259" s="68"/>
      <c r="U259" s="68"/>
      <c r="V259" s="68"/>
      <c r="W259" s="68"/>
      <c r="X259" s="68"/>
    </row>
    <row r="260" spans="1:24" ht="12" customHeight="1" x14ac:dyDescent="0.3">
      <c r="A260" s="186">
        <v>259</v>
      </c>
      <c r="B260" s="186">
        <v>259</v>
      </c>
      <c r="C260" s="187"/>
      <c r="D260" s="187"/>
      <c r="E260" s="187"/>
      <c r="F260" s="186" t="s">
        <v>120</v>
      </c>
      <c r="G260" s="155"/>
      <c r="H260" s="155"/>
      <c r="I260" s="155"/>
      <c r="J260" s="155"/>
      <c r="K260" s="155"/>
      <c r="L260" s="155"/>
      <c r="M260" s="222"/>
      <c r="N260" s="68"/>
      <c r="O260" s="68"/>
      <c r="P260" s="68"/>
      <c r="Q260" s="68"/>
      <c r="R260" s="68"/>
      <c r="S260" s="68"/>
      <c r="T260" s="68"/>
      <c r="U260" s="68"/>
      <c r="V260" s="68"/>
      <c r="W260" s="68"/>
      <c r="X260" s="68"/>
    </row>
    <row r="261" spans="1:24" ht="12" customHeight="1" x14ac:dyDescent="0.3">
      <c r="A261" s="186">
        <v>260</v>
      </c>
      <c r="B261" s="186">
        <v>260</v>
      </c>
      <c r="C261" s="187"/>
      <c r="D261" s="187"/>
      <c r="E261" s="187"/>
      <c r="F261" s="186" t="s">
        <v>120</v>
      </c>
      <c r="G261" s="155"/>
      <c r="H261" s="155"/>
      <c r="I261" s="155"/>
      <c r="J261" s="155"/>
      <c r="K261" s="155"/>
      <c r="L261" s="155"/>
      <c r="M261" s="222"/>
      <c r="N261" s="68"/>
      <c r="O261" s="68"/>
      <c r="P261" s="68"/>
      <c r="Q261" s="68"/>
      <c r="R261" s="68"/>
      <c r="S261" s="68"/>
      <c r="T261" s="68"/>
      <c r="U261" s="68"/>
      <c r="V261" s="68"/>
      <c r="W261" s="68"/>
      <c r="X261" s="68"/>
    </row>
    <row r="262" spans="1:24" ht="12" customHeight="1" x14ac:dyDescent="0.3">
      <c r="A262" s="186">
        <v>261</v>
      </c>
      <c r="B262" s="186">
        <v>261</v>
      </c>
      <c r="C262" s="187"/>
      <c r="D262" s="187"/>
      <c r="E262" s="187"/>
      <c r="F262" s="186" t="s">
        <v>120</v>
      </c>
      <c r="G262" s="155"/>
      <c r="H262" s="155"/>
      <c r="I262" s="155"/>
      <c r="J262" s="155"/>
      <c r="K262" s="155"/>
      <c r="L262" s="155"/>
      <c r="M262" s="222"/>
      <c r="N262" s="68"/>
      <c r="O262" s="68"/>
      <c r="P262" s="68"/>
      <c r="Q262" s="68"/>
      <c r="R262" s="68"/>
      <c r="S262" s="68"/>
      <c r="T262" s="68"/>
      <c r="U262" s="68"/>
      <c r="V262" s="68"/>
      <c r="W262" s="68"/>
      <c r="X262" s="68"/>
    </row>
    <row r="263" spans="1:24" ht="12" customHeight="1" x14ac:dyDescent="0.3">
      <c r="A263" s="186">
        <v>262</v>
      </c>
      <c r="B263" s="186">
        <v>262</v>
      </c>
      <c r="C263" s="187"/>
      <c r="D263" s="187"/>
      <c r="E263" s="187"/>
      <c r="F263" s="186" t="s">
        <v>120</v>
      </c>
      <c r="G263" s="155"/>
      <c r="H263" s="155"/>
      <c r="I263" s="155"/>
      <c r="J263" s="155"/>
      <c r="K263" s="155"/>
      <c r="L263" s="155"/>
      <c r="M263" s="222"/>
      <c r="N263" s="68"/>
      <c r="O263" s="68"/>
      <c r="P263" s="68"/>
      <c r="Q263" s="68"/>
      <c r="R263" s="68"/>
      <c r="S263" s="68"/>
      <c r="T263" s="68"/>
      <c r="U263" s="68"/>
      <c r="V263" s="68"/>
      <c r="W263" s="68"/>
      <c r="X263" s="68"/>
    </row>
    <row r="264" spans="1:24" ht="12" customHeight="1" x14ac:dyDescent="0.3">
      <c r="A264" s="186">
        <v>263</v>
      </c>
      <c r="B264" s="186">
        <v>263</v>
      </c>
      <c r="C264" s="187"/>
      <c r="D264" s="187"/>
      <c r="E264" s="187"/>
      <c r="F264" s="186" t="s">
        <v>120</v>
      </c>
      <c r="G264" s="155"/>
      <c r="H264" s="155"/>
      <c r="I264" s="155"/>
      <c r="J264" s="155"/>
      <c r="K264" s="155"/>
      <c r="L264" s="155"/>
      <c r="M264" s="222"/>
      <c r="N264" s="68"/>
      <c r="O264" s="68"/>
      <c r="P264" s="68"/>
      <c r="Q264" s="68"/>
      <c r="R264" s="68"/>
      <c r="S264" s="68"/>
      <c r="T264" s="68"/>
      <c r="U264" s="68"/>
      <c r="V264" s="68"/>
      <c r="W264" s="68"/>
      <c r="X264" s="68"/>
    </row>
    <row r="265" spans="1:24" ht="12" customHeight="1" x14ac:dyDescent="0.3">
      <c r="A265" s="186">
        <v>264</v>
      </c>
      <c r="B265" s="186">
        <v>264</v>
      </c>
      <c r="C265" s="187"/>
      <c r="D265" s="187"/>
      <c r="E265" s="187"/>
      <c r="F265" s="186" t="s">
        <v>120</v>
      </c>
      <c r="G265" s="155"/>
      <c r="H265" s="155"/>
      <c r="I265" s="155"/>
      <c r="J265" s="155"/>
      <c r="K265" s="155"/>
      <c r="L265" s="155"/>
      <c r="M265" s="222"/>
      <c r="N265" s="68"/>
      <c r="O265" s="68"/>
      <c r="P265" s="68"/>
      <c r="Q265" s="68"/>
      <c r="R265" s="68"/>
      <c r="S265" s="68"/>
      <c r="T265" s="68"/>
      <c r="U265" s="68"/>
      <c r="V265" s="68"/>
      <c r="W265" s="68"/>
      <c r="X265" s="68"/>
    </row>
    <row r="266" spans="1:24" ht="12" customHeight="1" x14ac:dyDescent="0.3">
      <c r="A266" s="186">
        <v>265</v>
      </c>
      <c r="B266" s="186">
        <v>265</v>
      </c>
      <c r="C266" s="187"/>
      <c r="D266" s="187"/>
      <c r="E266" s="187"/>
      <c r="F266" s="186" t="s">
        <v>120</v>
      </c>
      <c r="G266" s="155"/>
      <c r="H266" s="155"/>
      <c r="I266" s="155"/>
      <c r="J266" s="155"/>
      <c r="K266" s="155"/>
      <c r="L266" s="155"/>
      <c r="M266" s="222"/>
      <c r="N266" s="68"/>
      <c r="O266" s="68"/>
      <c r="P266" s="68"/>
      <c r="Q266" s="68"/>
      <c r="R266" s="68"/>
      <c r="S266" s="68"/>
      <c r="T266" s="68"/>
      <c r="U266" s="68"/>
      <c r="V266" s="68"/>
      <c r="W266" s="68"/>
      <c r="X266" s="68"/>
    </row>
    <row r="267" spans="1:24" ht="12" customHeight="1" x14ac:dyDescent="0.3">
      <c r="A267" s="186">
        <v>266</v>
      </c>
      <c r="B267" s="186">
        <v>266</v>
      </c>
      <c r="C267" s="187"/>
      <c r="D267" s="187"/>
      <c r="E267" s="187"/>
      <c r="F267" s="186" t="s">
        <v>120</v>
      </c>
      <c r="G267" s="155"/>
      <c r="H267" s="155"/>
      <c r="I267" s="155"/>
      <c r="J267" s="155"/>
      <c r="K267" s="155"/>
      <c r="L267" s="155"/>
      <c r="M267" s="222"/>
      <c r="N267" s="68"/>
      <c r="O267" s="68"/>
      <c r="P267" s="68"/>
      <c r="Q267" s="68"/>
      <c r="R267" s="68"/>
      <c r="S267" s="68"/>
      <c r="T267" s="68"/>
      <c r="U267" s="68"/>
      <c r="V267" s="68"/>
      <c r="W267" s="68"/>
      <c r="X267" s="68"/>
    </row>
    <row r="268" spans="1:24" ht="12" customHeight="1" x14ac:dyDescent="0.3">
      <c r="A268" s="186">
        <v>267</v>
      </c>
      <c r="B268" s="186">
        <v>267</v>
      </c>
      <c r="C268" s="187"/>
      <c r="D268" s="187"/>
      <c r="E268" s="187"/>
      <c r="F268" s="186" t="s">
        <v>120</v>
      </c>
      <c r="G268" s="155"/>
      <c r="H268" s="155"/>
      <c r="I268" s="155"/>
      <c r="J268" s="155"/>
      <c r="K268" s="155"/>
      <c r="L268" s="155"/>
      <c r="M268" s="222"/>
      <c r="N268" s="68"/>
      <c r="O268" s="68"/>
      <c r="P268" s="68"/>
      <c r="Q268" s="68"/>
      <c r="R268" s="68"/>
      <c r="S268" s="68"/>
      <c r="T268" s="68"/>
      <c r="U268" s="68"/>
      <c r="V268" s="68"/>
      <c r="W268" s="68"/>
      <c r="X268" s="68"/>
    </row>
    <row r="269" spans="1:24" ht="12" customHeight="1" x14ac:dyDescent="0.3">
      <c r="A269" s="186">
        <v>268</v>
      </c>
      <c r="B269" s="186">
        <v>268</v>
      </c>
      <c r="C269" s="187"/>
      <c r="D269" s="187"/>
      <c r="E269" s="187"/>
      <c r="F269" s="186" t="s">
        <v>120</v>
      </c>
      <c r="G269" s="155"/>
      <c r="H269" s="155"/>
      <c r="I269" s="155"/>
      <c r="J269" s="155"/>
      <c r="K269" s="155"/>
      <c r="L269" s="155"/>
      <c r="M269" s="222"/>
      <c r="N269" s="68"/>
      <c r="O269" s="68"/>
      <c r="P269" s="68"/>
      <c r="Q269" s="68"/>
      <c r="R269" s="68"/>
      <c r="S269" s="68"/>
      <c r="T269" s="68"/>
      <c r="U269" s="68"/>
      <c r="V269" s="68"/>
      <c r="W269" s="68"/>
      <c r="X269" s="68"/>
    </row>
    <row r="270" spans="1:24" ht="12" customHeight="1" x14ac:dyDescent="0.3">
      <c r="A270" s="186">
        <v>269</v>
      </c>
      <c r="B270" s="186">
        <v>269</v>
      </c>
      <c r="C270" s="187"/>
      <c r="D270" s="187"/>
      <c r="E270" s="187"/>
      <c r="F270" s="186" t="s">
        <v>120</v>
      </c>
      <c r="G270" s="155"/>
      <c r="H270" s="155"/>
      <c r="I270" s="155"/>
      <c r="J270" s="155"/>
      <c r="K270" s="155"/>
      <c r="L270" s="155"/>
      <c r="M270" s="222"/>
      <c r="N270" s="68"/>
      <c r="O270" s="68"/>
      <c r="P270" s="68"/>
      <c r="Q270" s="68"/>
      <c r="R270" s="68"/>
      <c r="S270" s="68"/>
      <c r="T270" s="68"/>
      <c r="U270" s="68"/>
      <c r="V270" s="68"/>
      <c r="W270" s="68"/>
      <c r="X270" s="68"/>
    </row>
    <row r="271" spans="1:24" ht="12" customHeight="1" x14ac:dyDescent="0.3">
      <c r="A271" s="186">
        <v>270</v>
      </c>
      <c r="B271" s="186">
        <v>270</v>
      </c>
      <c r="C271" s="187"/>
      <c r="D271" s="187"/>
      <c r="E271" s="187"/>
      <c r="F271" s="186" t="s">
        <v>120</v>
      </c>
      <c r="G271" s="155"/>
      <c r="H271" s="155"/>
      <c r="I271" s="155"/>
      <c r="J271" s="155"/>
      <c r="K271" s="155"/>
      <c r="L271" s="155"/>
      <c r="M271" s="222"/>
      <c r="N271" s="68"/>
      <c r="O271" s="68"/>
      <c r="P271" s="68"/>
      <c r="Q271" s="68"/>
      <c r="R271" s="68"/>
      <c r="S271" s="68"/>
      <c r="T271" s="68"/>
      <c r="U271" s="68"/>
      <c r="V271" s="68"/>
      <c r="W271" s="68"/>
      <c r="X271" s="68"/>
    </row>
    <row r="272" spans="1:24" ht="12" customHeight="1" x14ac:dyDescent="0.3">
      <c r="A272" s="186">
        <v>271</v>
      </c>
      <c r="B272" s="186">
        <v>271</v>
      </c>
      <c r="C272" s="187"/>
      <c r="D272" s="187"/>
      <c r="E272" s="187"/>
      <c r="F272" s="186" t="s">
        <v>120</v>
      </c>
      <c r="G272" s="155"/>
      <c r="H272" s="155"/>
      <c r="I272" s="155"/>
      <c r="J272" s="155"/>
      <c r="K272" s="155"/>
      <c r="L272" s="155"/>
      <c r="M272" s="222"/>
      <c r="N272" s="68"/>
      <c r="O272" s="68"/>
      <c r="P272" s="68"/>
      <c r="Q272" s="68"/>
      <c r="R272" s="68"/>
      <c r="S272" s="68"/>
      <c r="T272" s="68"/>
      <c r="U272" s="68"/>
      <c r="V272" s="68"/>
      <c r="W272" s="68"/>
      <c r="X272" s="68"/>
    </row>
    <row r="273" spans="1:24" ht="12" customHeight="1" x14ac:dyDescent="0.3">
      <c r="A273" s="186">
        <v>272</v>
      </c>
      <c r="B273" s="186">
        <v>272</v>
      </c>
      <c r="C273" s="187"/>
      <c r="D273" s="187"/>
      <c r="E273" s="187"/>
      <c r="F273" s="186" t="s">
        <v>120</v>
      </c>
      <c r="G273" s="155"/>
      <c r="H273" s="155"/>
      <c r="I273" s="155"/>
      <c r="J273" s="155"/>
      <c r="K273" s="155"/>
      <c r="L273" s="155"/>
      <c r="M273" s="222"/>
      <c r="N273" s="68"/>
      <c r="O273" s="68"/>
      <c r="P273" s="68"/>
      <c r="Q273" s="68"/>
      <c r="R273" s="68"/>
      <c r="S273" s="68"/>
      <c r="T273" s="68"/>
      <c r="U273" s="68"/>
      <c r="V273" s="68"/>
      <c r="W273" s="68"/>
      <c r="X273" s="68"/>
    </row>
    <row r="274" spans="1:24" ht="12" customHeight="1" x14ac:dyDescent="0.3">
      <c r="A274" s="186">
        <v>273</v>
      </c>
      <c r="B274" s="186">
        <v>273</v>
      </c>
      <c r="C274" s="187"/>
      <c r="D274" s="187"/>
      <c r="E274" s="187"/>
      <c r="F274" s="186" t="s">
        <v>120</v>
      </c>
      <c r="G274" s="155"/>
      <c r="H274" s="155"/>
      <c r="I274" s="155"/>
      <c r="J274" s="155"/>
      <c r="K274" s="155"/>
      <c r="L274" s="155"/>
      <c r="M274" s="222"/>
      <c r="N274" s="68"/>
      <c r="O274" s="68"/>
      <c r="P274" s="68"/>
      <c r="Q274" s="68"/>
      <c r="R274" s="68"/>
      <c r="S274" s="68"/>
      <c r="T274" s="68"/>
      <c r="U274" s="68"/>
      <c r="V274" s="68"/>
      <c r="W274" s="68"/>
      <c r="X274" s="68"/>
    </row>
    <row r="275" spans="1:24" ht="12" customHeight="1" x14ac:dyDescent="0.3">
      <c r="A275" s="186">
        <v>274</v>
      </c>
      <c r="B275" s="186">
        <v>274</v>
      </c>
      <c r="C275" s="187"/>
      <c r="D275" s="187"/>
      <c r="E275" s="187"/>
      <c r="F275" s="186" t="s">
        <v>120</v>
      </c>
      <c r="G275" s="155"/>
      <c r="H275" s="155"/>
      <c r="I275" s="155"/>
      <c r="J275" s="155"/>
      <c r="K275" s="155"/>
      <c r="L275" s="155"/>
      <c r="M275" s="222"/>
      <c r="N275" s="68"/>
      <c r="O275" s="68"/>
      <c r="P275" s="68"/>
      <c r="Q275" s="68"/>
      <c r="R275" s="68"/>
      <c r="S275" s="68"/>
      <c r="T275" s="68"/>
      <c r="U275" s="68"/>
      <c r="V275" s="68"/>
      <c r="W275" s="68"/>
      <c r="X275" s="68"/>
    </row>
    <row r="276" spans="1:24" ht="12" customHeight="1" x14ac:dyDescent="0.3">
      <c r="A276" s="186">
        <v>275</v>
      </c>
      <c r="B276" s="186">
        <v>275</v>
      </c>
      <c r="C276" s="187"/>
      <c r="D276" s="187"/>
      <c r="E276" s="187"/>
      <c r="F276" s="186" t="s">
        <v>120</v>
      </c>
      <c r="G276" s="155"/>
      <c r="H276" s="155"/>
      <c r="I276" s="155"/>
      <c r="J276" s="155"/>
      <c r="K276" s="155"/>
      <c r="L276" s="155"/>
      <c r="M276" s="222"/>
      <c r="N276" s="68"/>
      <c r="O276" s="68"/>
      <c r="P276" s="68"/>
      <c r="Q276" s="68"/>
      <c r="R276" s="68"/>
      <c r="S276" s="68"/>
      <c r="T276" s="68"/>
      <c r="U276" s="68"/>
      <c r="V276" s="68"/>
      <c r="W276" s="68"/>
      <c r="X276" s="68"/>
    </row>
    <row r="277" spans="1:24" ht="12" customHeight="1" x14ac:dyDescent="0.3">
      <c r="A277" s="186">
        <v>276</v>
      </c>
      <c r="B277" s="186">
        <v>276</v>
      </c>
      <c r="C277" s="187"/>
      <c r="D277" s="187"/>
      <c r="E277" s="187"/>
      <c r="F277" s="186" t="s">
        <v>120</v>
      </c>
      <c r="G277" s="155"/>
      <c r="H277" s="155"/>
      <c r="I277" s="155"/>
      <c r="J277" s="155"/>
      <c r="K277" s="155"/>
      <c r="L277" s="155"/>
      <c r="M277" s="222"/>
      <c r="N277" s="68"/>
      <c r="O277" s="68"/>
      <c r="P277" s="68"/>
      <c r="Q277" s="68"/>
      <c r="R277" s="68"/>
      <c r="S277" s="68"/>
      <c r="T277" s="68"/>
      <c r="U277" s="68"/>
      <c r="V277" s="68"/>
      <c r="W277" s="68"/>
      <c r="X277" s="68"/>
    </row>
    <row r="278" spans="1:24" ht="12" customHeight="1" x14ac:dyDescent="0.3">
      <c r="A278" s="186">
        <v>277</v>
      </c>
      <c r="B278" s="186">
        <v>277</v>
      </c>
      <c r="C278" s="187"/>
      <c r="D278" s="187"/>
      <c r="E278" s="187"/>
      <c r="F278" s="186" t="s">
        <v>120</v>
      </c>
      <c r="G278" s="155"/>
      <c r="H278" s="155"/>
      <c r="I278" s="155"/>
      <c r="J278" s="155"/>
      <c r="K278" s="155"/>
      <c r="L278" s="155"/>
      <c r="M278" s="222"/>
      <c r="N278" s="68"/>
      <c r="O278" s="68"/>
      <c r="P278" s="68"/>
      <c r="Q278" s="68"/>
      <c r="R278" s="68"/>
      <c r="S278" s="68"/>
      <c r="T278" s="68"/>
      <c r="U278" s="68"/>
      <c r="V278" s="68"/>
      <c r="W278" s="68"/>
      <c r="X278" s="68"/>
    </row>
    <row r="279" spans="1:24" ht="12" customHeight="1" x14ac:dyDescent="0.3">
      <c r="A279" s="186">
        <v>278</v>
      </c>
      <c r="B279" s="186">
        <v>278</v>
      </c>
      <c r="C279" s="187"/>
      <c r="D279" s="187"/>
      <c r="E279" s="187"/>
      <c r="F279" s="186" t="s">
        <v>120</v>
      </c>
      <c r="G279" s="155"/>
      <c r="H279" s="155"/>
      <c r="I279" s="155"/>
      <c r="J279" s="155"/>
      <c r="K279" s="155"/>
      <c r="L279" s="155"/>
      <c r="M279" s="222"/>
      <c r="N279" s="68"/>
      <c r="O279" s="68"/>
      <c r="P279" s="68"/>
      <c r="Q279" s="68"/>
      <c r="R279" s="68"/>
      <c r="S279" s="68"/>
      <c r="T279" s="68"/>
      <c r="U279" s="68"/>
      <c r="V279" s="68"/>
      <c r="W279" s="68"/>
      <c r="X279" s="68"/>
    </row>
    <row r="280" spans="1:24" ht="12" customHeight="1" x14ac:dyDescent="0.3">
      <c r="A280" s="186">
        <v>279</v>
      </c>
      <c r="B280" s="186">
        <v>279</v>
      </c>
      <c r="C280" s="187"/>
      <c r="D280" s="187"/>
      <c r="E280" s="187"/>
      <c r="F280" s="186" t="s">
        <v>120</v>
      </c>
      <c r="G280" s="155"/>
      <c r="H280" s="155"/>
      <c r="I280" s="155"/>
      <c r="J280" s="155"/>
      <c r="K280" s="155"/>
      <c r="L280" s="155"/>
      <c r="M280" s="222"/>
      <c r="N280" s="68"/>
      <c r="O280" s="68"/>
      <c r="P280" s="68"/>
      <c r="Q280" s="68"/>
      <c r="R280" s="68"/>
      <c r="S280" s="68"/>
      <c r="T280" s="68"/>
      <c r="U280" s="68"/>
      <c r="V280" s="68"/>
      <c r="W280" s="68"/>
      <c r="X280" s="68"/>
    </row>
    <row r="281" spans="1:24" ht="12" customHeight="1" x14ac:dyDescent="0.3">
      <c r="A281" s="186">
        <v>280</v>
      </c>
      <c r="B281" s="186">
        <v>280</v>
      </c>
      <c r="C281" s="187"/>
      <c r="D281" s="187"/>
      <c r="E281" s="187"/>
      <c r="F281" s="186" t="s">
        <v>120</v>
      </c>
      <c r="G281" s="155"/>
      <c r="H281" s="155"/>
      <c r="I281" s="155"/>
      <c r="J281" s="155"/>
      <c r="K281" s="155"/>
      <c r="L281" s="155"/>
      <c r="M281" s="222"/>
      <c r="N281" s="68"/>
      <c r="O281" s="68"/>
      <c r="P281" s="68"/>
      <c r="Q281" s="68"/>
      <c r="R281" s="68"/>
      <c r="S281" s="68"/>
      <c r="T281" s="68"/>
      <c r="U281" s="68"/>
      <c r="V281" s="68"/>
      <c r="W281" s="68"/>
      <c r="X281" s="68"/>
    </row>
    <row r="282" spans="1:24" ht="12" customHeight="1" x14ac:dyDescent="0.3">
      <c r="A282" s="186">
        <v>281</v>
      </c>
      <c r="B282" s="186">
        <v>281</v>
      </c>
      <c r="C282" s="187"/>
      <c r="D282" s="187"/>
      <c r="E282" s="187"/>
      <c r="F282" s="186" t="s">
        <v>120</v>
      </c>
      <c r="G282" s="155"/>
      <c r="H282" s="155"/>
      <c r="I282" s="155"/>
      <c r="J282" s="155"/>
      <c r="K282" s="155"/>
      <c r="L282" s="155"/>
      <c r="M282" s="222"/>
      <c r="N282" s="68"/>
      <c r="O282" s="68"/>
      <c r="P282" s="68"/>
      <c r="Q282" s="68"/>
      <c r="R282" s="68"/>
      <c r="S282" s="68"/>
      <c r="T282" s="68"/>
      <c r="U282" s="68"/>
      <c r="V282" s="68"/>
      <c r="W282" s="68"/>
      <c r="X282" s="68"/>
    </row>
    <row r="283" spans="1:24" ht="12" customHeight="1" x14ac:dyDescent="0.3">
      <c r="A283" s="186">
        <v>282</v>
      </c>
      <c r="B283" s="186">
        <v>282</v>
      </c>
      <c r="C283" s="187"/>
      <c r="D283" s="187"/>
      <c r="E283" s="187"/>
      <c r="F283" s="186" t="s">
        <v>120</v>
      </c>
      <c r="G283" s="155"/>
      <c r="H283" s="155"/>
      <c r="I283" s="155"/>
      <c r="J283" s="155"/>
      <c r="K283" s="155"/>
      <c r="L283" s="155"/>
      <c r="M283" s="222"/>
      <c r="N283" s="68"/>
      <c r="O283" s="68"/>
      <c r="P283" s="68"/>
      <c r="Q283" s="68"/>
      <c r="R283" s="68"/>
      <c r="S283" s="68"/>
      <c r="T283" s="68"/>
      <c r="U283" s="68"/>
      <c r="V283" s="68"/>
      <c r="W283" s="68"/>
      <c r="X283" s="68"/>
    </row>
    <row r="284" spans="1:24" ht="12" customHeight="1" x14ac:dyDescent="0.3">
      <c r="A284" s="186">
        <v>283</v>
      </c>
      <c r="B284" s="186">
        <v>283</v>
      </c>
      <c r="C284" s="187"/>
      <c r="D284" s="187"/>
      <c r="E284" s="187"/>
      <c r="F284" s="186" t="s">
        <v>120</v>
      </c>
      <c r="G284" s="155"/>
      <c r="H284" s="155"/>
      <c r="I284" s="155"/>
      <c r="J284" s="155"/>
      <c r="K284" s="155"/>
      <c r="L284" s="155"/>
      <c r="M284" s="222"/>
      <c r="N284" s="68"/>
      <c r="O284" s="68"/>
      <c r="P284" s="68"/>
      <c r="Q284" s="68"/>
      <c r="R284" s="68"/>
      <c r="S284" s="68"/>
      <c r="T284" s="68"/>
      <c r="U284" s="68"/>
      <c r="V284" s="68"/>
      <c r="W284" s="68"/>
      <c r="X284" s="68"/>
    </row>
    <row r="285" spans="1:24" ht="12" customHeight="1" x14ac:dyDescent="0.3">
      <c r="A285" s="186">
        <v>284</v>
      </c>
      <c r="B285" s="186">
        <v>284</v>
      </c>
      <c r="C285" s="187"/>
      <c r="D285" s="187"/>
      <c r="E285" s="187"/>
      <c r="F285" s="186" t="s">
        <v>120</v>
      </c>
      <c r="G285" s="155"/>
      <c r="H285" s="155"/>
      <c r="I285" s="155"/>
      <c r="J285" s="155"/>
      <c r="K285" s="155"/>
      <c r="L285" s="155"/>
      <c r="M285" s="222"/>
      <c r="N285" s="68"/>
      <c r="O285" s="68"/>
      <c r="P285" s="68"/>
      <c r="Q285" s="68"/>
      <c r="R285" s="68"/>
      <c r="S285" s="68"/>
      <c r="T285" s="68"/>
      <c r="U285" s="68"/>
      <c r="V285" s="68"/>
      <c r="W285" s="68"/>
      <c r="X285" s="68"/>
    </row>
    <row r="286" spans="1:24" ht="12" customHeight="1" x14ac:dyDescent="0.3">
      <c r="A286" s="186">
        <v>285</v>
      </c>
      <c r="B286" s="186">
        <v>285</v>
      </c>
      <c r="C286" s="187"/>
      <c r="D286" s="187"/>
      <c r="E286" s="187"/>
      <c r="F286" s="186" t="s">
        <v>120</v>
      </c>
      <c r="G286" s="155"/>
      <c r="H286" s="155"/>
      <c r="I286" s="155"/>
      <c r="J286" s="155"/>
      <c r="K286" s="155"/>
      <c r="L286" s="155"/>
      <c r="M286" s="222"/>
      <c r="N286" s="68"/>
      <c r="O286" s="68"/>
      <c r="P286" s="68"/>
      <c r="Q286" s="68"/>
      <c r="R286" s="68"/>
      <c r="S286" s="68"/>
      <c r="T286" s="68"/>
      <c r="U286" s="68"/>
      <c r="V286" s="68"/>
      <c r="W286" s="68"/>
      <c r="X286" s="68"/>
    </row>
    <row r="287" spans="1:24" ht="12" customHeight="1" x14ac:dyDescent="0.3">
      <c r="A287" s="186">
        <v>286</v>
      </c>
      <c r="B287" s="186">
        <v>286</v>
      </c>
      <c r="C287" s="187"/>
      <c r="D287" s="187"/>
      <c r="E287" s="187"/>
      <c r="F287" s="186" t="s">
        <v>120</v>
      </c>
      <c r="G287" s="155"/>
      <c r="H287" s="155"/>
      <c r="I287" s="155"/>
      <c r="J287" s="155"/>
      <c r="K287" s="155"/>
      <c r="L287" s="155"/>
      <c r="M287" s="222"/>
      <c r="N287" s="68"/>
      <c r="O287" s="68"/>
      <c r="P287" s="68"/>
      <c r="Q287" s="68"/>
      <c r="R287" s="68"/>
      <c r="S287" s="68"/>
      <c r="T287" s="68"/>
      <c r="U287" s="68"/>
      <c r="V287" s="68"/>
      <c r="W287" s="68"/>
      <c r="X287" s="68"/>
    </row>
    <row r="288" spans="1:24" ht="12" customHeight="1" x14ac:dyDescent="0.3">
      <c r="A288" s="186">
        <v>287</v>
      </c>
      <c r="B288" s="186">
        <v>287</v>
      </c>
      <c r="C288" s="187"/>
      <c r="D288" s="187"/>
      <c r="E288" s="187"/>
      <c r="F288" s="186" t="s">
        <v>120</v>
      </c>
      <c r="G288" s="155"/>
      <c r="H288" s="155"/>
      <c r="I288" s="155"/>
      <c r="J288" s="155"/>
      <c r="K288" s="155"/>
      <c r="L288" s="155"/>
      <c r="M288" s="222"/>
      <c r="N288" s="68"/>
      <c r="O288" s="68"/>
      <c r="P288" s="68"/>
      <c r="Q288" s="68"/>
      <c r="R288" s="68"/>
      <c r="S288" s="68"/>
      <c r="T288" s="68"/>
      <c r="U288" s="68"/>
      <c r="V288" s="68"/>
      <c r="W288" s="68"/>
      <c r="X288" s="68"/>
    </row>
    <row r="289" spans="1:24" ht="12" customHeight="1" x14ac:dyDescent="0.3">
      <c r="A289" s="186">
        <v>288</v>
      </c>
      <c r="B289" s="186">
        <v>288</v>
      </c>
      <c r="C289" s="187"/>
      <c r="D289" s="187"/>
      <c r="E289" s="187"/>
      <c r="F289" s="186" t="s">
        <v>120</v>
      </c>
      <c r="G289" s="155"/>
      <c r="H289" s="155"/>
      <c r="I289" s="155"/>
      <c r="J289" s="155"/>
      <c r="K289" s="155"/>
      <c r="L289" s="155"/>
      <c r="M289" s="222"/>
      <c r="N289" s="68"/>
      <c r="O289" s="68"/>
      <c r="P289" s="68"/>
      <c r="Q289" s="68"/>
      <c r="R289" s="68"/>
      <c r="S289" s="68"/>
      <c r="T289" s="68"/>
      <c r="U289" s="68"/>
      <c r="V289" s="68"/>
      <c r="W289" s="68"/>
      <c r="X289" s="68"/>
    </row>
    <row r="290" spans="1:24" ht="12" customHeight="1" x14ac:dyDescent="0.3">
      <c r="A290" s="186">
        <v>289</v>
      </c>
      <c r="B290" s="186">
        <v>289</v>
      </c>
      <c r="C290" s="187"/>
      <c r="D290" s="187"/>
      <c r="E290" s="187"/>
      <c r="F290" s="186" t="s">
        <v>120</v>
      </c>
      <c r="G290" s="155"/>
      <c r="H290" s="155"/>
      <c r="I290" s="155"/>
      <c r="J290" s="155"/>
      <c r="K290" s="155"/>
      <c r="L290" s="155"/>
      <c r="M290" s="222"/>
      <c r="N290" s="68"/>
      <c r="O290" s="68"/>
      <c r="P290" s="68"/>
      <c r="Q290" s="68"/>
      <c r="R290" s="68"/>
      <c r="S290" s="68"/>
      <c r="T290" s="68"/>
      <c r="U290" s="68"/>
      <c r="V290" s="68"/>
      <c r="W290" s="68"/>
      <c r="X290" s="68"/>
    </row>
    <row r="291" spans="1:24" ht="12" customHeight="1" x14ac:dyDescent="0.3">
      <c r="A291" s="186">
        <v>290</v>
      </c>
      <c r="B291" s="186">
        <v>290</v>
      </c>
      <c r="C291" s="187"/>
      <c r="D291" s="187"/>
      <c r="E291" s="187"/>
      <c r="F291" s="186" t="s">
        <v>120</v>
      </c>
      <c r="G291" s="155"/>
      <c r="H291" s="155"/>
      <c r="I291" s="155"/>
      <c r="J291" s="155"/>
      <c r="K291" s="155"/>
      <c r="L291" s="155"/>
      <c r="M291" s="222"/>
      <c r="N291" s="68"/>
      <c r="O291" s="68"/>
      <c r="P291" s="68"/>
      <c r="Q291" s="68"/>
      <c r="R291" s="68"/>
      <c r="S291" s="68"/>
      <c r="T291" s="68"/>
      <c r="U291" s="68"/>
      <c r="V291" s="68"/>
      <c r="W291" s="68"/>
      <c r="X291" s="68"/>
    </row>
    <row r="292" spans="1:24" ht="12" customHeight="1" x14ac:dyDescent="0.3">
      <c r="A292" s="186">
        <v>291</v>
      </c>
      <c r="B292" s="186">
        <v>291</v>
      </c>
      <c r="C292" s="187"/>
      <c r="D292" s="187"/>
      <c r="E292" s="187"/>
      <c r="F292" s="186" t="s">
        <v>120</v>
      </c>
      <c r="G292" s="155"/>
      <c r="H292" s="155"/>
      <c r="I292" s="155"/>
      <c r="J292" s="155"/>
      <c r="K292" s="155"/>
      <c r="L292" s="155"/>
      <c r="M292" s="222"/>
      <c r="N292" s="68"/>
      <c r="O292" s="68"/>
      <c r="P292" s="68"/>
      <c r="Q292" s="68"/>
      <c r="R292" s="68"/>
      <c r="S292" s="68"/>
      <c r="T292" s="68"/>
      <c r="U292" s="68"/>
      <c r="V292" s="68"/>
      <c r="W292" s="68"/>
      <c r="X292" s="68"/>
    </row>
    <row r="293" spans="1:24" ht="12" customHeight="1" x14ac:dyDescent="0.3">
      <c r="A293" s="186">
        <v>292</v>
      </c>
      <c r="B293" s="186">
        <v>292</v>
      </c>
      <c r="C293" s="187"/>
      <c r="D293" s="187"/>
      <c r="E293" s="187"/>
      <c r="F293" s="186" t="s">
        <v>120</v>
      </c>
      <c r="G293" s="155"/>
      <c r="H293" s="155"/>
      <c r="I293" s="155"/>
      <c r="J293" s="155"/>
      <c r="K293" s="155"/>
      <c r="L293" s="155"/>
      <c r="M293" s="222"/>
      <c r="N293" s="68"/>
      <c r="O293" s="68"/>
      <c r="P293" s="68"/>
      <c r="Q293" s="68"/>
      <c r="R293" s="68"/>
      <c r="S293" s="68"/>
      <c r="T293" s="68"/>
      <c r="U293" s="68"/>
      <c r="V293" s="68"/>
      <c r="W293" s="68"/>
      <c r="X293" s="68"/>
    </row>
    <row r="294" spans="1:24" ht="12" customHeight="1" x14ac:dyDescent="0.3">
      <c r="A294" s="186">
        <v>293</v>
      </c>
      <c r="B294" s="186">
        <v>293</v>
      </c>
      <c r="C294" s="187"/>
      <c r="D294" s="187"/>
      <c r="E294" s="187"/>
      <c r="F294" s="186" t="s">
        <v>120</v>
      </c>
      <c r="G294" s="155"/>
      <c r="H294" s="155"/>
      <c r="I294" s="155"/>
      <c r="J294" s="155"/>
      <c r="K294" s="155"/>
      <c r="L294" s="155"/>
      <c r="M294" s="222"/>
      <c r="N294" s="68"/>
      <c r="O294" s="68"/>
      <c r="P294" s="68"/>
      <c r="Q294" s="68"/>
      <c r="R294" s="68"/>
      <c r="S294" s="68"/>
      <c r="T294" s="68"/>
      <c r="U294" s="68"/>
      <c r="V294" s="68"/>
      <c r="W294" s="68"/>
      <c r="X294" s="68"/>
    </row>
    <row r="295" spans="1:24" ht="12" customHeight="1" x14ac:dyDescent="0.3">
      <c r="A295" s="186">
        <v>294</v>
      </c>
      <c r="B295" s="186">
        <v>294</v>
      </c>
      <c r="C295" s="187"/>
      <c r="D295" s="187"/>
      <c r="E295" s="187"/>
      <c r="F295" s="186" t="s">
        <v>120</v>
      </c>
      <c r="G295" s="155"/>
      <c r="H295" s="155"/>
      <c r="I295" s="155"/>
      <c r="J295" s="155"/>
      <c r="K295" s="155"/>
      <c r="L295" s="155"/>
      <c r="M295" s="222"/>
      <c r="N295" s="68"/>
      <c r="O295" s="68"/>
      <c r="P295" s="68"/>
      <c r="Q295" s="68"/>
      <c r="R295" s="68"/>
      <c r="S295" s="68"/>
      <c r="T295" s="68"/>
      <c r="U295" s="68"/>
      <c r="V295" s="68"/>
      <c r="W295" s="68"/>
      <c r="X295" s="68"/>
    </row>
    <row r="296" spans="1:24" ht="12" customHeight="1" x14ac:dyDescent="0.3">
      <c r="A296" s="186">
        <v>295</v>
      </c>
      <c r="B296" s="186">
        <v>295</v>
      </c>
      <c r="C296" s="187"/>
      <c r="D296" s="187"/>
      <c r="E296" s="187"/>
      <c r="F296" s="186" t="s">
        <v>120</v>
      </c>
      <c r="G296" s="155"/>
      <c r="H296" s="155"/>
      <c r="I296" s="155"/>
      <c r="J296" s="155"/>
      <c r="K296" s="155"/>
      <c r="L296" s="155"/>
      <c r="M296" s="222"/>
      <c r="N296" s="68"/>
      <c r="O296" s="68"/>
      <c r="P296" s="68"/>
      <c r="Q296" s="68"/>
      <c r="R296" s="68"/>
      <c r="S296" s="68"/>
      <c r="T296" s="68"/>
      <c r="U296" s="68"/>
      <c r="V296" s="68"/>
      <c r="W296" s="68"/>
      <c r="X296" s="68"/>
    </row>
    <row r="297" spans="1:24" ht="12" customHeight="1" x14ac:dyDescent="0.3">
      <c r="A297" s="186">
        <v>296</v>
      </c>
      <c r="B297" s="186">
        <v>296</v>
      </c>
      <c r="C297" s="187"/>
      <c r="D297" s="187"/>
      <c r="E297" s="187"/>
      <c r="F297" s="186" t="s">
        <v>120</v>
      </c>
      <c r="G297" s="155"/>
      <c r="H297" s="155"/>
      <c r="I297" s="155"/>
      <c r="J297" s="155"/>
      <c r="K297" s="155"/>
      <c r="L297" s="155"/>
      <c r="M297" s="222"/>
      <c r="N297" s="68"/>
      <c r="O297" s="68"/>
      <c r="P297" s="68"/>
      <c r="Q297" s="68"/>
      <c r="R297" s="68"/>
      <c r="S297" s="68"/>
      <c r="T297" s="68"/>
      <c r="U297" s="68"/>
      <c r="V297" s="68"/>
      <c r="W297" s="68"/>
      <c r="X297" s="68"/>
    </row>
    <row r="298" spans="1:24" ht="12" customHeight="1" x14ac:dyDescent="0.3">
      <c r="A298" s="186">
        <v>297</v>
      </c>
      <c r="B298" s="186">
        <v>297</v>
      </c>
      <c r="C298" s="187"/>
      <c r="D298" s="187"/>
      <c r="E298" s="187"/>
      <c r="F298" s="186" t="s">
        <v>120</v>
      </c>
      <c r="G298" s="155"/>
      <c r="H298" s="155"/>
      <c r="I298" s="155"/>
      <c r="J298" s="155"/>
      <c r="K298" s="155"/>
      <c r="L298" s="155"/>
      <c r="M298" s="222"/>
      <c r="N298" s="68"/>
      <c r="O298" s="68"/>
      <c r="P298" s="68"/>
      <c r="Q298" s="68"/>
      <c r="R298" s="68"/>
      <c r="S298" s="68"/>
      <c r="T298" s="68"/>
      <c r="U298" s="68"/>
      <c r="V298" s="68"/>
      <c r="W298" s="68"/>
      <c r="X298" s="68"/>
    </row>
    <row r="299" spans="1:24" ht="12" customHeight="1" x14ac:dyDescent="0.3">
      <c r="A299" s="186">
        <v>298</v>
      </c>
      <c r="B299" s="186">
        <v>298</v>
      </c>
      <c r="C299" s="187"/>
      <c r="D299" s="187"/>
      <c r="E299" s="187"/>
      <c r="F299" s="186" t="s">
        <v>120</v>
      </c>
      <c r="G299" s="155"/>
      <c r="H299" s="155"/>
      <c r="I299" s="155"/>
      <c r="J299" s="155"/>
      <c r="K299" s="155"/>
      <c r="L299" s="155"/>
      <c r="M299" s="222"/>
      <c r="N299" s="68"/>
      <c r="O299" s="68"/>
      <c r="P299" s="68"/>
      <c r="Q299" s="68"/>
      <c r="R299" s="68"/>
      <c r="S299" s="68"/>
      <c r="T299" s="68"/>
      <c r="U299" s="68"/>
      <c r="V299" s="68"/>
      <c r="W299" s="68"/>
      <c r="X299" s="68"/>
    </row>
    <row r="300" spans="1:24" ht="12" customHeight="1" x14ac:dyDescent="0.3">
      <c r="A300" s="186">
        <v>299</v>
      </c>
      <c r="B300" s="186">
        <v>299</v>
      </c>
      <c r="C300" s="187"/>
      <c r="D300" s="187"/>
      <c r="E300" s="187"/>
      <c r="F300" s="186" t="s">
        <v>120</v>
      </c>
      <c r="G300" s="155"/>
      <c r="H300" s="155"/>
      <c r="I300" s="155"/>
      <c r="J300" s="155"/>
      <c r="K300" s="155"/>
      <c r="L300" s="155"/>
      <c r="M300" s="222"/>
      <c r="N300" s="68"/>
      <c r="O300" s="68"/>
      <c r="P300" s="68"/>
      <c r="Q300" s="68"/>
      <c r="R300" s="68"/>
      <c r="S300" s="68"/>
      <c r="T300" s="68"/>
      <c r="U300" s="68"/>
      <c r="V300" s="68"/>
      <c r="W300" s="68"/>
      <c r="X300" s="68"/>
    </row>
    <row r="301" spans="1:24" ht="12" customHeight="1" x14ac:dyDescent="0.3">
      <c r="A301" s="186">
        <v>300</v>
      </c>
      <c r="B301" s="186">
        <v>300</v>
      </c>
      <c r="C301" s="187"/>
      <c r="D301" s="187"/>
      <c r="E301" s="187"/>
      <c r="F301" s="186" t="s">
        <v>120</v>
      </c>
      <c r="G301" s="155"/>
      <c r="H301" s="155"/>
      <c r="I301" s="155"/>
      <c r="J301" s="155"/>
      <c r="K301" s="155"/>
      <c r="L301" s="155"/>
      <c r="M301" s="222"/>
      <c r="N301" s="68"/>
      <c r="O301" s="68"/>
      <c r="P301" s="68"/>
      <c r="Q301" s="68"/>
      <c r="R301" s="68"/>
      <c r="S301" s="68"/>
      <c r="T301" s="68"/>
      <c r="U301" s="68"/>
      <c r="V301" s="68"/>
      <c r="W301" s="68"/>
      <c r="X301" s="68"/>
    </row>
    <row r="302" spans="1:24" ht="12" customHeight="1" x14ac:dyDescent="0.3">
      <c r="A302" s="186">
        <v>301</v>
      </c>
      <c r="B302" s="186">
        <v>301</v>
      </c>
      <c r="C302" s="187"/>
      <c r="D302" s="187"/>
      <c r="E302" s="187"/>
      <c r="F302" s="186" t="s">
        <v>120</v>
      </c>
      <c r="G302" s="155"/>
      <c r="H302" s="155"/>
      <c r="I302" s="155"/>
      <c r="J302" s="155"/>
      <c r="K302" s="155"/>
      <c r="L302" s="155"/>
      <c r="M302" s="222"/>
      <c r="N302" s="68"/>
      <c r="O302" s="68"/>
      <c r="P302" s="68"/>
      <c r="Q302" s="68"/>
      <c r="R302" s="68"/>
      <c r="S302" s="68"/>
      <c r="T302" s="68"/>
      <c r="U302" s="68"/>
      <c r="V302" s="68"/>
      <c r="W302" s="68"/>
      <c r="X302" s="68"/>
    </row>
    <row r="303" spans="1:24" ht="12" customHeight="1" x14ac:dyDescent="0.3">
      <c r="A303" s="186">
        <v>302</v>
      </c>
      <c r="B303" s="186">
        <v>302</v>
      </c>
      <c r="C303" s="187"/>
      <c r="D303" s="187"/>
      <c r="E303" s="187"/>
      <c r="F303" s="186" t="s">
        <v>120</v>
      </c>
      <c r="G303" s="155"/>
      <c r="H303" s="155"/>
      <c r="I303" s="155"/>
      <c r="J303" s="155"/>
      <c r="K303" s="155"/>
      <c r="L303" s="155"/>
      <c r="M303" s="222"/>
      <c r="N303" s="68"/>
      <c r="O303" s="68"/>
      <c r="P303" s="68"/>
      <c r="Q303" s="68"/>
      <c r="R303" s="68"/>
      <c r="S303" s="68"/>
      <c r="T303" s="68"/>
      <c r="U303" s="68"/>
      <c r="V303" s="68"/>
      <c r="W303" s="68"/>
      <c r="X303" s="68"/>
    </row>
    <row r="304" spans="1:24" ht="12" customHeight="1" x14ac:dyDescent="0.3">
      <c r="A304" s="186">
        <v>303</v>
      </c>
      <c r="B304" s="186">
        <v>303</v>
      </c>
      <c r="C304" s="187"/>
      <c r="D304" s="187"/>
      <c r="E304" s="187"/>
      <c r="F304" s="186" t="s">
        <v>120</v>
      </c>
      <c r="G304" s="155"/>
      <c r="H304" s="155"/>
      <c r="I304" s="155"/>
      <c r="J304" s="155"/>
      <c r="K304" s="155"/>
      <c r="L304" s="155"/>
      <c r="M304" s="222"/>
      <c r="N304" s="68"/>
      <c r="O304" s="68"/>
      <c r="P304" s="68"/>
      <c r="Q304" s="68"/>
      <c r="R304" s="68"/>
      <c r="S304" s="68"/>
      <c r="T304" s="68"/>
      <c r="U304" s="68"/>
      <c r="V304" s="68"/>
      <c r="W304" s="68"/>
      <c r="X304" s="68"/>
    </row>
    <row r="305" spans="1:24" ht="12" customHeight="1" x14ac:dyDescent="0.3">
      <c r="A305" s="186">
        <v>304</v>
      </c>
      <c r="B305" s="186">
        <v>304</v>
      </c>
      <c r="C305" s="187"/>
      <c r="D305" s="187"/>
      <c r="E305" s="187"/>
      <c r="F305" s="186" t="s">
        <v>120</v>
      </c>
      <c r="G305" s="155"/>
      <c r="H305" s="155"/>
      <c r="I305" s="155"/>
      <c r="J305" s="155"/>
      <c r="K305" s="155"/>
      <c r="L305" s="155"/>
      <c r="M305" s="222"/>
      <c r="N305" s="68"/>
      <c r="O305" s="68"/>
      <c r="P305" s="68"/>
      <c r="Q305" s="68"/>
      <c r="R305" s="68"/>
      <c r="S305" s="68"/>
      <c r="T305" s="68"/>
      <c r="U305" s="68"/>
      <c r="V305" s="68"/>
      <c r="W305" s="68"/>
      <c r="X305" s="68"/>
    </row>
    <row r="306" spans="1:24" ht="12" customHeight="1" x14ac:dyDescent="0.3">
      <c r="A306" s="186">
        <v>305</v>
      </c>
      <c r="B306" s="186">
        <v>305</v>
      </c>
      <c r="C306" s="187"/>
      <c r="D306" s="187"/>
      <c r="E306" s="187"/>
      <c r="F306" s="186" t="s">
        <v>120</v>
      </c>
      <c r="G306" s="155"/>
      <c r="H306" s="155"/>
      <c r="I306" s="155"/>
      <c r="J306" s="155"/>
      <c r="K306" s="155"/>
      <c r="L306" s="155"/>
      <c r="M306" s="222"/>
      <c r="N306" s="68"/>
      <c r="O306" s="68"/>
      <c r="P306" s="68"/>
      <c r="Q306" s="68"/>
      <c r="R306" s="68"/>
      <c r="S306" s="68"/>
      <c r="T306" s="68"/>
      <c r="U306" s="68"/>
      <c r="V306" s="68"/>
      <c r="W306" s="68"/>
      <c r="X306" s="68"/>
    </row>
    <row r="307" spans="1:24" ht="12" customHeight="1" x14ac:dyDescent="0.3">
      <c r="A307" s="186">
        <v>306</v>
      </c>
      <c r="B307" s="186">
        <v>306</v>
      </c>
      <c r="C307" s="187"/>
      <c r="D307" s="187"/>
      <c r="E307" s="187"/>
      <c r="F307" s="186" t="s">
        <v>120</v>
      </c>
      <c r="G307" s="155"/>
      <c r="H307" s="155"/>
      <c r="I307" s="155"/>
      <c r="J307" s="155"/>
      <c r="K307" s="155"/>
      <c r="L307" s="155"/>
      <c r="M307" s="222"/>
      <c r="N307" s="68"/>
      <c r="O307" s="68"/>
      <c r="P307" s="68"/>
      <c r="Q307" s="68"/>
      <c r="R307" s="68"/>
      <c r="S307" s="68"/>
      <c r="T307" s="68"/>
      <c r="U307" s="68"/>
      <c r="V307" s="68"/>
      <c r="W307" s="68"/>
      <c r="X307" s="68"/>
    </row>
    <row r="308" spans="1:24" ht="12" customHeight="1" x14ac:dyDescent="0.3">
      <c r="A308" s="186">
        <v>307</v>
      </c>
      <c r="B308" s="186">
        <v>307</v>
      </c>
      <c r="C308" s="187"/>
      <c r="D308" s="187"/>
      <c r="E308" s="187"/>
      <c r="F308" s="186" t="s">
        <v>120</v>
      </c>
      <c r="G308" s="155"/>
      <c r="H308" s="155"/>
      <c r="I308" s="155"/>
      <c r="J308" s="155"/>
      <c r="K308" s="155"/>
      <c r="L308" s="155"/>
      <c r="M308" s="222"/>
      <c r="N308" s="68"/>
      <c r="O308" s="68"/>
      <c r="P308" s="68"/>
      <c r="Q308" s="68"/>
      <c r="R308" s="68"/>
      <c r="S308" s="68"/>
      <c r="T308" s="68"/>
      <c r="U308" s="68"/>
      <c r="V308" s="68"/>
      <c r="W308" s="68"/>
      <c r="X308" s="68"/>
    </row>
    <row r="309" spans="1:24" ht="12" customHeight="1" x14ac:dyDescent="0.3">
      <c r="A309" s="186">
        <v>308</v>
      </c>
      <c r="B309" s="186">
        <v>308</v>
      </c>
      <c r="C309" s="187"/>
      <c r="D309" s="187"/>
      <c r="E309" s="187"/>
      <c r="F309" s="186" t="s">
        <v>120</v>
      </c>
      <c r="G309" s="155"/>
      <c r="H309" s="155"/>
      <c r="I309" s="155"/>
      <c r="J309" s="155"/>
      <c r="K309" s="155"/>
      <c r="L309" s="155"/>
      <c r="M309" s="222"/>
      <c r="N309" s="68"/>
      <c r="O309" s="68"/>
      <c r="P309" s="68"/>
      <c r="Q309" s="68"/>
      <c r="R309" s="68"/>
      <c r="S309" s="68"/>
      <c r="T309" s="68"/>
      <c r="U309" s="68"/>
      <c r="V309" s="68"/>
      <c r="W309" s="68"/>
      <c r="X309" s="68"/>
    </row>
    <row r="310" spans="1:24" ht="12" customHeight="1" x14ac:dyDescent="0.3">
      <c r="A310" s="186">
        <v>309</v>
      </c>
      <c r="B310" s="186">
        <v>309</v>
      </c>
      <c r="C310" s="187"/>
      <c r="D310" s="187"/>
      <c r="E310" s="187"/>
      <c r="F310" s="186" t="s">
        <v>120</v>
      </c>
      <c r="G310" s="155"/>
      <c r="H310" s="155"/>
      <c r="I310" s="155"/>
      <c r="J310" s="155"/>
      <c r="K310" s="155"/>
      <c r="L310" s="155"/>
      <c r="M310" s="222"/>
      <c r="N310" s="68"/>
      <c r="O310" s="68"/>
      <c r="P310" s="68"/>
      <c r="Q310" s="68"/>
      <c r="R310" s="68"/>
      <c r="S310" s="68"/>
      <c r="T310" s="68"/>
      <c r="U310" s="68"/>
      <c r="V310" s="68"/>
      <c r="W310" s="68"/>
      <c r="X310" s="68"/>
    </row>
    <row r="311" spans="1:24" ht="12" customHeight="1" x14ac:dyDescent="0.3">
      <c r="A311" s="186">
        <v>310</v>
      </c>
      <c r="B311" s="186">
        <v>310</v>
      </c>
      <c r="C311" s="187"/>
      <c r="D311" s="187"/>
      <c r="E311" s="187"/>
      <c r="F311" s="186" t="s">
        <v>120</v>
      </c>
      <c r="G311" s="155"/>
      <c r="H311" s="155"/>
      <c r="I311" s="155"/>
      <c r="J311" s="155"/>
      <c r="K311" s="155"/>
      <c r="L311" s="155"/>
      <c r="M311" s="222"/>
      <c r="N311" s="68"/>
      <c r="O311" s="68"/>
      <c r="P311" s="68"/>
      <c r="Q311" s="68"/>
      <c r="R311" s="68"/>
      <c r="S311" s="68"/>
      <c r="T311" s="68"/>
      <c r="U311" s="68"/>
      <c r="V311" s="68"/>
      <c r="W311" s="68"/>
      <c r="X311" s="68"/>
    </row>
    <row r="312" spans="1:24" ht="12" customHeight="1" x14ac:dyDescent="0.3">
      <c r="A312" s="186">
        <v>311</v>
      </c>
      <c r="B312" s="186">
        <v>311</v>
      </c>
      <c r="C312" s="187"/>
      <c r="D312" s="187"/>
      <c r="E312" s="187"/>
      <c r="F312" s="186" t="s">
        <v>120</v>
      </c>
      <c r="G312" s="155"/>
      <c r="H312" s="155"/>
      <c r="I312" s="155"/>
      <c r="J312" s="155"/>
      <c r="K312" s="155"/>
      <c r="L312" s="155"/>
      <c r="M312" s="222"/>
      <c r="N312" s="68"/>
      <c r="O312" s="68"/>
      <c r="P312" s="68"/>
      <c r="Q312" s="68"/>
      <c r="R312" s="68"/>
      <c r="S312" s="68"/>
      <c r="T312" s="68"/>
      <c r="U312" s="68"/>
      <c r="V312" s="68"/>
      <c r="W312" s="68"/>
      <c r="X312" s="68"/>
    </row>
    <row r="313" spans="1:24" ht="12" customHeight="1" x14ac:dyDescent="0.3">
      <c r="A313" s="186">
        <v>312</v>
      </c>
      <c r="B313" s="186">
        <v>312</v>
      </c>
      <c r="C313" s="187"/>
      <c r="D313" s="187"/>
      <c r="E313" s="187"/>
      <c r="F313" s="186" t="s">
        <v>120</v>
      </c>
      <c r="G313" s="155"/>
      <c r="H313" s="155"/>
      <c r="I313" s="155"/>
      <c r="J313" s="155"/>
      <c r="K313" s="155"/>
      <c r="L313" s="155"/>
      <c r="M313" s="222"/>
      <c r="N313" s="68"/>
      <c r="O313" s="68"/>
      <c r="P313" s="68"/>
      <c r="Q313" s="68"/>
      <c r="R313" s="68"/>
      <c r="S313" s="68"/>
      <c r="T313" s="68"/>
      <c r="U313" s="68"/>
      <c r="V313" s="68"/>
      <c r="W313" s="68"/>
      <c r="X313" s="68"/>
    </row>
    <row r="314" spans="1:24" ht="12" customHeight="1" x14ac:dyDescent="0.3">
      <c r="A314" s="186">
        <v>313</v>
      </c>
      <c r="B314" s="186">
        <v>313</v>
      </c>
      <c r="C314" s="187"/>
      <c r="D314" s="187"/>
      <c r="E314" s="187"/>
      <c r="F314" s="186" t="s">
        <v>120</v>
      </c>
      <c r="G314" s="155"/>
      <c r="H314" s="155"/>
      <c r="I314" s="155"/>
      <c r="J314" s="155"/>
      <c r="K314" s="155"/>
      <c r="L314" s="155"/>
      <c r="M314" s="222"/>
      <c r="N314" s="68"/>
      <c r="O314" s="68"/>
      <c r="P314" s="68"/>
      <c r="Q314" s="68"/>
      <c r="R314" s="68"/>
      <c r="S314" s="68"/>
      <c r="T314" s="68"/>
      <c r="U314" s="68"/>
      <c r="V314" s="68"/>
      <c r="W314" s="68"/>
      <c r="X314" s="68"/>
    </row>
    <row r="315" spans="1:24" ht="12" customHeight="1" x14ac:dyDescent="0.3">
      <c r="A315" s="186">
        <v>314</v>
      </c>
      <c r="B315" s="186">
        <v>314</v>
      </c>
      <c r="C315" s="187"/>
      <c r="D315" s="187"/>
      <c r="E315" s="187"/>
      <c r="F315" s="186" t="s">
        <v>120</v>
      </c>
      <c r="G315" s="155"/>
      <c r="H315" s="155"/>
      <c r="I315" s="155"/>
      <c r="J315" s="155"/>
      <c r="K315" s="155"/>
      <c r="L315" s="155"/>
      <c r="M315" s="222"/>
      <c r="N315" s="68"/>
      <c r="O315" s="68"/>
      <c r="P315" s="68"/>
      <c r="Q315" s="68"/>
      <c r="R315" s="68"/>
      <c r="S315" s="68"/>
      <c r="T315" s="68"/>
      <c r="U315" s="68"/>
      <c r="V315" s="68"/>
      <c r="W315" s="68"/>
      <c r="X315" s="68"/>
    </row>
    <row r="316" spans="1:24" ht="12" customHeight="1" x14ac:dyDescent="0.3">
      <c r="A316" s="186">
        <v>315</v>
      </c>
      <c r="B316" s="186">
        <v>315</v>
      </c>
      <c r="C316" s="187"/>
      <c r="D316" s="187"/>
      <c r="E316" s="187"/>
      <c r="F316" s="186" t="s">
        <v>120</v>
      </c>
      <c r="G316" s="155"/>
      <c r="H316" s="155"/>
      <c r="I316" s="155"/>
      <c r="J316" s="155"/>
      <c r="K316" s="155"/>
      <c r="L316" s="155"/>
      <c r="M316" s="222"/>
      <c r="N316" s="68"/>
      <c r="O316" s="68"/>
      <c r="P316" s="68"/>
      <c r="Q316" s="68"/>
      <c r="R316" s="68"/>
      <c r="S316" s="68"/>
      <c r="T316" s="68"/>
      <c r="U316" s="68"/>
      <c r="V316" s="68"/>
      <c r="W316" s="68"/>
      <c r="X316" s="68"/>
    </row>
    <row r="317" spans="1:24" ht="12" customHeight="1" x14ac:dyDescent="0.3">
      <c r="A317" s="186">
        <v>316</v>
      </c>
      <c r="B317" s="186">
        <v>316</v>
      </c>
      <c r="C317" s="187"/>
      <c r="D317" s="187"/>
      <c r="E317" s="187"/>
      <c r="F317" s="186" t="s">
        <v>120</v>
      </c>
      <c r="G317" s="155"/>
      <c r="H317" s="155"/>
      <c r="I317" s="155"/>
      <c r="J317" s="155"/>
      <c r="K317" s="155"/>
      <c r="L317" s="155"/>
      <c r="M317" s="222"/>
      <c r="N317" s="68"/>
      <c r="O317" s="68"/>
      <c r="P317" s="68"/>
      <c r="Q317" s="68"/>
      <c r="R317" s="68"/>
      <c r="S317" s="68"/>
      <c r="T317" s="68"/>
      <c r="U317" s="68"/>
      <c r="V317" s="68"/>
      <c r="W317" s="68"/>
      <c r="X317" s="68"/>
    </row>
    <row r="318" spans="1:24" ht="12" customHeight="1" x14ac:dyDescent="0.3">
      <c r="A318" s="186">
        <v>317</v>
      </c>
      <c r="B318" s="186">
        <v>317</v>
      </c>
      <c r="C318" s="187"/>
      <c r="D318" s="187"/>
      <c r="E318" s="187"/>
      <c r="F318" s="186" t="s">
        <v>120</v>
      </c>
      <c r="G318" s="155"/>
      <c r="H318" s="155"/>
      <c r="I318" s="155"/>
      <c r="J318" s="155"/>
      <c r="K318" s="155"/>
      <c r="L318" s="155"/>
      <c r="M318" s="222"/>
      <c r="N318" s="68"/>
      <c r="O318" s="68"/>
      <c r="P318" s="68"/>
      <c r="Q318" s="68"/>
      <c r="R318" s="68"/>
      <c r="S318" s="68"/>
      <c r="T318" s="68"/>
      <c r="U318" s="68"/>
      <c r="V318" s="68"/>
      <c r="W318" s="68"/>
      <c r="X318" s="68"/>
    </row>
    <row r="319" spans="1:24" ht="12" customHeight="1" x14ac:dyDescent="0.3">
      <c r="A319" s="186">
        <v>318</v>
      </c>
      <c r="B319" s="186">
        <v>318</v>
      </c>
      <c r="C319" s="187"/>
      <c r="D319" s="187"/>
      <c r="E319" s="187"/>
      <c r="F319" s="186" t="s">
        <v>120</v>
      </c>
      <c r="G319" s="155"/>
      <c r="H319" s="155"/>
      <c r="I319" s="155"/>
      <c r="J319" s="155"/>
      <c r="K319" s="155"/>
      <c r="L319" s="155"/>
      <c r="M319" s="222"/>
      <c r="N319" s="68"/>
      <c r="O319" s="68"/>
      <c r="P319" s="68"/>
      <c r="Q319" s="68"/>
      <c r="R319" s="68"/>
      <c r="S319" s="68"/>
      <c r="T319" s="68"/>
      <c r="U319" s="68"/>
      <c r="V319" s="68"/>
      <c r="W319" s="68"/>
      <c r="X319" s="68"/>
    </row>
    <row r="320" spans="1:24" ht="12" customHeight="1" x14ac:dyDescent="0.3">
      <c r="A320" s="186">
        <v>319</v>
      </c>
      <c r="B320" s="186">
        <v>319</v>
      </c>
      <c r="C320" s="187"/>
      <c r="D320" s="187"/>
      <c r="E320" s="187"/>
      <c r="F320" s="186" t="s">
        <v>120</v>
      </c>
      <c r="G320" s="155"/>
      <c r="H320" s="155"/>
      <c r="I320" s="155"/>
      <c r="J320" s="155"/>
      <c r="K320" s="155"/>
      <c r="L320" s="155"/>
      <c r="M320" s="222"/>
      <c r="N320" s="68"/>
      <c r="O320" s="68"/>
      <c r="P320" s="68"/>
      <c r="Q320" s="68"/>
      <c r="R320" s="68"/>
      <c r="S320" s="68"/>
      <c r="T320" s="68"/>
      <c r="U320" s="68"/>
      <c r="V320" s="68"/>
      <c r="W320" s="68"/>
      <c r="X320" s="68"/>
    </row>
    <row r="321" spans="1:24" ht="12" customHeight="1" x14ac:dyDescent="0.3">
      <c r="A321" s="186">
        <v>320</v>
      </c>
      <c r="B321" s="186">
        <v>320</v>
      </c>
      <c r="C321" s="187"/>
      <c r="D321" s="187"/>
      <c r="E321" s="187"/>
      <c r="F321" s="186" t="s">
        <v>120</v>
      </c>
      <c r="G321" s="155"/>
      <c r="H321" s="155"/>
      <c r="I321" s="155"/>
      <c r="J321" s="155"/>
      <c r="K321" s="155"/>
      <c r="L321" s="155"/>
      <c r="M321" s="222"/>
      <c r="N321" s="68"/>
      <c r="O321" s="68"/>
      <c r="P321" s="68"/>
      <c r="Q321" s="68"/>
      <c r="R321" s="68"/>
      <c r="S321" s="68"/>
      <c r="T321" s="68"/>
      <c r="U321" s="68"/>
      <c r="V321" s="68"/>
      <c r="W321" s="68"/>
      <c r="X321" s="68"/>
    </row>
    <row r="322" spans="1:24" ht="12" customHeight="1" x14ac:dyDescent="0.3">
      <c r="A322" s="186">
        <v>321</v>
      </c>
      <c r="B322" s="186">
        <v>321</v>
      </c>
      <c r="C322" s="187"/>
      <c r="D322" s="187"/>
      <c r="E322" s="187"/>
      <c r="F322" s="186" t="s">
        <v>120</v>
      </c>
      <c r="G322" s="155"/>
      <c r="H322" s="155"/>
      <c r="I322" s="155"/>
      <c r="J322" s="155"/>
      <c r="K322" s="155"/>
      <c r="L322" s="155"/>
      <c r="M322" s="222"/>
      <c r="N322" s="68"/>
      <c r="O322" s="68"/>
      <c r="P322" s="68"/>
      <c r="Q322" s="68"/>
      <c r="R322" s="68"/>
      <c r="S322" s="68"/>
      <c r="T322" s="68"/>
      <c r="U322" s="68"/>
      <c r="V322" s="68"/>
      <c r="W322" s="68"/>
      <c r="X322" s="68"/>
    </row>
    <row r="323" spans="1:24" ht="12" customHeight="1" x14ac:dyDescent="0.3">
      <c r="A323" s="186">
        <v>322</v>
      </c>
      <c r="B323" s="186">
        <v>322</v>
      </c>
      <c r="C323" s="187"/>
      <c r="D323" s="187"/>
      <c r="E323" s="187"/>
      <c r="F323" s="186" t="s">
        <v>120</v>
      </c>
      <c r="G323" s="155"/>
      <c r="H323" s="155"/>
      <c r="I323" s="155"/>
      <c r="J323" s="155"/>
      <c r="K323" s="155"/>
      <c r="L323" s="155"/>
      <c r="M323" s="222"/>
      <c r="N323" s="68"/>
      <c r="O323" s="68"/>
      <c r="P323" s="68"/>
      <c r="Q323" s="68"/>
      <c r="R323" s="68"/>
      <c r="S323" s="68"/>
      <c r="T323" s="68"/>
      <c r="U323" s="68"/>
      <c r="V323" s="68"/>
      <c r="W323" s="68"/>
      <c r="X323" s="68"/>
    </row>
    <row r="324" spans="1:24" ht="12" customHeight="1" x14ac:dyDescent="0.3">
      <c r="A324" s="186">
        <v>323</v>
      </c>
      <c r="B324" s="186">
        <v>323</v>
      </c>
      <c r="C324" s="187"/>
      <c r="D324" s="187"/>
      <c r="E324" s="187"/>
      <c r="F324" s="186" t="s">
        <v>120</v>
      </c>
      <c r="G324" s="155"/>
      <c r="H324" s="155"/>
      <c r="I324" s="155"/>
      <c r="J324" s="155"/>
      <c r="K324" s="155"/>
      <c r="L324" s="155"/>
      <c r="M324" s="222"/>
      <c r="N324" s="68"/>
      <c r="O324" s="68"/>
      <c r="P324" s="68"/>
      <c r="Q324" s="68"/>
      <c r="R324" s="68"/>
      <c r="S324" s="68"/>
      <c r="T324" s="68"/>
      <c r="U324" s="68"/>
      <c r="V324" s="68"/>
      <c r="W324" s="68"/>
      <c r="X324" s="68"/>
    </row>
    <row r="325" spans="1:24" ht="12" customHeight="1" x14ac:dyDescent="0.3">
      <c r="A325" s="186">
        <v>324</v>
      </c>
      <c r="B325" s="186">
        <v>324</v>
      </c>
      <c r="C325" s="187"/>
      <c r="D325" s="187"/>
      <c r="E325" s="187"/>
      <c r="F325" s="186" t="s">
        <v>120</v>
      </c>
      <c r="G325" s="155"/>
      <c r="H325" s="155"/>
      <c r="I325" s="155"/>
      <c r="J325" s="155"/>
      <c r="K325" s="155"/>
      <c r="L325" s="155"/>
      <c r="M325" s="222"/>
      <c r="N325" s="68"/>
      <c r="O325" s="68"/>
      <c r="P325" s="68"/>
      <c r="Q325" s="68"/>
      <c r="R325" s="68"/>
      <c r="S325" s="68"/>
      <c r="T325" s="68"/>
      <c r="U325" s="68"/>
      <c r="V325" s="68"/>
      <c r="W325" s="68"/>
      <c r="X325" s="68"/>
    </row>
    <row r="326" spans="1:24" ht="12" customHeight="1" x14ac:dyDescent="0.3">
      <c r="A326" s="186">
        <v>325</v>
      </c>
      <c r="B326" s="186">
        <v>325</v>
      </c>
      <c r="C326" s="187"/>
      <c r="D326" s="187"/>
      <c r="E326" s="187"/>
      <c r="F326" s="186" t="s">
        <v>120</v>
      </c>
      <c r="G326" s="155"/>
      <c r="H326" s="155"/>
      <c r="I326" s="155"/>
      <c r="J326" s="155"/>
      <c r="K326" s="155"/>
      <c r="L326" s="155"/>
      <c r="M326" s="222"/>
      <c r="N326" s="68"/>
      <c r="O326" s="68"/>
      <c r="P326" s="68"/>
      <c r="Q326" s="68"/>
      <c r="R326" s="68"/>
      <c r="S326" s="68"/>
      <c r="T326" s="68"/>
      <c r="U326" s="68"/>
      <c r="V326" s="68"/>
      <c r="W326" s="68"/>
      <c r="X326" s="68"/>
    </row>
    <row r="327" spans="1:24" ht="12" customHeight="1" x14ac:dyDescent="0.3">
      <c r="A327" s="186">
        <v>326</v>
      </c>
      <c r="B327" s="186">
        <v>326</v>
      </c>
      <c r="C327" s="187"/>
      <c r="D327" s="187"/>
      <c r="E327" s="187"/>
      <c r="F327" s="186" t="s">
        <v>120</v>
      </c>
      <c r="G327" s="155"/>
      <c r="H327" s="155"/>
      <c r="I327" s="155"/>
      <c r="J327" s="155"/>
      <c r="K327" s="155"/>
      <c r="L327" s="155"/>
      <c r="M327" s="222"/>
      <c r="N327" s="68"/>
      <c r="O327" s="68"/>
      <c r="P327" s="68"/>
      <c r="Q327" s="68"/>
      <c r="R327" s="68"/>
      <c r="S327" s="68"/>
      <c r="T327" s="68"/>
      <c r="U327" s="68"/>
      <c r="V327" s="68"/>
      <c r="W327" s="68"/>
      <c r="X327" s="68"/>
    </row>
    <row r="328" spans="1:24" ht="12" customHeight="1" x14ac:dyDescent="0.3">
      <c r="A328" s="186">
        <v>327</v>
      </c>
      <c r="B328" s="186">
        <v>327</v>
      </c>
      <c r="C328" s="187"/>
      <c r="D328" s="187"/>
      <c r="E328" s="187"/>
      <c r="F328" s="186" t="s">
        <v>120</v>
      </c>
      <c r="G328" s="155"/>
      <c r="H328" s="155"/>
      <c r="I328" s="155"/>
      <c r="J328" s="155"/>
      <c r="K328" s="155"/>
      <c r="L328" s="155"/>
      <c r="M328" s="222"/>
      <c r="N328" s="68"/>
      <c r="O328" s="68"/>
      <c r="P328" s="68"/>
      <c r="Q328" s="68"/>
      <c r="R328" s="68"/>
      <c r="S328" s="68"/>
      <c r="T328" s="68"/>
      <c r="U328" s="68"/>
      <c r="V328" s="68"/>
      <c r="W328" s="68"/>
      <c r="X328" s="68"/>
    </row>
    <row r="329" spans="1:24" ht="12" customHeight="1" x14ac:dyDescent="0.3">
      <c r="A329" s="186">
        <v>328</v>
      </c>
      <c r="B329" s="186">
        <v>328</v>
      </c>
      <c r="C329" s="187"/>
      <c r="D329" s="187"/>
      <c r="E329" s="187"/>
      <c r="F329" s="186" t="s">
        <v>120</v>
      </c>
      <c r="G329" s="155"/>
      <c r="H329" s="155"/>
      <c r="I329" s="155"/>
      <c r="J329" s="155"/>
      <c r="K329" s="155"/>
      <c r="L329" s="155"/>
      <c r="M329" s="222"/>
      <c r="N329" s="68"/>
      <c r="O329" s="68"/>
      <c r="P329" s="68"/>
      <c r="Q329" s="68"/>
      <c r="R329" s="68"/>
      <c r="S329" s="68"/>
      <c r="T329" s="68"/>
      <c r="U329" s="68"/>
      <c r="V329" s="68"/>
      <c r="W329" s="68"/>
      <c r="X329" s="68"/>
    </row>
    <row r="330" spans="1:24" ht="12" customHeight="1" x14ac:dyDescent="0.3">
      <c r="A330" s="186">
        <v>329</v>
      </c>
      <c r="B330" s="186">
        <v>329</v>
      </c>
      <c r="C330" s="187"/>
      <c r="D330" s="187"/>
      <c r="E330" s="187"/>
      <c r="F330" s="186" t="s">
        <v>120</v>
      </c>
      <c r="G330" s="155"/>
      <c r="H330" s="155"/>
      <c r="I330" s="155"/>
      <c r="J330" s="155"/>
      <c r="K330" s="155"/>
      <c r="L330" s="155"/>
      <c r="M330" s="222"/>
      <c r="N330" s="68"/>
      <c r="O330" s="68"/>
      <c r="P330" s="68"/>
      <c r="Q330" s="68"/>
      <c r="R330" s="68"/>
      <c r="S330" s="68"/>
      <c r="T330" s="68"/>
      <c r="U330" s="68"/>
      <c r="V330" s="68"/>
      <c r="W330" s="68"/>
      <c r="X330" s="68"/>
    </row>
    <row r="331" spans="1:24" ht="12" customHeight="1" x14ac:dyDescent="0.3">
      <c r="A331" s="186">
        <v>330</v>
      </c>
      <c r="B331" s="186">
        <v>330</v>
      </c>
      <c r="C331" s="187"/>
      <c r="D331" s="187"/>
      <c r="E331" s="187"/>
      <c r="F331" s="186" t="s">
        <v>120</v>
      </c>
      <c r="G331" s="155"/>
      <c r="H331" s="155"/>
      <c r="I331" s="155"/>
      <c r="J331" s="155"/>
      <c r="K331" s="155"/>
      <c r="L331" s="155"/>
      <c r="M331" s="222"/>
      <c r="N331" s="68"/>
      <c r="O331" s="68"/>
      <c r="P331" s="68"/>
      <c r="Q331" s="68"/>
      <c r="R331" s="68"/>
      <c r="S331" s="68"/>
      <c r="T331" s="68"/>
      <c r="U331" s="68"/>
      <c r="V331" s="68"/>
      <c r="W331" s="68"/>
      <c r="X331" s="68"/>
    </row>
    <row r="332" spans="1:24" ht="12" customHeight="1" x14ac:dyDescent="0.3">
      <c r="A332" s="186">
        <v>331</v>
      </c>
      <c r="B332" s="186">
        <v>331</v>
      </c>
      <c r="C332" s="187"/>
      <c r="D332" s="187"/>
      <c r="E332" s="187"/>
      <c r="F332" s="186" t="s">
        <v>120</v>
      </c>
      <c r="G332" s="155"/>
      <c r="H332" s="155"/>
      <c r="I332" s="155"/>
      <c r="J332" s="155"/>
      <c r="K332" s="155"/>
      <c r="L332" s="155"/>
      <c r="M332" s="222"/>
      <c r="N332" s="68"/>
      <c r="O332" s="68"/>
      <c r="P332" s="68"/>
      <c r="Q332" s="68"/>
      <c r="R332" s="68"/>
      <c r="S332" s="68"/>
      <c r="T332" s="68"/>
      <c r="U332" s="68"/>
      <c r="V332" s="68"/>
      <c r="W332" s="68"/>
      <c r="X332" s="68"/>
    </row>
    <row r="333" spans="1:24" ht="12" customHeight="1" x14ac:dyDescent="0.3">
      <c r="A333" s="186">
        <v>332</v>
      </c>
      <c r="B333" s="186">
        <v>332</v>
      </c>
      <c r="C333" s="187"/>
      <c r="D333" s="187"/>
      <c r="E333" s="187"/>
      <c r="F333" s="186" t="s">
        <v>120</v>
      </c>
      <c r="G333" s="155"/>
      <c r="H333" s="155"/>
      <c r="I333" s="155"/>
      <c r="J333" s="155"/>
      <c r="K333" s="155"/>
      <c r="L333" s="155"/>
      <c r="M333" s="222"/>
      <c r="N333" s="68"/>
      <c r="O333" s="68"/>
      <c r="P333" s="68"/>
      <c r="Q333" s="68"/>
      <c r="R333" s="68"/>
      <c r="S333" s="68"/>
      <c r="T333" s="68"/>
      <c r="U333" s="68"/>
      <c r="V333" s="68"/>
      <c r="W333" s="68"/>
      <c r="X333" s="68"/>
    </row>
    <row r="334" spans="1:24" ht="12" customHeight="1" x14ac:dyDescent="0.3">
      <c r="A334" s="186">
        <v>333</v>
      </c>
      <c r="B334" s="186">
        <v>333</v>
      </c>
      <c r="C334" s="187"/>
      <c r="D334" s="187"/>
      <c r="E334" s="187"/>
      <c r="F334" s="186" t="s">
        <v>120</v>
      </c>
      <c r="G334" s="155"/>
      <c r="H334" s="155"/>
      <c r="I334" s="155"/>
      <c r="J334" s="155"/>
      <c r="K334" s="155"/>
      <c r="L334" s="155"/>
      <c r="M334" s="222"/>
      <c r="N334" s="68"/>
      <c r="O334" s="68"/>
      <c r="P334" s="68"/>
      <c r="Q334" s="68"/>
      <c r="R334" s="68"/>
      <c r="S334" s="68"/>
      <c r="T334" s="68"/>
      <c r="U334" s="68"/>
      <c r="V334" s="68"/>
      <c r="W334" s="68"/>
      <c r="X334" s="68"/>
    </row>
    <row r="335" spans="1:24" ht="12" customHeight="1" x14ac:dyDescent="0.3">
      <c r="A335" s="186">
        <v>334</v>
      </c>
      <c r="B335" s="186">
        <v>334</v>
      </c>
      <c r="C335" s="187"/>
      <c r="D335" s="187"/>
      <c r="E335" s="187"/>
      <c r="F335" s="186" t="s">
        <v>120</v>
      </c>
      <c r="G335" s="155"/>
      <c r="H335" s="155"/>
      <c r="I335" s="155"/>
      <c r="J335" s="155"/>
      <c r="K335" s="155"/>
      <c r="L335" s="155"/>
      <c r="M335" s="222"/>
      <c r="N335" s="68"/>
      <c r="O335" s="68"/>
      <c r="P335" s="68"/>
      <c r="Q335" s="68"/>
      <c r="R335" s="68"/>
      <c r="S335" s="68"/>
      <c r="T335" s="68"/>
      <c r="U335" s="68"/>
      <c r="V335" s="68"/>
      <c r="W335" s="68"/>
      <c r="X335" s="68"/>
    </row>
    <row r="336" spans="1:24" ht="12" customHeight="1" x14ac:dyDescent="0.3">
      <c r="A336" s="186">
        <v>335</v>
      </c>
      <c r="B336" s="186">
        <v>335</v>
      </c>
      <c r="C336" s="187"/>
      <c r="D336" s="187"/>
      <c r="E336" s="187"/>
      <c r="F336" s="186" t="s">
        <v>120</v>
      </c>
      <c r="G336" s="155"/>
      <c r="H336" s="155"/>
      <c r="I336" s="155"/>
      <c r="J336" s="155"/>
      <c r="K336" s="155"/>
      <c r="L336" s="155"/>
      <c r="M336" s="222"/>
      <c r="N336" s="68"/>
      <c r="O336" s="68"/>
      <c r="P336" s="68"/>
      <c r="Q336" s="68"/>
      <c r="R336" s="68"/>
      <c r="S336" s="68"/>
      <c r="T336" s="68"/>
      <c r="U336" s="68"/>
      <c r="V336" s="68"/>
      <c r="W336" s="68"/>
      <c r="X336" s="68"/>
    </row>
    <row r="337" spans="1:24" ht="12" customHeight="1" x14ac:dyDescent="0.3">
      <c r="A337" s="186">
        <v>336</v>
      </c>
      <c r="B337" s="186">
        <v>336</v>
      </c>
      <c r="C337" s="187"/>
      <c r="D337" s="187"/>
      <c r="E337" s="187"/>
      <c r="F337" s="186" t="s">
        <v>120</v>
      </c>
      <c r="G337" s="155"/>
      <c r="H337" s="155"/>
      <c r="I337" s="155"/>
      <c r="J337" s="155"/>
      <c r="K337" s="155"/>
      <c r="L337" s="155"/>
      <c r="M337" s="222"/>
      <c r="N337" s="68"/>
      <c r="O337" s="68"/>
      <c r="P337" s="68"/>
      <c r="Q337" s="68"/>
      <c r="R337" s="68"/>
      <c r="S337" s="68"/>
      <c r="T337" s="68"/>
      <c r="U337" s="68"/>
      <c r="V337" s="68"/>
      <c r="W337" s="68"/>
      <c r="X337" s="68"/>
    </row>
    <row r="338" spans="1:24" ht="12" customHeight="1" x14ac:dyDescent="0.3">
      <c r="A338" s="186">
        <v>337</v>
      </c>
      <c r="B338" s="186">
        <v>337</v>
      </c>
      <c r="C338" s="187"/>
      <c r="D338" s="187"/>
      <c r="E338" s="187"/>
      <c r="F338" s="186" t="s">
        <v>120</v>
      </c>
      <c r="G338" s="155"/>
      <c r="H338" s="155"/>
      <c r="I338" s="155"/>
      <c r="J338" s="155"/>
      <c r="K338" s="155"/>
      <c r="L338" s="155"/>
      <c r="M338" s="222"/>
      <c r="N338" s="68"/>
      <c r="O338" s="68"/>
      <c r="P338" s="68"/>
      <c r="Q338" s="68"/>
      <c r="R338" s="68"/>
      <c r="S338" s="68"/>
      <c r="T338" s="68"/>
      <c r="U338" s="68"/>
      <c r="V338" s="68"/>
      <c r="W338" s="68"/>
      <c r="X338" s="68"/>
    </row>
    <row r="339" spans="1:24" ht="12" customHeight="1" x14ac:dyDescent="0.3">
      <c r="A339" s="186">
        <v>338</v>
      </c>
      <c r="B339" s="186">
        <v>338</v>
      </c>
      <c r="C339" s="187"/>
      <c r="D339" s="187"/>
      <c r="E339" s="187"/>
      <c r="F339" s="186" t="s">
        <v>120</v>
      </c>
      <c r="G339" s="155"/>
      <c r="H339" s="155"/>
      <c r="I339" s="155"/>
      <c r="J339" s="155"/>
      <c r="K339" s="155"/>
      <c r="L339" s="155"/>
      <c r="M339" s="222"/>
      <c r="N339" s="68"/>
      <c r="O339" s="68"/>
      <c r="P339" s="68"/>
      <c r="Q339" s="68"/>
      <c r="R339" s="68"/>
      <c r="S339" s="68"/>
      <c r="T339" s="68"/>
      <c r="U339" s="68"/>
      <c r="V339" s="68"/>
      <c r="W339" s="68"/>
      <c r="X339" s="68"/>
    </row>
    <row r="340" spans="1:24" ht="12" customHeight="1" x14ac:dyDescent="0.3">
      <c r="A340" s="186">
        <v>339</v>
      </c>
      <c r="B340" s="186">
        <v>339</v>
      </c>
      <c r="C340" s="187"/>
      <c r="D340" s="187"/>
      <c r="E340" s="187"/>
      <c r="F340" s="186" t="s">
        <v>120</v>
      </c>
      <c r="G340" s="155"/>
      <c r="H340" s="155"/>
      <c r="I340" s="155"/>
      <c r="J340" s="155"/>
      <c r="K340" s="155"/>
      <c r="L340" s="155"/>
      <c r="M340" s="222"/>
      <c r="N340" s="68"/>
      <c r="O340" s="68"/>
      <c r="P340" s="68"/>
      <c r="Q340" s="68"/>
      <c r="R340" s="68"/>
      <c r="S340" s="68"/>
      <c r="T340" s="68"/>
      <c r="U340" s="68"/>
      <c r="V340" s="68"/>
      <c r="W340" s="68"/>
      <c r="X340" s="68"/>
    </row>
    <row r="341" spans="1:24" ht="12" customHeight="1" x14ac:dyDescent="0.3">
      <c r="A341" s="186">
        <v>340</v>
      </c>
      <c r="B341" s="186">
        <v>340</v>
      </c>
      <c r="C341" s="187"/>
      <c r="D341" s="187"/>
      <c r="E341" s="187"/>
      <c r="F341" s="186" t="s">
        <v>120</v>
      </c>
      <c r="G341" s="155"/>
      <c r="H341" s="155"/>
      <c r="I341" s="155"/>
      <c r="J341" s="155"/>
      <c r="K341" s="155"/>
      <c r="L341" s="155"/>
      <c r="M341" s="222"/>
      <c r="N341" s="68"/>
      <c r="O341" s="68"/>
      <c r="P341" s="68"/>
      <c r="Q341" s="68"/>
      <c r="R341" s="68"/>
      <c r="S341" s="68"/>
      <c r="T341" s="68"/>
      <c r="U341" s="68"/>
      <c r="V341" s="68"/>
      <c r="W341" s="68"/>
      <c r="X341" s="68"/>
    </row>
    <row r="342" spans="1:24" ht="12" customHeight="1" x14ac:dyDescent="0.3">
      <c r="A342" s="186">
        <v>341</v>
      </c>
      <c r="B342" s="186">
        <v>341</v>
      </c>
      <c r="C342" s="187"/>
      <c r="D342" s="187"/>
      <c r="E342" s="187"/>
      <c r="F342" s="186" t="s">
        <v>120</v>
      </c>
      <c r="G342" s="155"/>
      <c r="H342" s="155"/>
      <c r="I342" s="155"/>
      <c r="J342" s="155"/>
      <c r="K342" s="155"/>
      <c r="L342" s="155"/>
      <c r="M342" s="222"/>
      <c r="N342" s="68"/>
      <c r="O342" s="68"/>
      <c r="P342" s="68"/>
      <c r="Q342" s="68"/>
      <c r="R342" s="68"/>
      <c r="S342" s="68"/>
      <c r="T342" s="68"/>
      <c r="U342" s="68"/>
      <c r="V342" s="68"/>
      <c r="W342" s="68"/>
      <c r="X342" s="68"/>
    </row>
    <row r="343" spans="1:24" ht="12" customHeight="1" x14ac:dyDescent="0.3">
      <c r="A343" s="186">
        <v>342</v>
      </c>
      <c r="B343" s="186">
        <v>342</v>
      </c>
      <c r="C343" s="187"/>
      <c r="D343" s="187"/>
      <c r="E343" s="187"/>
      <c r="F343" s="186" t="s">
        <v>120</v>
      </c>
      <c r="G343" s="155"/>
      <c r="H343" s="155"/>
      <c r="I343" s="155"/>
      <c r="J343" s="155"/>
      <c r="K343" s="155"/>
      <c r="L343" s="155"/>
      <c r="M343" s="222"/>
      <c r="N343" s="68"/>
      <c r="O343" s="68"/>
      <c r="P343" s="68"/>
      <c r="Q343" s="68"/>
      <c r="R343" s="68"/>
      <c r="S343" s="68"/>
      <c r="T343" s="68"/>
      <c r="U343" s="68"/>
      <c r="V343" s="68"/>
      <c r="W343" s="68"/>
      <c r="X343" s="68"/>
    </row>
    <row r="344" spans="1:24" ht="12" customHeight="1" x14ac:dyDescent="0.3">
      <c r="A344" s="186">
        <v>343</v>
      </c>
      <c r="B344" s="186">
        <v>343</v>
      </c>
      <c r="C344" s="187"/>
      <c r="D344" s="187"/>
      <c r="E344" s="187"/>
      <c r="F344" s="186" t="s">
        <v>120</v>
      </c>
      <c r="G344" s="155"/>
      <c r="H344" s="155"/>
      <c r="I344" s="155"/>
      <c r="J344" s="155"/>
      <c r="K344" s="155"/>
      <c r="L344" s="155"/>
      <c r="M344" s="222"/>
      <c r="N344" s="68"/>
      <c r="O344" s="68"/>
      <c r="P344" s="68"/>
      <c r="Q344" s="68"/>
      <c r="R344" s="68"/>
      <c r="S344" s="68"/>
      <c r="T344" s="68"/>
      <c r="U344" s="68"/>
      <c r="V344" s="68"/>
      <c r="W344" s="68"/>
      <c r="X344" s="68"/>
    </row>
    <row r="345" spans="1:24" ht="12" customHeight="1" x14ac:dyDescent="0.3">
      <c r="A345" s="186">
        <v>344</v>
      </c>
      <c r="B345" s="186">
        <v>344</v>
      </c>
      <c r="C345" s="187"/>
      <c r="D345" s="187"/>
      <c r="E345" s="187"/>
      <c r="F345" s="186" t="s">
        <v>120</v>
      </c>
      <c r="G345" s="155"/>
      <c r="H345" s="155"/>
      <c r="I345" s="155"/>
      <c r="J345" s="155"/>
      <c r="K345" s="155"/>
      <c r="L345" s="155"/>
      <c r="M345" s="222"/>
      <c r="N345" s="68"/>
      <c r="O345" s="68"/>
      <c r="P345" s="68"/>
      <c r="Q345" s="68"/>
      <c r="R345" s="68"/>
      <c r="S345" s="68"/>
      <c r="T345" s="68"/>
      <c r="U345" s="68"/>
      <c r="V345" s="68"/>
      <c r="W345" s="68"/>
      <c r="X345" s="68"/>
    </row>
    <row r="346" spans="1:24" ht="12" customHeight="1" x14ac:dyDescent="0.3">
      <c r="A346" s="186">
        <v>345</v>
      </c>
      <c r="B346" s="186">
        <v>345</v>
      </c>
      <c r="C346" s="187"/>
      <c r="D346" s="187"/>
      <c r="E346" s="187"/>
      <c r="F346" s="186" t="s">
        <v>120</v>
      </c>
      <c r="G346" s="155"/>
      <c r="H346" s="155"/>
      <c r="I346" s="155"/>
      <c r="J346" s="155"/>
      <c r="K346" s="155"/>
      <c r="L346" s="155"/>
      <c r="M346" s="222"/>
      <c r="N346" s="68"/>
      <c r="O346" s="68"/>
      <c r="P346" s="68"/>
      <c r="Q346" s="68"/>
      <c r="R346" s="68"/>
      <c r="S346" s="68"/>
      <c r="T346" s="68"/>
      <c r="U346" s="68"/>
      <c r="V346" s="68"/>
      <c r="W346" s="68"/>
      <c r="X346" s="68"/>
    </row>
    <row r="347" spans="1:24" ht="12" customHeight="1" x14ac:dyDescent="0.3">
      <c r="A347" s="186">
        <v>346</v>
      </c>
      <c r="B347" s="186">
        <v>346</v>
      </c>
      <c r="C347" s="187"/>
      <c r="D347" s="187"/>
      <c r="E347" s="187"/>
      <c r="F347" s="186" t="s">
        <v>120</v>
      </c>
      <c r="G347" s="155"/>
      <c r="H347" s="155"/>
      <c r="I347" s="155"/>
      <c r="J347" s="155"/>
      <c r="K347" s="155"/>
      <c r="L347" s="155"/>
      <c r="M347" s="222"/>
      <c r="N347" s="68"/>
      <c r="O347" s="68"/>
      <c r="P347" s="68"/>
      <c r="Q347" s="68"/>
      <c r="R347" s="68"/>
      <c r="S347" s="68"/>
      <c r="T347" s="68"/>
      <c r="U347" s="68"/>
      <c r="V347" s="68"/>
      <c r="W347" s="68"/>
      <c r="X347" s="68"/>
    </row>
    <row r="348" spans="1:24" ht="12" customHeight="1" x14ac:dyDescent="0.3">
      <c r="A348" s="186">
        <v>347</v>
      </c>
      <c r="B348" s="186">
        <v>347</v>
      </c>
      <c r="C348" s="187"/>
      <c r="D348" s="187"/>
      <c r="E348" s="187"/>
      <c r="F348" s="186" t="s">
        <v>120</v>
      </c>
      <c r="G348" s="155"/>
      <c r="H348" s="155"/>
      <c r="I348" s="155"/>
      <c r="J348" s="155"/>
      <c r="K348" s="155"/>
      <c r="L348" s="155"/>
      <c r="M348" s="222"/>
      <c r="N348" s="68"/>
      <c r="O348" s="68"/>
      <c r="P348" s="68"/>
      <c r="Q348" s="68"/>
      <c r="R348" s="68"/>
      <c r="S348" s="68"/>
      <c r="T348" s="68"/>
      <c r="U348" s="68"/>
      <c r="V348" s="68"/>
      <c r="W348" s="68"/>
      <c r="X348" s="68"/>
    </row>
    <row r="349" spans="1:24" ht="12" customHeight="1" x14ac:dyDescent="0.3">
      <c r="A349" s="186">
        <v>348</v>
      </c>
      <c r="B349" s="186">
        <v>348</v>
      </c>
      <c r="C349" s="187"/>
      <c r="D349" s="187"/>
      <c r="E349" s="187"/>
      <c r="F349" s="186" t="s">
        <v>120</v>
      </c>
      <c r="G349" s="155"/>
      <c r="H349" s="155"/>
      <c r="I349" s="155"/>
      <c r="J349" s="155"/>
      <c r="K349" s="155"/>
      <c r="L349" s="155"/>
      <c r="M349" s="222"/>
      <c r="N349" s="68"/>
      <c r="O349" s="68"/>
      <c r="P349" s="68"/>
      <c r="Q349" s="68"/>
      <c r="R349" s="68"/>
      <c r="S349" s="68"/>
      <c r="T349" s="68"/>
      <c r="U349" s="68"/>
      <c r="V349" s="68"/>
      <c r="W349" s="68"/>
      <c r="X349" s="68"/>
    </row>
    <row r="350" spans="1:24" ht="12" customHeight="1" x14ac:dyDescent="0.3">
      <c r="A350" s="186">
        <v>349</v>
      </c>
      <c r="B350" s="186">
        <v>349</v>
      </c>
      <c r="C350" s="187"/>
      <c r="D350" s="187"/>
      <c r="E350" s="187"/>
      <c r="F350" s="186" t="s">
        <v>120</v>
      </c>
      <c r="G350" s="155"/>
      <c r="H350" s="155"/>
      <c r="I350" s="155"/>
      <c r="J350" s="155"/>
      <c r="K350" s="155"/>
      <c r="L350" s="155"/>
      <c r="M350" s="222"/>
      <c r="N350" s="68"/>
      <c r="O350" s="68"/>
      <c r="P350" s="68"/>
      <c r="Q350" s="68"/>
      <c r="R350" s="68"/>
      <c r="S350" s="68"/>
      <c r="T350" s="68"/>
      <c r="U350" s="68"/>
      <c r="V350" s="68"/>
      <c r="W350" s="68"/>
      <c r="X350" s="68"/>
    </row>
    <row r="351" spans="1:24" ht="12" customHeight="1" x14ac:dyDescent="0.3">
      <c r="A351" s="186">
        <v>350</v>
      </c>
      <c r="B351" s="186">
        <v>350</v>
      </c>
      <c r="C351" s="187"/>
      <c r="D351" s="187"/>
      <c r="E351" s="187"/>
      <c r="F351" s="186" t="s">
        <v>120</v>
      </c>
      <c r="G351" s="155"/>
      <c r="H351" s="155"/>
      <c r="I351" s="155"/>
      <c r="J351" s="155"/>
      <c r="K351" s="155"/>
      <c r="L351" s="155"/>
      <c r="M351" s="222"/>
      <c r="N351" s="68"/>
      <c r="O351" s="68"/>
      <c r="P351" s="68"/>
      <c r="Q351" s="68"/>
      <c r="R351" s="68"/>
      <c r="S351" s="68"/>
      <c r="T351" s="68"/>
      <c r="U351" s="68"/>
      <c r="V351" s="68"/>
      <c r="W351" s="68"/>
      <c r="X351" s="68"/>
    </row>
    <row r="352" spans="1:24" ht="12" customHeight="1" x14ac:dyDescent="0.3">
      <c r="A352" s="186">
        <v>351</v>
      </c>
      <c r="B352" s="186">
        <v>351</v>
      </c>
      <c r="C352" s="187"/>
      <c r="D352" s="187"/>
      <c r="E352" s="187"/>
      <c r="F352" s="186" t="s">
        <v>120</v>
      </c>
      <c r="G352" s="155"/>
      <c r="H352" s="155"/>
      <c r="I352" s="155"/>
      <c r="J352" s="155"/>
      <c r="K352" s="155"/>
      <c r="L352" s="155"/>
      <c r="M352" s="222"/>
      <c r="N352" s="68"/>
      <c r="O352" s="68"/>
      <c r="P352" s="68"/>
      <c r="Q352" s="68"/>
      <c r="R352" s="68"/>
      <c r="S352" s="68"/>
      <c r="T352" s="68"/>
      <c r="U352" s="68"/>
      <c r="V352" s="68"/>
      <c r="W352" s="68"/>
      <c r="X352" s="68"/>
    </row>
    <row r="353" spans="1:24" ht="12" customHeight="1" x14ac:dyDescent="0.3">
      <c r="A353" s="186">
        <v>352</v>
      </c>
      <c r="B353" s="186">
        <v>352</v>
      </c>
      <c r="C353" s="187"/>
      <c r="D353" s="187"/>
      <c r="E353" s="187"/>
      <c r="F353" s="186" t="s">
        <v>120</v>
      </c>
      <c r="G353" s="155"/>
      <c r="H353" s="155"/>
      <c r="I353" s="155"/>
      <c r="J353" s="155"/>
      <c r="K353" s="155"/>
      <c r="L353" s="155"/>
      <c r="M353" s="222"/>
      <c r="N353" s="68"/>
      <c r="O353" s="68"/>
      <c r="P353" s="68"/>
      <c r="Q353" s="68"/>
      <c r="R353" s="68"/>
      <c r="S353" s="68"/>
      <c r="T353" s="68"/>
      <c r="U353" s="68"/>
      <c r="V353" s="68"/>
      <c r="W353" s="68"/>
      <c r="X353" s="68"/>
    </row>
    <row r="354" spans="1:24" ht="12" customHeight="1" x14ac:dyDescent="0.3">
      <c r="A354" s="186">
        <v>353</v>
      </c>
      <c r="B354" s="186">
        <v>353</v>
      </c>
      <c r="C354" s="187"/>
      <c r="D354" s="187"/>
      <c r="E354" s="187"/>
      <c r="F354" s="186" t="s">
        <v>120</v>
      </c>
      <c r="G354" s="155"/>
      <c r="H354" s="155"/>
      <c r="I354" s="155"/>
      <c r="J354" s="155"/>
      <c r="K354" s="155"/>
      <c r="L354" s="155"/>
      <c r="M354" s="222"/>
      <c r="N354" s="68"/>
      <c r="O354" s="68"/>
      <c r="P354" s="68"/>
      <c r="Q354" s="68"/>
      <c r="R354" s="68"/>
      <c r="S354" s="68"/>
      <c r="T354" s="68"/>
      <c r="U354" s="68"/>
      <c r="V354" s="68"/>
      <c r="W354" s="68"/>
      <c r="X354" s="68"/>
    </row>
    <row r="355" spans="1:24" ht="12" customHeight="1" x14ac:dyDescent="0.3">
      <c r="A355" s="186">
        <v>354</v>
      </c>
      <c r="B355" s="186">
        <v>354</v>
      </c>
      <c r="C355" s="187"/>
      <c r="D355" s="187"/>
      <c r="E355" s="187"/>
      <c r="F355" s="186" t="s">
        <v>120</v>
      </c>
      <c r="G355" s="155"/>
      <c r="H355" s="155"/>
      <c r="I355" s="155"/>
      <c r="J355" s="155"/>
      <c r="K355" s="155"/>
      <c r="L355" s="155"/>
      <c r="M355" s="222"/>
      <c r="N355" s="68"/>
      <c r="O355" s="68"/>
      <c r="P355" s="68"/>
      <c r="Q355" s="68"/>
      <c r="R355" s="68"/>
      <c r="S355" s="68"/>
      <c r="T355" s="68"/>
      <c r="U355" s="68"/>
      <c r="V355" s="68"/>
      <c r="W355" s="68"/>
      <c r="X355" s="68"/>
    </row>
    <row r="356" spans="1:24" ht="12" customHeight="1" x14ac:dyDescent="0.3">
      <c r="A356" s="186">
        <v>355</v>
      </c>
      <c r="B356" s="186">
        <v>355</v>
      </c>
      <c r="C356" s="187"/>
      <c r="D356" s="187"/>
      <c r="E356" s="187"/>
      <c r="F356" s="186" t="s">
        <v>120</v>
      </c>
      <c r="G356" s="155"/>
      <c r="H356" s="155"/>
      <c r="I356" s="155"/>
      <c r="J356" s="155"/>
      <c r="K356" s="155"/>
      <c r="L356" s="155"/>
      <c r="M356" s="222"/>
      <c r="N356" s="68"/>
      <c r="O356" s="68"/>
      <c r="P356" s="68"/>
      <c r="Q356" s="68"/>
      <c r="R356" s="68"/>
      <c r="S356" s="68"/>
      <c r="T356" s="68"/>
      <c r="U356" s="68"/>
      <c r="V356" s="68"/>
      <c r="W356" s="68"/>
      <c r="X356" s="68"/>
    </row>
    <row r="357" spans="1:24" ht="12" customHeight="1" x14ac:dyDescent="0.3">
      <c r="A357" s="186">
        <v>356</v>
      </c>
      <c r="B357" s="186">
        <v>356</v>
      </c>
      <c r="C357" s="187"/>
      <c r="D357" s="187"/>
      <c r="E357" s="187"/>
      <c r="F357" s="186" t="s">
        <v>120</v>
      </c>
      <c r="G357" s="155"/>
      <c r="H357" s="155"/>
      <c r="I357" s="155"/>
      <c r="J357" s="155"/>
      <c r="K357" s="155"/>
      <c r="L357" s="155"/>
      <c r="M357" s="222"/>
      <c r="N357" s="68"/>
      <c r="O357" s="68"/>
      <c r="P357" s="68"/>
      <c r="Q357" s="68"/>
      <c r="R357" s="68"/>
      <c r="S357" s="68"/>
      <c r="T357" s="68"/>
      <c r="U357" s="68"/>
      <c r="V357" s="68"/>
      <c r="W357" s="68"/>
      <c r="X357" s="68"/>
    </row>
    <row r="358" spans="1:24" ht="12" customHeight="1" x14ac:dyDescent="0.3">
      <c r="A358" s="186">
        <v>357</v>
      </c>
      <c r="B358" s="186">
        <v>357</v>
      </c>
      <c r="C358" s="187"/>
      <c r="D358" s="187"/>
      <c r="E358" s="187"/>
      <c r="F358" s="186" t="s">
        <v>120</v>
      </c>
      <c r="G358" s="155"/>
      <c r="H358" s="155"/>
      <c r="I358" s="155"/>
      <c r="J358" s="155"/>
      <c r="K358" s="155"/>
      <c r="L358" s="155"/>
      <c r="M358" s="222"/>
      <c r="N358" s="68"/>
      <c r="O358" s="68"/>
      <c r="P358" s="68"/>
      <c r="Q358" s="68"/>
      <c r="R358" s="68"/>
      <c r="S358" s="68"/>
      <c r="T358" s="68"/>
      <c r="U358" s="68"/>
      <c r="V358" s="68"/>
      <c r="W358" s="68"/>
      <c r="X358" s="68"/>
    </row>
    <row r="359" spans="1:24" ht="12" customHeight="1" x14ac:dyDescent="0.3">
      <c r="A359" s="186">
        <v>358</v>
      </c>
      <c r="B359" s="186">
        <v>358</v>
      </c>
      <c r="C359" s="187"/>
      <c r="D359" s="187"/>
      <c r="E359" s="187"/>
      <c r="F359" s="186" t="s">
        <v>120</v>
      </c>
      <c r="G359" s="155"/>
      <c r="H359" s="155"/>
      <c r="I359" s="155"/>
      <c r="J359" s="155"/>
      <c r="K359" s="155"/>
      <c r="L359" s="155"/>
      <c r="M359" s="222"/>
      <c r="N359" s="68"/>
      <c r="O359" s="68"/>
      <c r="P359" s="68"/>
      <c r="Q359" s="68"/>
      <c r="R359" s="68"/>
      <c r="S359" s="68"/>
      <c r="T359" s="68"/>
      <c r="U359" s="68"/>
      <c r="V359" s="68"/>
      <c r="W359" s="68"/>
      <c r="X359" s="68"/>
    </row>
    <row r="360" spans="1:24" ht="12" customHeight="1" x14ac:dyDescent="0.3">
      <c r="A360" s="186">
        <v>359</v>
      </c>
      <c r="B360" s="186">
        <v>359</v>
      </c>
      <c r="C360" s="187"/>
      <c r="D360" s="187"/>
      <c r="E360" s="187"/>
      <c r="F360" s="186" t="s">
        <v>120</v>
      </c>
      <c r="G360" s="155"/>
      <c r="H360" s="155"/>
      <c r="I360" s="155"/>
      <c r="J360" s="155"/>
      <c r="K360" s="155"/>
      <c r="L360" s="155"/>
      <c r="M360" s="222"/>
      <c r="N360" s="68"/>
      <c r="O360" s="68"/>
      <c r="P360" s="68"/>
      <c r="Q360" s="68"/>
      <c r="R360" s="68"/>
      <c r="S360" s="68"/>
      <c r="T360" s="68"/>
      <c r="U360" s="68"/>
      <c r="V360" s="68"/>
      <c r="W360" s="68"/>
      <c r="X360" s="68"/>
    </row>
    <row r="361" spans="1:24" ht="12" customHeight="1" x14ac:dyDescent="0.3">
      <c r="A361" s="186">
        <v>360</v>
      </c>
      <c r="B361" s="186">
        <v>360</v>
      </c>
      <c r="C361" s="187"/>
      <c r="D361" s="187"/>
      <c r="E361" s="187"/>
      <c r="F361" s="186" t="s">
        <v>120</v>
      </c>
      <c r="G361" s="155"/>
      <c r="H361" s="155"/>
      <c r="I361" s="155"/>
      <c r="J361" s="155"/>
      <c r="K361" s="155"/>
      <c r="L361" s="155"/>
      <c r="M361" s="222"/>
      <c r="N361" s="68"/>
      <c r="O361" s="68"/>
      <c r="P361" s="68"/>
      <c r="Q361" s="68"/>
      <c r="R361" s="68"/>
      <c r="S361" s="68"/>
      <c r="T361" s="68"/>
      <c r="U361" s="68"/>
      <c r="V361" s="68"/>
      <c r="W361" s="68"/>
      <c r="X361" s="68"/>
    </row>
    <row r="362" spans="1:24" ht="12" customHeight="1" x14ac:dyDescent="0.3">
      <c r="A362" s="186">
        <v>361</v>
      </c>
      <c r="B362" s="186">
        <v>361</v>
      </c>
      <c r="C362" s="187"/>
      <c r="D362" s="187"/>
      <c r="E362" s="187"/>
      <c r="F362" s="186" t="s">
        <v>120</v>
      </c>
      <c r="G362" s="155"/>
      <c r="H362" s="155"/>
      <c r="I362" s="155"/>
      <c r="J362" s="155"/>
      <c r="K362" s="155"/>
      <c r="L362" s="155"/>
      <c r="M362" s="222"/>
      <c r="N362" s="68"/>
      <c r="O362" s="68"/>
      <c r="P362" s="68"/>
      <c r="Q362" s="68"/>
      <c r="R362" s="68"/>
      <c r="S362" s="68"/>
      <c r="T362" s="68"/>
      <c r="U362" s="68"/>
      <c r="V362" s="68"/>
      <c r="W362" s="68"/>
      <c r="X362" s="68"/>
    </row>
    <row r="363" spans="1:24" ht="12" customHeight="1" x14ac:dyDescent="0.3">
      <c r="A363" s="186">
        <v>362</v>
      </c>
      <c r="B363" s="186">
        <v>362</v>
      </c>
      <c r="C363" s="187"/>
      <c r="D363" s="187"/>
      <c r="E363" s="187"/>
      <c r="F363" s="186" t="s">
        <v>120</v>
      </c>
      <c r="G363" s="155"/>
      <c r="H363" s="155"/>
      <c r="I363" s="155"/>
      <c r="J363" s="155"/>
      <c r="K363" s="155"/>
      <c r="L363" s="155"/>
      <c r="M363" s="222"/>
      <c r="N363" s="68"/>
      <c r="O363" s="68"/>
      <c r="P363" s="68"/>
      <c r="Q363" s="68"/>
      <c r="R363" s="68"/>
      <c r="S363" s="68"/>
      <c r="T363" s="68"/>
      <c r="U363" s="68"/>
      <c r="V363" s="68"/>
      <c r="W363" s="68"/>
      <c r="X363" s="68"/>
    </row>
    <row r="364" spans="1:24" ht="12" customHeight="1" x14ac:dyDescent="0.3">
      <c r="A364" s="186">
        <v>363</v>
      </c>
      <c r="B364" s="186">
        <v>363</v>
      </c>
      <c r="C364" s="187"/>
      <c r="D364" s="187"/>
      <c r="E364" s="187"/>
      <c r="F364" s="186" t="s">
        <v>120</v>
      </c>
      <c r="G364" s="155"/>
      <c r="H364" s="155"/>
      <c r="I364" s="155"/>
      <c r="J364" s="155"/>
      <c r="K364" s="155"/>
      <c r="L364" s="155"/>
      <c r="M364" s="222"/>
      <c r="N364" s="68"/>
      <c r="O364" s="68"/>
      <c r="P364" s="68"/>
      <c r="Q364" s="68"/>
      <c r="R364" s="68"/>
      <c r="S364" s="68"/>
      <c r="T364" s="68"/>
      <c r="U364" s="68"/>
      <c r="V364" s="68"/>
      <c r="W364" s="68"/>
      <c r="X364" s="68"/>
    </row>
    <row r="365" spans="1:24" ht="12" customHeight="1" x14ac:dyDescent="0.3">
      <c r="A365" s="186">
        <v>364</v>
      </c>
      <c r="B365" s="186">
        <v>364</v>
      </c>
      <c r="C365" s="187"/>
      <c r="D365" s="187"/>
      <c r="E365" s="187"/>
      <c r="F365" s="186" t="s">
        <v>120</v>
      </c>
      <c r="G365" s="155"/>
      <c r="H365" s="155"/>
      <c r="I365" s="155"/>
      <c r="J365" s="155"/>
      <c r="K365" s="155"/>
      <c r="L365" s="155"/>
      <c r="M365" s="222"/>
      <c r="N365" s="68"/>
      <c r="O365" s="68"/>
      <c r="P365" s="68"/>
      <c r="Q365" s="68"/>
      <c r="R365" s="68"/>
      <c r="S365" s="68"/>
      <c r="T365" s="68"/>
      <c r="U365" s="68"/>
      <c r="V365" s="68"/>
      <c r="W365" s="68"/>
      <c r="X365" s="68"/>
    </row>
    <row r="366" spans="1:24" ht="12" customHeight="1" x14ac:dyDescent="0.3">
      <c r="A366" s="186">
        <v>365</v>
      </c>
      <c r="B366" s="186">
        <v>365</v>
      </c>
      <c r="C366" s="187"/>
      <c r="D366" s="187"/>
      <c r="E366" s="187"/>
      <c r="F366" s="186" t="s">
        <v>120</v>
      </c>
      <c r="G366" s="155"/>
      <c r="H366" s="155"/>
      <c r="I366" s="155"/>
      <c r="J366" s="155"/>
      <c r="K366" s="155"/>
      <c r="L366" s="155"/>
      <c r="M366" s="222"/>
      <c r="N366" s="68"/>
      <c r="O366" s="68"/>
      <c r="P366" s="68"/>
      <c r="Q366" s="68"/>
      <c r="R366" s="68"/>
      <c r="S366" s="68"/>
      <c r="T366" s="68"/>
      <c r="U366" s="68"/>
      <c r="V366" s="68"/>
      <c r="W366" s="68"/>
      <c r="X366" s="68"/>
    </row>
    <row r="367" spans="1:24" ht="12" customHeight="1" x14ac:dyDescent="0.3">
      <c r="A367" s="186">
        <v>366</v>
      </c>
      <c r="B367" s="186">
        <v>366</v>
      </c>
      <c r="C367" s="187"/>
      <c r="D367" s="187"/>
      <c r="E367" s="187"/>
      <c r="F367" s="186" t="s">
        <v>120</v>
      </c>
      <c r="G367" s="155"/>
      <c r="H367" s="155"/>
      <c r="I367" s="155"/>
      <c r="J367" s="155"/>
      <c r="K367" s="155"/>
      <c r="L367" s="155"/>
      <c r="M367" s="222"/>
      <c r="N367" s="68"/>
      <c r="O367" s="68"/>
      <c r="P367" s="68"/>
      <c r="Q367" s="68"/>
      <c r="R367" s="68"/>
      <c r="S367" s="68"/>
      <c r="T367" s="68"/>
      <c r="U367" s="68"/>
      <c r="V367" s="68"/>
      <c r="W367" s="68"/>
      <c r="X367" s="68"/>
    </row>
    <row r="368" spans="1:24" ht="12" customHeight="1" x14ac:dyDescent="0.3">
      <c r="A368" s="186">
        <v>367</v>
      </c>
      <c r="B368" s="186">
        <v>367</v>
      </c>
      <c r="C368" s="187"/>
      <c r="D368" s="187"/>
      <c r="E368" s="187"/>
      <c r="F368" s="186" t="s">
        <v>120</v>
      </c>
      <c r="G368" s="155"/>
      <c r="H368" s="155"/>
      <c r="I368" s="155"/>
      <c r="J368" s="155"/>
      <c r="K368" s="155"/>
      <c r="L368" s="155"/>
      <c r="M368" s="222"/>
      <c r="N368" s="68"/>
      <c r="O368" s="68"/>
      <c r="P368" s="68"/>
      <c r="Q368" s="68"/>
      <c r="R368" s="68"/>
      <c r="S368" s="68"/>
      <c r="T368" s="68"/>
      <c r="U368" s="68"/>
      <c r="V368" s="68"/>
      <c r="W368" s="68"/>
      <c r="X368" s="68"/>
    </row>
    <row r="369" spans="1:24" ht="12" customHeight="1" x14ac:dyDescent="0.3">
      <c r="A369" s="186">
        <v>368</v>
      </c>
      <c r="B369" s="186">
        <v>368</v>
      </c>
      <c r="C369" s="187"/>
      <c r="D369" s="187"/>
      <c r="E369" s="187"/>
      <c r="F369" s="186" t="s">
        <v>120</v>
      </c>
      <c r="G369" s="155"/>
      <c r="H369" s="155"/>
      <c r="I369" s="155"/>
      <c r="J369" s="155"/>
      <c r="K369" s="155"/>
      <c r="L369" s="155"/>
      <c r="M369" s="222"/>
      <c r="N369" s="68"/>
      <c r="O369" s="68"/>
      <c r="P369" s="68"/>
      <c r="Q369" s="68"/>
      <c r="R369" s="68"/>
      <c r="S369" s="68"/>
      <c r="T369" s="68"/>
      <c r="U369" s="68"/>
      <c r="V369" s="68"/>
      <c r="W369" s="68"/>
      <c r="X369" s="68"/>
    </row>
    <row r="370" spans="1:24" ht="12" customHeight="1" x14ac:dyDescent="0.3">
      <c r="A370" s="186">
        <v>369</v>
      </c>
      <c r="B370" s="186">
        <v>369</v>
      </c>
      <c r="C370" s="187"/>
      <c r="D370" s="187"/>
      <c r="E370" s="187"/>
      <c r="F370" s="186" t="s">
        <v>120</v>
      </c>
      <c r="G370" s="155"/>
      <c r="H370" s="155"/>
      <c r="I370" s="155"/>
      <c r="J370" s="155"/>
      <c r="K370" s="155"/>
      <c r="L370" s="155"/>
      <c r="M370" s="222"/>
      <c r="N370" s="68"/>
      <c r="O370" s="68"/>
      <c r="P370" s="68"/>
      <c r="Q370" s="68"/>
      <c r="R370" s="68"/>
      <c r="S370" s="68"/>
      <c r="T370" s="68"/>
      <c r="U370" s="68"/>
      <c r="V370" s="68"/>
      <c r="W370" s="68"/>
      <c r="X370" s="68"/>
    </row>
    <row r="371" spans="1:24" ht="12" customHeight="1" x14ac:dyDescent="0.3">
      <c r="A371" s="186">
        <v>370</v>
      </c>
      <c r="B371" s="186">
        <v>370</v>
      </c>
      <c r="C371" s="187"/>
      <c r="D371" s="187"/>
      <c r="E371" s="187"/>
      <c r="F371" s="186" t="s">
        <v>120</v>
      </c>
      <c r="G371" s="155"/>
      <c r="H371" s="155"/>
      <c r="I371" s="155"/>
      <c r="J371" s="155"/>
      <c r="K371" s="155"/>
      <c r="L371" s="155"/>
      <c r="M371" s="222"/>
      <c r="N371" s="68"/>
      <c r="O371" s="68"/>
      <c r="P371" s="68"/>
      <c r="Q371" s="68"/>
      <c r="R371" s="68"/>
      <c r="S371" s="68"/>
      <c r="T371" s="68"/>
      <c r="U371" s="68"/>
      <c r="V371" s="68"/>
      <c r="W371" s="68"/>
      <c r="X371" s="68"/>
    </row>
    <row r="372" spans="1:24" ht="12" customHeight="1" x14ac:dyDescent="0.3">
      <c r="A372" s="186">
        <v>371</v>
      </c>
      <c r="B372" s="186">
        <v>371</v>
      </c>
      <c r="C372" s="187"/>
      <c r="D372" s="187"/>
      <c r="E372" s="187"/>
      <c r="F372" s="186" t="s">
        <v>120</v>
      </c>
      <c r="G372" s="155"/>
      <c r="H372" s="155"/>
      <c r="I372" s="155"/>
      <c r="J372" s="155"/>
      <c r="K372" s="155"/>
      <c r="L372" s="155"/>
      <c r="M372" s="222"/>
      <c r="N372" s="68"/>
      <c r="O372" s="68"/>
      <c r="P372" s="68"/>
      <c r="Q372" s="68"/>
      <c r="R372" s="68"/>
      <c r="S372" s="68"/>
      <c r="T372" s="68"/>
      <c r="U372" s="68"/>
      <c r="V372" s="68"/>
      <c r="W372" s="68"/>
      <c r="X372" s="68"/>
    </row>
    <row r="373" spans="1:24" ht="12" customHeight="1" x14ac:dyDescent="0.3">
      <c r="A373" s="186">
        <v>372</v>
      </c>
      <c r="B373" s="186">
        <v>372</v>
      </c>
      <c r="C373" s="187"/>
      <c r="D373" s="187"/>
      <c r="E373" s="187"/>
      <c r="F373" s="186" t="s">
        <v>120</v>
      </c>
      <c r="G373" s="155"/>
      <c r="H373" s="155"/>
      <c r="I373" s="155"/>
      <c r="J373" s="155"/>
      <c r="K373" s="155"/>
      <c r="L373" s="155"/>
      <c r="M373" s="222"/>
      <c r="N373" s="68"/>
      <c r="O373" s="68"/>
      <c r="P373" s="68"/>
      <c r="Q373" s="68"/>
      <c r="R373" s="68"/>
      <c r="S373" s="68"/>
      <c r="T373" s="68"/>
      <c r="U373" s="68"/>
      <c r="V373" s="68"/>
      <c r="W373" s="68"/>
      <c r="X373" s="68"/>
    </row>
    <row r="374" spans="1:24" ht="12" customHeight="1" x14ac:dyDescent="0.3">
      <c r="A374" s="186">
        <v>373</v>
      </c>
      <c r="B374" s="186">
        <v>373</v>
      </c>
      <c r="C374" s="187"/>
      <c r="D374" s="187"/>
      <c r="E374" s="187"/>
      <c r="F374" s="186" t="s">
        <v>120</v>
      </c>
      <c r="G374" s="155"/>
      <c r="H374" s="155"/>
      <c r="I374" s="155"/>
      <c r="J374" s="155"/>
      <c r="K374" s="155"/>
      <c r="L374" s="155"/>
      <c r="M374" s="222"/>
      <c r="N374" s="68"/>
      <c r="O374" s="68"/>
      <c r="P374" s="68"/>
      <c r="Q374" s="68"/>
      <c r="R374" s="68"/>
      <c r="S374" s="68"/>
      <c r="T374" s="68"/>
      <c r="U374" s="68"/>
      <c r="V374" s="68"/>
      <c r="W374" s="68"/>
      <c r="X374" s="68"/>
    </row>
    <row r="375" spans="1:24" ht="12" customHeight="1" x14ac:dyDescent="0.3">
      <c r="A375" s="186">
        <v>374</v>
      </c>
      <c r="B375" s="186">
        <v>374</v>
      </c>
      <c r="C375" s="187"/>
      <c r="D375" s="187"/>
      <c r="E375" s="187"/>
      <c r="F375" s="186" t="s">
        <v>120</v>
      </c>
      <c r="G375" s="155"/>
      <c r="H375" s="155"/>
      <c r="I375" s="155"/>
      <c r="J375" s="155"/>
      <c r="K375" s="155"/>
      <c r="L375" s="155"/>
      <c r="M375" s="222"/>
      <c r="N375" s="68"/>
      <c r="O375" s="68"/>
      <c r="P375" s="68"/>
      <c r="Q375" s="68"/>
      <c r="R375" s="68"/>
      <c r="S375" s="68"/>
      <c r="T375" s="68"/>
      <c r="U375" s="68"/>
      <c r="V375" s="68"/>
      <c r="W375" s="68"/>
      <c r="X375" s="68"/>
    </row>
    <row r="376" spans="1:24" ht="12" customHeight="1" x14ac:dyDescent="0.3">
      <c r="A376" s="186">
        <v>375</v>
      </c>
      <c r="B376" s="186">
        <v>375</v>
      </c>
      <c r="C376" s="187"/>
      <c r="D376" s="187"/>
      <c r="E376" s="187"/>
      <c r="F376" s="186" t="s">
        <v>120</v>
      </c>
      <c r="G376" s="155"/>
      <c r="H376" s="155"/>
      <c r="I376" s="155"/>
      <c r="J376" s="155"/>
      <c r="K376" s="155"/>
      <c r="L376" s="155"/>
      <c r="M376" s="222"/>
      <c r="N376" s="68"/>
      <c r="O376" s="68"/>
      <c r="P376" s="68"/>
      <c r="Q376" s="68"/>
      <c r="R376" s="68"/>
      <c r="S376" s="68"/>
      <c r="T376" s="68"/>
      <c r="U376" s="68"/>
      <c r="V376" s="68"/>
      <c r="W376" s="68"/>
      <c r="X376" s="68"/>
    </row>
    <row r="377" spans="1:24" ht="12" customHeight="1" x14ac:dyDescent="0.3">
      <c r="A377" s="186">
        <v>376</v>
      </c>
      <c r="B377" s="186">
        <v>376</v>
      </c>
      <c r="C377" s="187"/>
      <c r="D377" s="187"/>
      <c r="E377" s="187"/>
      <c r="F377" s="186" t="s">
        <v>120</v>
      </c>
      <c r="G377" s="155"/>
      <c r="H377" s="155"/>
      <c r="I377" s="155"/>
      <c r="J377" s="155"/>
      <c r="K377" s="155"/>
      <c r="L377" s="155"/>
      <c r="M377" s="222"/>
      <c r="N377" s="68"/>
      <c r="O377" s="68"/>
      <c r="P377" s="68"/>
      <c r="Q377" s="68"/>
      <c r="R377" s="68"/>
      <c r="S377" s="68"/>
      <c r="T377" s="68"/>
      <c r="U377" s="68"/>
      <c r="V377" s="68"/>
      <c r="W377" s="68"/>
      <c r="X377" s="68"/>
    </row>
    <row r="378" spans="1:24" ht="12" customHeight="1" x14ac:dyDescent="0.3">
      <c r="A378" s="186">
        <v>377</v>
      </c>
      <c r="B378" s="186">
        <v>377</v>
      </c>
      <c r="C378" s="187"/>
      <c r="D378" s="187"/>
      <c r="E378" s="187"/>
      <c r="F378" s="186" t="s">
        <v>120</v>
      </c>
      <c r="G378" s="155"/>
      <c r="H378" s="155"/>
      <c r="I378" s="155"/>
      <c r="J378" s="155"/>
      <c r="K378" s="155"/>
      <c r="L378" s="155"/>
      <c r="M378" s="222"/>
      <c r="N378" s="68"/>
      <c r="O378" s="68"/>
      <c r="P378" s="68"/>
      <c r="Q378" s="68"/>
      <c r="R378" s="68"/>
      <c r="S378" s="68"/>
      <c r="T378" s="68"/>
      <c r="U378" s="68"/>
      <c r="V378" s="68"/>
      <c r="W378" s="68"/>
      <c r="X378" s="68"/>
    </row>
    <row r="379" spans="1:24" ht="12" customHeight="1" x14ac:dyDescent="0.3">
      <c r="A379" s="186">
        <v>378</v>
      </c>
      <c r="B379" s="186">
        <v>378</v>
      </c>
      <c r="C379" s="187"/>
      <c r="D379" s="187"/>
      <c r="E379" s="187"/>
      <c r="F379" s="186" t="s">
        <v>120</v>
      </c>
      <c r="G379" s="155"/>
      <c r="H379" s="155"/>
      <c r="I379" s="155"/>
      <c r="J379" s="155"/>
      <c r="K379" s="155"/>
      <c r="L379" s="155"/>
      <c r="M379" s="222"/>
      <c r="N379" s="68"/>
      <c r="O379" s="68"/>
      <c r="P379" s="68"/>
      <c r="Q379" s="68"/>
      <c r="R379" s="68"/>
      <c r="S379" s="68"/>
      <c r="T379" s="68"/>
      <c r="U379" s="68"/>
      <c r="V379" s="68"/>
      <c r="W379" s="68"/>
      <c r="X379" s="68"/>
    </row>
    <row r="380" spans="1:24" ht="12" customHeight="1" x14ac:dyDescent="0.3">
      <c r="A380" s="186">
        <v>379</v>
      </c>
      <c r="B380" s="186">
        <v>379</v>
      </c>
      <c r="C380" s="187"/>
      <c r="D380" s="187"/>
      <c r="E380" s="187"/>
      <c r="F380" s="186" t="s">
        <v>120</v>
      </c>
      <c r="G380" s="155"/>
      <c r="H380" s="155"/>
      <c r="I380" s="155"/>
      <c r="J380" s="155"/>
      <c r="K380" s="155"/>
      <c r="L380" s="155"/>
      <c r="M380" s="222"/>
      <c r="N380" s="68"/>
      <c r="O380" s="68"/>
      <c r="P380" s="68"/>
      <c r="Q380" s="68"/>
      <c r="R380" s="68"/>
      <c r="S380" s="68"/>
      <c r="T380" s="68"/>
      <c r="U380" s="68"/>
      <c r="V380" s="68"/>
      <c r="W380" s="68"/>
      <c r="X380" s="68"/>
    </row>
    <row r="381" spans="1:24" ht="12" customHeight="1" x14ac:dyDescent="0.3">
      <c r="A381" s="186">
        <v>380</v>
      </c>
      <c r="B381" s="186">
        <v>380</v>
      </c>
      <c r="C381" s="187"/>
      <c r="D381" s="187"/>
      <c r="E381" s="187"/>
      <c r="F381" s="186" t="s">
        <v>120</v>
      </c>
      <c r="G381" s="155"/>
      <c r="H381" s="155"/>
      <c r="I381" s="155"/>
      <c r="J381" s="155"/>
      <c r="K381" s="155"/>
      <c r="L381" s="155"/>
      <c r="M381" s="222"/>
      <c r="N381" s="68"/>
      <c r="O381" s="68"/>
      <c r="P381" s="68"/>
      <c r="Q381" s="68"/>
      <c r="R381" s="68"/>
      <c r="S381" s="68"/>
      <c r="T381" s="68"/>
      <c r="U381" s="68"/>
      <c r="V381" s="68"/>
      <c r="W381" s="68"/>
      <c r="X381" s="68"/>
    </row>
    <row r="382" spans="1:24" ht="12" customHeight="1" x14ac:dyDescent="0.3">
      <c r="A382" s="186">
        <v>381</v>
      </c>
      <c r="B382" s="186">
        <v>381</v>
      </c>
      <c r="C382" s="187"/>
      <c r="D382" s="187"/>
      <c r="E382" s="187"/>
      <c r="F382" s="186" t="s">
        <v>120</v>
      </c>
      <c r="G382" s="155"/>
      <c r="H382" s="155"/>
      <c r="I382" s="155"/>
      <c r="J382" s="155"/>
      <c r="K382" s="155"/>
      <c r="L382" s="155"/>
      <c r="M382" s="222"/>
      <c r="N382" s="68"/>
      <c r="O382" s="68"/>
      <c r="P382" s="68"/>
      <c r="Q382" s="68"/>
      <c r="R382" s="68"/>
      <c r="S382" s="68"/>
      <c r="T382" s="68"/>
      <c r="U382" s="68"/>
      <c r="V382" s="68"/>
      <c r="W382" s="68"/>
      <c r="X382" s="68"/>
    </row>
    <row r="383" spans="1:24" ht="12" customHeight="1" x14ac:dyDescent="0.3">
      <c r="A383" s="186">
        <v>382</v>
      </c>
      <c r="B383" s="186">
        <v>382</v>
      </c>
      <c r="C383" s="187"/>
      <c r="D383" s="187"/>
      <c r="E383" s="187"/>
      <c r="F383" s="186" t="s">
        <v>120</v>
      </c>
      <c r="G383" s="155"/>
      <c r="H383" s="155"/>
      <c r="I383" s="155"/>
      <c r="J383" s="155"/>
      <c r="K383" s="155"/>
      <c r="L383" s="155"/>
      <c r="M383" s="222"/>
      <c r="N383" s="68"/>
      <c r="O383" s="68"/>
      <c r="P383" s="68"/>
      <c r="Q383" s="68"/>
      <c r="R383" s="68"/>
      <c r="S383" s="68"/>
      <c r="T383" s="68"/>
      <c r="U383" s="68"/>
      <c r="V383" s="68"/>
      <c r="W383" s="68"/>
      <c r="X383" s="68"/>
    </row>
    <row r="384" spans="1:24" ht="12" customHeight="1" x14ac:dyDescent="0.3">
      <c r="A384" s="186">
        <v>383</v>
      </c>
      <c r="B384" s="186">
        <v>383</v>
      </c>
      <c r="C384" s="187"/>
      <c r="D384" s="187"/>
      <c r="E384" s="187"/>
      <c r="F384" s="186" t="s">
        <v>120</v>
      </c>
      <c r="G384" s="155"/>
      <c r="H384" s="155"/>
      <c r="I384" s="155"/>
      <c r="J384" s="155"/>
      <c r="K384" s="155"/>
      <c r="L384" s="155"/>
      <c r="M384" s="222"/>
      <c r="N384" s="68"/>
      <c r="O384" s="68"/>
      <c r="P384" s="68"/>
      <c r="Q384" s="68"/>
      <c r="R384" s="68"/>
      <c r="S384" s="68"/>
      <c r="T384" s="68"/>
      <c r="U384" s="68"/>
      <c r="V384" s="68"/>
      <c r="W384" s="68"/>
      <c r="X384" s="68"/>
    </row>
    <row r="385" spans="1:24" ht="12" customHeight="1" x14ac:dyDescent="0.3">
      <c r="A385" s="186"/>
      <c r="B385" s="186"/>
      <c r="C385" s="187"/>
      <c r="D385" s="187"/>
      <c r="E385" s="187"/>
      <c r="F385" s="186"/>
      <c r="G385" s="155"/>
      <c r="H385" s="155"/>
      <c r="I385" s="155"/>
      <c r="J385" s="155"/>
      <c r="K385" s="155"/>
      <c r="L385" s="155"/>
      <c r="M385" s="222"/>
      <c r="N385" s="68"/>
      <c r="O385" s="68"/>
      <c r="P385" s="68"/>
      <c r="Q385" s="68"/>
      <c r="R385" s="68"/>
      <c r="S385" s="68"/>
      <c r="T385" s="68"/>
      <c r="U385" s="68"/>
      <c r="V385" s="68"/>
      <c r="W385" s="68"/>
      <c r="X385" s="68"/>
    </row>
    <row r="386" spans="1:24" hidden="1" x14ac:dyDescent="0.3">
      <c r="A386" s="188"/>
      <c r="B386" s="188"/>
      <c r="C386" s="189"/>
      <c r="D386" s="189"/>
      <c r="E386" s="189"/>
      <c r="F386" s="188"/>
      <c r="G386" s="185"/>
      <c r="H386" s="185"/>
      <c r="I386" s="185"/>
      <c r="J386" s="185"/>
      <c r="K386" s="185"/>
      <c r="L386" s="185"/>
      <c r="M386" s="223"/>
      <c r="N386" s="68"/>
      <c r="O386" s="68"/>
      <c r="P386" s="68"/>
      <c r="Q386" s="68"/>
      <c r="R386" s="68"/>
      <c r="S386" s="68"/>
      <c r="T386" s="68"/>
      <c r="U386" s="68"/>
      <c r="V386" s="68"/>
      <c r="W386" s="68"/>
      <c r="X386" s="68"/>
    </row>
    <row r="387" spans="1:24" x14ac:dyDescent="0.3">
      <c r="A387" s="147"/>
      <c r="B387" s="147"/>
      <c r="C387" s="68"/>
      <c r="D387" s="68"/>
      <c r="E387" s="68"/>
      <c r="F387" s="147"/>
      <c r="G387" s="147"/>
      <c r="H387" s="147"/>
      <c r="I387" s="147"/>
      <c r="J387" s="147"/>
      <c r="K387" s="147"/>
      <c r="L387" s="147"/>
      <c r="M387" s="147"/>
      <c r="N387" s="68"/>
      <c r="O387" s="68"/>
      <c r="P387" s="68"/>
      <c r="Q387" s="68"/>
      <c r="R387" s="68"/>
      <c r="S387" s="68"/>
      <c r="T387" s="68"/>
      <c r="U387" s="68"/>
      <c r="V387" s="68"/>
      <c r="W387" s="68"/>
      <c r="X387" s="68"/>
    </row>
    <row r="388" spans="1:24" x14ac:dyDescent="0.3">
      <c r="A388" s="147"/>
      <c r="B388" s="147"/>
      <c r="C388" s="68"/>
      <c r="D388" s="68"/>
      <c r="E388" s="68"/>
      <c r="F388" s="147"/>
      <c r="G388" s="147"/>
      <c r="H388" s="147"/>
      <c r="I388" s="147"/>
      <c r="J388" s="147"/>
      <c r="K388" s="147"/>
      <c r="L388" s="147"/>
      <c r="M388" s="147"/>
      <c r="N388" s="68"/>
      <c r="O388" s="68"/>
      <c r="P388" s="68"/>
      <c r="Q388" s="68"/>
      <c r="R388" s="68"/>
      <c r="S388" s="68"/>
      <c r="T388" s="68"/>
      <c r="U388" s="68"/>
      <c r="V388" s="68"/>
      <c r="W388" s="68"/>
      <c r="X388" s="68"/>
    </row>
    <row r="389" spans="1:24" x14ac:dyDescent="0.3">
      <c r="A389" s="147"/>
      <c r="B389" s="147"/>
      <c r="C389" s="68"/>
      <c r="D389" s="68"/>
      <c r="E389" s="68"/>
      <c r="F389" s="147"/>
      <c r="G389" s="147"/>
      <c r="H389" s="147"/>
      <c r="I389" s="147"/>
      <c r="J389" s="147"/>
      <c r="K389" s="147"/>
      <c r="L389" s="147"/>
      <c r="M389" s="147"/>
      <c r="N389" s="68"/>
      <c r="O389" s="68"/>
      <c r="P389" s="68"/>
      <c r="Q389" s="68"/>
      <c r="R389" s="68"/>
      <c r="S389" s="68"/>
      <c r="T389" s="68"/>
      <c r="U389" s="68"/>
      <c r="V389" s="68"/>
      <c r="W389" s="68"/>
      <c r="X389" s="68"/>
    </row>
    <row r="390" spans="1:24" x14ac:dyDescent="0.3">
      <c r="A390" s="147"/>
      <c r="B390" s="147"/>
      <c r="C390" s="68"/>
      <c r="D390" s="68"/>
      <c r="E390" s="68"/>
      <c r="F390" s="147"/>
      <c r="G390" s="147"/>
      <c r="H390" s="147"/>
      <c r="I390" s="147"/>
      <c r="J390" s="147"/>
      <c r="K390" s="147"/>
      <c r="L390" s="147"/>
      <c r="M390" s="147"/>
      <c r="N390" s="68"/>
      <c r="O390" s="68"/>
      <c r="P390" s="68"/>
      <c r="Q390" s="68"/>
      <c r="R390" s="68"/>
      <c r="S390" s="68"/>
      <c r="T390" s="68"/>
      <c r="U390" s="68"/>
      <c r="V390" s="68"/>
      <c r="W390" s="68"/>
      <c r="X390" s="68"/>
    </row>
    <row r="391" spans="1:24" x14ac:dyDescent="0.3">
      <c r="A391" s="147"/>
      <c r="B391" s="147"/>
      <c r="C391" s="68"/>
      <c r="D391" s="68"/>
      <c r="E391" s="68"/>
      <c r="F391" s="147"/>
      <c r="G391" s="147"/>
      <c r="H391" s="147"/>
      <c r="I391" s="147"/>
      <c r="J391" s="147"/>
      <c r="K391" s="147"/>
      <c r="L391" s="147"/>
      <c r="M391" s="147"/>
      <c r="N391" s="68"/>
      <c r="O391" s="68"/>
      <c r="P391" s="68"/>
      <c r="Q391" s="68"/>
      <c r="R391" s="68"/>
      <c r="S391" s="68"/>
      <c r="T391" s="68"/>
      <c r="U391" s="68"/>
      <c r="V391" s="68"/>
      <c r="W391" s="68"/>
      <c r="X391" s="68"/>
    </row>
    <row r="392" spans="1:24" x14ac:dyDescent="0.3">
      <c r="A392" s="147"/>
      <c r="B392" s="147"/>
      <c r="C392" s="68"/>
      <c r="D392" s="68"/>
      <c r="E392" s="68"/>
      <c r="F392" s="147"/>
      <c r="G392" s="147"/>
      <c r="H392" s="147"/>
      <c r="I392" s="147"/>
      <c r="J392" s="147"/>
      <c r="K392" s="147"/>
      <c r="L392" s="147"/>
      <c r="M392" s="147"/>
      <c r="N392" s="68"/>
      <c r="O392" s="68"/>
      <c r="P392" s="68"/>
      <c r="Q392" s="68"/>
      <c r="R392" s="68"/>
      <c r="S392" s="68"/>
      <c r="T392" s="68"/>
      <c r="U392" s="68"/>
      <c r="V392" s="68"/>
      <c r="W392" s="68"/>
      <c r="X392" s="68"/>
    </row>
    <row r="393" spans="1:24" x14ac:dyDescent="0.3">
      <c r="A393" s="147"/>
      <c r="B393" s="147"/>
      <c r="C393" s="68"/>
      <c r="D393" s="68"/>
      <c r="E393" s="68"/>
      <c r="F393" s="147"/>
      <c r="G393" s="147"/>
      <c r="H393" s="147"/>
      <c r="I393" s="147"/>
      <c r="J393" s="147"/>
      <c r="K393" s="147"/>
      <c r="L393" s="147"/>
      <c r="M393" s="147"/>
      <c r="N393" s="68"/>
      <c r="O393" s="68"/>
      <c r="P393" s="68"/>
      <c r="Q393" s="68"/>
      <c r="R393" s="68"/>
      <c r="S393" s="68"/>
      <c r="T393" s="68"/>
      <c r="U393" s="68"/>
      <c r="V393" s="68"/>
      <c r="W393" s="68"/>
      <c r="X393" s="68"/>
    </row>
    <row r="394" spans="1:24" x14ac:dyDescent="0.3">
      <c r="A394" s="147"/>
      <c r="B394" s="147"/>
      <c r="C394" s="68"/>
      <c r="D394" s="68"/>
      <c r="E394" s="68"/>
      <c r="F394" s="147"/>
      <c r="G394" s="147"/>
      <c r="H394" s="147"/>
      <c r="I394" s="147"/>
      <c r="J394" s="147"/>
      <c r="K394" s="147"/>
      <c r="L394" s="147"/>
      <c r="M394" s="147"/>
      <c r="N394" s="68"/>
      <c r="O394" s="68"/>
      <c r="P394" s="68"/>
      <c r="Q394" s="68"/>
      <c r="R394" s="68"/>
      <c r="S394" s="68"/>
      <c r="T394" s="68"/>
      <c r="U394" s="68"/>
      <c r="V394" s="68"/>
      <c r="W394" s="68"/>
      <c r="X394" s="68"/>
    </row>
    <row r="395" spans="1:24" x14ac:dyDescent="0.3">
      <c r="A395" s="147"/>
      <c r="B395" s="147"/>
      <c r="C395" s="68"/>
      <c r="D395" s="68"/>
      <c r="E395" s="68"/>
      <c r="F395" s="147"/>
      <c r="G395" s="147"/>
      <c r="H395" s="147"/>
      <c r="I395" s="147"/>
      <c r="J395" s="147"/>
      <c r="K395" s="147"/>
      <c r="L395" s="147"/>
      <c r="M395" s="147"/>
      <c r="N395" s="68"/>
      <c r="O395" s="68"/>
      <c r="P395" s="68"/>
      <c r="Q395" s="68"/>
      <c r="R395" s="68"/>
      <c r="S395" s="68"/>
      <c r="T395" s="68"/>
      <c r="U395" s="68"/>
      <c r="V395" s="68"/>
      <c r="W395" s="68"/>
      <c r="X395" s="68"/>
    </row>
    <row r="396" spans="1:24" x14ac:dyDescent="0.3">
      <c r="A396" s="147"/>
      <c r="B396" s="147"/>
      <c r="C396" s="68"/>
      <c r="D396" s="68"/>
      <c r="E396" s="68"/>
      <c r="F396" s="147"/>
      <c r="G396" s="147"/>
      <c r="H396" s="147"/>
      <c r="I396" s="147"/>
      <c r="J396" s="147"/>
      <c r="K396" s="147"/>
      <c r="L396" s="147"/>
      <c r="M396" s="147"/>
      <c r="N396" s="68"/>
      <c r="O396" s="68"/>
      <c r="P396" s="68"/>
      <c r="Q396" s="68"/>
      <c r="R396" s="68"/>
      <c r="S396" s="68"/>
      <c r="T396" s="68"/>
      <c r="U396" s="68"/>
      <c r="V396" s="68"/>
      <c r="W396" s="68"/>
      <c r="X396" s="68"/>
    </row>
    <row r="397" spans="1:24" x14ac:dyDescent="0.3">
      <c r="A397" s="147"/>
      <c r="B397" s="147"/>
      <c r="C397" s="68"/>
      <c r="D397" s="68"/>
      <c r="E397" s="68"/>
      <c r="F397" s="147"/>
      <c r="G397" s="147"/>
      <c r="H397" s="147"/>
      <c r="I397" s="147"/>
      <c r="J397" s="147"/>
      <c r="K397" s="147"/>
      <c r="L397" s="147"/>
      <c r="M397" s="147"/>
      <c r="N397" s="68"/>
      <c r="O397" s="68"/>
      <c r="P397" s="68"/>
      <c r="Q397" s="68"/>
      <c r="R397" s="68"/>
      <c r="S397" s="68"/>
      <c r="T397" s="68"/>
      <c r="U397" s="68"/>
      <c r="V397" s="68"/>
      <c r="W397" s="68"/>
      <c r="X397" s="68"/>
    </row>
    <row r="398" spans="1:24" x14ac:dyDescent="0.3">
      <c r="A398" s="147"/>
      <c r="B398" s="147"/>
      <c r="C398" s="68"/>
      <c r="D398" s="68"/>
      <c r="E398" s="68"/>
      <c r="F398" s="147"/>
      <c r="G398" s="147"/>
      <c r="H398" s="147"/>
      <c r="I398" s="147"/>
      <c r="J398" s="147"/>
      <c r="K398" s="147"/>
      <c r="L398" s="147"/>
      <c r="M398" s="147"/>
      <c r="N398" s="68"/>
      <c r="O398" s="68"/>
      <c r="P398" s="68"/>
      <c r="Q398" s="68"/>
      <c r="R398" s="68"/>
      <c r="S398" s="68"/>
      <c r="T398" s="68"/>
      <c r="U398" s="68"/>
      <c r="V398" s="68"/>
      <c r="W398" s="68"/>
      <c r="X398" s="68"/>
    </row>
    <row r="399" spans="1:24" x14ac:dyDescent="0.3">
      <c r="A399" s="147"/>
      <c r="B399" s="147"/>
      <c r="C399" s="68"/>
      <c r="D399" s="68"/>
      <c r="E399" s="68"/>
      <c r="F399" s="147"/>
      <c r="G399" s="147"/>
      <c r="H399" s="147"/>
      <c r="I399" s="147"/>
      <c r="J399" s="147"/>
      <c r="K399" s="147"/>
      <c r="L399" s="147"/>
      <c r="M399" s="147"/>
      <c r="N399" s="68"/>
      <c r="O399" s="68"/>
      <c r="P399" s="68"/>
      <c r="Q399" s="68"/>
      <c r="R399" s="68"/>
      <c r="S399" s="68"/>
      <c r="T399" s="68"/>
      <c r="U399" s="68"/>
      <c r="V399" s="68"/>
      <c r="W399" s="68"/>
      <c r="X399" s="68"/>
    </row>
    <row r="400" spans="1:24" x14ac:dyDescent="0.3">
      <c r="A400" s="147"/>
      <c r="B400" s="147"/>
      <c r="C400" s="68"/>
      <c r="D400" s="68"/>
      <c r="E400" s="68"/>
      <c r="F400" s="147"/>
      <c r="G400" s="147"/>
      <c r="H400" s="147"/>
      <c r="I400" s="147"/>
      <c r="J400" s="147"/>
      <c r="K400" s="147"/>
      <c r="L400" s="147"/>
      <c r="M400" s="147"/>
      <c r="N400" s="68"/>
      <c r="O400" s="68"/>
      <c r="P400" s="68"/>
      <c r="Q400" s="68"/>
      <c r="R400" s="68"/>
      <c r="S400" s="68"/>
      <c r="T400" s="68"/>
      <c r="U400" s="68"/>
      <c r="V400" s="68"/>
      <c r="W400" s="68"/>
      <c r="X400" s="68"/>
    </row>
    <row r="401" spans="1:24" x14ac:dyDescent="0.3">
      <c r="A401" s="147"/>
      <c r="B401" s="147"/>
      <c r="C401" s="68"/>
      <c r="D401" s="68"/>
      <c r="E401" s="68"/>
      <c r="F401" s="147"/>
      <c r="G401" s="147"/>
      <c r="H401" s="147"/>
      <c r="I401" s="147"/>
      <c r="J401" s="147"/>
      <c r="K401" s="147"/>
      <c r="L401" s="147"/>
      <c r="M401" s="147"/>
      <c r="N401" s="68"/>
      <c r="O401" s="68"/>
      <c r="P401" s="68"/>
      <c r="Q401" s="68"/>
      <c r="R401" s="68"/>
      <c r="S401" s="68"/>
      <c r="T401" s="68"/>
      <c r="U401" s="68"/>
      <c r="V401" s="68"/>
      <c r="W401" s="68"/>
      <c r="X401" s="68"/>
    </row>
    <row r="402" spans="1:24" x14ac:dyDescent="0.3">
      <c r="A402" s="147"/>
      <c r="B402" s="147"/>
      <c r="C402" s="68"/>
      <c r="D402" s="68"/>
      <c r="E402" s="68"/>
      <c r="F402" s="147"/>
      <c r="G402" s="147"/>
      <c r="H402" s="147"/>
      <c r="I402" s="147"/>
      <c r="J402" s="147"/>
      <c r="K402" s="147"/>
      <c r="L402" s="147"/>
      <c r="M402" s="147"/>
      <c r="N402" s="68"/>
      <c r="O402" s="68"/>
      <c r="P402" s="68"/>
      <c r="Q402" s="68"/>
      <c r="R402" s="68"/>
      <c r="S402" s="68"/>
      <c r="T402" s="68"/>
      <c r="U402" s="68"/>
      <c r="V402" s="68"/>
      <c r="W402" s="68"/>
      <c r="X402" s="68"/>
    </row>
    <row r="403" spans="1:24" x14ac:dyDescent="0.3">
      <c r="A403" s="147"/>
      <c r="B403" s="147"/>
      <c r="C403" s="68"/>
      <c r="D403" s="68"/>
      <c r="E403" s="68"/>
      <c r="F403" s="147"/>
      <c r="G403" s="147"/>
      <c r="H403" s="147"/>
      <c r="I403" s="147"/>
      <c r="J403" s="147"/>
      <c r="K403" s="147"/>
      <c r="L403" s="147"/>
      <c r="M403" s="147"/>
      <c r="N403" s="68"/>
      <c r="O403" s="68"/>
      <c r="P403" s="68"/>
      <c r="Q403" s="68"/>
      <c r="R403" s="68"/>
      <c r="S403" s="68"/>
      <c r="T403" s="68"/>
      <c r="U403" s="68"/>
      <c r="V403" s="68"/>
      <c r="W403" s="68"/>
      <c r="X403" s="68"/>
    </row>
    <row r="404" spans="1:24" x14ac:dyDescent="0.3">
      <c r="A404" s="147"/>
      <c r="B404" s="147"/>
      <c r="C404" s="68"/>
      <c r="D404" s="68"/>
      <c r="E404" s="68"/>
      <c r="F404" s="147"/>
      <c r="G404" s="147"/>
      <c r="H404" s="147"/>
      <c r="I404" s="147"/>
      <c r="J404" s="147"/>
      <c r="K404" s="147"/>
      <c r="L404" s="147"/>
      <c r="M404" s="147"/>
      <c r="N404" s="68"/>
      <c r="O404" s="68"/>
      <c r="P404" s="68"/>
      <c r="Q404" s="68"/>
      <c r="R404" s="68"/>
      <c r="S404" s="68"/>
      <c r="T404" s="68"/>
      <c r="U404" s="68"/>
      <c r="V404" s="68"/>
      <c r="W404" s="68"/>
      <c r="X404" s="68"/>
    </row>
    <row r="405" spans="1:24" x14ac:dyDescent="0.3">
      <c r="A405" s="147"/>
      <c r="B405" s="147"/>
      <c r="C405" s="68"/>
      <c r="D405" s="68"/>
      <c r="E405" s="68"/>
      <c r="F405" s="147"/>
      <c r="G405" s="147"/>
      <c r="H405" s="147"/>
      <c r="I405" s="147"/>
      <c r="J405" s="147"/>
      <c r="K405" s="147"/>
      <c r="L405" s="147"/>
      <c r="M405" s="147"/>
      <c r="N405" s="68"/>
      <c r="O405" s="68"/>
      <c r="P405" s="68"/>
      <c r="Q405" s="68"/>
      <c r="R405" s="68"/>
      <c r="S405" s="68"/>
      <c r="T405" s="68"/>
      <c r="U405" s="68"/>
      <c r="V405" s="68"/>
      <c r="W405" s="68"/>
      <c r="X405" s="68"/>
    </row>
    <row r="406" spans="1:24" x14ac:dyDescent="0.3">
      <c r="A406" s="147"/>
      <c r="B406" s="147"/>
      <c r="C406" s="68"/>
      <c r="D406" s="68"/>
      <c r="E406" s="68"/>
      <c r="F406" s="147"/>
      <c r="G406" s="147"/>
      <c r="H406" s="147"/>
      <c r="I406" s="147"/>
      <c r="J406" s="147"/>
      <c r="K406" s="147"/>
      <c r="L406" s="147"/>
      <c r="M406" s="147"/>
      <c r="N406" s="68"/>
      <c r="O406" s="68"/>
      <c r="P406" s="68"/>
      <c r="Q406" s="68"/>
      <c r="R406" s="68"/>
      <c r="S406" s="68"/>
      <c r="T406" s="68"/>
      <c r="U406" s="68"/>
      <c r="V406" s="68"/>
      <c r="W406" s="68"/>
      <c r="X406" s="68"/>
    </row>
    <row r="407" spans="1:24" x14ac:dyDescent="0.3">
      <c r="A407" s="147"/>
      <c r="B407" s="147"/>
      <c r="C407" s="68"/>
      <c r="D407" s="68"/>
      <c r="E407" s="68"/>
      <c r="F407" s="147"/>
      <c r="G407" s="147"/>
      <c r="H407" s="147"/>
      <c r="I407" s="147"/>
      <c r="J407" s="147"/>
      <c r="K407" s="147"/>
      <c r="L407" s="147"/>
      <c r="M407" s="147"/>
      <c r="N407" s="68"/>
      <c r="O407" s="68"/>
      <c r="P407" s="68"/>
      <c r="Q407" s="68"/>
      <c r="R407" s="68"/>
      <c r="S407" s="68"/>
      <c r="T407" s="68"/>
      <c r="U407" s="68"/>
      <c r="V407" s="68"/>
      <c r="W407" s="68"/>
      <c r="X407" s="68"/>
    </row>
    <row r="408" spans="1:24" x14ac:dyDescent="0.3">
      <c r="A408" s="147"/>
      <c r="B408" s="147"/>
      <c r="C408" s="68"/>
      <c r="D408" s="68"/>
      <c r="E408" s="68"/>
      <c r="F408" s="147"/>
      <c r="G408" s="147"/>
      <c r="H408" s="147"/>
      <c r="I408" s="147"/>
      <c r="J408" s="147"/>
      <c r="K408" s="147"/>
      <c r="L408" s="147"/>
      <c r="M408" s="147"/>
      <c r="N408" s="68"/>
      <c r="O408" s="68"/>
      <c r="P408" s="68"/>
      <c r="Q408" s="68"/>
      <c r="R408" s="68"/>
      <c r="S408" s="68"/>
      <c r="T408" s="68"/>
      <c r="U408" s="68"/>
      <c r="V408" s="68"/>
      <c r="W408" s="68"/>
      <c r="X408" s="68"/>
    </row>
    <row r="409" spans="1:24" x14ac:dyDescent="0.3">
      <c r="A409" s="147"/>
      <c r="B409" s="147"/>
      <c r="C409" s="68"/>
      <c r="D409" s="68"/>
      <c r="E409" s="68"/>
      <c r="F409" s="147"/>
      <c r="G409" s="147"/>
      <c r="H409" s="147"/>
      <c r="I409" s="147"/>
      <c r="J409" s="147"/>
      <c r="K409" s="147"/>
      <c r="L409" s="147"/>
      <c r="M409" s="147"/>
      <c r="N409" s="68"/>
      <c r="O409" s="68"/>
      <c r="P409" s="68"/>
      <c r="Q409" s="68"/>
      <c r="R409" s="68"/>
      <c r="S409" s="68"/>
      <c r="T409" s="68"/>
      <c r="U409" s="68"/>
      <c r="V409" s="68"/>
      <c r="W409" s="68"/>
      <c r="X409" s="68"/>
    </row>
    <row r="410" spans="1:24" x14ac:dyDescent="0.3">
      <c r="A410" s="147"/>
      <c r="B410" s="147"/>
      <c r="C410" s="68"/>
      <c r="D410" s="68"/>
      <c r="E410" s="68"/>
      <c r="F410" s="147"/>
      <c r="G410" s="147"/>
      <c r="H410" s="147"/>
      <c r="I410" s="147"/>
      <c r="J410" s="147"/>
      <c r="K410" s="147"/>
      <c r="L410" s="147"/>
      <c r="M410" s="147"/>
      <c r="N410" s="68"/>
      <c r="O410" s="68"/>
      <c r="P410" s="68"/>
      <c r="Q410" s="68"/>
      <c r="R410" s="68"/>
      <c r="S410" s="68"/>
      <c r="T410" s="68"/>
      <c r="U410" s="68"/>
      <c r="V410" s="68"/>
      <c r="W410" s="68"/>
      <c r="X410" s="68"/>
    </row>
    <row r="411" spans="1:24" x14ac:dyDescent="0.3">
      <c r="A411" s="147"/>
      <c r="B411" s="147"/>
      <c r="C411" s="68"/>
      <c r="D411" s="68"/>
      <c r="E411" s="68"/>
      <c r="F411" s="147"/>
      <c r="G411" s="147"/>
      <c r="H411" s="147"/>
      <c r="I411" s="147"/>
      <c r="J411" s="147"/>
      <c r="K411" s="147"/>
      <c r="L411" s="147"/>
      <c r="M411" s="147"/>
      <c r="N411" s="68"/>
      <c r="O411" s="68"/>
      <c r="P411" s="68"/>
      <c r="Q411" s="68"/>
      <c r="R411" s="68"/>
      <c r="S411" s="68"/>
      <c r="T411" s="68"/>
      <c r="U411" s="68"/>
      <c r="V411" s="68"/>
      <c r="W411" s="68"/>
      <c r="X411" s="68"/>
    </row>
    <row r="412" spans="1:24" x14ac:dyDescent="0.3">
      <c r="A412" s="147"/>
      <c r="B412" s="147"/>
      <c r="C412" s="68"/>
      <c r="D412" s="68"/>
      <c r="E412" s="68"/>
      <c r="F412" s="147"/>
      <c r="G412" s="147"/>
      <c r="H412" s="147"/>
      <c r="I412" s="147"/>
      <c r="J412" s="147"/>
      <c r="K412" s="147"/>
      <c r="L412" s="147"/>
      <c r="M412" s="147"/>
      <c r="N412" s="68"/>
      <c r="O412" s="68"/>
      <c r="P412" s="68"/>
      <c r="Q412" s="68"/>
      <c r="R412" s="68"/>
      <c r="S412" s="68"/>
      <c r="T412" s="68"/>
      <c r="U412" s="68"/>
      <c r="V412" s="68"/>
      <c r="W412" s="68"/>
      <c r="X412" s="68"/>
    </row>
    <row r="413" spans="1:24" x14ac:dyDescent="0.3">
      <c r="A413" s="147"/>
      <c r="B413" s="147"/>
      <c r="C413" s="68"/>
      <c r="D413" s="68"/>
      <c r="E413" s="68"/>
      <c r="F413" s="147"/>
      <c r="G413" s="147"/>
      <c r="H413" s="147"/>
      <c r="I413" s="147"/>
      <c r="J413" s="147"/>
      <c r="K413" s="147"/>
      <c r="L413" s="147"/>
      <c r="M413" s="147"/>
      <c r="N413" s="68"/>
      <c r="O413" s="68"/>
      <c r="P413" s="68"/>
      <c r="Q413" s="68"/>
      <c r="R413" s="68"/>
      <c r="S413" s="68"/>
      <c r="T413" s="68"/>
      <c r="U413" s="68"/>
      <c r="V413" s="68"/>
      <c r="W413" s="68"/>
      <c r="X413" s="68"/>
    </row>
    <row r="414" spans="1:24" x14ac:dyDescent="0.3">
      <c r="A414" s="147"/>
      <c r="B414" s="147"/>
      <c r="C414" s="68"/>
      <c r="D414" s="68"/>
      <c r="E414" s="68"/>
      <c r="F414" s="147"/>
      <c r="G414" s="147"/>
      <c r="H414" s="147"/>
      <c r="I414" s="147"/>
      <c r="J414" s="147"/>
      <c r="K414" s="147"/>
      <c r="L414" s="147"/>
      <c r="M414" s="147"/>
      <c r="N414" s="68"/>
      <c r="O414" s="68"/>
      <c r="P414" s="68"/>
      <c r="Q414" s="68"/>
      <c r="R414" s="68"/>
      <c r="S414" s="68"/>
      <c r="T414" s="68"/>
      <c r="U414" s="68"/>
      <c r="V414" s="68"/>
      <c r="W414" s="68"/>
      <c r="X414" s="68"/>
    </row>
    <row r="415" spans="1:24" x14ac:dyDescent="0.3">
      <c r="A415" s="147"/>
      <c r="B415" s="147"/>
      <c r="C415" s="68"/>
      <c r="D415" s="68"/>
      <c r="E415" s="68"/>
      <c r="F415" s="147"/>
      <c r="G415" s="147"/>
      <c r="H415" s="147"/>
      <c r="I415" s="147"/>
      <c r="J415" s="147"/>
      <c r="K415" s="147"/>
      <c r="L415" s="147"/>
      <c r="M415" s="147"/>
      <c r="N415" s="68"/>
      <c r="O415" s="68"/>
      <c r="P415" s="68"/>
      <c r="Q415" s="68"/>
      <c r="R415" s="68"/>
      <c r="S415" s="68"/>
      <c r="T415" s="68"/>
      <c r="U415" s="68"/>
      <c r="V415" s="68"/>
      <c r="W415" s="68"/>
      <c r="X415" s="68"/>
    </row>
    <row r="416" spans="1:24" x14ac:dyDescent="0.3">
      <c r="A416" s="147"/>
      <c r="B416" s="147"/>
      <c r="C416" s="68"/>
      <c r="D416" s="68"/>
      <c r="E416" s="68"/>
      <c r="F416" s="147"/>
      <c r="G416" s="147"/>
      <c r="H416" s="147"/>
      <c r="I416" s="147"/>
      <c r="J416" s="147"/>
      <c r="K416" s="147"/>
      <c r="L416" s="147"/>
      <c r="M416" s="147"/>
      <c r="N416" s="68"/>
      <c r="O416" s="68"/>
      <c r="P416" s="68"/>
      <c r="Q416" s="68"/>
      <c r="R416" s="68"/>
      <c r="S416" s="68"/>
      <c r="T416" s="68"/>
      <c r="U416" s="68"/>
      <c r="V416" s="68"/>
      <c r="W416" s="68"/>
      <c r="X416" s="68"/>
    </row>
    <row r="417" spans="1:24" x14ac:dyDescent="0.3">
      <c r="A417" s="147"/>
      <c r="B417" s="147"/>
      <c r="C417" s="68"/>
      <c r="D417" s="68"/>
      <c r="E417" s="68"/>
      <c r="F417" s="147"/>
      <c r="G417" s="147"/>
      <c r="H417" s="147"/>
      <c r="I417" s="147"/>
      <c r="J417" s="147"/>
      <c r="K417" s="147"/>
      <c r="L417" s="147"/>
      <c r="M417" s="147"/>
      <c r="N417" s="68"/>
      <c r="O417" s="68"/>
      <c r="P417" s="68"/>
      <c r="Q417" s="68"/>
      <c r="R417" s="68"/>
      <c r="S417" s="68"/>
      <c r="T417" s="68"/>
      <c r="U417" s="68"/>
      <c r="V417" s="68"/>
      <c r="W417" s="68"/>
      <c r="X417" s="68"/>
    </row>
    <row r="418" spans="1:24" x14ac:dyDescent="0.3">
      <c r="A418" s="147"/>
      <c r="B418" s="147"/>
      <c r="C418" s="68"/>
      <c r="D418" s="68"/>
      <c r="E418" s="68"/>
      <c r="F418" s="147"/>
      <c r="G418" s="147"/>
      <c r="H418" s="147"/>
      <c r="I418" s="147"/>
      <c r="J418" s="147"/>
      <c r="K418" s="147"/>
      <c r="L418" s="147"/>
      <c r="M418" s="147"/>
      <c r="N418" s="68"/>
      <c r="O418" s="68"/>
      <c r="P418" s="68"/>
      <c r="Q418" s="68"/>
      <c r="R418" s="68"/>
      <c r="S418" s="68"/>
      <c r="T418" s="68"/>
      <c r="U418" s="68"/>
      <c r="V418" s="68"/>
      <c r="W418" s="68"/>
      <c r="X418" s="68"/>
    </row>
    <row r="419" spans="1:24" x14ac:dyDescent="0.3">
      <c r="A419" s="147"/>
      <c r="B419" s="147"/>
      <c r="C419" s="68"/>
      <c r="D419" s="68"/>
      <c r="E419" s="68"/>
      <c r="F419" s="147"/>
      <c r="G419" s="147"/>
      <c r="H419" s="147"/>
      <c r="I419" s="147"/>
      <c r="J419" s="147"/>
      <c r="K419" s="147"/>
      <c r="L419" s="147"/>
      <c r="M419" s="147"/>
      <c r="N419" s="68"/>
      <c r="O419" s="68"/>
      <c r="P419" s="68"/>
      <c r="Q419" s="68"/>
      <c r="R419" s="68"/>
      <c r="S419" s="68"/>
      <c r="T419" s="68"/>
      <c r="U419" s="68"/>
      <c r="V419" s="68"/>
      <c r="W419" s="68"/>
      <c r="X419" s="68"/>
    </row>
    <row r="420" spans="1:24" x14ac:dyDescent="0.3">
      <c r="A420" s="147"/>
      <c r="B420" s="147"/>
      <c r="C420" s="68"/>
      <c r="D420" s="68"/>
      <c r="E420" s="68"/>
      <c r="F420" s="147"/>
      <c r="G420" s="147"/>
      <c r="H420" s="147"/>
      <c r="I420" s="147"/>
      <c r="J420" s="147"/>
      <c r="K420" s="147"/>
      <c r="L420" s="147"/>
      <c r="M420" s="147"/>
      <c r="N420" s="68"/>
      <c r="O420" s="68"/>
      <c r="P420" s="68"/>
      <c r="Q420" s="68"/>
      <c r="R420" s="68"/>
      <c r="S420" s="68"/>
      <c r="T420" s="68"/>
      <c r="U420" s="68"/>
      <c r="V420" s="68"/>
      <c r="W420" s="68"/>
      <c r="X420" s="68"/>
    </row>
    <row r="421" spans="1:24" x14ac:dyDescent="0.3">
      <c r="A421" s="147"/>
      <c r="B421" s="147"/>
      <c r="C421" s="68"/>
      <c r="D421" s="68"/>
      <c r="E421" s="68"/>
      <c r="F421" s="147"/>
      <c r="G421" s="147"/>
      <c r="H421" s="147"/>
      <c r="I421" s="147"/>
      <c r="J421" s="147"/>
      <c r="K421" s="147"/>
      <c r="L421" s="147"/>
      <c r="M421" s="147"/>
      <c r="N421" s="68"/>
      <c r="O421" s="68"/>
      <c r="P421" s="68"/>
      <c r="Q421" s="68"/>
      <c r="R421" s="68"/>
      <c r="S421" s="68"/>
      <c r="T421" s="68"/>
      <c r="U421" s="68"/>
      <c r="V421" s="68"/>
      <c r="W421" s="68"/>
      <c r="X421" s="68"/>
    </row>
    <row r="422" spans="1:24" x14ac:dyDescent="0.3">
      <c r="A422" s="147"/>
      <c r="B422" s="147"/>
      <c r="C422" s="68"/>
      <c r="D422" s="68"/>
      <c r="E422" s="68"/>
      <c r="F422" s="147"/>
      <c r="G422" s="147"/>
      <c r="H422" s="147"/>
      <c r="I422" s="147"/>
      <c r="J422" s="147"/>
      <c r="K422" s="147"/>
      <c r="L422" s="147"/>
      <c r="M422" s="147"/>
      <c r="N422" s="68"/>
      <c r="O422" s="68"/>
      <c r="P422" s="68"/>
      <c r="Q422" s="68"/>
      <c r="R422" s="68"/>
      <c r="S422" s="68"/>
      <c r="T422" s="68"/>
      <c r="U422" s="68"/>
      <c r="V422" s="68"/>
      <c r="W422" s="68"/>
      <c r="X422" s="68"/>
    </row>
    <row r="423" spans="1:24" x14ac:dyDescent="0.3">
      <c r="A423" s="147"/>
      <c r="B423" s="147"/>
      <c r="C423" s="68"/>
      <c r="D423" s="68"/>
      <c r="E423" s="68"/>
      <c r="F423" s="147"/>
      <c r="G423" s="147"/>
      <c r="H423" s="147"/>
      <c r="I423" s="147"/>
      <c r="J423" s="147"/>
      <c r="K423" s="147"/>
      <c r="L423" s="147"/>
      <c r="M423" s="147"/>
      <c r="N423" s="68"/>
      <c r="O423" s="68"/>
      <c r="P423" s="68"/>
      <c r="Q423" s="68"/>
      <c r="R423" s="68"/>
      <c r="S423" s="68"/>
      <c r="T423" s="68"/>
      <c r="U423" s="68"/>
      <c r="V423" s="68"/>
      <c r="W423" s="68"/>
      <c r="X423" s="68"/>
    </row>
    <row r="424" spans="1:24" x14ac:dyDescent="0.3">
      <c r="A424" s="147"/>
      <c r="B424" s="147"/>
      <c r="C424" s="68"/>
      <c r="D424" s="68"/>
      <c r="E424" s="68"/>
      <c r="F424" s="147"/>
      <c r="G424" s="147"/>
      <c r="H424" s="147"/>
      <c r="I424" s="147"/>
      <c r="J424" s="147"/>
      <c r="K424" s="147"/>
      <c r="L424" s="147"/>
      <c r="M424" s="147"/>
      <c r="N424" s="68"/>
      <c r="O424" s="68"/>
      <c r="P424" s="68"/>
      <c r="Q424" s="68"/>
      <c r="R424" s="68"/>
      <c r="S424" s="68"/>
      <c r="T424" s="68"/>
      <c r="U424" s="68"/>
      <c r="V424" s="68"/>
      <c r="W424" s="68"/>
      <c r="X424" s="68"/>
    </row>
    <row r="425" spans="1:24" x14ac:dyDescent="0.3">
      <c r="A425" s="147"/>
      <c r="B425" s="147"/>
      <c r="C425" s="68"/>
      <c r="D425" s="68"/>
      <c r="E425" s="68"/>
      <c r="F425" s="147"/>
      <c r="G425" s="147"/>
      <c r="H425" s="147"/>
      <c r="I425" s="147"/>
      <c r="J425" s="147"/>
      <c r="K425" s="147"/>
      <c r="L425" s="147"/>
      <c r="M425" s="147"/>
      <c r="N425" s="68"/>
      <c r="O425" s="68"/>
      <c r="P425" s="68"/>
      <c r="Q425" s="68"/>
      <c r="R425" s="68"/>
      <c r="S425" s="68"/>
      <c r="T425" s="68"/>
      <c r="U425" s="68"/>
      <c r="V425" s="68"/>
      <c r="W425" s="68"/>
      <c r="X425" s="68"/>
    </row>
    <row r="426" spans="1:24" x14ac:dyDescent="0.3">
      <c r="A426" s="147"/>
      <c r="B426" s="147"/>
      <c r="C426" s="68"/>
      <c r="D426" s="68"/>
      <c r="E426" s="68"/>
      <c r="F426" s="147"/>
      <c r="G426" s="147"/>
      <c r="H426" s="147"/>
      <c r="I426" s="147"/>
      <c r="J426" s="147"/>
      <c r="K426" s="147"/>
      <c r="L426" s="147"/>
      <c r="M426" s="147"/>
      <c r="N426" s="68"/>
      <c r="O426" s="68"/>
      <c r="P426" s="68"/>
      <c r="Q426" s="68"/>
      <c r="R426" s="68"/>
      <c r="S426" s="68"/>
      <c r="T426" s="68"/>
      <c r="U426" s="68"/>
      <c r="V426" s="68"/>
      <c r="W426" s="68"/>
      <c r="X426" s="68"/>
    </row>
    <row r="427" spans="1:24" x14ac:dyDescent="0.3">
      <c r="A427" s="147"/>
      <c r="B427" s="147"/>
      <c r="C427" s="68"/>
      <c r="D427" s="68"/>
      <c r="E427" s="68"/>
      <c r="F427" s="147"/>
      <c r="G427" s="147"/>
      <c r="H427" s="147"/>
      <c r="I427" s="147"/>
      <c r="J427" s="147"/>
      <c r="K427" s="147"/>
      <c r="L427" s="147"/>
      <c r="M427" s="147"/>
      <c r="N427" s="68"/>
      <c r="O427" s="68"/>
      <c r="P427" s="68"/>
      <c r="Q427" s="68"/>
      <c r="R427" s="68"/>
      <c r="S427" s="68"/>
      <c r="T427" s="68"/>
      <c r="U427" s="68"/>
      <c r="V427" s="68"/>
      <c r="W427" s="68"/>
      <c r="X427" s="68"/>
    </row>
    <row r="428" spans="1:24" x14ac:dyDescent="0.3">
      <c r="A428" s="147"/>
      <c r="B428" s="147"/>
      <c r="C428" s="68"/>
      <c r="D428" s="68"/>
      <c r="E428" s="68"/>
      <c r="F428" s="147"/>
      <c r="G428" s="147"/>
      <c r="H428" s="147"/>
      <c r="I428" s="147"/>
      <c r="J428" s="147"/>
      <c r="K428" s="147"/>
      <c r="L428" s="147"/>
      <c r="M428" s="147"/>
      <c r="N428" s="68"/>
      <c r="O428" s="68"/>
      <c r="P428" s="68"/>
      <c r="Q428" s="68"/>
      <c r="R428" s="68"/>
      <c r="S428" s="68"/>
      <c r="T428" s="68"/>
      <c r="U428" s="68"/>
      <c r="V428" s="68"/>
      <c r="W428" s="68"/>
      <c r="X428" s="68"/>
    </row>
    <row r="429" spans="1:24" x14ac:dyDescent="0.3">
      <c r="A429" s="147"/>
      <c r="B429" s="147"/>
      <c r="C429" s="68"/>
      <c r="D429" s="68"/>
      <c r="E429" s="68"/>
      <c r="F429" s="147"/>
      <c r="G429" s="147"/>
      <c r="H429" s="147"/>
      <c r="I429" s="147"/>
      <c r="J429" s="147"/>
      <c r="K429" s="147"/>
      <c r="L429" s="147"/>
      <c r="M429" s="147"/>
      <c r="N429" s="68"/>
      <c r="O429" s="68"/>
      <c r="P429" s="68"/>
      <c r="Q429" s="68"/>
      <c r="R429" s="68"/>
      <c r="S429" s="68"/>
      <c r="T429" s="68"/>
      <c r="U429" s="68"/>
      <c r="V429" s="68"/>
      <c r="W429" s="68"/>
      <c r="X429" s="68"/>
    </row>
    <row r="430" spans="1:24" x14ac:dyDescent="0.3">
      <c r="A430" s="147"/>
      <c r="B430" s="147"/>
      <c r="C430" s="68"/>
      <c r="D430" s="68"/>
      <c r="E430" s="68"/>
      <c r="F430" s="147"/>
      <c r="G430" s="147"/>
      <c r="H430" s="147"/>
      <c r="I430" s="147"/>
      <c r="J430" s="147"/>
      <c r="K430" s="147"/>
      <c r="L430" s="147"/>
      <c r="M430" s="147"/>
      <c r="N430" s="68"/>
      <c r="O430" s="68"/>
      <c r="P430" s="68"/>
      <c r="Q430" s="68"/>
      <c r="R430" s="68"/>
      <c r="S430" s="68"/>
      <c r="T430" s="68"/>
      <c r="U430" s="68"/>
      <c r="V430" s="68"/>
      <c r="W430" s="68"/>
      <c r="X430" s="68"/>
    </row>
    <row r="431" spans="1:24" x14ac:dyDescent="0.3">
      <c r="A431" s="147"/>
      <c r="B431" s="147"/>
      <c r="C431" s="68"/>
      <c r="D431" s="68"/>
      <c r="E431" s="68"/>
      <c r="F431" s="147"/>
      <c r="G431" s="147"/>
      <c r="H431" s="147"/>
      <c r="I431" s="147"/>
      <c r="J431" s="147"/>
      <c r="K431" s="147"/>
      <c r="L431" s="147"/>
      <c r="M431" s="147"/>
      <c r="N431" s="68"/>
      <c r="O431" s="68"/>
      <c r="P431" s="68"/>
      <c r="Q431" s="68"/>
      <c r="R431" s="68"/>
      <c r="S431" s="68"/>
      <c r="T431" s="68"/>
      <c r="U431" s="68"/>
      <c r="V431" s="68"/>
      <c r="W431" s="68"/>
      <c r="X431" s="68"/>
    </row>
    <row r="432" spans="1:24" x14ac:dyDescent="0.3">
      <c r="A432" s="147"/>
      <c r="B432" s="147"/>
      <c r="C432" s="68"/>
      <c r="D432" s="68"/>
      <c r="E432" s="68"/>
      <c r="F432" s="147"/>
      <c r="G432" s="147"/>
      <c r="H432" s="147"/>
      <c r="I432" s="147"/>
      <c r="J432" s="147"/>
      <c r="K432" s="147"/>
      <c r="L432" s="147"/>
      <c r="M432" s="147"/>
      <c r="N432" s="68"/>
      <c r="O432" s="68"/>
      <c r="P432" s="68"/>
      <c r="Q432" s="68"/>
      <c r="R432" s="68"/>
      <c r="S432" s="68"/>
      <c r="T432" s="68"/>
      <c r="U432" s="68"/>
      <c r="V432" s="68"/>
      <c r="W432" s="68"/>
      <c r="X432" s="68"/>
    </row>
    <row r="433" spans="1:24" x14ac:dyDescent="0.3">
      <c r="A433" s="147"/>
      <c r="B433" s="147"/>
      <c r="C433" s="68"/>
      <c r="D433" s="68"/>
      <c r="E433" s="68"/>
      <c r="F433" s="147"/>
      <c r="G433" s="147"/>
      <c r="H433" s="147"/>
      <c r="I433" s="147"/>
      <c r="J433" s="147"/>
      <c r="K433" s="147"/>
      <c r="L433" s="147"/>
      <c r="M433" s="147"/>
      <c r="N433" s="68"/>
      <c r="O433" s="68"/>
      <c r="P433" s="68"/>
      <c r="Q433" s="68"/>
      <c r="R433" s="68"/>
      <c r="S433" s="68"/>
      <c r="T433" s="68"/>
      <c r="U433" s="68"/>
      <c r="V433" s="68"/>
      <c r="W433" s="68"/>
      <c r="X433" s="68"/>
    </row>
    <row r="434" spans="1:24" x14ac:dyDescent="0.3">
      <c r="A434" s="147"/>
      <c r="B434" s="147"/>
      <c r="C434" s="68"/>
      <c r="D434" s="68"/>
      <c r="E434" s="68"/>
      <c r="F434" s="147"/>
      <c r="G434" s="147"/>
      <c r="H434" s="147"/>
      <c r="I434" s="147"/>
      <c r="J434" s="147"/>
      <c r="K434" s="147"/>
      <c r="L434" s="147"/>
      <c r="M434" s="147"/>
      <c r="N434" s="68"/>
      <c r="O434" s="68"/>
      <c r="P434" s="68"/>
      <c r="Q434" s="68"/>
      <c r="R434" s="68"/>
      <c r="S434" s="68"/>
      <c r="T434" s="68"/>
      <c r="U434" s="68"/>
      <c r="V434" s="68"/>
      <c r="W434" s="68"/>
      <c r="X434" s="68"/>
    </row>
    <row r="435" spans="1:24" x14ac:dyDescent="0.3">
      <c r="A435" s="147"/>
      <c r="B435" s="147"/>
      <c r="C435" s="68"/>
      <c r="D435" s="68"/>
      <c r="E435" s="68"/>
      <c r="F435" s="147"/>
      <c r="G435" s="147"/>
      <c r="H435" s="147"/>
      <c r="I435" s="147"/>
      <c r="J435" s="147"/>
      <c r="K435" s="147"/>
      <c r="L435" s="147"/>
      <c r="M435" s="147"/>
      <c r="N435" s="68"/>
      <c r="O435" s="68"/>
      <c r="P435" s="68"/>
      <c r="Q435" s="68"/>
      <c r="R435" s="68"/>
      <c r="S435" s="68"/>
      <c r="T435" s="68"/>
      <c r="U435" s="68"/>
      <c r="V435" s="68"/>
      <c r="W435" s="68"/>
      <c r="X435" s="68"/>
    </row>
    <row r="436" spans="1:24" x14ac:dyDescent="0.3">
      <c r="A436" s="147"/>
      <c r="B436" s="147"/>
      <c r="C436" s="68"/>
      <c r="D436" s="68"/>
      <c r="E436" s="68"/>
      <c r="F436" s="147"/>
      <c r="G436" s="147"/>
      <c r="H436" s="147"/>
      <c r="I436" s="147"/>
      <c r="J436" s="147"/>
      <c r="K436" s="147"/>
      <c r="L436" s="147"/>
      <c r="M436" s="147"/>
      <c r="N436" s="68"/>
      <c r="O436" s="68"/>
      <c r="P436" s="68"/>
      <c r="Q436" s="68"/>
      <c r="R436" s="68"/>
      <c r="S436" s="68"/>
      <c r="T436" s="68"/>
      <c r="U436" s="68"/>
      <c r="V436" s="68"/>
      <c r="W436" s="68"/>
      <c r="X436" s="68"/>
    </row>
    <row r="437" spans="1:24" x14ac:dyDescent="0.3">
      <c r="A437" s="147"/>
      <c r="B437" s="147"/>
      <c r="C437" s="68"/>
      <c r="D437" s="68"/>
      <c r="E437" s="68"/>
      <c r="F437" s="147"/>
      <c r="G437" s="147"/>
      <c r="H437" s="147"/>
      <c r="I437" s="147"/>
      <c r="J437" s="147"/>
      <c r="K437" s="147"/>
      <c r="L437" s="147"/>
      <c r="M437" s="147"/>
      <c r="N437" s="68"/>
      <c r="O437" s="68"/>
      <c r="P437" s="68"/>
      <c r="Q437" s="68"/>
      <c r="R437" s="68"/>
      <c r="S437" s="68"/>
      <c r="T437" s="68"/>
      <c r="U437" s="68"/>
      <c r="V437" s="68"/>
      <c r="W437" s="68"/>
      <c r="X437" s="68"/>
    </row>
    <row r="438" spans="1:24" x14ac:dyDescent="0.3">
      <c r="A438" s="147"/>
      <c r="B438" s="147"/>
      <c r="C438" s="68"/>
      <c r="D438" s="68"/>
      <c r="E438" s="68"/>
      <c r="F438" s="147"/>
      <c r="G438" s="147"/>
      <c r="H438" s="147"/>
      <c r="I438" s="147"/>
      <c r="J438" s="147"/>
      <c r="K438" s="147"/>
      <c r="L438" s="147"/>
      <c r="M438" s="147"/>
      <c r="N438" s="68"/>
      <c r="O438" s="68"/>
      <c r="P438" s="68"/>
      <c r="Q438" s="68"/>
      <c r="R438" s="68"/>
      <c r="S438" s="68"/>
      <c r="T438" s="68"/>
      <c r="U438" s="68"/>
      <c r="V438" s="68"/>
      <c r="W438" s="68"/>
      <c r="X438" s="68"/>
    </row>
    <row r="439" spans="1:24" x14ac:dyDescent="0.3">
      <c r="A439" s="147"/>
      <c r="B439" s="147"/>
      <c r="C439" s="68"/>
      <c r="D439" s="68"/>
      <c r="E439" s="68"/>
      <c r="F439" s="147"/>
      <c r="G439" s="147"/>
      <c r="H439" s="147"/>
      <c r="I439" s="147"/>
      <c r="J439" s="147"/>
      <c r="K439" s="147"/>
      <c r="L439" s="147"/>
      <c r="M439" s="147"/>
      <c r="N439" s="68"/>
      <c r="O439" s="68"/>
      <c r="P439" s="68"/>
      <c r="Q439" s="68"/>
      <c r="R439" s="68"/>
      <c r="S439" s="68"/>
      <c r="T439" s="68"/>
      <c r="U439" s="68"/>
      <c r="V439" s="68"/>
      <c r="W439" s="68"/>
      <c r="X439" s="68"/>
    </row>
    <row r="440" spans="1:24" x14ac:dyDescent="0.3">
      <c r="A440" s="147"/>
      <c r="B440" s="147"/>
      <c r="C440" s="68"/>
      <c r="D440" s="68"/>
      <c r="E440" s="68"/>
      <c r="F440" s="147"/>
      <c r="G440" s="147"/>
      <c r="H440" s="147"/>
      <c r="I440" s="147"/>
      <c r="J440" s="147"/>
      <c r="K440" s="147"/>
      <c r="L440" s="147"/>
      <c r="M440" s="147"/>
      <c r="N440" s="68"/>
      <c r="O440" s="68"/>
      <c r="P440" s="68"/>
      <c r="Q440" s="68"/>
      <c r="R440" s="68"/>
      <c r="S440" s="68"/>
      <c r="T440" s="68"/>
      <c r="U440" s="68"/>
      <c r="V440" s="68"/>
      <c r="W440" s="68"/>
      <c r="X440" s="68"/>
    </row>
    <row r="441" spans="1:24" x14ac:dyDescent="0.3">
      <c r="A441" s="147"/>
      <c r="B441" s="147"/>
      <c r="C441" s="68"/>
      <c r="D441" s="68"/>
      <c r="E441" s="68"/>
      <c r="F441" s="147"/>
      <c r="G441" s="147"/>
      <c r="H441" s="147"/>
      <c r="I441" s="147"/>
      <c r="J441" s="147"/>
      <c r="K441" s="147"/>
      <c r="L441" s="147"/>
      <c r="M441" s="147"/>
      <c r="N441" s="68"/>
      <c r="O441" s="68"/>
      <c r="P441" s="68"/>
      <c r="Q441" s="68"/>
      <c r="R441" s="68"/>
      <c r="S441" s="68"/>
      <c r="T441" s="68"/>
      <c r="U441" s="68"/>
      <c r="V441" s="68"/>
      <c r="W441" s="68"/>
      <c r="X441" s="68"/>
    </row>
    <row r="442" spans="1:24" x14ac:dyDescent="0.3">
      <c r="A442" s="147"/>
      <c r="B442" s="147"/>
      <c r="C442" s="68"/>
      <c r="D442" s="68"/>
      <c r="E442" s="68"/>
      <c r="F442" s="147"/>
      <c r="G442" s="147"/>
      <c r="H442" s="147"/>
      <c r="I442" s="147"/>
      <c r="J442" s="147"/>
      <c r="K442" s="147"/>
      <c r="L442" s="147"/>
      <c r="M442" s="147"/>
      <c r="N442" s="68"/>
      <c r="O442" s="68"/>
      <c r="P442" s="68"/>
      <c r="Q442" s="68"/>
      <c r="R442" s="68"/>
      <c r="S442" s="68"/>
      <c r="T442" s="68"/>
      <c r="U442" s="68"/>
      <c r="V442" s="68"/>
      <c r="W442" s="68"/>
      <c r="X442" s="68"/>
    </row>
    <row r="443" spans="1:24" x14ac:dyDescent="0.3">
      <c r="A443" s="147"/>
      <c r="B443" s="147"/>
      <c r="C443" s="68"/>
      <c r="D443" s="68"/>
      <c r="E443" s="68"/>
      <c r="F443" s="147"/>
      <c r="G443" s="147"/>
      <c r="H443" s="147"/>
      <c r="I443" s="147"/>
      <c r="J443" s="147"/>
      <c r="K443" s="147"/>
      <c r="L443" s="147"/>
      <c r="M443" s="147"/>
      <c r="N443" s="68"/>
      <c r="O443" s="68"/>
      <c r="P443" s="68"/>
      <c r="Q443" s="68"/>
      <c r="R443" s="68"/>
      <c r="S443" s="68"/>
      <c r="T443" s="68"/>
      <c r="U443" s="68"/>
      <c r="V443" s="68"/>
      <c r="W443" s="68"/>
      <c r="X443" s="68"/>
    </row>
    <row r="444" spans="1:24" x14ac:dyDescent="0.3">
      <c r="A444" s="147"/>
      <c r="B444" s="147"/>
      <c r="C444" s="68"/>
      <c r="D444" s="68"/>
      <c r="E444" s="68"/>
      <c r="F444" s="147"/>
      <c r="G444" s="147"/>
      <c r="H444" s="147"/>
      <c r="I444" s="147"/>
      <c r="J444" s="147"/>
      <c r="K444" s="147"/>
      <c r="L444" s="147"/>
      <c r="M444" s="147"/>
      <c r="N444" s="68"/>
      <c r="O444" s="68"/>
      <c r="P444" s="68"/>
      <c r="Q444" s="68"/>
      <c r="R444" s="68"/>
      <c r="S444" s="68"/>
      <c r="T444" s="68"/>
      <c r="U444" s="68"/>
      <c r="V444" s="68"/>
      <c r="W444" s="68"/>
      <c r="X444" s="68"/>
    </row>
    <row r="445" spans="1:24" x14ac:dyDescent="0.3">
      <c r="A445" s="147"/>
      <c r="B445" s="147"/>
      <c r="C445" s="68"/>
      <c r="D445" s="68"/>
      <c r="E445" s="68"/>
      <c r="F445" s="147"/>
      <c r="G445" s="147"/>
      <c r="H445" s="147"/>
      <c r="I445" s="147"/>
      <c r="J445" s="147"/>
      <c r="K445" s="147"/>
      <c r="L445" s="147"/>
      <c r="M445" s="147"/>
      <c r="N445" s="68"/>
      <c r="O445" s="68"/>
      <c r="P445" s="68"/>
      <c r="Q445" s="68"/>
      <c r="R445" s="68"/>
      <c r="S445" s="68"/>
      <c r="T445" s="68"/>
      <c r="U445" s="68"/>
      <c r="V445" s="68"/>
      <c r="W445" s="68"/>
      <c r="X445" s="68"/>
    </row>
    <row r="446" spans="1:24" x14ac:dyDescent="0.3">
      <c r="A446" s="147"/>
      <c r="B446" s="147"/>
      <c r="C446" s="68"/>
      <c r="D446" s="68"/>
      <c r="E446" s="68"/>
      <c r="F446" s="147"/>
      <c r="G446" s="147"/>
      <c r="H446" s="147"/>
      <c r="I446" s="147"/>
      <c r="J446" s="147"/>
      <c r="K446" s="147"/>
      <c r="L446" s="147"/>
      <c r="M446" s="147"/>
      <c r="N446" s="68"/>
      <c r="O446" s="68"/>
      <c r="P446" s="68"/>
      <c r="Q446" s="68"/>
      <c r="R446" s="68"/>
      <c r="S446" s="68"/>
      <c r="T446" s="68"/>
      <c r="U446" s="68"/>
      <c r="V446" s="68"/>
      <c r="W446" s="68"/>
      <c r="X446" s="68"/>
    </row>
    <row r="447" spans="1:24" x14ac:dyDescent="0.3">
      <c r="A447" s="147"/>
      <c r="B447" s="147"/>
      <c r="C447" s="68"/>
      <c r="D447" s="68"/>
      <c r="E447" s="68"/>
      <c r="F447" s="147"/>
      <c r="G447" s="147"/>
      <c r="H447" s="147"/>
      <c r="I447" s="147"/>
      <c r="J447" s="147"/>
      <c r="K447" s="147"/>
      <c r="L447" s="147"/>
      <c r="M447" s="147"/>
      <c r="N447" s="68"/>
      <c r="O447" s="68"/>
      <c r="P447" s="68"/>
      <c r="Q447" s="68"/>
      <c r="R447" s="68"/>
      <c r="S447" s="68"/>
      <c r="T447" s="68"/>
      <c r="U447" s="68"/>
      <c r="V447" s="68"/>
      <c r="W447" s="68"/>
      <c r="X447" s="68"/>
    </row>
    <row r="448" spans="1:24" x14ac:dyDescent="0.3">
      <c r="A448" s="147"/>
      <c r="B448" s="147"/>
      <c r="C448" s="68"/>
      <c r="D448" s="68"/>
      <c r="E448" s="68"/>
      <c r="F448" s="147"/>
      <c r="G448" s="147"/>
      <c r="H448" s="147"/>
      <c r="I448" s="147"/>
      <c r="J448" s="147"/>
      <c r="K448" s="147"/>
      <c r="L448" s="147"/>
      <c r="M448" s="147"/>
      <c r="N448" s="68"/>
      <c r="O448" s="68"/>
      <c r="P448" s="68"/>
      <c r="Q448" s="68"/>
      <c r="R448" s="68"/>
      <c r="S448" s="68"/>
      <c r="T448" s="68"/>
      <c r="U448" s="68"/>
      <c r="V448" s="68"/>
      <c r="W448" s="68"/>
      <c r="X448" s="68"/>
    </row>
    <row r="449" spans="1:24" x14ac:dyDescent="0.3">
      <c r="A449" s="147"/>
      <c r="B449" s="147"/>
      <c r="C449" s="68"/>
      <c r="D449" s="68"/>
      <c r="E449" s="68"/>
      <c r="F449" s="147"/>
      <c r="G449" s="147"/>
      <c r="H449" s="147"/>
      <c r="I449" s="147"/>
      <c r="J449" s="147"/>
      <c r="K449" s="147"/>
      <c r="L449" s="147"/>
      <c r="M449" s="147"/>
      <c r="N449" s="68"/>
      <c r="O449" s="68"/>
      <c r="P449" s="68"/>
      <c r="Q449" s="68"/>
      <c r="R449" s="68"/>
      <c r="S449" s="68"/>
      <c r="T449" s="68"/>
      <c r="U449" s="68"/>
      <c r="V449" s="68"/>
      <c r="W449" s="68"/>
      <c r="X449" s="68"/>
    </row>
    <row r="450" spans="1:24" x14ac:dyDescent="0.3">
      <c r="A450" s="147"/>
      <c r="B450" s="147"/>
      <c r="C450" s="68"/>
      <c r="D450" s="68"/>
      <c r="E450" s="68"/>
      <c r="F450" s="147"/>
      <c r="G450" s="147"/>
      <c r="H450" s="147"/>
      <c r="I450" s="147"/>
      <c r="J450" s="147"/>
      <c r="K450" s="147"/>
      <c r="L450" s="147"/>
      <c r="M450" s="147"/>
      <c r="N450" s="68"/>
      <c r="O450" s="68"/>
      <c r="P450" s="68"/>
      <c r="Q450" s="68"/>
      <c r="R450" s="68"/>
      <c r="S450" s="68"/>
      <c r="T450" s="68"/>
      <c r="U450" s="68"/>
      <c r="V450" s="68"/>
      <c r="W450" s="68"/>
      <c r="X450" s="68"/>
    </row>
    <row r="451" spans="1:24" x14ac:dyDescent="0.3">
      <c r="A451" s="147"/>
      <c r="B451" s="147"/>
      <c r="C451" s="68"/>
      <c r="D451" s="68"/>
      <c r="E451" s="68"/>
      <c r="F451" s="147"/>
      <c r="G451" s="147"/>
      <c r="H451" s="147"/>
      <c r="I451" s="147"/>
      <c r="J451" s="147"/>
      <c r="K451" s="147"/>
      <c r="L451" s="147"/>
      <c r="M451" s="147"/>
      <c r="N451" s="68"/>
      <c r="O451" s="68"/>
      <c r="P451" s="68"/>
      <c r="Q451" s="68"/>
      <c r="R451" s="68"/>
      <c r="S451" s="68"/>
      <c r="T451" s="68"/>
      <c r="U451" s="68"/>
      <c r="V451" s="68"/>
      <c r="W451" s="68"/>
      <c r="X451" s="68"/>
    </row>
    <row r="452" spans="1:24" x14ac:dyDescent="0.3">
      <c r="A452" s="147"/>
      <c r="B452" s="147"/>
      <c r="C452" s="68"/>
      <c r="D452" s="68"/>
      <c r="E452" s="68"/>
      <c r="F452" s="147"/>
      <c r="G452" s="147"/>
      <c r="H452" s="147"/>
      <c r="I452" s="147"/>
      <c r="J452" s="147"/>
      <c r="K452" s="147"/>
      <c r="L452" s="147"/>
      <c r="M452" s="147"/>
      <c r="N452" s="68"/>
      <c r="O452" s="68"/>
      <c r="P452" s="68"/>
      <c r="Q452" s="68"/>
      <c r="R452" s="68"/>
      <c r="S452" s="68"/>
      <c r="T452" s="68"/>
      <c r="U452" s="68"/>
      <c r="V452" s="68"/>
      <c r="W452" s="68"/>
      <c r="X452" s="68"/>
    </row>
    <row r="453" spans="1:24" x14ac:dyDescent="0.3">
      <c r="A453" s="147"/>
      <c r="B453" s="147"/>
      <c r="C453" s="68"/>
      <c r="D453" s="68"/>
      <c r="E453" s="68"/>
      <c r="F453" s="147"/>
      <c r="G453" s="147"/>
      <c r="H453" s="147"/>
      <c r="I453" s="147"/>
      <c r="J453" s="147"/>
      <c r="K453" s="147"/>
      <c r="L453" s="147"/>
      <c r="M453" s="147"/>
      <c r="N453" s="68"/>
      <c r="O453" s="68"/>
      <c r="P453" s="68"/>
      <c r="Q453" s="68"/>
      <c r="R453" s="68"/>
      <c r="S453" s="68"/>
      <c r="T453" s="68"/>
      <c r="U453" s="68"/>
      <c r="V453" s="68"/>
      <c r="W453" s="68"/>
      <c r="X453" s="68"/>
    </row>
    <row r="454" spans="1:24" x14ac:dyDescent="0.3">
      <c r="A454" s="147"/>
      <c r="B454" s="147"/>
      <c r="C454" s="68"/>
      <c r="D454" s="68"/>
      <c r="E454" s="68"/>
      <c r="F454" s="147"/>
      <c r="G454" s="147"/>
      <c r="H454" s="147"/>
      <c r="I454" s="147"/>
      <c r="J454" s="147"/>
      <c r="K454" s="147"/>
      <c r="L454" s="147"/>
      <c r="M454" s="147"/>
      <c r="N454" s="68"/>
      <c r="O454" s="68"/>
      <c r="P454" s="68"/>
      <c r="Q454" s="68"/>
      <c r="R454" s="68"/>
      <c r="S454" s="68"/>
      <c r="T454" s="68"/>
      <c r="U454" s="68"/>
      <c r="V454" s="68"/>
      <c r="W454" s="68"/>
      <c r="X454" s="68"/>
    </row>
    <row r="455" spans="1:24" x14ac:dyDescent="0.3">
      <c r="A455" s="147"/>
      <c r="B455" s="147"/>
      <c r="C455" s="68"/>
      <c r="D455" s="68"/>
      <c r="E455" s="68"/>
      <c r="F455" s="147"/>
      <c r="G455" s="147"/>
      <c r="H455" s="147"/>
      <c r="I455" s="147"/>
      <c r="J455" s="147"/>
      <c r="K455" s="147"/>
      <c r="L455" s="147"/>
      <c r="M455" s="147"/>
      <c r="N455" s="68"/>
      <c r="O455" s="68"/>
      <c r="P455" s="68"/>
      <c r="Q455" s="68"/>
      <c r="R455" s="68"/>
      <c r="S455" s="68"/>
      <c r="T455" s="68"/>
      <c r="U455" s="68"/>
      <c r="V455" s="68"/>
      <c r="W455" s="68"/>
      <c r="X455" s="68"/>
    </row>
    <row r="456" spans="1:24" x14ac:dyDescent="0.3">
      <c r="A456" s="147"/>
      <c r="B456" s="147"/>
      <c r="C456" s="68"/>
      <c r="D456" s="68"/>
      <c r="E456" s="68"/>
      <c r="F456" s="147"/>
      <c r="G456" s="147"/>
      <c r="H456" s="147"/>
      <c r="I456" s="147"/>
      <c r="J456" s="147"/>
      <c r="K456" s="147"/>
      <c r="L456" s="147"/>
      <c r="M456" s="147"/>
      <c r="N456" s="68"/>
      <c r="O456" s="68"/>
      <c r="P456" s="68"/>
      <c r="Q456" s="68"/>
      <c r="R456" s="68"/>
      <c r="S456" s="68"/>
      <c r="T456" s="68"/>
      <c r="U456" s="68"/>
      <c r="V456" s="68"/>
      <c r="W456" s="68"/>
      <c r="X456" s="68"/>
    </row>
    <row r="457" spans="1:24" x14ac:dyDescent="0.3">
      <c r="A457" s="147"/>
      <c r="B457" s="147"/>
      <c r="C457" s="68"/>
      <c r="D457" s="68"/>
      <c r="E457" s="68"/>
      <c r="F457" s="147"/>
      <c r="G457" s="147"/>
      <c r="H457" s="147"/>
      <c r="I457" s="147"/>
      <c r="J457" s="147"/>
      <c r="K457" s="147"/>
      <c r="L457" s="147"/>
      <c r="M457" s="147"/>
      <c r="N457" s="68"/>
      <c r="O457" s="68"/>
      <c r="P457" s="68"/>
      <c r="Q457" s="68"/>
      <c r="R457" s="68"/>
      <c r="S457" s="68"/>
      <c r="T457" s="68"/>
      <c r="U457" s="68"/>
      <c r="V457" s="68"/>
      <c r="W457" s="68"/>
      <c r="X457" s="68"/>
    </row>
    <row r="458" spans="1:24" x14ac:dyDescent="0.3">
      <c r="A458" s="147"/>
      <c r="B458" s="147"/>
      <c r="C458" s="68"/>
      <c r="D458" s="68"/>
      <c r="E458" s="68"/>
      <c r="F458" s="147"/>
      <c r="G458" s="147"/>
      <c r="H458" s="147"/>
      <c r="I458" s="147"/>
      <c r="J458" s="147"/>
      <c r="K458" s="147"/>
      <c r="L458" s="147"/>
      <c r="M458" s="147"/>
      <c r="N458" s="68"/>
      <c r="O458" s="68"/>
      <c r="P458" s="68"/>
      <c r="Q458" s="68"/>
      <c r="R458" s="68"/>
      <c r="S458" s="68"/>
      <c r="T458" s="68"/>
      <c r="U458" s="68"/>
      <c r="V458" s="68"/>
      <c r="W458" s="68"/>
      <c r="X458" s="68"/>
    </row>
    <row r="459" spans="1:24" x14ac:dyDescent="0.3">
      <c r="A459" s="147"/>
      <c r="B459" s="147"/>
      <c r="C459" s="68"/>
      <c r="D459" s="68"/>
      <c r="E459" s="68"/>
      <c r="F459" s="147"/>
      <c r="G459" s="147"/>
      <c r="H459" s="147"/>
      <c r="I459" s="147"/>
      <c r="J459" s="147"/>
      <c r="K459" s="147"/>
      <c r="L459" s="147"/>
      <c r="M459" s="147"/>
      <c r="N459" s="68"/>
      <c r="O459" s="68"/>
      <c r="P459" s="68"/>
      <c r="Q459" s="68"/>
      <c r="R459" s="68"/>
      <c r="S459" s="68"/>
      <c r="T459" s="68"/>
      <c r="U459" s="68"/>
      <c r="V459" s="68"/>
      <c r="W459" s="68"/>
      <c r="X459" s="68"/>
    </row>
    <row r="460" spans="1:24" x14ac:dyDescent="0.3">
      <c r="A460" s="147"/>
      <c r="B460" s="147"/>
      <c r="C460" s="68"/>
      <c r="D460" s="68"/>
      <c r="E460" s="68"/>
      <c r="F460" s="147"/>
      <c r="G460" s="147"/>
      <c r="H460" s="147"/>
      <c r="I460" s="147"/>
      <c r="J460" s="147"/>
      <c r="K460" s="147"/>
      <c r="L460" s="147"/>
      <c r="M460" s="147"/>
      <c r="N460" s="68"/>
      <c r="O460" s="68"/>
      <c r="P460" s="68"/>
      <c r="Q460" s="68"/>
      <c r="R460" s="68"/>
      <c r="S460" s="68"/>
      <c r="T460" s="68"/>
      <c r="U460" s="68"/>
      <c r="V460" s="68"/>
      <c r="W460" s="68"/>
      <c r="X460" s="68"/>
    </row>
    <row r="461" spans="1:24" x14ac:dyDescent="0.3">
      <c r="A461" s="147"/>
      <c r="B461" s="147"/>
      <c r="C461" s="68"/>
      <c r="D461" s="68"/>
      <c r="E461" s="68"/>
      <c r="F461" s="147"/>
      <c r="G461" s="147"/>
      <c r="H461" s="147"/>
      <c r="I461" s="147"/>
      <c r="J461" s="147"/>
      <c r="K461" s="147"/>
      <c r="L461" s="147"/>
      <c r="M461" s="147"/>
      <c r="N461" s="68"/>
      <c r="O461" s="68"/>
      <c r="P461" s="68"/>
      <c r="Q461" s="68"/>
      <c r="R461" s="68"/>
      <c r="S461" s="68"/>
      <c r="T461" s="68"/>
      <c r="U461" s="68"/>
      <c r="V461" s="68"/>
      <c r="W461" s="68"/>
      <c r="X461" s="68"/>
    </row>
    <row r="462" spans="1:24" x14ac:dyDescent="0.3">
      <c r="A462" s="147"/>
      <c r="B462" s="147"/>
      <c r="C462" s="68"/>
      <c r="D462" s="68"/>
      <c r="E462" s="68"/>
      <c r="F462" s="147"/>
      <c r="G462" s="147"/>
      <c r="H462" s="147"/>
      <c r="I462" s="147"/>
      <c r="J462" s="147"/>
      <c r="K462" s="147"/>
      <c r="L462" s="147"/>
      <c r="M462" s="147"/>
      <c r="N462" s="68"/>
      <c r="O462" s="68"/>
      <c r="P462" s="68"/>
      <c r="Q462" s="68"/>
      <c r="R462" s="68"/>
      <c r="S462" s="68"/>
      <c r="T462" s="68"/>
      <c r="U462" s="68"/>
      <c r="V462" s="68"/>
      <c r="W462" s="68"/>
      <c r="X462" s="68"/>
    </row>
    <row r="463" spans="1:24" x14ac:dyDescent="0.3">
      <c r="A463" s="147"/>
      <c r="B463" s="147"/>
      <c r="C463" s="68"/>
      <c r="D463" s="68"/>
      <c r="E463" s="68"/>
      <c r="F463" s="147"/>
      <c r="G463" s="147"/>
      <c r="H463" s="147"/>
      <c r="I463" s="147"/>
      <c r="J463" s="147"/>
      <c r="K463" s="147"/>
      <c r="L463" s="147"/>
      <c r="M463" s="147"/>
      <c r="N463" s="68"/>
      <c r="O463" s="68"/>
      <c r="P463" s="68"/>
      <c r="Q463" s="68"/>
      <c r="R463" s="68"/>
      <c r="S463" s="68"/>
      <c r="T463" s="68"/>
      <c r="U463" s="68"/>
      <c r="V463" s="68"/>
      <c r="W463" s="68"/>
      <c r="X463" s="68"/>
    </row>
    <row r="464" spans="1:24" x14ac:dyDescent="0.3">
      <c r="A464" s="147"/>
      <c r="B464" s="147"/>
      <c r="C464" s="68"/>
      <c r="D464" s="68"/>
      <c r="E464" s="68"/>
      <c r="F464" s="147"/>
      <c r="G464" s="147"/>
      <c r="H464" s="147"/>
      <c r="I464" s="147"/>
      <c r="J464" s="147"/>
      <c r="K464" s="147"/>
      <c r="L464" s="147"/>
      <c r="M464" s="147"/>
      <c r="N464" s="68"/>
      <c r="O464" s="68"/>
      <c r="P464" s="68"/>
      <c r="Q464" s="68"/>
      <c r="R464" s="68"/>
      <c r="S464" s="68"/>
      <c r="T464" s="68"/>
      <c r="U464" s="68"/>
      <c r="V464" s="68"/>
      <c r="W464" s="68"/>
      <c r="X464" s="68"/>
    </row>
    <row r="465" spans="1:24" x14ac:dyDescent="0.3">
      <c r="A465" s="147"/>
      <c r="B465" s="147"/>
      <c r="C465" s="68"/>
      <c r="D465" s="68"/>
      <c r="E465" s="68"/>
      <c r="F465" s="147"/>
      <c r="G465" s="147"/>
      <c r="H465" s="147"/>
      <c r="I465" s="147"/>
      <c r="J465" s="147"/>
      <c r="K465" s="147"/>
      <c r="L465" s="147"/>
      <c r="M465" s="147"/>
      <c r="N465" s="68"/>
      <c r="O465" s="68"/>
      <c r="P465" s="68"/>
      <c r="Q465" s="68"/>
      <c r="R465" s="68"/>
      <c r="S465" s="68"/>
      <c r="T465" s="68"/>
      <c r="U465" s="68"/>
      <c r="V465" s="68"/>
      <c r="W465" s="68"/>
      <c r="X465" s="68"/>
    </row>
    <row r="466" spans="1:24" x14ac:dyDescent="0.3">
      <c r="A466" s="147"/>
      <c r="B466" s="147"/>
      <c r="C466" s="68"/>
      <c r="D466" s="68"/>
      <c r="E466" s="68"/>
      <c r="F466" s="147"/>
      <c r="G466" s="147"/>
      <c r="H466" s="147"/>
      <c r="I466" s="147"/>
      <c r="J466" s="147"/>
      <c r="K466" s="147"/>
      <c r="L466" s="147"/>
      <c r="M466" s="147"/>
      <c r="N466" s="68"/>
      <c r="O466" s="68"/>
      <c r="P466" s="68"/>
      <c r="Q466" s="68"/>
      <c r="R466" s="68"/>
      <c r="S466" s="68"/>
      <c r="T466" s="68"/>
      <c r="U466" s="68"/>
      <c r="V466" s="68"/>
      <c r="W466" s="68"/>
      <c r="X466" s="68"/>
    </row>
    <row r="467" spans="1:24" x14ac:dyDescent="0.3">
      <c r="A467" s="147"/>
      <c r="B467" s="147"/>
      <c r="C467" s="68"/>
      <c r="D467" s="68"/>
      <c r="E467" s="68"/>
      <c r="F467" s="147"/>
      <c r="G467" s="147"/>
      <c r="H467" s="147"/>
      <c r="I467" s="147"/>
      <c r="J467" s="147"/>
      <c r="K467" s="147"/>
      <c r="L467" s="147"/>
      <c r="M467" s="147"/>
      <c r="N467" s="68"/>
      <c r="O467" s="68"/>
      <c r="P467" s="68"/>
      <c r="Q467" s="68"/>
      <c r="R467" s="68"/>
      <c r="S467" s="68"/>
      <c r="T467" s="68"/>
      <c r="U467" s="68"/>
      <c r="V467" s="68"/>
      <c r="W467" s="68"/>
      <c r="X467" s="68"/>
    </row>
    <row r="468" spans="1:24" x14ac:dyDescent="0.3">
      <c r="A468" s="147"/>
      <c r="B468" s="147"/>
      <c r="C468" s="68"/>
      <c r="D468" s="68"/>
      <c r="E468" s="68"/>
      <c r="F468" s="147"/>
      <c r="G468" s="147"/>
      <c r="H468" s="147"/>
      <c r="I468" s="147"/>
      <c r="J468" s="147"/>
      <c r="K468" s="147"/>
      <c r="L468" s="147"/>
      <c r="M468" s="147"/>
      <c r="N468" s="68"/>
      <c r="O468" s="68"/>
      <c r="P468" s="68"/>
      <c r="Q468" s="68"/>
      <c r="R468" s="68"/>
      <c r="S468" s="68"/>
      <c r="T468" s="68"/>
      <c r="U468" s="68"/>
      <c r="V468" s="68"/>
      <c r="W468" s="68"/>
      <c r="X468" s="68"/>
    </row>
    <row r="469" spans="1:24" x14ac:dyDescent="0.3">
      <c r="A469" s="147"/>
      <c r="B469" s="147"/>
      <c r="C469" s="68"/>
      <c r="D469" s="68"/>
      <c r="E469" s="68"/>
      <c r="F469" s="147"/>
      <c r="G469" s="147"/>
      <c r="H469" s="147"/>
      <c r="I469" s="147"/>
      <c r="J469" s="147"/>
      <c r="K469" s="147"/>
      <c r="L469" s="147"/>
      <c r="M469" s="147"/>
      <c r="N469" s="68"/>
      <c r="O469" s="68"/>
      <c r="P469" s="68"/>
      <c r="Q469" s="68"/>
      <c r="R469" s="68"/>
      <c r="S469" s="68"/>
      <c r="T469" s="68"/>
      <c r="U469" s="68"/>
      <c r="V469" s="68"/>
      <c r="W469" s="68"/>
      <c r="X469" s="68"/>
    </row>
    <row r="470" spans="1:24" x14ac:dyDescent="0.3">
      <c r="A470" s="147"/>
      <c r="B470" s="147"/>
      <c r="C470" s="68"/>
      <c r="D470" s="68"/>
      <c r="E470" s="68"/>
      <c r="F470" s="147"/>
      <c r="G470" s="147"/>
      <c r="H470" s="147"/>
      <c r="I470" s="147"/>
      <c r="J470" s="147"/>
      <c r="K470" s="147"/>
      <c r="L470" s="147"/>
      <c r="M470" s="147"/>
      <c r="N470" s="68"/>
      <c r="O470" s="68"/>
      <c r="P470" s="68"/>
      <c r="Q470" s="68"/>
      <c r="R470" s="68"/>
      <c r="S470" s="68"/>
      <c r="T470" s="68"/>
      <c r="U470" s="68"/>
      <c r="V470" s="68"/>
      <c r="W470" s="68"/>
      <c r="X470" s="68"/>
    </row>
    <row r="471" spans="1:24" x14ac:dyDescent="0.3">
      <c r="A471" s="147"/>
      <c r="B471" s="147"/>
      <c r="C471" s="68"/>
      <c r="D471" s="68"/>
      <c r="E471" s="68"/>
      <c r="F471" s="147"/>
      <c r="G471" s="147"/>
      <c r="H471" s="147"/>
      <c r="I471" s="147"/>
      <c r="J471" s="147"/>
      <c r="K471" s="147"/>
      <c r="L471" s="147"/>
      <c r="M471" s="147"/>
      <c r="N471" s="68"/>
      <c r="O471" s="68"/>
      <c r="P471" s="68"/>
      <c r="Q471" s="68"/>
      <c r="R471" s="68"/>
      <c r="S471" s="68"/>
      <c r="T471" s="68"/>
      <c r="U471" s="68"/>
      <c r="V471" s="68"/>
      <c r="W471" s="68"/>
      <c r="X471" s="68"/>
    </row>
    <row r="472" spans="1:24" x14ac:dyDescent="0.3">
      <c r="A472" s="147"/>
      <c r="B472" s="147"/>
      <c r="C472" s="68"/>
      <c r="D472" s="68"/>
      <c r="E472" s="68"/>
      <c r="F472" s="147"/>
      <c r="G472" s="147"/>
      <c r="H472" s="147"/>
      <c r="I472" s="147"/>
      <c r="J472" s="147"/>
      <c r="K472" s="147"/>
      <c r="L472" s="147"/>
      <c r="M472" s="147"/>
      <c r="N472" s="68"/>
      <c r="O472" s="68"/>
      <c r="P472" s="68"/>
      <c r="Q472" s="68"/>
      <c r="R472" s="68"/>
      <c r="S472" s="68"/>
      <c r="T472" s="68"/>
      <c r="U472" s="68"/>
      <c r="V472" s="68"/>
      <c r="W472" s="68"/>
      <c r="X472" s="68"/>
    </row>
    <row r="473" spans="1:24" x14ac:dyDescent="0.3">
      <c r="A473" s="147"/>
      <c r="B473" s="147"/>
      <c r="C473" s="68"/>
      <c r="D473" s="68"/>
      <c r="E473" s="68"/>
      <c r="F473" s="147"/>
      <c r="G473" s="147"/>
      <c r="H473" s="147"/>
      <c r="I473" s="147"/>
      <c r="J473" s="147"/>
      <c r="K473" s="147"/>
      <c r="L473" s="147"/>
      <c r="M473" s="147"/>
      <c r="N473" s="68"/>
      <c r="O473" s="68"/>
      <c r="P473" s="68"/>
      <c r="Q473" s="68"/>
      <c r="R473" s="68"/>
      <c r="S473" s="68"/>
      <c r="T473" s="68"/>
      <c r="U473" s="68"/>
      <c r="V473" s="68"/>
      <c r="W473" s="68"/>
      <c r="X473" s="68"/>
    </row>
    <row r="474" spans="1:24" x14ac:dyDescent="0.3">
      <c r="A474" s="147"/>
      <c r="B474" s="147"/>
      <c r="C474" s="68"/>
      <c r="D474" s="68"/>
      <c r="E474" s="68"/>
      <c r="F474" s="147"/>
      <c r="G474" s="147"/>
      <c r="H474" s="147"/>
      <c r="I474" s="147"/>
      <c r="J474" s="147"/>
      <c r="K474" s="147"/>
      <c r="L474" s="147"/>
      <c r="M474" s="147"/>
      <c r="N474" s="68"/>
      <c r="O474" s="68"/>
      <c r="P474" s="68"/>
      <c r="Q474" s="68"/>
      <c r="R474" s="68"/>
      <c r="S474" s="68"/>
      <c r="T474" s="68"/>
      <c r="U474" s="68"/>
      <c r="V474" s="68"/>
      <c r="W474" s="68"/>
      <c r="X474" s="68"/>
    </row>
    <row r="475" spans="1:24" x14ac:dyDescent="0.3">
      <c r="A475" s="147"/>
      <c r="B475" s="147"/>
      <c r="C475" s="68"/>
      <c r="D475" s="68"/>
      <c r="E475" s="68"/>
      <c r="F475" s="147"/>
      <c r="G475" s="147"/>
      <c r="H475" s="147"/>
      <c r="I475" s="147"/>
      <c r="J475" s="147"/>
      <c r="K475" s="147"/>
      <c r="L475" s="147"/>
      <c r="M475" s="147"/>
      <c r="N475" s="68"/>
      <c r="O475" s="68"/>
      <c r="P475" s="68"/>
      <c r="Q475" s="68"/>
      <c r="R475" s="68"/>
      <c r="S475" s="68"/>
      <c r="T475" s="68"/>
      <c r="U475" s="68"/>
      <c r="V475" s="68"/>
      <c r="W475" s="68"/>
      <c r="X475" s="68"/>
    </row>
    <row r="476" spans="1:24" x14ac:dyDescent="0.3">
      <c r="A476" s="147"/>
      <c r="B476" s="147"/>
      <c r="C476" s="68"/>
      <c r="D476" s="68"/>
      <c r="E476" s="68"/>
      <c r="F476" s="147"/>
      <c r="G476" s="147"/>
      <c r="H476" s="147"/>
      <c r="I476" s="147"/>
      <c r="J476" s="147"/>
      <c r="K476" s="147"/>
      <c r="L476" s="147"/>
      <c r="M476" s="147"/>
      <c r="N476" s="68"/>
      <c r="O476" s="68"/>
      <c r="P476" s="68"/>
      <c r="Q476" s="68"/>
      <c r="R476" s="68"/>
      <c r="S476" s="68"/>
      <c r="T476" s="68"/>
      <c r="U476" s="68"/>
      <c r="V476" s="68"/>
      <c r="W476" s="68"/>
      <c r="X476" s="68"/>
    </row>
    <row r="477" spans="1:24" x14ac:dyDescent="0.3">
      <c r="A477" s="147"/>
      <c r="B477" s="147"/>
      <c r="C477" s="68"/>
      <c r="D477" s="68"/>
      <c r="E477" s="68"/>
      <c r="F477" s="147"/>
      <c r="G477" s="147"/>
      <c r="H477" s="147"/>
      <c r="I477" s="147"/>
      <c r="J477" s="147"/>
      <c r="K477" s="147"/>
      <c r="L477" s="147"/>
      <c r="M477" s="147"/>
      <c r="N477" s="68"/>
      <c r="O477" s="68"/>
      <c r="P477" s="68"/>
      <c r="Q477" s="68"/>
      <c r="R477" s="68"/>
      <c r="S477" s="68"/>
      <c r="T477" s="68"/>
      <c r="U477" s="68"/>
      <c r="V477" s="68"/>
      <c r="W477" s="68"/>
      <c r="X477" s="68"/>
    </row>
    <row r="478" spans="1:24" x14ac:dyDescent="0.3">
      <c r="A478" s="147"/>
      <c r="B478" s="147"/>
      <c r="C478" s="68"/>
      <c r="D478" s="68"/>
      <c r="E478" s="68"/>
      <c r="F478" s="147"/>
      <c r="G478" s="147"/>
      <c r="H478" s="147"/>
      <c r="I478" s="147"/>
      <c r="J478" s="147"/>
      <c r="K478" s="147"/>
      <c r="L478" s="147"/>
      <c r="M478" s="147"/>
      <c r="N478" s="68"/>
      <c r="O478" s="68"/>
      <c r="P478" s="68"/>
      <c r="Q478" s="68"/>
      <c r="R478" s="68"/>
      <c r="S478" s="68"/>
      <c r="T478" s="68"/>
      <c r="U478" s="68"/>
      <c r="V478" s="68"/>
      <c r="W478" s="68"/>
      <c r="X478" s="68"/>
    </row>
    <row r="479" spans="1:24" x14ac:dyDescent="0.3">
      <c r="A479" s="147"/>
      <c r="B479" s="147"/>
      <c r="C479" s="68"/>
      <c r="D479" s="68"/>
      <c r="E479" s="68"/>
      <c r="F479" s="147"/>
      <c r="G479" s="147"/>
      <c r="H479" s="147"/>
      <c r="I479" s="147"/>
      <c r="J479" s="147"/>
      <c r="K479" s="147"/>
      <c r="L479" s="147"/>
      <c r="M479" s="147"/>
      <c r="N479" s="68"/>
      <c r="O479" s="68"/>
      <c r="P479" s="68"/>
      <c r="Q479" s="68"/>
      <c r="R479" s="68"/>
      <c r="S479" s="68"/>
      <c r="T479" s="68"/>
      <c r="U479" s="68"/>
      <c r="V479" s="68"/>
      <c r="W479" s="68"/>
      <c r="X479" s="68"/>
    </row>
    <row r="480" spans="1:24" x14ac:dyDescent="0.3">
      <c r="A480" s="147"/>
      <c r="B480" s="147"/>
      <c r="C480" s="68"/>
      <c r="D480" s="68"/>
      <c r="E480" s="68"/>
      <c r="F480" s="147"/>
      <c r="G480" s="147"/>
      <c r="H480" s="147"/>
      <c r="I480" s="147"/>
      <c r="J480" s="147"/>
      <c r="K480" s="147"/>
      <c r="L480" s="147"/>
      <c r="M480" s="147"/>
      <c r="N480" s="68"/>
      <c r="O480" s="68"/>
      <c r="P480" s="68"/>
      <c r="Q480" s="68"/>
      <c r="R480" s="68"/>
      <c r="S480" s="68"/>
      <c r="T480" s="68"/>
      <c r="U480" s="68"/>
      <c r="V480" s="68"/>
      <c r="W480" s="68"/>
      <c r="X480" s="68"/>
    </row>
    <row r="481" spans="1:24" x14ac:dyDescent="0.3">
      <c r="A481" s="147"/>
      <c r="B481" s="147"/>
      <c r="C481" s="68"/>
      <c r="D481" s="68"/>
      <c r="E481" s="68"/>
      <c r="F481" s="147"/>
      <c r="G481" s="147"/>
      <c r="H481" s="147"/>
      <c r="I481" s="147"/>
      <c r="J481" s="147"/>
      <c r="K481" s="147"/>
      <c r="L481" s="147"/>
      <c r="M481" s="147"/>
      <c r="N481" s="68"/>
      <c r="O481" s="68"/>
      <c r="P481" s="68"/>
      <c r="Q481" s="68"/>
      <c r="R481" s="68"/>
      <c r="S481" s="68"/>
      <c r="T481" s="68"/>
      <c r="U481" s="68"/>
      <c r="V481" s="68"/>
      <c r="W481" s="68"/>
      <c r="X481" s="68"/>
    </row>
    <row r="482" spans="1:24" x14ac:dyDescent="0.3">
      <c r="A482" s="147"/>
      <c r="B482" s="147"/>
      <c r="C482" s="68"/>
      <c r="D482" s="68"/>
      <c r="E482" s="68"/>
      <c r="F482" s="147"/>
      <c r="G482" s="147"/>
      <c r="H482" s="147"/>
      <c r="I482" s="147"/>
      <c r="J482" s="147"/>
      <c r="K482" s="147"/>
      <c r="L482" s="147"/>
      <c r="M482" s="147"/>
      <c r="N482" s="68"/>
      <c r="O482" s="68"/>
      <c r="P482" s="68"/>
      <c r="Q482" s="68"/>
      <c r="R482" s="68"/>
      <c r="S482" s="68"/>
      <c r="T482" s="68"/>
      <c r="U482" s="68"/>
      <c r="V482" s="68"/>
      <c r="W482" s="68"/>
      <c r="X482" s="68"/>
    </row>
    <row r="483" spans="1:24" x14ac:dyDescent="0.3">
      <c r="A483" s="147"/>
      <c r="B483" s="147"/>
      <c r="C483" s="68"/>
      <c r="D483" s="68"/>
      <c r="E483" s="68"/>
      <c r="F483" s="147"/>
      <c r="G483" s="147"/>
      <c r="H483" s="147"/>
      <c r="I483" s="147"/>
      <c r="J483" s="147"/>
      <c r="K483" s="147"/>
      <c r="L483" s="147"/>
      <c r="M483" s="147"/>
      <c r="N483" s="68"/>
      <c r="O483" s="68"/>
      <c r="P483" s="68"/>
      <c r="Q483" s="68"/>
      <c r="R483" s="68"/>
      <c r="S483" s="68"/>
      <c r="T483" s="68"/>
      <c r="U483" s="68"/>
      <c r="V483" s="68"/>
      <c r="W483" s="68"/>
      <c r="X483" s="68"/>
    </row>
    <row r="484" spans="1:24" x14ac:dyDescent="0.3">
      <c r="A484" s="147"/>
      <c r="B484" s="147"/>
      <c r="C484" s="68"/>
      <c r="D484" s="68"/>
      <c r="E484" s="68"/>
      <c r="F484" s="147"/>
      <c r="G484" s="147"/>
      <c r="H484" s="147"/>
      <c r="I484" s="147"/>
      <c r="J484" s="147"/>
      <c r="K484" s="147"/>
      <c r="L484" s="147"/>
      <c r="M484" s="147"/>
      <c r="N484" s="68"/>
      <c r="O484" s="68"/>
      <c r="P484" s="68"/>
      <c r="Q484" s="68"/>
      <c r="R484" s="68"/>
      <c r="S484" s="68"/>
      <c r="T484" s="68"/>
      <c r="U484" s="68"/>
      <c r="V484" s="68"/>
      <c r="W484" s="68"/>
      <c r="X484" s="68"/>
    </row>
    <row r="485" spans="1:24" x14ac:dyDescent="0.3">
      <c r="A485" s="147"/>
      <c r="B485" s="147"/>
      <c r="C485" s="68"/>
      <c r="D485" s="68"/>
      <c r="E485" s="68"/>
      <c r="F485" s="147"/>
      <c r="G485" s="147"/>
      <c r="H485" s="147"/>
      <c r="I485" s="147"/>
      <c r="J485" s="147"/>
      <c r="K485" s="147"/>
      <c r="L485" s="147"/>
      <c r="M485" s="147"/>
      <c r="N485" s="68"/>
      <c r="O485" s="68"/>
      <c r="P485" s="68"/>
      <c r="Q485" s="68"/>
      <c r="R485" s="68"/>
      <c r="S485" s="68"/>
      <c r="T485" s="68"/>
      <c r="U485" s="68"/>
      <c r="V485" s="68"/>
      <c r="W485" s="68"/>
      <c r="X485" s="68"/>
    </row>
    <row r="486" spans="1:24" x14ac:dyDescent="0.3">
      <c r="A486" s="147"/>
      <c r="B486" s="147"/>
      <c r="C486" s="68"/>
      <c r="D486" s="68"/>
      <c r="E486" s="68"/>
      <c r="F486" s="147"/>
      <c r="G486" s="147"/>
      <c r="H486" s="147"/>
      <c r="I486" s="147"/>
      <c r="J486" s="147"/>
      <c r="K486" s="147"/>
      <c r="L486" s="147"/>
      <c r="M486" s="147"/>
      <c r="N486" s="68"/>
      <c r="O486" s="68"/>
      <c r="P486" s="68"/>
      <c r="Q486" s="68"/>
      <c r="R486" s="68"/>
      <c r="S486" s="68"/>
      <c r="T486" s="68"/>
      <c r="U486" s="68"/>
      <c r="V486" s="68"/>
      <c r="W486" s="68"/>
      <c r="X486" s="68"/>
    </row>
    <row r="487" spans="1:24" x14ac:dyDescent="0.3">
      <c r="A487" s="147"/>
      <c r="B487" s="147"/>
      <c r="C487" s="68"/>
      <c r="D487" s="68"/>
      <c r="E487" s="68"/>
      <c r="F487" s="147"/>
      <c r="G487" s="147"/>
      <c r="H487" s="147"/>
      <c r="I487" s="147"/>
      <c r="J487" s="147"/>
      <c r="K487" s="147"/>
      <c r="L487" s="147"/>
      <c r="M487" s="147"/>
      <c r="N487" s="68"/>
      <c r="O487" s="68"/>
      <c r="P487" s="68"/>
      <c r="Q487" s="68"/>
      <c r="R487" s="68"/>
      <c r="S487" s="68"/>
      <c r="T487" s="68"/>
      <c r="U487" s="68"/>
      <c r="V487" s="68"/>
      <c r="W487" s="68"/>
      <c r="X487" s="68"/>
    </row>
    <row r="488" spans="1:24" x14ac:dyDescent="0.3">
      <c r="A488" s="147"/>
      <c r="B488" s="147"/>
      <c r="C488" s="68"/>
      <c r="D488" s="68"/>
      <c r="E488" s="68"/>
      <c r="F488" s="147"/>
      <c r="G488" s="147"/>
      <c r="H488" s="147"/>
      <c r="I488" s="147"/>
      <c r="J488" s="147"/>
      <c r="K488" s="147"/>
      <c r="L488" s="147"/>
      <c r="M488" s="147"/>
      <c r="N488" s="68"/>
      <c r="O488" s="68"/>
      <c r="P488" s="68"/>
      <c r="Q488" s="68"/>
      <c r="R488" s="68"/>
      <c r="S488" s="68"/>
      <c r="T488" s="68"/>
      <c r="U488" s="68"/>
      <c r="V488" s="68"/>
      <c r="W488" s="68"/>
      <c r="X488" s="68"/>
    </row>
    <row r="489" spans="1:24" x14ac:dyDescent="0.3">
      <c r="A489" s="147"/>
      <c r="B489" s="147"/>
      <c r="C489" s="68"/>
      <c r="D489" s="68"/>
      <c r="E489" s="68"/>
      <c r="F489" s="147"/>
      <c r="G489" s="147"/>
      <c r="H489" s="147"/>
      <c r="I489" s="147"/>
      <c r="J489" s="147"/>
      <c r="K489" s="147"/>
      <c r="L489" s="147"/>
      <c r="M489" s="147"/>
      <c r="N489" s="68"/>
      <c r="O489" s="68"/>
      <c r="P489" s="68"/>
      <c r="Q489" s="68"/>
      <c r="R489" s="68"/>
      <c r="S489" s="68"/>
      <c r="T489" s="68"/>
      <c r="U489" s="68"/>
      <c r="V489" s="68"/>
      <c r="W489" s="68"/>
      <c r="X489" s="68"/>
    </row>
    <row r="490" spans="1:24" x14ac:dyDescent="0.3">
      <c r="A490" s="147"/>
      <c r="B490" s="147"/>
      <c r="C490" s="68"/>
      <c r="D490" s="68"/>
      <c r="E490" s="68"/>
      <c r="F490" s="147"/>
      <c r="G490" s="147"/>
      <c r="H490" s="147"/>
      <c r="I490" s="147"/>
      <c r="J490" s="147"/>
      <c r="K490" s="147"/>
      <c r="L490" s="147"/>
      <c r="M490" s="147"/>
      <c r="N490" s="68"/>
      <c r="O490" s="68"/>
      <c r="P490" s="68"/>
      <c r="Q490" s="68"/>
      <c r="R490" s="68"/>
      <c r="S490" s="68"/>
      <c r="T490" s="68"/>
      <c r="U490" s="68"/>
      <c r="V490" s="68"/>
      <c r="W490" s="68"/>
      <c r="X490" s="68"/>
    </row>
    <row r="491" spans="1:24" x14ac:dyDescent="0.3">
      <c r="A491" s="147"/>
      <c r="B491" s="147"/>
      <c r="C491" s="68"/>
      <c r="D491" s="68"/>
      <c r="E491" s="68"/>
      <c r="F491" s="147"/>
      <c r="G491" s="147"/>
      <c r="H491" s="147"/>
      <c r="I491" s="147"/>
      <c r="J491" s="147"/>
      <c r="K491" s="147"/>
      <c r="L491" s="147"/>
      <c r="M491" s="147"/>
      <c r="N491" s="68"/>
      <c r="O491" s="68"/>
      <c r="P491" s="68"/>
      <c r="Q491" s="68"/>
      <c r="R491" s="68"/>
      <c r="S491" s="68"/>
      <c r="T491" s="68"/>
      <c r="U491" s="68"/>
      <c r="V491" s="68"/>
      <c r="W491" s="68"/>
      <c r="X491" s="68"/>
    </row>
    <row r="492" spans="1:24" x14ac:dyDescent="0.3">
      <c r="A492" s="147"/>
      <c r="B492" s="147"/>
      <c r="C492" s="68"/>
      <c r="D492" s="68"/>
      <c r="E492" s="68"/>
      <c r="F492" s="147"/>
      <c r="G492" s="147"/>
      <c r="H492" s="147"/>
      <c r="I492" s="147"/>
      <c r="J492" s="147"/>
      <c r="K492" s="147"/>
      <c r="L492" s="147"/>
      <c r="M492" s="147"/>
      <c r="N492" s="68"/>
      <c r="O492" s="68"/>
      <c r="P492" s="68"/>
      <c r="Q492" s="68"/>
      <c r="R492" s="68"/>
      <c r="S492" s="68"/>
      <c r="T492" s="68"/>
      <c r="U492" s="68"/>
      <c r="V492" s="68"/>
      <c r="W492" s="68"/>
      <c r="X492" s="68"/>
    </row>
    <row r="493" spans="1:24" x14ac:dyDescent="0.3">
      <c r="A493" s="147"/>
      <c r="B493" s="147"/>
      <c r="C493" s="68"/>
      <c r="D493" s="68"/>
      <c r="E493" s="68"/>
      <c r="F493" s="147"/>
      <c r="G493" s="147"/>
      <c r="H493" s="147"/>
      <c r="I493" s="147"/>
      <c r="J493" s="147"/>
      <c r="K493" s="147"/>
      <c r="L493" s="147"/>
      <c r="M493" s="147"/>
      <c r="N493" s="68"/>
      <c r="O493" s="68"/>
      <c r="P493" s="68"/>
      <c r="Q493" s="68"/>
      <c r="R493" s="68"/>
      <c r="S493" s="68"/>
      <c r="T493" s="68"/>
      <c r="U493" s="68"/>
      <c r="V493" s="68"/>
      <c r="W493" s="68"/>
      <c r="X493" s="68"/>
    </row>
    <row r="494" spans="1:24" x14ac:dyDescent="0.3">
      <c r="A494" s="147"/>
      <c r="B494" s="147"/>
      <c r="C494" s="68"/>
      <c r="D494" s="68"/>
      <c r="E494" s="68"/>
      <c r="F494" s="147"/>
      <c r="G494" s="147"/>
      <c r="H494" s="147"/>
      <c r="I494" s="147"/>
      <c r="J494" s="147"/>
      <c r="K494" s="147"/>
      <c r="L494" s="147"/>
      <c r="M494" s="147"/>
      <c r="N494" s="68"/>
      <c r="O494" s="68"/>
      <c r="P494" s="68"/>
      <c r="Q494" s="68"/>
      <c r="R494" s="68"/>
      <c r="S494" s="68"/>
      <c r="T494" s="68"/>
      <c r="U494" s="68"/>
      <c r="V494" s="68"/>
      <c r="W494" s="68"/>
      <c r="X494" s="68"/>
    </row>
    <row r="495" spans="1:24" x14ac:dyDescent="0.3">
      <c r="A495" s="147"/>
      <c r="B495" s="147"/>
      <c r="C495" s="68"/>
      <c r="D495" s="68"/>
      <c r="E495" s="68"/>
      <c r="F495" s="147"/>
      <c r="G495" s="147"/>
      <c r="H495" s="147"/>
      <c r="I495" s="147"/>
      <c r="J495" s="147"/>
      <c r="K495" s="147"/>
      <c r="L495" s="147"/>
      <c r="M495" s="147"/>
      <c r="N495" s="68"/>
      <c r="O495" s="68"/>
      <c r="P495" s="68"/>
      <c r="Q495" s="68"/>
      <c r="R495" s="68"/>
      <c r="S495" s="68"/>
      <c r="T495" s="68"/>
      <c r="U495" s="68"/>
      <c r="V495" s="68"/>
      <c r="W495" s="68"/>
      <c r="X495" s="68"/>
    </row>
    <row r="496" spans="1:24" x14ac:dyDescent="0.3">
      <c r="A496" s="147"/>
      <c r="B496" s="147"/>
      <c r="C496" s="68"/>
      <c r="D496" s="68"/>
      <c r="E496" s="68"/>
      <c r="F496" s="147"/>
      <c r="G496" s="147"/>
      <c r="H496" s="147"/>
      <c r="I496" s="147"/>
      <c r="J496" s="147"/>
      <c r="K496" s="147"/>
      <c r="L496" s="147"/>
      <c r="M496" s="147"/>
      <c r="N496" s="68"/>
      <c r="O496" s="68"/>
      <c r="P496" s="68"/>
      <c r="Q496" s="68"/>
      <c r="R496" s="68"/>
      <c r="S496" s="68"/>
      <c r="T496" s="68"/>
      <c r="U496" s="68"/>
      <c r="V496" s="68"/>
      <c r="W496" s="68"/>
      <c r="X496" s="68"/>
    </row>
    <row r="497" spans="1:24" x14ac:dyDescent="0.3">
      <c r="A497" s="147"/>
      <c r="B497" s="147"/>
      <c r="C497" s="68"/>
      <c r="D497" s="68"/>
      <c r="E497" s="68"/>
      <c r="F497" s="147"/>
      <c r="G497" s="147"/>
      <c r="H497" s="147"/>
      <c r="I497" s="147"/>
      <c r="J497" s="147"/>
      <c r="K497" s="147"/>
      <c r="L497" s="147"/>
      <c r="M497" s="147"/>
      <c r="N497" s="68"/>
      <c r="O497" s="68"/>
      <c r="P497" s="68"/>
      <c r="Q497" s="68"/>
      <c r="R497" s="68"/>
      <c r="S497" s="68"/>
      <c r="T497" s="68"/>
      <c r="U497" s="68"/>
      <c r="V497" s="68"/>
      <c r="W497" s="68"/>
      <c r="X497" s="68"/>
    </row>
    <row r="498" spans="1:24" x14ac:dyDescent="0.3">
      <c r="A498" s="147"/>
      <c r="B498" s="147"/>
      <c r="C498" s="68"/>
      <c r="D498" s="68"/>
      <c r="E498" s="68"/>
      <c r="F498" s="147"/>
      <c r="G498" s="147"/>
      <c r="H498" s="147"/>
      <c r="I498" s="147"/>
      <c r="J498" s="147"/>
      <c r="K498" s="147"/>
      <c r="L498" s="147"/>
      <c r="M498" s="147"/>
      <c r="N498" s="68"/>
      <c r="O498" s="68"/>
      <c r="P498" s="68"/>
      <c r="Q498" s="68"/>
      <c r="R498" s="68"/>
      <c r="S498" s="68"/>
      <c r="T498" s="68"/>
      <c r="U498" s="68"/>
      <c r="V498" s="68"/>
      <c r="W498" s="68"/>
      <c r="X498" s="68"/>
    </row>
    <row r="499" spans="1:24" x14ac:dyDescent="0.3">
      <c r="A499" s="147"/>
      <c r="B499" s="147"/>
      <c r="C499" s="68"/>
      <c r="D499" s="68"/>
      <c r="E499" s="68"/>
      <c r="F499" s="147"/>
      <c r="G499" s="147"/>
      <c r="H499" s="147"/>
      <c r="I499" s="147"/>
      <c r="J499" s="147"/>
      <c r="K499" s="147"/>
      <c r="L499" s="147"/>
      <c r="M499" s="147"/>
      <c r="N499" s="68"/>
      <c r="O499" s="68"/>
      <c r="P499" s="68"/>
      <c r="Q499" s="68"/>
      <c r="R499" s="68"/>
      <c r="S499" s="68"/>
      <c r="T499" s="68"/>
      <c r="U499" s="68"/>
      <c r="V499" s="68"/>
      <c r="W499" s="68"/>
      <c r="X499" s="68"/>
    </row>
    <row r="500" spans="1:24" x14ac:dyDescent="0.3">
      <c r="A500" s="147"/>
      <c r="B500" s="147"/>
      <c r="C500" s="68"/>
      <c r="D500" s="68"/>
      <c r="E500" s="68"/>
      <c r="F500" s="147"/>
      <c r="G500" s="147"/>
      <c r="H500" s="147"/>
      <c r="I500" s="147"/>
      <c r="J500" s="147"/>
      <c r="K500" s="147"/>
      <c r="L500" s="147"/>
      <c r="M500" s="147"/>
      <c r="N500" s="68"/>
      <c r="O500" s="68"/>
      <c r="P500" s="68"/>
      <c r="Q500" s="68"/>
      <c r="R500" s="68"/>
      <c r="S500" s="68"/>
      <c r="T500" s="68"/>
      <c r="U500" s="68"/>
      <c r="V500" s="68"/>
      <c r="W500" s="68"/>
      <c r="X500" s="68"/>
    </row>
    <row r="501" spans="1:24" x14ac:dyDescent="0.3">
      <c r="A501" s="147"/>
      <c r="B501" s="147"/>
      <c r="C501" s="68"/>
      <c r="D501" s="68"/>
      <c r="E501" s="68"/>
      <c r="F501" s="147"/>
      <c r="G501" s="147"/>
      <c r="H501" s="147"/>
      <c r="I501" s="147"/>
      <c r="J501" s="147"/>
      <c r="K501" s="147"/>
      <c r="L501" s="147"/>
      <c r="M501" s="147"/>
      <c r="N501" s="68"/>
      <c r="O501" s="68"/>
      <c r="P501" s="68"/>
      <c r="Q501" s="68"/>
      <c r="R501" s="68"/>
      <c r="S501" s="68"/>
      <c r="T501" s="68"/>
      <c r="U501" s="68"/>
      <c r="V501" s="68"/>
      <c r="W501" s="68"/>
      <c r="X501" s="68"/>
    </row>
    <row r="502" spans="1:24" x14ac:dyDescent="0.3">
      <c r="A502" s="147"/>
      <c r="B502" s="147"/>
      <c r="C502" s="68"/>
      <c r="D502" s="68"/>
      <c r="E502" s="68"/>
      <c r="F502" s="147"/>
      <c r="G502" s="147"/>
      <c r="H502" s="147"/>
      <c r="I502" s="147"/>
      <c r="J502" s="147"/>
      <c r="K502" s="147"/>
      <c r="L502" s="147"/>
      <c r="M502" s="147"/>
      <c r="N502" s="68"/>
      <c r="O502" s="68"/>
      <c r="P502" s="68"/>
      <c r="Q502" s="68"/>
      <c r="R502" s="68"/>
      <c r="S502" s="68"/>
      <c r="T502" s="68"/>
      <c r="U502" s="68"/>
      <c r="V502" s="68"/>
      <c r="W502" s="68"/>
      <c r="X502" s="68"/>
    </row>
    <row r="503" spans="1:24" x14ac:dyDescent="0.3">
      <c r="A503" s="147"/>
      <c r="B503" s="147"/>
      <c r="C503" s="68"/>
      <c r="D503" s="68"/>
      <c r="E503" s="68"/>
      <c r="F503" s="147"/>
      <c r="G503" s="147"/>
      <c r="H503" s="147"/>
      <c r="I503" s="147"/>
      <c r="J503" s="147"/>
      <c r="K503" s="147"/>
      <c r="L503" s="147"/>
      <c r="M503" s="147"/>
      <c r="N503" s="68"/>
      <c r="O503" s="68"/>
      <c r="P503" s="68"/>
      <c r="Q503" s="68"/>
      <c r="R503" s="68"/>
      <c r="S503" s="68"/>
      <c r="T503" s="68"/>
      <c r="U503" s="68"/>
      <c r="V503" s="68"/>
      <c r="W503" s="68"/>
      <c r="X503" s="68"/>
    </row>
    <row r="504" spans="1:24" x14ac:dyDescent="0.3">
      <c r="A504" s="147"/>
      <c r="B504" s="147"/>
      <c r="C504" s="68"/>
      <c r="D504" s="68"/>
      <c r="E504" s="68"/>
      <c r="F504" s="147"/>
      <c r="G504" s="147"/>
      <c r="H504" s="147"/>
      <c r="I504" s="147"/>
      <c r="J504" s="147"/>
      <c r="K504" s="147"/>
      <c r="L504" s="147"/>
      <c r="M504" s="147"/>
      <c r="N504" s="68"/>
      <c r="O504" s="68"/>
      <c r="P504" s="68"/>
      <c r="Q504" s="68"/>
      <c r="R504" s="68"/>
      <c r="S504" s="68"/>
      <c r="T504" s="68"/>
      <c r="U504" s="68"/>
      <c r="V504" s="68"/>
      <c r="W504" s="68"/>
      <c r="X504" s="68"/>
    </row>
    <row r="505" spans="1:24" x14ac:dyDescent="0.3">
      <c r="A505" s="147"/>
      <c r="B505" s="147"/>
      <c r="C505" s="68"/>
      <c r="D505" s="68"/>
      <c r="E505" s="68"/>
      <c r="F505" s="147"/>
      <c r="G505" s="147"/>
      <c r="H505" s="147"/>
      <c r="I505" s="147"/>
      <c r="J505" s="147"/>
      <c r="K505" s="147"/>
      <c r="L505" s="147"/>
      <c r="M505" s="147"/>
      <c r="N505" s="68"/>
      <c r="O505" s="68"/>
      <c r="P505" s="68"/>
      <c r="Q505" s="68"/>
      <c r="R505" s="68"/>
      <c r="S505" s="68"/>
      <c r="T505" s="68"/>
      <c r="U505" s="68"/>
      <c r="V505" s="68"/>
      <c r="W505" s="68"/>
      <c r="X505" s="68"/>
    </row>
    <row r="506" spans="1:24" x14ac:dyDescent="0.3">
      <c r="A506" s="147"/>
      <c r="B506" s="147"/>
      <c r="C506" s="68"/>
      <c r="D506" s="68"/>
      <c r="E506" s="68"/>
      <c r="F506" s="147"/>
      <c r="G506" s="147"/>
      <c r="H506" s="147"/>
      <c r="I506" s="147"/>
      <c r="J506" s="147"/>
      <c r="K506" s="147"/>
      <c r="L506" s="147"/>
      <c r="M506" s="147"/>
      <c r="N506" s="68"/>
      <c r="O506" s="68"/>
      <c r="P506" s="68"/>
      <c r="Q506" s="68"/>
      <c r="R506" s="68"/>
      <c r="S506" s="68"/>
      <c r="T506" s="68"/>
      <c r="U506" s="68"/>
      <c r="V506" s="68"/>
      <c r="W506" s="68"/>
      <c r="X506" s="68"/>
    </row>
    <row r="507" spans="1:24" x14ac:dyDescent="0.3">
      <c r="A507" s="147"/>
      <c r="B507" s="147"/>
      <c r="C507" s="68"/>
      <c r="D507" s="68"/>
      <c r="E507" s="68"/>
      <c r="F507" s="147"/>
      <c r="G507" s="147"/>
      <c r="H507" s="147"/>
      <c r="I507" s="147"/>
      <c r="J507" s="147"/>
      <c r="K507" s="147"/>
      <c r="L507" s="147"/>
      <c r="M507" s="147"/>
      <c r="N507" s="68"/>
      <c r="O507" s="68"/>
      <c r="P507" s="68"/>
      <c r="Q507" s="68"/>
      <c r="R507" s="68"/>
      <c r="S507" s="68"/>
      <c r="T507" s="68"/>
      <c r="U507" s="68"/>
      <c r="V507" s="68"/>
      <c r="W507" s="68"/>
      <c r="X507" s="68"/>
    </row>
    <row r="508" spans="1:24" x14ac:dyDescent="0.3">
      <c r="A508" s="147"/>
      <c r="B508" s="147"/>
      <c r="C508" s="68"/>
      <c r="D508" s="68"/>
      <c r="E508" s="68"/>
      <c r="F508" s="147"/>
      <c r="G508" s="147"/>
      <c r="H508" s="147"/>
      <c r="I508" s="147"/>
      <c r="J508" s="147"/>
      <c r="K508" s="147"/>
      <c r="L508" s="147"/>
      <c r="M508" s="147"/>
      <c r="N508" s="68"/>
      <c r="O508" s="68"/>
      <c r="P508" s="68"/>
      <c r="Q508" s="68"/>
      <c r="R508" s="68"/>
      <c r="S508" s="68"/>
      <c r="T508" s="68"/>
      <c r="U508" s="68"/>
      <c r="V508" s="68"/>
      <c r="W508" s="68"/>
      <c r="X508" s="68"/>
    </row>
    <row r="509" spans="1:24" x14ac:dyDescent="0.3">
      <c r="A509" s="147"/>
      <c r="B509" s="147"/>
      <c r="C509" s="68"/>
      <c r="D509" s="68"/>
      <c r="E509" s="68"/>
      <c r="F509" s="147"/>
      <c r="G509" s="147"/>
      <c r="H509" s="147"/>
      <c r="I509" s="147"/>
      <c r="J509" s="147"/>
      <c r="K509" s="147"/>
      <c r="L509" s="147"/>
      <c r="M509" s="147"/>
      <c r="N509" s="68"/>
      <c r="O509" s="68"/>
      <c r="P509" s="68"/>
      <c r="Q509" s="68"/>
      <c r="R509" s="68"/>
      <c r="S509" s="68"/>
      <c r="T509" s="68"/>
      <c r="U509" s="68"/>
      <c r="V509" s="68"/>
      <c r="W509" s="68"/>
      <c r="X509" s="68"/>
    </row>
    <row r="510" spans="1:24" x14ac:dyDescent="0.3">
      <c r="A510" s="147"/>
      <c r="B510" s="147"/>
      <c r="C510" s="68"/>
      <c r="D510" s="68"/>
      <c r="E510" s="68"/>
      <c r="F510" s="147"/>
      <c r="G510" s="147"/>
      <c r="H510" s="147"/>
      <c r="I510" s="147"/>
      <c r="J510" s="147"/>
      <c r="K510" s="147"/>
      <c r="L510" s="147"/>
      <c r="M510" s="147"/>
      <c r="N510" s="68"/>
      <c r="O510" s="68"/>
      <c r="P510" s="68"/>
      <c r="Q510" s="68"/>
      <c r="R510" s="68"/>
      <c r="S510" s="68"/>
      <c r="T510" s="68"/>
      <c r="U510" s="68"/>
      <c r="V510" s="68"/>
      <c r="W510" s="68"/>
      <c r="X510" s="68"/>
    </row>
    <row r="511" spans="1:24" x14ac:dyDescent="0.3">
      <c r="A511" s="147"/>
      <c r="B511" s="147"/>
      <c r="C511" s="68"/>
      <c r="D511" s="68"/>
      <c r="E511" s="68"/>
      <c r="F511" s="147"/>
      <c r="G511" s="147"/>
      <c r="H511" s="147"/>
      <c r="I511" s="147"/>
      <c r="J511" s="147"/>
      <c r="K511" s="147"/>
      <c r="L511" s="147"/>
      <c r="M511" s="147"/>
      <c r="N511" s="68"/>
      <c r="O511" s="68"/>
      <c r="P511" s="68"/>
      <c r="Q511" s="68"/>
      <c r="R511" s="68"/>
      <c r="S511" s="68"/>
      <c r="T511" s="68"/>
      <c r="U511" s="68"/>
      <c r="V511" s="68"/>
      <c r="W511" s="68"/>
      <c r="X511" s="68"/>
    </row>
    <row r="512" spans="1:24" x14ac:dyDescent="0.3">
      <c r="A512" s="147"/>
      <c r="B512" s="147"/>
      <c r="C512" s="68"/>
      <c r="D512" s="68"/>
      <c r="E512" s="68"/>
      <c r="F512" s="147"/>
      <c r="G512" s="147"/>
      <c r="H512" s="147"/>
      <c r="I512" s="147"/>
      <c r="J512" s="147"/>
      <c r="K512" s="147"/>
      <c r="L512" s="147"/>
      <c r="M512" s="147"/>
      <c r="N512" s="68"/>
      <c r="O512" s="68"/>
      <c r="P512" s="68"/>
      <c r="Q512" s="68"/>
      <c r="R512" s="68"/>
      <c r="S512" s="68"/>
      <c r="T512" s="68"/>
      <c r="U512" s="68"/>
      <c r="V512" s="68"/>
      <c r="W512" s="68"/>
      <c r="X512" s="68"/>
    </row>
    <row r="513" spans="1:24" x14ac:dyDescent="0.3">
      <c r="A513" s="147"/>
      <c r="B513" s="147"/>
      <c r="C513" s="68"/>
      <c r="D513" s="68"/>
      <c r="E513" s="68"/>
      <c r="F513" s="147"/>
      <c r="G513" s="147"/>
      <c r="H513" s="147"/>
      <c r="I513" s="147"/>
      <c r="J513" s="147"/>
      <c r="K513" s="147"/>
      <c r="L513" s="147"/>
      <c r="M513" s="147"/>
      <c r="N513" s="68"/>
      <c r="O513" s="68"/>
      <c r="P513" s="68"/>
      <c r="Q513" s="68"/>
      <c r="R513" s="68"/>
      <c r="S513" s="68"/>
      <c r="T513" s="68"/>
      <c r="U513" s="68"/>
      <c r="V513" s="68"/>
      <c r="W513" s="68"/>
      <c r="X513" s="68"/>
    </row>
    <row r="514" spans="1:24" x14ac:dyDescent="0.3">
      <c r="A514" s="147"/>
      <c r="B514" s="147"/>
      <c r="C514" s="68"/>
      <c r="D514" s="68"/>
      <c r="E514" s="68"/>
      <c r="F514" s="147"/>
      <c r="G514" s="147"/>
      <c r="H514" s="147"/>
      <c r="I514" s="147"/>
      <c r="J514" s="147"/>
      <c r="K514" s="147"/>
      <c r="L514" s="147"/>
      <c r="M514" s="147"/>
      <c r="N514" s="68"/>
      <c r="O514" s="68"/>
      <c r="P514" s="68"/>
      <c r="Q514" s="68"/>
      <c r="R514" s="68"/>
      <c r="S514" s="68"/>
      <c r="T514" s="68"/>
      <c r="U514" s="68"/>
      <c r="V514" s="68"/>
      <c r="W514" s="68"/>
      <c r="X514" s="68"/>
    </row>
    <row r="515" spans="1:24" x14ac:dyDescent="0.3">
      <c r="A515" s="147"/>
      <c r="B515" s="147"/>
      <c r="C515" s="68"/>
      <c r="D515" s="68"/>
      <c r="E515" s="68"/>
      <c r="F515" s="147"/>
      <c r="G515" s="147"/>
      <c r="H515" s="147"/>
      <c r="I515" s="147"/>
      <c r="J515" s="147"/>
      <c r="K515" s="147"/>
      <c r="L515" s="147"/>
      <c r="M515" s="147"/>
      <c r="N515" s="68"/>
      <c r="O515" s="68"/>
      <c r="P515" s="68"/>
      <c r="Q515" s="68"/>
      <c r="R515" s="68"/>
      <c r="S515" s="68"/>
      <c r="T515" s="68"/>
      <c r="U515" s="68"/>
      <c r="V515" s="68"/>
      <c r="W515" s="68"/>
      <c r="X515" s="68"/>
    </row>
    <row r="516" spans="1:24" x14ac:dyDescent="0.3">
      <c r="A516" s="147"/>
      <c r="B516" s="147"/>
      <c r="C516" s="68"/>
      <c r="D516" s="68"/>
      <c r="E516" s="68"/>
      <c r="F516" s="147"/>
      <c r="G516" s="147"/>
      <c r="H516" s="147"/>
      <c r="I516" s="147"/>
      <c r="J516" s="147"/>
      <c r="K516" s="147"/>
      <c r="L516" s="147"/>
      <c r="M516" s="147"/>
      <c r="N516" s="68"/>
      <c r="O516" s="68"/>
      <c r="P516" s="68"/>
      <c r="Q516" s="68"/>
      <c r="R516" s="68"/>
      <c r="S516" s="68"/>
      <c r="T516" s="68"/>
      <c r="U516" s="68"/>
      <c r="V516" s="68"/>
      <c r="W516" s="68"/>
      <c r="X516" s="68"/>
    </row>
    <row r="517" spans="1:24" x14ac:dyDescent="0.3">
      <c r="A517" s="147"/>
      <c r="B517" s="147"/>
      <c r="C517" s="68"/>
      <c r="D517" s="68"/>
      <c r="E517" s="68"/>
      <c r="F517" s="147"/>
      <c r="G517" s="147"/>
      <c r="H517" s="147"/>
      <c r="I517" s="147"/>
      <c r="J517" s="147"/>
      <c r="K517" s="147"/>
      <c r="L517" s="147"/>
      <c r="M517" s="147"/>
      <c r="N517" s="68"/>
      <c r="O517" s="68"/>
      <c r="P517" s="68"/>
      <c r="Q517" s="68"/>
      <c r="R517" s="68"/>
      <c r="S517" s="68"/>
      <c r="T517" s="68"/>
      <c r="U517" s="68"/>
      <c r="V517" s="68"/>
      <c r="W517" s="68"/>
      <c r="X517" s="68"/>
    </row>
    <row r="518" spans="1:24" x14ac:dyDescent="0.3">
      <c r="A518" s="147"/>
      <c r="B518" s="147"/>
      <c r="C518" s="68"/>
      <c r="D518" s="68"/>
      <c r="E518" s="68"/>
      <c r="F518" s="147"/>
      <c r="G518" s="147"/>
      <c r="H518" s="147"/>
      <c r="I518" s="147"/>
      <c r="J518" s="147"/>
      <c r="K518" s="147"/>
      <c r="L518" s="147"/>
      <c r="M518" s="147"/>
      <c r="N518" s="68"/>
      <c r="O518" s="68"/>
      <c r="P518" s="68"/>
      <c r="Q518" s="68"/>
      <c r="R518" s="68"/>
      <c r="S518" s="68"/>
      <c r="T518" s="68"/>
      <c r="U518" s="68"/>
      <c r="V518" s="68"/>
      <c r="W518" s="68"/>
      <c r="X518" s="68"/>
    </row>
    <row r="519" spans="1:24" x14ac:dyDescent="0.3">
      <c r="A519" s="147"/>
      <c r="B519" s="147"/>
      <c r="C519" s="68"/>
      <c r="D519" s="68"/>
      <c r="E519" s="68"/>
      <c r="F519" s="147"/>
      <c r="G519" s="147"/>
      <c r="H519" s="147"/>
      <c r="I519" s="147"/>
      <c r="J519" s="147"/>
      <c r="K519" s="147"/>
      <c r="L519" s="147"/>
      <c r="M519" s="147"/>
      <c r="N519" s="68"/>
      <c r="O519" s="68"/>
      <c r="P519" s="68"/>
      <c r="Q519" s="68"/>
      <c r="R519" s="68"/>
      <c r="S519" s="68"/>
      <c r="T519" s="68"/>
      <c r="U519" s="68"/>
      <c r="V519" s="68"/>
      <c r="W519" s="68"/>
      <c r="X519" s="68"/>
    </row>
    <row r="520" spans="1:24" x14ac:dyDescent="0.3">
      <c r="A520" s="147"/>
      <c r="B520" s="147"/>
      <c r="C520" s="68"/>
      <c r="D520" s="68"/>
      <c r="E520" s="68"/>
      <c r="F520" s="147"/>
      <c r="G520" s="147"/>
      <c r="H520" s="147"/>
      <c r="I520" s="147"/>
      <c r="J520" s="147"/>
      <c r="K520" s="147"/>
      <c r="L520" s="147"/>
      <c r="M520" s="147"/>
      <c r="N520" s="68"/>
      <c r="O520" s="68"/>
      <c r="P520" s="68"/>
      <c r="Q520" s="68"/>
      <c r="R520" s="68"/>
      <c r="S520" s="68"/>
      <c r="T520" s="68"/>
      <c r="U520" s="68"/>
      <c r="V520" s="68"/>
      <c r="W520" s="68"/>
      <c r="X520" s="68"/>
    </row>
    <row r="521" spans="1:24" x14ac:dyDescent="0.3">
      <c r="A521" s="147"/>
      <c r="B521" s="147"/>
      <c r="C521" s="68"/>
      <c r="D521" s="68"/>
      <c r="E521" s="68"/>
      <c r="F521" s="147"/>
      <c r="G521" s="147"/>
      <c r="H521" s="147"/>
      <c r="I521" s="147"/>
      <c r="J521" s="147"/>
      <c r="K521" s="147"/>
      <c r="L521" s="147"/>
      <c r="M521" s="147"/>
      <c r="N521" s="68"/>
      <c r="O521" s="68"/>
      <c r="P521" s="68"/>
      <c r="Q521" s="68"/>
      <c r="R521" s="68"/>
      <c r="S521" s="68"/>
      <c r="T521" s="68"/>
      <c r="U521" s="68"/>
      <c r="V521" s="68"/>
      <c r="W521" s="68"/>
      <c r="X521" s="68"/>
    </row>
    <row r="522" spans="1:24" x14ac:dyDescent="0.3">
      <c r="A522" s="147"/>
      <c r="B522" s="147"/>
      <c r="C522" s="68"/>
      <c r="D522" s="68"/>
      <c r="E522" s="68"/>
      <c r="F522" s="147"/>
      <c r="G522" s="147"/>
      <c r="H522" s="147"/>
      <c r="I522" s="147"/>
      <c r="J522" s="147"/>
      <c r="K522" s="147"/>
      <c r="L522" s="147"/>
      <c r="M522" s="147"/>
      <c r="N522" s="68"/>
      <c r="O522" s="68"/>
      <c r="P522" s="68"/>
      <c r="Q522" s="68"/>
      <c r="R522" s="68"/>
      <c r="S522" s="68"/>
      <c r="T522" s="68"/>
      <c r="U522" s="68"/>
      <c r="V522" s="68"/>
      <c r="W522" s="68"/>
      <c r="X522" s="68"/>
    </row>
    <row r="523" spans="1:24" x14ac:dyDescent="0.3">
      <c r="A523" s="147"/>
      <c r="B523" s="147"/>
      <c r="C523" s="68"/>
      <c r="D523" s="68"/>
      <c r="E523" s="68"/>
      <c r="F523" s="147"/>
      <c r="G523" s="147"/>
      <c r="H523" s="147"/>
      <c r="I523" s="147"/>
      <c r="J523" s="147"/>
      <c r="K523" s="147"/>
      <c r="L523" s="147"/>
      <c r="M523" s="147"/>
      <c r="N523" s="68"/>
      <c r="O523" s="68"/>
      <c r="P523" s="68"/>
      <c r="Q523" s="68"/>
      <c r="R523" s="68"/>
      <c r="S523" s="68"/>
      <c r="T523" s="68"/>
      <c r="U523" s="68"/>
      <c r="V523" s="68"/>
      <c r="W523" s="68"/>
      <c r="X523" s="68"/>
    </row>
    <row r="524" spans="1:24" x14ac:dyDescent="0.3">
      <c r="A524" s="147"/>
      <c r="B524" s="147"/>
      <c r="C524" s="68"/>
      <c r="D524" s="68"/>
      <c r="E524" s="68"/>
      <c r="F524" s="147"/>
      <c r="G524" s="147"/>
      <c r="H524" s="147"/>
      <c r="I524" s="147"/>
      <c r="J524" s="147"/>
      <c r="K524" s="147"/>
      <c r="L524" s="147"/>
      <c r="M524" s="147"/>
      <c r="N524" s="68"/>
      <c r="O524" s="68"/>
      <c r="P524" s="68"/>
      <c r="Q524" s="68"/>
      <c r="R524" s="68"/>
      <c r="S524" s="68"/>
      <c r="T524" s="68"/>
      <c r="U524" s="68"/>
      <c r="V524" s="68"/>
      <c r="W524" s="68"/>
      <c r="X524" s="68"/>
    </row>
    <row r="525" spans="1:24" x14ac:dyDescent="0.3">
      <c r="A525" s="147"/>
      <c r="B525" s="147"/>
      <c r="C525" s="68"/>
      <c r="D525" s="68"/>
      <c r="E525" s="68"/>
      <c r="F525" s="147"/>
      <c r="G525" s="147"/>
      <c r="H525" s="147"/>
      <c r="I525" s="147"/>
      <c r="J525" s="147"/>
      <c r="K525" s="147"/>
      <c r="L525" s="147"/>
      <c r="M525" s="147"/>
      <c r="N525" s="68"/>
      <c r="O525" s="68"/>
      <c r="P525" s="68"/>
      <c r="Q525" s="68"/>
      <c r="R525" s="68"/>
      <c r="S525" s="68"/>
      <c r="T525" s="68"/>
      <c r="U525" s="68"/>
      <c r="V525" s="68"/>
      <c r="W525" s="68"/>
      <c r="X525" s="68"/>
    </row>
    <row r="526" spans="1:24" x14ac:dyDescent="0.3">
      <c r="A526" s="147"/>
      <c r="B526" s="147"/>
      <c r="C526" s="68"/>
      <c r="D526" s="68"/>
      <c r="E526" s="68"/>
      <c r="F526" s="147"/>
      <c r="G526" s="147"/>
      <c r="H526" s="147"/>
      <c r="I526" s="147"/>
      <c r="J526" s="147"/>
      <c r="K526" s="147"/>
      <c r="L526" s="147"/>
      <c r="M526" s="147"/>
      <c r="N526" s="68"/>
      <c r="O526" s="68"/>
      <c r="P526" s="68"/>
      <c r="Q526" s="68"/>
      <c r="R526" s="68"/>
      <c r="S526" s="68"/>
      <c r="T526" s="68"/>
      <c r="U526" s="68"/>
      <c r="V526" s="68"/>
      <c r="W526" s="68"/>
      <c r="X526" s="68"/>
    </row>
    <row r="527" spans="1:24" x14ac:dyDescent="0.3">
      <c r="A527" s="147"/>
      <c r="B527" s="147"/>
      <c r="C527" s="68"/>
      <c r="D527" s="68"/>
      <c r="E527" s="68"/>
      <c r="F527" s="147"/>
      <c r="G527" s="147"/>
      <c r="H527" s="147"/>
      <c r="I527" s="147"/>
      <c r="J527" s="147"/>
      <c r="K527" s="147"/>
      <c r="L527" s="147"/>
      <c r="M527" s="147"/>
      <c r="N527" s="68"/>
      <c r="O527" s="68"/>
      <c r="P527" s="68"/>
      <c r="Q527" s="68"/>
      <c r="R527" s="68"/>
      <c r="S527" s="68"/>
      <c r="T527" s="68"/>
      <c r="U527" s="68"/>
      <c r="V527" s="68"/>
      <c r="W527" s="68"/>
      <c r="X527" s="68"/>
    </row>
    <row r="528" spans="1:24" x14ac:dyDescent="0.3">
      <c r="A528" s="147"/>
      <c r="B528" s="147"/>
      <c r="C528" s="68"/>
      <c r="D528" s="68"/>
      <c r="E528" s="68"/>
      <c r="F528" s="147"/>
      <c r="G528" s="147"/>
      <c r="H528" s="147"/>
      <c r="I528" s="147"/>
      <c r="J528" s="147"/>
      <c r="K528" s="147"/>
      <c r="L528" s="147"/>
      <c r="M528" s="147"/>
      <c r="N528" s="68"/>
      <c r="O528" s="68"/>
      <c r="P528" s="68"/>
      <c r="Q528" s="68"/>
      <c r="R528" s="68"/>
      <c r="S528" s="68"/>
      <c r="T528" s="68"/>
      <c r="U528" s="68"/>
      <c r="V528" s="68"/>
      <c r="W528" s="68"/>
      <c r="X528" s="68"/>
    </row>
    <row r="529" spans="1:24" x14ac:dyDescent="0.3">
      <c r="A529" s="147"/>
      <c r="B529" s="147"/>
      <c r="C529" s="68"/>
      <c r="D529" s="68"/>
      <c r="E529" s="68"/>
      <c r="F529" s="147"/>
      <c r="G529" s="147"/>
      <c r="H529" s="147"/>
      <c r="I529" s="147"/>
      <c r="J529" s="147"/>
      <c r="K529" s="147"/>
      <c r="L529" s="147"/>
      <c r="M529" s="147"/>
      <c r="N529" s="68"/>
      <c r="O529" s="68"/>
      <c r="P529" s="68"/>
      <c r="Q529" s="68"/>
      <c r="R529" s="68"/>
      <c r="S529" s="68"/>
      <c r="T529" s="68"/>
      <c r="U529" s="68"/>
      <c r="V529" s="68"/>
      <c r="W529" s="68"/>
      <c r="X529" s="68"/>
    </row>
    <row r="530" spans="1:24" x14ac:dyDescent="0.3">
      <c r="A530" s="147"/>
      <c r="B530" s="147"/>
      <c r="C530" s="68"/>
      <c r="D530" s="68"/>
      <c r="E530" s="68"/>
      <c r="F530" s="147"/>
      <c r="G530" s="147"/>
      <c r="H530" s="147"/>
      <c r="I530" s="147"/>
      <c r="J530" s="147"/>
      <c r="K530" s="147"/>
      <c r="L530" s="147"/>
      <c r="M530" s="147"/>
      <c r="N530" s="68"/>
      <c r="O530" s="68"/>
      <c r="P530" s="68"/>
      <c r="Q530" s="68"/>
      <c r="R530" s="68"/>
      <c r="S530" s="68"/>
      <c r="T530" s="68"/>
      <c r="U530" s="68"/>
      <c r="V530" s="68"/>
      <c r="W530" s="68"/>
      <c r="X530" s="68"/>
    </row>
    <row r="531" spans="1:24" x14ac:dyDescent="0.3">
      <c r="A531" s="147"/>
      <c r="B531" s="147"/>
      <c r="C531" s="68"/>
      <c r="D531" s="68"/>
      <c r="E531" s="68"/>
      <c r="F531" s="147"/>
      <c r="G531" s="147"/>
      <c r="H531" s="147"/>
      <c r="I531" s="147"/>
      <c r="J531" s="147"/>
      <c r="K531" s="147"/>
      <c r="L531" s="147"/>
      <c r="M531" s="147"/>
      <c r="N531" s="68"/>
      <c r="O531" s="68"/>
      <c r="P531" s="68"/>
      <c r="Q531" s="68"/>
      <c r="R531" s="68"/>
      <c r="S531" s="68"/>
      <c r="T531" s="68"/>
      <c r="U531" s="68"/>
      <c r="V531" s="68"/>
      <c r="W531" s="68"/>
      <c r="X531" s="68"/>
    </row>
    <row r="532" spans="1:24" x14ac:dyDescent="0.3">
      <c r="A532" s="147"/>
      <c r="B532" s="147"/>
      <c r="C532" s="68"/>
      <c r="D532" s="68"/>
      <c r="E532" s="68"/>
      <c r="F532" s="147"/>
      <c r="G532" s="147"/>
      <c r="H532" s="147"/>
      <c r="I532" s="147"/>
      <c r="J532" s="147"/>
      <c r="K532" s="147"/>
      <c r="L532" s="147"/>
      <c r="M532" s="147"/>
      <c r="N532" s="68"/>
      <c r="O532" s="68"/>
      <c r="P532" s="68"/>
      <c r="Q532" s="68"/>
      <c r="R532" s="68"/>
      <c r="S532" s="68"/>
      <c r="T532" s="68"/>
      <c r="U532" s="68"/>
      <c r="V532" s="68"/>
      <c r="W532" s="68"/>
      <c r="X532" s="68"/>
    </row>
    <row r="533" spans="1:24" x14ac:dyDescent="0.3">
      <c r="A533" s="147"/>
      <c r="B533" s="147"/>
      <c r="C533" s="68"/>
      <c r="D533" s="68"/>
      <c r="E533" s="68"/>
      <c r="F533" s="147"/>
      <c r="G533" s="147"/>
      <c r="H533" s="147"/>
      <c r="I533" s="147"/>
      <c r="J533" s="147"/>
      <c r="K533" s="147"/>
      <c r="L533" s="147"/>
      <c r="M533" s="147"/>
      <c r="N533" s="68"/>
      <c r="O533" s="68"/>
      <c r="P533" s="68"/>
      <c r="Q533" s="68"/>
      <c r="R533" s="68"/>
      <c r="S533" s="68"/>
      <c r="T533" s="68"/>
      <c r="U533" s="68"/>
      <c r="V533" s="68"/>
      <c r="W533" s="68"/>
      <c r="X533" s="68"/>
    </row>
    <row r="534" spans="1:24" x14ac:dyDescent="0.3">
      <c r="A534" s="147"/>
      <c r="B534" s="147"/>
      <c r="C534" s="68"/>
      <c r="D534" s="68"/>
      <c r="E534" s="68"/>
      <c r="F534" s="147"/>
      <c r="G534" s="147"/>
      <c r="H534" s="147"/>
      <c r="I534" s="147"/>
      <c r="J534" s="147"/>
      <c r="K534" s="147"/>
      <c r="L534" s="147"/>
      <c r="M534" s="147"/>
      <c r="N534" s="68"/>
      <c r="O534" s="68"/>
      <c r="P534" s="68"/>
      <c r="Q534" s="68"/>
      <c r="R534" s="68"/>
      <c r="S534" s="68"/>
      <c r="T534" s="68"/>
      <c r="U534" s="68"/>
      <c r="V534" s="68"/>
      <c r="W534" s="68"/>
      <c r="X534" s="68"/>
    </row>
    <row r="535" spans="1:24" x14ac:dyDescent="0.3">
      <c r="A535" s="147"/>
      <c r="B535" s="147"/>
      <c r="C535" s="68"/>
      <c r="D535" s="68"/>
      <c r="E535" s="68"/>
      <c r="F535" s="147"/>
      <c r="G535" s="147"/>
      <c r="H535" s="147"/>
      <c r="I535" s="147"/>
      <c r="J535" s="147"/>
      <c r="K535" s="147"/>
      <c r="L535" s="147"/>
      <c r="M535" s="147"/>
      <c r="N535" s="68"/>
      <c r="O535" s="68"/>
      <c r="P535" s="68"/>
      <c r="Q535" s="68"/>
      <c r="R535" s="68"/>
      <c r="S535" s="68"/>
      <c r="T535" s="68"/>
      <c r="U535" s="68"/>
      <c r="V535" s="68"/>
      <c r="W535" s="68"/>
      <c r="X535" s="68"/>
    </row>
    <row r="536" spans="1:24" x14ac:dyDescent="0.3">
      <c r="A536" s="147"/>
      <c r="B536" s="147"/>
      <c r="C536" s="68"/>
      <c r="D536" s="68"/>
      <c r="E536" s="68"/>
      <c r="F536" s="147"/>
      <c r="G536" s="147"/>
      <c r="H536" s="147"/>
      <c r="I536" s="147"/>
      <c r="J536" s="147"/>
      <c r="K536" s="147"/>
      <c r="L536" s="147"/>
      <c r="M536" s="147"/>
      <c r="N536" s="68"/>
      <c r="O536" s="68"/>
      <c r="P536" s="68"/>
      <c r="Q536" s="68"/>
      <c r="R536" s="68"/>
      <c r="S536" s="68"/>
      <c r="T536" s="68"/>
      <c r="U536" s="68"/>
      <c r="V536" s="68"/>
      <c r="W536" s="68"/>
      <c r="X536" s="68"/>
    </row>
    <row r="537" spans="1:24" x14ac:dyDescent="0.3">
      <c r="A537" s="147"/>
      <c r="B537" s="147"/>
      <c r="C537" s="68"/>
      <c r="D537" s="68"/>
      <c r="E537" s="68"/>
      <c r="F537" s="147"/>
      <c r="G537" s="147"/>
      <c r="H537" s="147"/>
      <c r="I537" s="147"/>
      <c r="J537" s="147"/>
      <c r="K537" s="147"/>
      <c r="L537" s="147"/>
      <c r="M537" s="147"/>
      <c r="N537" s="68"/>
      <c r="O537" s="68"/>
      <c r="P537" s="68"/>
      <c r="Q537" s="68"/>
      <c r="R537" s="68"/>
      <c r="S537" s="68"/>
      <c r="T537" s="68"/>
      <c r="U537" s="68"/>
      <c r="V537" s="68"/>
      <c r="W537" s="68"/>
      <c r="X537" s="68"/>
    </row>
    <row r="538" spans="1:24" x14ac:dyDescent="0.3">
      <c r="A538" s="147"/>
      <c r="B538" s="147"/>
      <c r="C538" s="68"/>
      <c r="D538" s="68"/>
      <c r="E538" s="68"/>
      <c r="F538" s="147"/>
      <c r="G538" s="147"/>
      <c r="H538" s="147"/>
      <c r="I538" s="147"/>
      <c r="J538" s="147"/>
      <c r="K538" s="147"/>
      <c r="L538" s="147"/>
      <c r="M538" s="147"/>
      <c r="N538" s="68"/>
      <c r="O538" s="68"/>
      <c r="P538" s="68"/>
      <c r="Q538" s="68"/>
      <c r="R538" s="68"/>
      <c r="S538" s="68"/>
      <c r="T538" s="68"/>
      <c r="U538" s="68"/>
      <c r="V538" s="68"/>
      <c r="W538" s="68"/>
      <c r="X538" s="68"/>
    </row>
    <row r="539" spans="1:24" x14ac:dyDescent="0.3">
      <c r="A539" s="147"/>
      <c r="B539" s="147"/>
      <c r="C539" s="68"/>
      <c r="D539" s="68"/>
      <c r="E539" s="68"/>
      <c r="F539" s="147"/>
      <c r="G539" s="147"/>
      <c r="H539" s="147"/>
      <c r="I539" s="147"/>
      <c r="J539" s="147"/>
      <c r="K539" s="147"/>
      <c r="L539" s="147"/>
      <c r="M539" s="147"/>
      <c r="N539" s="68"/>
      <c r="O539" s="68"/>
      <c r="P539" s="68"/>
      <c r="Q539" s="68"/>
      <c r="R539" s="68"/>
      <c r="S539" s="68"/>
      <c r="T539" s="68"/>
      <c r="U539" s="68"/>
      <c r="V539" s="68"/>
      <c r="W539" s="68"/>
      <c r="X539" s="68"/>
    </row>
    <row r="540" spans="1:24" x14ac:dyDescent="0.3">
      <c r="A540" s="147"/>
      <c r="B540" s="147"/>
      <c r="C540" s="68"/>
      <c r="D540" s="68"/>
      <c r="E540" s="68"/>
      <c r="F540" s="147"/>
      <c r="G540" s="147"/>
      <c r="H540" s="147"/>
      <c r="I540" s="147"/>
      <c r="J540" s="147"/>
      <c r="K540" s="147"/>
      <c r="L540" s="147"/>
      <c r="M540" s="147"/>
      <c r="N540" s="68"/>
      <c r="O540" s="68"/>
      <c r="P540" s="68"/>
      <c r="Q540" s="68"/>
      <c r="R540" s="68"/>
      <c r="S540" s="68"/>
      <c r="T540" s="68"/>
      <c r="U540" s="68"/>
      <c r="V540" s="68"/>
      <c r="W540" s="68"/>
      <c r="X540" s="68"/>
    </row>
    <row r="541" spans="1:24" x14ac:dyDescent="0.3">
      <c r="A541" s="147"/>
      <c r="B541" s="147"/>
      <c r="C541" s="68"/>
      <c r="D541" s="68"/>
      <c r="E541" s="68"/>
      <c r="F541" s="147"/>
      <c r="G541" s="147"/>
      <c r="H541" s="147"/>
      <c r="I541" s="147"/>
      <c r="J541" s="147"/>
      <c r="K541" s="147"/>
      <c r="L541" s="147"/>
      <c r="M541" s="147"/>
      <c r="N541" s="68"/>
      <c r="O541" s="68"/>
      <c r="P541" s="68"/>
      <c r="Q541" s="68"/>
      <c r="R541" s="68"/>
      <c r="S541" s="68"/>
      <c r="T541" s="68"/>
      <c r="U541" s="68"/>
      <c r="V541" s="68"/>
      <c r="W541" s="68"/>
      <c r="X541" s="68"/>
    </row>
    <row r="542" spans="1:24" x14ac:dyDescent="0.3">
      <c r="A542" s="147"/>
      <c r="B542" s="147"/>
      <c r="C542" s="68"/>
      <c r="D542" s="68"/>
      <c r="E542" s="68"/>
      <c r="F542" s="147"/>
      <c r="G542" s="147"/>
      <c r="H542" s="147"/>
      <c r="I542" s="147"/>
      <c r="J542" s="147"/>
      <c r="K542" s="147"/>
      <c r="L542" s="147"/>
      <c r="M542" s="147"/>
      <c r="N542" s="68"/>
      <c r="O542" s="68"/>
      <c r="P542" s="68"/>
      <c r="Q542" s="68"/>
      <c r="R542" s="68"/>
      <c r="S542" s="68"/>
      <c r="T542" s="68"/>
      <c r="U542" s="68"/>
      <c r="V542" s="68"/>
      <c r="W542" s="68"/>
      <c r="X542" s="68"/>
    </row>
    <row r="543" spans="1:24" x14ac:dyDescent="0.3">
      <c r="A543" s="147"/>
      <c r="B543" s="147"/>
      <c r="C543" s="68"/>
      <c r="D543" s="68"/>
      <c r="E543" s="68"/>
      <c r="F543" s="147"/>
      <c r="G543" s="147"/>
      <c r="H543" s="147"/>
      <c r="I543" s="147"/>
      <c r="J543" s="147"/>
      <c r="K543" s="147"/>
      <c r="L543" s="147"/>
      <c r="M543" s="147"/>
      <c r="N543" s="68"/>
      <c r="O543" s="68"/>
      <c r="P543" s="68"/>
      <c r="Q543" s="68"/>
      <c r="R543" s="68"/>
      <c r="S543" s="68"/>
      <c r="T543" s="68"/>
      <c r="U543" s="68"/>
      <c r="V543" s="68"/>
      <c r="W543" s="68"/>
      <c r="X543" s="68"/>
    </row>
    <row r="544" spans="1:24" x14ac:dyDescent="0.3">
      <c r="A544" s="147"/>
      <c r="B544" s="147"/>
      <c r="C544" s="68"/>
      <c r="D544" s="68"/>
      <c r="E544" s="68"/>
      <c r="F544" s="147"/>
      <c r="G544" s="147"/>
      <c r="H544" s="147"/>
      <c r="I544" s="147"/>
      <c r="J544" s="147"/>
      <c r="K544" s="147"/>
      <c r="L544" s="147"/>
      <c r="M544" s="147"/>
      <c r="N544" s="68"/>
      <c r="O544" s="68"/>
      <c r="P544" s="68"/>
      <c r="Q544" s="68"/>
      <c r="R544" s="68"/>
      <c r="S544" s="68"/>
      <c r="T544" s="68"/>
      <c r="U544" s="68"/>
      <c r="V544" s="68"/>
      <c r="W544" s="68"/>
      <c r="X544" s="68"/>
    </row>
    <row r="545" spans="1:24" x14ac:dyDescent="0.3">
      <c r="A545" s="147"/>
      <c r="B545" s="147"/>
      <c r="C545" s="68"/>
      <c r="D545" s="68"/>
      <c r="E545" s="68"/>
      <c r="F545" s="147"/>
      <c r="G545" s="147"/>
      <c r="H545" s="147"/>
      <c r="I545" s="147"/>
      <c r="J545" s="147"/>
      <c r="K545" s="147"/>
      <c r="L545" s="147"/>
      <c r="M545" s="147"/>
      <c r="N545" s="68"/>
      <c r="O545" s="68"/>
      <c r="P545" s="68"/>
      <c r="Q545" s="68"/>
      <c r="R545" s="68"/>
      <c r="S545" s="68"/>
      <c r="T545" s="68"/>
      <c r="U545" s="68"/>
      <c r="V545" s="68"/>
      <c r="W545" s="68"/>
      <c r="X545" s="68"/>
    </row>
    <row r="546" spans="1:24" x14ac:dyDescent="0.3">
      <c r="A546" s="147"/>
      <c r="B546" s="147"/>
      <c r="C546" s="68"/>
      <c r="D546" s="68"/>
      <c r="E546" s="68"/>
      <c r="F546" s="147"/>
      <c r="G546" s="147"/>
      <c r="H546" s="147"/>
      <c r="I546" s="147"/>
      <c r="J546" s="147"/>
      <c r="K546" s="147"/>
      <c r="L546" s="147"/>
      <c r="M546" s="147"/>
      <c r="N546" s="68"/>
      <c r="O546" s="68"/>
      <c r="P546" s="68"/>
      <c r="Q546" s="68"/>
      <c r="R546" s="68"/>
      <c r="S546" s="68"/>
      <c r="T546" s="68"/>
      <c r="U546" s="68"/>
      <c r="V546" s="68"/>
      <c r="W546" s="68"/>
      <c r="X546" s="68"/>
    </row>
    <row r="547" spans="1:24" x14ac:dyDescent="0.3">
      <c r="A547" s="147"/>
      <c r="B547" s="147"/>
      <c r="C547" s="68"/>
      <c r="D547" s="68"/>
      <c r="E547" s="68"/>
      <c r="F547" s="147"/>
      <c r="G547" s="147"/>
      <c r="H547" s="147"/>
      <c r="I547" s="147"/>
      <c r="J547" s="147"/>
      <c r="K547" s="147"/>
      <c r="L547" s="147"/>
      <c r="M547" s="147"/>
      <c r="N547" s="68"/>
      <c r="O547" s="68"/>
      <c r="P547" s="68"/>
      <c r="Q547" s="68"/>
      <c r="R547" s="68"/>
      <c r="S547" s="68"/>
      <c r="T547" s="68"/>
      <c r="U547" s="68"/>
      <c r="V547" s="68"/>
      <c r="W547" s="68"/>
      <c r="X547" s="68"/>
    </row>
    <row r="548" spans="1:24" x14ac:dyDescent="0.3">
      <c r="A548" s="147"/>
      <c r="B548" s="147"/>
      <c r="C548" s="68"/>
      <c r="D548" s="68"/>
      <c r="E548" s="68"/>
      <c r="F548" s="147"/>
      <c r="G548" s="147"/>
      <c r="H548" s="147"/>
      <c r="I548" s="147"/>
      <c r="J548" s="147"/>
      <c r="K548" s="147"/>
      <c r="L548" s="147"/>
      <c r="M548" s="147"/>
      <c r="N548" s="68"/>
      <c r="O548" s="68"/>
      <c r="P548" s="68"/>
      <c r="Q548" s="68"/>
      <c r="R548" s="68"/>
      <c r="S548" s="68"/>
      <c r="T548" s="68"/>
      <c r="U548" s="68"/>
      <c r="V548" s="68"/>
      <c r="W548" s="68"/>
      <c r="X548" s="68"/>
    </row>
    <row r="549" spans="1:24" x14ac:dyDescent="0.3">
      <c r="A549" s="147"/>
      <c r="B549" s="147"/>
      <c r="C549" s="68"/>
      <c r="D549" s="68"/>
      <c r="E549" s="68"/>
      <c r="F549" s="147"/>
      <c r="G549" s="147"/>
      <c r="H549" s="147"/>
      <c r="I549" s="147"/>
      <c r="J549" s="147"/>
      <c r="K549" s="147"/>
      <c r="L549" s="147"/>
      <c r="M549" s="147"/>
      <c r="N549" s="68"/>
      <c r="O549" s="68"/>
      <c r="P549" s="68"/>
      <c r="Q549" s="68"/>
      <c r="R549" s="68"/>
      <c r="S549" s="68"/>
      <c r="T549" s="68"/>
      <c r="U549" s="68"/>
      <c r="V549" s="68"/>
      <c r="W549" s="68"/>
      <c r="X549" s="68"/>
    </row>
    <row r="550" spans="1:24" x14ac:dyDescent="0.3">
      <c r="A550" s="147"/>
      <c r="B550" s="147"/>
      <c r="C550" s="68"/>
      <c r="D550" s="68"/>
      <c r="E550" s="68"/>
      <c r="F550" s="147"/>
      <c r="G550" s="147"/>
      <c r="H550" s="147"/>
      <c r="I550" s="147"/>
      <c r="J550" s="147"/>
      <c r="K550" s="147"/>
      <c r="L550" s="147"/>
      <c r="M550" s="147"/>
      <c r="N550" s="68"/>
      <c r="O550" s="68"/>
      <c r="P550" s="68"/>
      <c r="Q550" s="68"/>
      <c r="R550" s="68"/>
      <c r="S550" s="68"/>
      <c r="T550" s="68"/>
      <c r="U550" s="68"/>
      <c r="V550" s="68"/>
      <c r="W550" s="68"/>
      <c r="X550" s="68"/>
    </row>
    <row r="551" spans="1:24" x14ac:dyDescent="0.3">
      <c r="A551" s="147"/>
      <c r="B551" s="147"/>
      <c r="C551" s="68"/>
      <c r="D551" s="68"/>
      <c r="E551" s="68"/>
      <c r="F551" s="147"/>
      <c r="G551" s="147"/>
      <c r="H551" s="147"/>
      <c r="I551" s="147"/>
      <c r="J551" s="147"/>
      <c r="K551" s="147"/>
      <c r="L551" s="147"/>
      <c r="M551" s="147"/>
      <c r="N551" s="68"/>
      <c r="O551" s="68"/>
      <c r="P551" s="68"/>
      <c r="Q551" s="68"/>
      <c r="R551" s="68"/>
      <c r="S551" s="68"/>
      <c r="T551" s="68"/>
      <c r="U551" s="68"/>
      <c r="V551" s="68"/>
      <c r="W551" s="68"/>
      <c r="X551" s="68"/>
    </row>
  </sheetData>
  <sheetProtection algorithmName="SHA-512" hashValue="iARL+49Fyk4oeSv77yYtcCQZtwUPfXi1JpYu5agJAIAI9XqJBnZWDYW4XocRcmQJIp14OcyriIX6A96xVsrtyg==" saltValue="tkwhpWrkAadiA4OB8gCcGw==" spinCount="100000" sheet="1" objects="1" scenarios="1"/>
  <mergeCells count="2">
    <mergeCell ref="N1:O1"/>
    <mergeCell ref="P1:Q1"/>
  </mergeCells>
  <dataValidations count="1">
    <dataValidation type="custom" allowBlank="1" showInputMessage="1" showErrorMessage="1" errorTitle="ERROR" error="Solo puede ingresar númeos en las celdas de esta hoja." sqref="G2:M385">
      <formula1>ISNUMBER(G2)</formula1>
    </dataValidation>
  </dataValidations>
  <pageMargins left="0.25" right="0.25" top="0.75" bottom="0.75" header="0.3" footer="0.3"/>
  <pageSetup paperSize="5" scale="81" orientation="portrait" r:id="rId1"/>
  <colBreaks count="1" manualBreakCount="1">
    <brk id="13" max="1048575" man="1"/>
  </col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00B050"/>
  </sheetPr>
  <dimension ref="A1:CX450"/>
  <sheetViews>
    <sheetView showZeros="0" zoomScale="94" zoomScaleNormal="94" workbookViewId="0">
      <pane xSplit="1" topLeftCell="B1" activePane="topRight" state="frozen"/>
      <selection activeCell="P5" sqref="P5"/>
      <selection pane="topRight" activeCell="P5" sqref="P5"/>
    </sheetView>
  </sheetViews>
  <sheetFormatPr baseColWidth="10" defaultRowHeight="12" x14ac:dyDescent="0.25"/>
  <cols>
    <col min="1" max="1" width="5.6640625" style="42" customWidth="1"/>
    <col min="2" max="2" width="6.5546875" style="43" customWidth="1"/>
    <col min="3" max="5" width="15.77734375" style="42" customWidth="1"/>
    <col min="6" max="7" width="11.5546875" style="141"/>
    <col min="8" max="8" width="11.5546875" style="43"/>
    <col min="9" max="9" width="11.5546875" style="42"/>
    <col min="10" max="102" width="11.5546875" style="80"/>
    <col min="103" max="16384" width="11.5546875" style="42"/>
  </cols>
  <sheetData>
    <row r="1" spans="1:9" ht="12.6" customHeight="1" thickTop="1" thickBot="1" x14ac:dyDescent="0.3">
      <c r="A1" s="41" t="s">
        <v>72</v>
      </c>
      <c r="B1" s="139" t="s">
        <v>89</v>
      </c>
      <c r="C1" s="41" t="s">
        <v>3</v>
      </c>
      <c r="D1" s="41" t="s">
        <v>4</v>
      </c>
      <c r="E1" s="41" t="s">
        <v>2</v>
      </c>
      <c r="F1" s="41" t="s">
        <v>21</v>
      </c>
      <c r="G1" s="41" t="s">
        <v>1</v>
      </c>
      <c r="H1" s="38" t="s">
        <v>26</v>
      </c>
      <c r="I1" s="152">
        <f>MONTOS!E13</f>
        <v>7</v>
      </c>
    </row>
    <row r="2" spans="1:9" s="80" customFormat="1" ht="12" hidden="1" customHeight="1" thickTop="1" x14ac:dyDescent="0.25">
      <c r="A2" s="187">
        <v>1</v>
      </c>
      <c r="B2" s="190">
        <v>1</v>
      </c>
      <c r="C2" s="187"/>
      <c r="D2" s="187"/>
      <c r="E2" s="187"/>
      <c r="F2" s="155"/>
      <c r="G2" s="186">
        <f>F2*I1</f>
        <v>0</v>
      </c>
      <c r="H2" s="81"/>
    </row>
    <row r="3" spans="1:9" s="80" customFormat="1" ht="12" hidden="1" customHeight="1" thickTop="1" x14ac:dyDescent="0.25">
      <c r="A3" s="187">
        <v>2</v>
      </c>
      <c r="B3" s="190">
        <v>2</v>
      </c>
      <c r="C3" s="187"/>
      <c r="D3" s="187"/>
      <c r="E3" s="187"/>
      <c r="F3" s="155"/>
      <c r="G3" s="186">
        <f>F3*I1</f>
        <v>0</v>
      </c>
      <c r="H3" s="81"/>
    </row>
    <row r="4" spans="1:9" s="80" customFormat="1" ht="12" hidden="1" customHeight="1" thickTop="1" x14ac:dyDescent="0.25">
      <c r="A4" s="187">
        <v>3</v>
      </c>
      <c r="B4" s="190">
        <v>3</v>
      </c>
      <c r="C4" s="187"/>
      <c r="D4" s="187"/>
      <c r="E4" s="187"/>
      <c r="F4" s="155"/>
      <c r="G4" s="186">
        <f>F4*I1</f>
        <v>0</v>
      </c>
      <c r="H4" s="81"/>
    </row>
    <row r="5" spans="1:9" s="80" customFormat="1" ht="12" hidden="1" customHeight="1" thickTop="1" x14ac:dyDescent="0.25">
      <c r="A5" s="187">
        <v>4</v>
      </c>
      <c r="B5" s="190">
        <v>4</v>
      </c>
      <c r="C5" s="187"/>
      <c r="D5" s="187"/>
      <c r="E5" s="187"/>
      <c r="F5" s="155"/>
      <c r="G5" s="186">
        <f>F5*I1</f>
        <v>0</v>
      </c>
      <c r="H5" s="81"/>
    </row>
    <row r="6" spans="1:9" s="80" customFormat="1" ht="12" hidden="1" customHeight="1" thickTop="1" x14ac:dyDescent="0.25">
      <c r="A6" s="187">
        <v>5</v>
      </c>
      <c r="B6" s="190">
        <v>5</v>
      </c>
      <c r="C6" s="187"/>
      <c r="D6" s="187"/>
      <c r="E6" s="187"/>
      <c r="F6" s="155"/>
      <c r="G6" s="186">
        <f>F6*I1</f>
        <v>0</v>
      </c>
      <c r="H6" s="81"/>
    </row>
    <row r="7" spans="1:9" s="80" customFormat="1" ht="12" hidden="1" customHeight="1" thickTop="1" x14ac:dyDescent="0.25">
      <c r="A7" s="187">
        <v>6</v>
      </c>
      <c r="B7" s="190">
        <v>6</v>
      </c>
      <c r="C7" s="187"/>
      <c r="D7" s="187"/>
      <c r="E7" s="187"/>
      <c r="F7" s="155"/>
      <c r="G7" s="186">
        <f>F7*I1</f>
        <v>0</v>
      </c>
      <c r="H7" s="81"/>
    </row>
    <row r="8" spans="1:9" s="80" customFormat="1" ht="12" hidden="1" customHeight="1" thickTop="1" x14ac:dyDescent="0.25">
      <c r="A8" s="187">
        <v>7</v>
      </c>
      <c r="B8" s="190">
        <v>7</v>
      </c>
      <c r="C8" s="187"/>
      <c r="D8" s="187"/>
      <c r="E8" s="187"/>
      <c r="F8" s="155"/>
      <c r="G8" s="186">
        <f>F8*I1</f>
        <v>0</v>
      </c>
      <c r="H8" s="81"/>
    </row>
    <row r="9" spans="1:9" s="80" customFormat="1" ht="12" hidden="1" customHeight="1" thickTop="1" x14ac:dyDescent="0.25">
      <c r="A9" s="187">
        <v>8</v>
      </c>
      <c r="B9" s="190">
        <v>8</v>
      </c>
      <c r="C9" s="187"/>
      <c r="D9" s="187"/>
      <c r="E9" s="187"/>
      <c r="F9" s="155"/>
      <c r="G9" s="186">
        <f>F9*I1</f>
        <v>0</v>
      </c>
      <c r="H9" s="81"/>
    </row>
    <row r="10" spans="1:9" s="80" customFormat="1" ht="12" hidden="1" customHeight="1" thickTop="1" x14ac:dyDescent="0.25">
      <c r="A10" s="187">
        <v>9</v>
      </c>
      <c r="B10" s="190">
        <v>9</v>
      </c>
      <c r="C10" s="187"/>
      <c r="D10" s="187"/>
      <c r="E10" s="187"/>
      <c r="F10" s="155"/>
      <c r="G10" s="186">
        <f>F10*I1</f>
        <v>0</v>
      </c>
      <c r="H10" s="81"/>
    </row>
    <row r="11" spans="1:9" s="80" customFormat="1" ht="12" hidden="1" customHeight="1" thickTop="1" x14ac:dyDescent="0.25">
      <c r="A11" s="187">
        <v>10</v>
      </c>
      <c r="B11" s="190">
        <v>10</v>
      </c>
      <c r="C11" s="187"/>
      <c r="D11" s="187"/>
      <c r="E11" s="187"/>
      <c r="F11" s="155"/>
      <c r="G11" s="186">
        <f>F11*I1</f>
        <v>0</v>
      </c>
      <c r="H11" s="81"/>
    </row>
    <row r="12" spans="1:9" s="80" customFormat="1" ht="12" hidden="1" customHeight="1" thickTop="1" x14ac:dyDescent="0.25">
      <c r="A12" s="187">
        <v>11</v>
      </c>
      <c r="B12" s="190">
        <v>11</v>
      </c>
      <c r="C12" s="187"/>
      <c r="D12" s="187"/>
      <c r="E12" s="187"/>
      <c r="F12" s="155"/>
      <c r="G12" s="186">
        <f>F12*I1</f>
        <v>0</v>
      </c>
      <c r="H12" s="81"/>
    </row>
    <row r="13" spans="1:9" s="80" customFormat="1" ht="12" hidden="1" customHeight="1" thickTop="1" x14ac:dyDescent="0.25">
      <c r="A13" s="187">
        <v>12</v>
      </c>
      <c r="B13" s="190">
        <v>12</v>
      </c>
      <c r="C13" s="187"/>
      <c r="D13" s="187"/>
      <c r="E13" s="187"/>
      <c r="F13" s="155"/>
      <c r="G13" s="186">
        <f>F13*I1</f>
        <v>0</v>
      </c>
      <c r="H13" s="81"/>
    </row>
    <row r="14" spans="1:9" s="80" customFormat="1" ht="12" hidden="1" customHeight="1" thickTop="1" x14ac:dyDescent="0.25">
      <c r="A14" s="187">
        <v>13</v>
      </c>
      <c r="B14" s="190">
        <v>13</v>
      </c>
      <c r="C14" s="187"/>
      <c r="D14" s="187"/>
      <c r="E14" s="187"/>
      <c r="F14" s="155"/>
      <c r="G14" s="186">
        <f>F14*I1</f>
        <v>0</v>
      </c>
      <c r="H14" s="81"/>
    </row>
    <row r="15" spans="1:9" s="80" customFormat="1" ht="12" hidden="1" customHeight="1" thickTop="1" x14ac:dyDescent="0.25">
      <c r="A15" s="187">
        <v>14</v>
      </c>
      <c r="B15" s="190">
        <v>14</v>
      </c>
      <c r="C15" s="187"/>
      <c r="D15" s="187"/>
      <c r="E15" s="187"/>
      <c r="F15" s="155"/>
      <c r="G15" s="186">
        <f>F15*I1</f>
        <v>0</v>
      </c>
      <c r="H15" s="81"/>
    </row>
    <row r="16" spans="1:9" s="80" customFormat="1" ht="12" hidden="1" customHeight="1" thickTop="1" x14ac:dyDescent="0.25">
      <c r="A16" s="187">
        <v>15</v>
      </c>
      <c r="B16" s="190">
        <v>15</v>
      </c>
      <c r="C16" s="187"/>
      <c r="D16" s="187"/>
      <c r="E16" s="187"/>
      <c r="F16" s="155"/>
      <c r="G16" s="186">
        <f>F16*I1</f>
        <v>0</v>
      </c>
      <c r="H16" s="81"/>
    </row>
    <row r="17" spans="1:8" s="80" customFormat="1" ht="12" hidden="1" customHeight="1" thickTop="1" x14ac:dyDescent="0.25">
      <c r="A17" s="187">
        <v>16</v>
      </c>
      <c r="B17" s="190">
        <v>16</v>
      </c>
      <c r="C17" s="187"/>
      <c r="D17" s="187"/>
      <c r="E17" s="187"/>
      <c r="F17" s="155"/>
      <c r="G17" s="186">
        <f>F17*I1</f>
        <v>0</v>
      </c>
      <c r="H17" s="81"/>
    </row>
    <row r="18" spans="1:8" s="80" customFormat="1" ht="12" hidden="1" customHeight="1" thickTop="1" x14ac:dyDescent="0.25">
      <c r="A18" s="187">
        <v>17</v>
      </c>
      <c r="B18" s="190">
        <v>17</v>
      </c>
      <c r="C18" s="187"/>
      <c r="D18" s="187"/>
      <c r="E18" s="187"/>
      <c r="F18" s="155"/>
      <c r="G18" s="186">
        <f>F18*I1</f>
        <v>0</v>
      </c>
      <c r="H18" s="81"/>
    </row>
    <row r="19" spans="1:8" s="80" customFormat="1" ht="12" hidden="1" customHeight="1" thickTop="1" x14ac:dyDescent="0.25">
      <c r="A19" s="187">
        <v>18</v>
      </c>
      <c r="B19" s="190">
        <v>18</v>
      </c>
      <c r="C19" s="187"/>
      <c r="D19" s="187"/>
      <c r="E19" s="187"/>
      <c r="F19" s="155"/>
      <c r="G19" s="186">
        <f>F19*I1</f>
        <v>0</v>
      </c>
      <c r="H19" s="81"/>
    </row>
    <row r="20" spans="1:8" s="80" customFormat="1" ht="12" hidden="1" customHeight="1" thickTop="1" x14ac:dyDescent="0.25">
      <c r="A20" s="187">
        <v>19</v>
      </c>
      <c r="B20" s="190">
        <v>19</v>
      </c>
      <c r="C20" s="187"/>
      <c r="D20" s="187"/>
      <c r="E20" s="187"/>
      <c r="F20" s="155"/>
      <c r="G20" s="186">
        <f>F20*I1</f>
        <v>0</v>
      </c>
      <c r="H20" s="81"/>
    </row>
    <row r="21" spans="1:8" s="80" customFormat="1" ht="12" hidden="1" customHeight="1" thickTop="1" x14ac:dyDescent="0.25">
      <c r="A21" s="187">
        <v>20</v>
      </c>
      <c r="B21" s="190">
        <v>20</v>
      </c>
      <c r="C21" s="187"/>
      <c r="D21" s="187"/>
      <c r="E21" s="187"/>
      <c r="F21" s="155"/>
      <c r="G21" s="186">
        <f>F21*I1</f>
        <v>0</v>
      </c>
      <c r="H21" s="81"/>
    </row>
    <row r="22" spans="1:8" s="80" customFormat="1" ht="12" hidden="1" customHeight="1" thickTop="1" x14ac:dyDescent="0.25">
      <c r="A22" s="187">
        <v>21</v>
      </c>
      <c r="B22" s="190">
        <v>21</v>
      </c>
      <c r="C22" s="187"/>
      <c r="D22" s="187"/>
      <c r="E22" s="187"/>
      <c r="F22" s="155"/>
      <c r="G22" s="186">
        <f>F22*I1</f>
        <v>0</v>
      </c>
      <c r="H22" s="81"/>
    </row>
    <row r="23" spans="1:8" s="80" customFormat="1" ht="12" hidden="1" customHeight="1" thickTop="1" x14ac:dyDescent="0.25">
      <c r="A23" s="187">
        <v>22</v>
      </c>
      <c r="B23" s="190">
        <v>22</v>
      </c>
      <c r="C23" s="187"/>
      <c r="D23" s="187"/>
      <c r="E23" s="187"/>
      <c r="F23" s="155"/>
      <c r="G23" s="186">
        <f>F23*I1</f>
        <v>0</v>
      </c>
      <c r="H23" s="81"/>
    </row>
    <row r="24" spans="1:8" s="80" customFormat="1" ht="12" hidden="1" customHeight="1" thickTop="1" x14ac:dyDescent="0.25">
      <c r="A24" s="187">
        <v>23</v>
      </c>
      <c r="B24" s="190">
        <v>23</v>
      </c>
      <c r="C24" s="187"/>
      <c r="D24" s="187"/>
      <c r="E24" s="187"/>
      <c r="F24" s="155"/>
      <c r="G24" s="186">
        <f>F24*I1</f>
        <v>0</v>
      </c>
      <c r="H24" s="81"/>
    </row>
    <row r="25" spans="1:8" s="80" customFormat="1" ht="12" hidden="1" customHeight="1" thickTop="1" x14ac:dyDescent="0.25">
      <c r="A25" s="187">
        <v>24</v>
      </c>
      <c r="B25" s="190">
        <v>24</v>
      </c>
      <c r="C25" s="187"/>
      <c r="D25" s="187"/>
      <c r="E25" s="187"/>
      <c r="F25" s="155"/>
      <c r="G25" s="186">
        <f>F25*I1</f>
        <v>0</v>
      </c>
      <c r="H25" s="81"/>
    </row>
    <row r="26" spans="1:8" s="80" customFormat="1" ht="12" hidden="1" customHeight="1" thickTop="1" x14ac:dyDescent="0.25">
      <c r="A26" s="187">
        <v>25</v>
      </c>
      <c r="B26" s="190">
        <v>25</v>
      </c>
      <c r="C26" s="187"/>
      <c r="D26" s="187"/>
      <c r="E26" s="187"/>
      <c r="F26" s="155"/>
      <c r="G26" s="186">
        <f>F26*I1</f>
        <v>0</v>
      </c>
      <c r="H26" s="81"/>
    </row>
    <row r="27" spans="1:8" s="80" customFormat="1" ht="12" hidden="1" customHeight="1" thickTop="1" x14ac:dyDescent="0.25">
      <c r="A27" s="187">
        <v>26</v>
      </c>
      <c r="B27" s="190">
        <v>26</v>
      </c>
      <c r="C27" s="187"/>
      <c r="D27" s="187"/>
      <c r="E27" s="187"/>
      <c r="F27" s="155"/>
      <c r="G27" s="186">
        <f>F27*I1</f>
        <v>0</v>
      </c>
      <c r="H27" s="81"/>
    </row>
    <row r="28" spans="1:8" s="80" customFormat="1" ht="12" hidden="1" customHeight="1" thickTop="1" x14ac:dyDescent="0.25">
      <c r="A28" s="187">
        <v>27</v>
      </c>
      <c r="B28" s="190">
        <v>27</v>
      </c>
      <c r="C28" s="187"/>
      <c r="D28" s="187"/>
      <c r="E28" s="187"/>
      <c r="F28" s="155"/>
      <c r="G28" s="186">
        <f>F28*I1</f>
        <v>0</v>
      </c>
      <c r="H28" s="81"/>
    </row>
    <row r="29" spans="1:8" s="80" customFormat="1" ht="12" hidden="1" customHeight="1" thickTop="1" x14ac:dyDescent="0.25">
      <c r="A29" s="187">
        <v>28</v>
      </c>
      <c r="B29" s="190">
        <v>28</v>
      </c>
      <c r="C29" s="187"/>
      <c r="D29" s="187"/>
      <c r="E29" s="187"/>
      <c r="F29" s="155"/>
      <c r="G29" s="186">
        <f>F29*I1</f>
        <v>0</v>
      </c>
      <c r="H29" s="81"/>
    </row>
    <row r="30" spans="1:8" s="80" customFormat="1" ht="12" hidden="1" customHeight="1" thickTop="1" x14ac:dyDescent="0.25">
      <c r="A30" s="187">
        <v>29</v>
      </c>
      <c r="B30" s="190">
        <v>29</v>
      </c>
      <c r="C30" s="187"/>
      <c r="D30" s="187"/>
      <c r="E30" s="187"/>
      <c r="F30" s="155"/>
      <c r="G30" s="186">
        <f>F30*I1</f>
        <v>0</v>
      </c>
      <c r="H30" s="81"/>
    </row>
    <row r="31" spans="1:8" s="80" customFormat="1" ht="12" hidden="1" customHeight="1" thickTop="1" x14ac:dyDescent="0.25">
      <c r="A31" s="187">
        <v>30</v>
      </c>
      <c r="B31" s="190">
        <v>30</v>
      </c>
      <c r="C31" s="187"/>
      <c r="D31" s="187"/>
      <c r="E31" s="187"/>
      <c r="F31" s="155"/>
      <c r="G31" s="186">
        <f>F31*I1</f>
        <v>0</v>
      </c>
      <c r="H31" s="81"/>
    </row>
    <row r="32" spans="1:8" s="80" customFormat="1" ht="12" hidden="1" customHeight="1" thickTop="1" x14ac:dyDescent="0.25">
      <c r="A32" s="187">
        <v>31</v>
      </c>
      <c r="B32" s="190">
        <v>31</v>
      </c>
      <c r="C32" s="187"/>
      <c r="D32" s="187"/>
      <c r="E32" s="187"/>
      <c r="F32" s="155"/>
      <c r="G32" s="186">
        <f>F32*I1</f>
        <v>0</v>
      </c>
      <c r="H32" s="81"/>
    </row>
    <row r="33" spans="1:8" s="80" customFormat="1" ht="12" hidden="1" customHeight="1" thickTop="1" x14ac:dyDescent="0.25">
      <c r="A33" s="187">
        <v>32</v>
      </c>
      <c r="B33" s="190">
        <v>32</v>
      </c>
      <c r="C33" s="187"/>
      <c r="D33" s="187"/>
      <c r="E33" s="187"/>
      <c r="F33" s="155"/>
      <c r="G33" s="186">
        <f>F33*I1</f>
        <v>0</v>
      </c>
      <c r="H33" s="81"/>
    </row>
    <row r="34" spans="1:8" s="80" customFormat="1" ht="12" hidden="1" customHeight="1" thickTop="1" x14ac:dyDescent="0.25">
      <c r="A34" s="187">
        <v>33</v>
      </c>
      <c r="B34" s="190">
        <v>33</v>
      </c>
      <c r="C34" s="187"/>
      <c r="D34" s="187"/>
      <c r="E34" s="187"/>
      <c r="F34" s="155"/>
      <c r="G34" s="186">
        <f>F34*I1</f>
        <v>0</v>
      </c>
      <c r="H34" s="81"/>
    </row>
    <row r="35" spans="1:8" s="80" customFormat="1" ht="12" hidden="1" customHeight="1" thickTop="1" x14ac:dyDescent="0.25">
      <c r="A35" s="187">
        <v>34</v>
      </c>
      <c r="B35" s="190">
        <v>34</v>
      </c>
      <c r="C35" s="187"/>
      <c r="D35" s="187"/>
      <c r="E35" s="187"/>
      <c r="F35" s="155"/>
      <c r="G35" s="186">
        <f>F35*I1</f>
        <v>0</v>
      </c>
      <c r="H35" s="81"/>
    </row>
    <row r="36" spans="1:8" s="80" customFormat="1" ht="12" hidden="1" customHeight="1" thickTop="1" x14ac:dyDescent="0.25">
      <c r="A36" s="187">
        <v>35</v>
      </c>
      <c r="B36" s="190">
        <v>35</v>
      </c>
      <c r="C36" s="187"/>
      <c r="D36" s="187"/>
      <c r="E36" s="187"/>
      <c r="F36" s="155"/>
      <c r="G36" s="186">
        <f>F36*I1</f>
        <v>0</v>
      </c>
      <c r="H36" s="81"/>
    </row>
    <row r="37" spans="1:8" s="80" customFormat="1" ht="12" hidden="1" customHeight="1" thickTop="1" x14ac:dyDescent="0.25">
      <c r="A37" s="187">
        <v>36</v>
      </c>
      <c r="B37" s="190">
        <v>36</v>
      </c>
      <c r="C37" s="187"/>
      <c r="D37" s="187"/>
      <c r="E37" s="187"/>
      <c r="F37" s="155"/>
      <c r="G37" s="186">
        <f>F37*I1</f>
        <v>0</v>
      </c>
      <c r="H37" s="81"/>
    </row>
    <row r="38" spans="1:8" s="80" customFormat="1" ht="12" hidden="1" customHeight="1" thickTop="1" x14ac:dyDescent="0.25">
      <c r="A38" s="187">
        <v>37</v>
      </c>
      <c r="B38" s="190">
        <v>37</v>
      </c>
      <c r="C38" s="187"/>
      <c r="D38" s="187"/>
      <c r="E38" s="187"/>
      <c r="F38" s="155"/>
      <c r="G38" s="186">
        <f>F38*I1</f>
        <v>0</v>
      </c>
      <c r="H38" s="81"/>
    </row>
    <row r="39" spans="1:8" s="80" customFormat="1" ht="12" hidden="1" customHeight="1" thickTop="1" x14ac:dyDescent="0.25">
      <c r="A39" s="187">
        <v>38</v>
      </c>
      <c r="B39" s="190">
        <v>38</v>
      </c>
      <c r="C39" s="187"/>
      <c r="D39" s="187"/>
      <c r="E39" s="187"/>
      <c r="F39" s="155"/>
      <c r="G39" s="186">
        <f>F39*I1</f>
        <v>0</v>
      </c>
      <c r="H39" s="81"/>
    </row>
    <row r="40" spans="1:8" s="80" customFormat="1" ht="12" hidden="1" customHeight="1" thickTop="1" x14ac:dyDescent="0.25">
      <c r="A40" s="187">
        <v>39</v>
      </c>
      <c r="B40" s="190">
        <v>39</v>
      </c>
      <c r="C40" s="187"/>
      <c r="D40" s="187"/>
      <c r="E40" s="187"/>
      <c r="F40" s="155"/>
      <c r="G40" s="186">
        <f>F40*I1</f>
        <v>0</v>
      </c>
      <c r="H40" s="81"/>
    </row>
    <row r="41" spans="1:8" s="80" customFormat="1" ht="12" hidden="1" customHeight="1" thickTop="1" x14ac:dyDescent="0.25">
      <c r="A41" s="187">
        <v>40</v>
      </c>
      <c r="B41" s="190">
        <v>40</v>
      </c>
      <c r="C41" s="187"/>
      <c r="D41" s="187"/>
      <c r="E41" s="187"/>
      <c r="F41" s="155"/>
      <c r="G41" s="186">
        <f>F41*I1</f>
        <v>0</v>
      </c>
      <c r="H41" s="81"/>
    </row>
    <row r="42" spans="1:8" s="80" customFormat="1" ht="12" hidden="1" customHeight="1" thickTop="1" x14ac:dyDescent="0.25">
      <c r="A42" s="187">
        <v>41</v>
      </c>
      <c r="B42" s="190">
        <v>41</v>
      </c>
      <c r="C42" s="187"/>
      <c r="D42" s="187"/>
      <c r="E42" s="187"/>
      <c r="F42" s="155"/>
      <c r="G42" s="186">
        <f>F42*I1</f>
        <v>0</v>
      </c>
      <c r="H42" s="81"/>
    </row>
    <row r="43" spans="1:8" s="80" customFormat="1" ht="12" hidden="1" customHeight="1" thickTop="1" x14ac:dyDescent="0.25">
      <c r="A43" s="187">
        <v>42</v>
      </c>
      <c r="B43" s="190">
        <v>42</v>
      </c>
      <c r="C43" s="187"/>
      <c r="D43" s="187"/>
      <c r="E43" s="187"/>
      <c r="F43" s="155"/>
      <c r="G43" s="186">
        <f>F43*I1</f>
        <v>0</v>
      </c>
      <c r="H43" s="81"/>
    </row>
    <row r="44" spans="1:8" s="80" customFormat="1" ht="12" hidden="1" customHeight="1" thickTop="1" x14ac:dyDescent="0.25">
      <c r="A44" s="187">
        <v>43</v>
      </c>
      <c r="B44" s="190">
        <v>43</v>
      </c>
      <c r="C44" s="187"/>
      <c r="D44" s="187"/>
      <c r="E44" s="187"/>
      <c r="F44" s="155"/>
      <c r="G44" s="186">
        <f>F44*I1</f>
        <v>0</v>
      </c>
      <c r="H44" s="81"/>
    </row>
    <row r="45" spans="1:8" s="80" customFormat="1" ht="12" hidden="1" customHeight="1" thickTop="1" x14ac:dyDescent="0.25">
      <c r="A45" s="187">
        <v>44</v>
      </c>
      <c r="B45" s="190">
        <v>44</v>
      </c>
      <c r="C45" s="187"/>
      <c r="D45" s="187"/>
      <c r="E45" s="187"/>
      <c r="F45" s="155"/>
      <c r="G45" s="186">
        <f>F45*I1</f>
        <v>0</v>
      </c>
      <c r="H45" s="81"/>
    </row>
    <row r="46" spans="1:8" s="80" customFormat="1" ht="12" hidden="1" customHeight="1" thickTop="1" x14ac:dyDescent="0.25">
      <c r="A46" s="187">
        <v>45</v>
      </c>
      <c r="B46" s="190">
        <v>45</v>
      </c>
      <c r="C46" s="187"/>
      <c r="D46" s="187"/>
      <c r="E46" s="187"/>
      <c r="F46" s="155"/>
      <c r="G46" s="186">
        <f>F46*I1</f>
        <v>0</v>
      </c>
      <c r="H46" s="81"/>
    </row>
    <row r="47" spans="1:8" s="80" customFormat="1" ht="12" hidden="1" customHeight="1" thickTop="1" x14ac:dyDescent="0.25">
      <c r="A47" s="187">
        <v>46</v>
      </c>
      <c r="B47" s="190">
        <v>46</v>
      </c>
      <c r="C47" s="187"/>
      <c r="D47" s="187"/>
      <c r="E47" s="187"/>
      <c r="F47" s="155"/>
      <c r="G47" s="186">
        <f>F47*I1</f>
        <v>0</v>
      </c>
      <c r="H47" s="81"/>
    </row>
    <row r="48" spans="1:8" s="80" customFormat="1" ht="12" hidden="1" customHeight="1" thickTop="1" x14ac:dyDescent="0.25">
      <c r="A48" s="187">
        <v>47</v>
      </c>
      <c r="B48" s="190">
        <v>47</v>
      </c>
      <c r="C48" s="187"/>
      <c r="D48" s="187"/>
      <c r="E48" s="187"/>
      <c r="F48" s="155"/>
      <c r="G48" s="186">
        <f>F48*I1</f>
        <v>0</v>
      </c>
      <c r="H48" s="81"/>
    </row>
    <row r="49" spans="1:8" s="80" customFormat="1" ht="12" hidden="1" customHeight="1" thickTop="1" x14ac:dyDescent="0.25">
      <c r="A49" s="187">
        <v>48</v>
      </c>
      <c r="B49" s="190">
        <v>48</v>
      </c>
      <c r="C49" s="187"/>
      <c r="D49" s="187"/>
      <c r="E49" s="187"/>
      <c r="F49" s="155"/>
      <c r="G49" s="186">
        <f>F49*I1</f>
        <v>0</v>
      </c>
      <c r="H49" s="81"/>
    </row>
    <row r="50" spans="1:8" s="80" customFormat="1" ht="12" hidden="1" customHeight="1" thickTop="1" x14ac:dyDescent="0.25">
      <c r="A50" s="187">
        <v>49</v>
      </c>
      <c r="B50" s="190">
        <v>49</v>
      </c>
      <c r="C50" s="187"/>
      <c r="D50" s="187"/>
      <c r="E50" s="187"/>
      <c r="F50" s="155"/>
      <c r="G50" s="186">
        <f>F50*I1</f>
        <v>0</v>
      </c>
      <c r="H50" s="81"/>
    </row>
    <row r="51" spans="1:8" s="80" customFormat="1" ht="12" hidden="1" customHeight="1" thickTop="1" x14ac:dyDescent="0.25">
      <c r="A51" s="187">
        <v>50</v>
      </c>
      <c r="B51" s="190">
        <v>50</v>
      </c>
      <c r="C51" s="187"/>
      <c r="D51" s="187"/>
      <c r="E51" s="187"/>
      <c r="F51" s="155"/>
      <c r="G51" s="186">
        <f>F51*I1</f>
        <v>0</v>
      </c>
      <c r="H51" s="81"/>
    </row>
    <row r="52" spans="1:8" s="80" customFormat="1" ht="12" hidden="1" customHeight="1" thickTop="1" x14ac:dyDescent="0.25">
      <c r="A52" s="187">
        <v>51</v>
      </c>
      <c r="B52" s="190">
        <v>51</v>
      </c>
      <c r="C52" s="187"/>
      <c r="D52" s="187"/>
      <c r="E52" s="187"/>
      <c r="F52" s="155"/>
      <c r="G52" s="186">
        <f>F52*I1</f>
        <v>0</v>
      </c>
      <c r="H52" s="81"/>
    </row>
    <row r="53" spans="1:8" s="80" customFormat="1" ht="12" hidden="1" customHeight="1" thickTop="1" x14ac:dyDescent="0.25">
      <c r="A53" s="187">
        <v>52</v>
      </c>
      <c r="B53" s="190">
        <v>52</v>
      </c>
      <c r="C53" s="187"/>
      <c r="D53" s="187"/>
      <c r="E53" s="187"/>
      <c r="F53" s="155"/>
      <c r="G53" s="186">
        <f>F53*I1</f>
        <v>0</v>
      </c>
      <c r="H53" s="81"/>
    </row>
    <row r="54" spans="1:8" s="80" customFormat="1" ht="12" hidden="1" customHeight="1" thickTop="1" x14ac:dyDescent="0.25">
      <c r="A54" s="187">
        <v>53</v>
      </c>
      <c r="B54" s="190">
        <v>53</v>
      </c>
      <c r="C54" s="187"/>
      <c r="D54" s="187"/>
      <c r="E54" s="187"/>
      <c r="F54" s="155"/>
      <c r="G54" s="186">
        <f>F54*I1</f>
        <v>0</v>
      </c>
      <c r="H54" s="81"/>
    </row>
    <row r="55" spans="1:8" s="80" customFormat="1" ht="12" hidden="1" customHeight="1" thickTop="1" x14ac:dyDescent="0.25">
      <c r="A55" s="187">
        <v>54</v>
      </c>
      <c r="B55" s="190">
        <v>54</v>
      </c>
      <c r="C55" s="187"/>
      <c r="D55" s="187"/>
      <c r="E55" s="187"/>
      <c r="F55" s="155"/>
      <c r="G55" s="186">
        <f>F55*I1</f>
        <v>0</v>
      </c>
      <c r="H55" s="81"/>
    </row>
    <row r="56" spans="1:8" s="80" customFormat="1" ht="12" hidden="1" customHeight="1" thickTop="1" x14ac:dyDescent="0.25">
      <c r="A56" s="187">
        <v>55</v>
      </c>
      <c r="B56" s="190">
        <v>55</v>
      </c>
      <c r="C56" s="187"/>
      <c r="D56" s="187"/>
      <c r="E56" s="187"/>
      <c r="F56" s="155"/>
      <c r="G56" s="186">
        <f>F56*I1</f>
        <v>0</v>
      </c>
      <c r="H56" s="81"/>
    </row>
    <row r="57" spans="1:8" s="80" customFormat="1" ht="12" hidden="1" customHeight="1" thickTop="1" x14ac:dyDescent="0.25">
      <c r="A57" s="187">
        <v>56</v>
      </c>
      <c r="B57" s="190">
        <v>56</v>
      </c>
      <c r="C57" s="187"/>
      <c r="D57" s="187"/>
      <c r="E57" s="187"/>
      <c r="F57" s="155"/>
      <c r="G57" s="186">
        <f>F57*I1</f>
        <v>0</v>
      </c>
      <c r="H57" s="81"/>
    </row>
    <row r="58" spans="1:8" s="80" customFormat="1" ht="12" hidden="1" customHeight="1" thickTop="1" x14ac:dyDescent="0.25">
      <c r="A58" s="187">
        <v>57</v>
      </c>
      <c r="B58" s="190">
        <v>57</v>
      </c>
      <c r="C58" s="187"/>
      <c r="D58" s="187"/>
      <c r="E58" s="187"/>
      <c r="F58" s="155"/>
      <c r="G58" s="186">
        <f>F58*I1</f>
        <v>0</v>
      </c>
      <c r="H58" s="81"/>
    </row>
    <row r="59" spans="1:8" s="80" customFormat="1" ht="12" hidden="1" customHeight="1" thickTop="1" x14ac:dyDescent="0.25">
      <c r="A59" s="187">
        <v>58</v>
      </c>
      <c r="B59" s="190">
        <v>58</v>
      </c>
      <c r="C59" s="187"/>
      <c r="D59" s="187"/>
      <c r="E59" s="187"/>
      <c r="F59" s="155"/>
      <c r="G59" s="186">
        <f>F59*I1</f>
        <v>0</v>
      </c>
      <c r="H59" s="81"/>
    </row>
    <row r="60" spans="1:8" s="80" customFormat="1" ht="12" hidden="1" customHeight="1" thickTop="1" x14ac:dyDescent="0.25">
      <c r="A60" s="187">
        <v>59</v>
      </c>
      <c r="B60" s="190">
        <v>59</v>
      </c>
      <c r="C60" s="187"/>
      <c r="D60" s="187"/>
      <c r="E60" s="187"/>
      <c r="F60" s="155"/>
      <c r="G60" s="186">
        <f>F60*I1</f>
        <v>0</v>
      </c>
      <c r="H60" s="81"/>
    </row>
    <row r="61" spans="1:8" s="80" customFormat="1" ht="12" hidden="1" customHeight="1" thickTop="1" x14ac:dyDescent="0.25">
      <c r="A61" s="187">
        <v>60</v>
      </c>
      <c r="B61" s="190">
        <v>60</v>
      </c>
      <c r="C61" s="187"/>
      <c r="D61" s="187"/>
      <c r="E61" s="187"/>
      <c r="F61" s="155"/>
      <c r="G61" s="186">
        <f>F61*I1</f>
        <v>0</v>
      </c>
      <c r="H61" s="81"/>
    </row>
    <row r="62" spans="1:8" s="80" customFormat="1" ht="12" hidden="1" customHeight="1" thickTop="1" x14ac:dyDescent="0.25">
      <c r="A62" s="187">
        <v>61</v>
      </c>
      <c r="B62" s="190">
        <v>61</v>
      </c>
      <c r="C62" s="187"/>
      <c r="D62" s="187"/>
      <c r="E62" s="187"/>
      <c r="F62" s="155"/>
      <c r="G62" s="186">
        <f>F62*I1</f>
        <v>0</v>
      </c>
      <c r="H62" s="81"/>
    </row>
    <row r="63" spans="1:8" s="80" customFormat="1" ht="12" hidden="1" customHeight="1" thickTop="1" x14ac:dyDescent="0.25">
      <c r="A63" s="187">
        <v>62</v>
      </c>
      <c r="B63" s="190">
        <v>62</v>
      </c>
      <c r="C63" s="187"/>
      <c r="D63" s="187"/>
      <c r="E63" s="187"/>
      <c r="F63" s="155"/>
      <c r="G63" s="186">
        <f>F63*I1</f>
        <v>0</v>
      </c>
      <c r="H63" s="81"/>
    </row>
    <row r="64" spans="1:8" s="80" customFormat="1" ht="12" hidden="1" customHeight="1" thickTop="1" x14ac:dyDescent="0.25">
      <c r="A64" s="187">
        <v>63</v>
      </c>
      <c r="B64" s="190">
        <v>63</v>
      </c>
      <c r="C64" s="187"/>
      <c r="D64" s="187"/>
      <c r="E64" s="187"/>
      <c r="F64" s="155"/>
      <c r="G64" s="186">
        <f>F64*I1</f>
        <v>0</v>
      </c>
      <c r="H64" s="81"/>
    </row>
    <row r="65" spans="1:8" s="80" customFormat="1" ht="12" hidden="1" customHeight="1" thickTop="1" x14ac:dyDescent="0.25">
      <c r="A65" s="187">
        <v>64</v>
      </c>
      <c r="B65" s="190">
        <v>64</v>
      </c>
      <c r="C65" s="187"/>
      <c r="D65" s="187"/>
      <c r="E65" s="187"/>
      <c r="F65" s="155"/>
      <c r="G65" s="186">
        <f>F65*I1</f>
        <v>0</v>
      </c>
      <c r="H65" s="81"/>
    </row>
    <row r="66" spans="1:8" s="80" customFormat="1" ht="12" hidden="1" customHeight="1" thickTop="1" x14ac:dyDescent="0.25">
      <c r="A66" s="187">
        <v>65</v>
      </c>
      <c r="B66" s="190">
        <v>65</v>
      </c>
      <c r="C66" s="187"/>
      <c r="D66" s="187"/>
      <c r="E66" s="187"/>
      <c r="F66" s="155"/>
      <c r="G66" s="186">
        <f>F66*I1</f>
        <v>0</v>
      </c>
      <c r="H66" s="81"/>
    </row>
    <row r="67" spans="1:8" s="80" customFormat="1" ht="12" hidden="1" customHeight="1" thickTop="1" x14ac:dyDescent="0.25">
      <c r="A67" s="187">
        <v>66</v>
      </c>
      <c r="B67" s="190">
        <v>66</v>
      </c>
      <c r="C67" s="187"/>
      <c r="D67" s="187"/>
      <c r="E67" s="187"/>
      <c r="F67" s="155"/>
      <c r="G67" s="186">
        <f>F67*I1</f>
        <v>0</v>
      </c>
      <c r="H67" s="81"/>
    </row>
    <row r="68" spans="1:8" s="80" customFormat="1" ht="12" hidden="1" customHeight="1" thickTop="1" x14ac:dyDescent="0.25">
      <c r="A68" s="187">
        <v>67</v>
      </c>
      <c r="B68" s="190">
        <v>67</v>
      </c>
      <c r="C68" s="187"/>
      <c r="D68" s="187"/>
      <c r="E68" s="187"/>
      <c r="F68" s="155"/>
      <c r="G68" s="186">
        <f>F68*I1</f>
        <v>0</v>
      </c>
      <c r="H68" s="81"/>
    </row>
    <row r="69" spans="1:8" s="80" customFormat="1" ht="12" hidden="1" customHeight="1" thickTop="1" x14ac:dyDescent="0.25">
      <c r="A69" s="187">
        <v>68</v>
      </c>
      <c r="B69" s="190">
        <v>68</v>
      </c>
      <c r="C69" s="187"/>
      <c r="D69" s="187"/>
      <c r="E69" s="187"/>
      <c r="F69" s="155"/>
      <c r="G69" s="186">
        <f>F69*I1</f>
        <v>0</v>
      </c>
      <c r="H69" s="81"/>
    </row>
    <row r="70" spans="1:8" s="80" customFormat="1" ht="12" hidden="1" customHeight="1" thickTop="1" x14ac:dyDescent="0.25">
      <c r="A70" s="187">
        <v>69</v>
      </c>
      <c r="B70" s="190">
        <v>69</v>
      </c>
      <c r="C70" s="187"/>
      <c r="D70" s="187"/>
      <c r="E70" s="187"/>
      <c r="F70" s="155"/>
      <c r="G70" s="186">
        <f>F70*I1</f>
        <v>0</v>
      </c>
      <c r="H70" s="81"/>
    </row>
    <row r="71" spans="1:8" s="80" customFormat="1" ht="12" hidden="1" customHeight="1" thickTop="1" x14ac:dyDescent="0.25">
      <c r="A71" s="187">
        <v>70</v>
      </c>
      <c r="B71" s="190">
        <v>70</v>
      </c>
      <c r="C71" s="187"/>
      <c r="D71" s="187"/>
      <c r="E71" s="187"/>
      <c r="F71" s="155"/>
      <c r="G71" s="186">
        <f>F71*I1</f>
        <v>0</v>
      </c>
      <c r="H71" s="81"/>
    </row>
    <row r="72" spans="1:8" s="80" customFormat="1" ht="12" hidden="1" customHeight="1" thickTop="1" x14ac:dyDescent="0.25">
      <c r="A72" s="187">
        <v>71</v>
      </c>
      <c r="B72" s="190">
        <v>71</v>
      </c>
      <c r="C72" s="187"/>
      <c r="D72" s="187"/>
      <c r="E72" s="187"/>
      <c r="F72" s="155"/>
      <c r="G72" s="186">
        <f>F72*I1</f>
        <v>0</v>
      </c>
      <c r="H72" s="81"/>
    </row>
    <row r="73" spans="1:8" s="80" customFormat="1" ht="12" hidden="1" customHeight="1" thickTop="1" x14ac:dyDescent="0.25">
      <c r="A73" s="187">
        <v>72</v>
      </c>
      <c r="B73" s="190">
        <v>72</v>
      </c>
      <c r="C73" s="187"/>
      <c r="D73" s="187"/>
      <c r="E73" s="187"/>
      <c r="F73" s="155"/>
      <c r="G73" s="186">
        <f>F73*I1</f>
        <v>0</v>
      </c>
      <c r="H73" s="81"/>
    </row>
    <row r="74" spans="1:8" s="80" customFormat="1" ht="12" hidden="1" customHeight="1" thickTop="1" x14ac:dyDescent="0.25">
      <c r="A74" s="187">
        <v>73</v>
      </c>
      <c r="B74" s="190">
        <v>73</v>
      </c>
      <c r="C74" s="187"/>
      <c r="D74" s="187"/>
      <c r="E74" s="187"/>
      <c r="F74" s="155"/>
      <c r="G74" s="186">
        <f>F74*I1</f>
        <v>0</v>
      </c>
      <c r="H74" s="81"/>
    </row>
    <row r="75" spans="1:8" s="80" customFormat="1" ht="12" hidden="1" customHeight="1" thickTop="1" x14ac:dyDescent="0.25">
      <c r="A75" s="187">
        <v>74</v>
      </c>
      <c r="B75" s="190">
        <v>74</v>
      </c>
      <c r="C75" s="187"/>
      <c r="D75" s="187"/>
      <c r="E75" s="187"/>
      <c r="F75" s="155"/>
      <c r="G75" s="186">
        <f>F75*I1</f>
        <v>0</v>
      </c>
      <c r="H75" s="81"/>
    </row>
    <row r="76" spans="1:8" s="80" customFormat="1" ht="12" hidden="1" customHeight="1" thickTop="1" x14ac:dyDescent="0.25">
      <c r="A76" s="187">
        <v>75</v>
      </c>
      <c r="B76" s="190">
        <v>75</v>
      </c>
      <c r="C76" s="187"/>
      <c r="D76" s="187"/>
      <c r="E76" s="187"/>
      <c r="F76" s="155"/>
      <c r="G76" s="186">
        <f>F76*I1</f>
        <v>0</v>
      </c>
      <c r="H76" s="81"/>
    </row>
    <row r="77" spans="1:8" s="80" customFormat="1" ht="12" hidden="1" customHeight="1" thickTop="1" x14ac:dyDescent="0.25">
      <c r="A77" s="187">
        <v>76</v>
      </c>
      <c r="B77" s="190">
        <v>76</v>
      </c>
      <c r="C77" s="187"/>
      <c r="D77" s="187"/>
      <c r="E77" s="187"/>
      <c r="F77" s="155"/>
      <c r="G77" s="186">
        <f>F77*I1</f>
        <v>0</v>
      </c>
      <c r="H77" s="81"/>
    </row>
    <row r="78" spans="1:8" s="80" customFormat="1" ht="12" hidden="1" customHeight="1" thickTop="1" x14ac:dyDescent="0.25">
      <c r="A78" s="187">
        <v>77</v>
      </c>
      <c r="B78" s="190">
        <v>77</v>
      </c>
      <c r="C78" s="187"/>
      <c r="D78" s="187"/>
      <c r="E78" s="187"/>
      <c r="F78" s="155"/>
      <c r="G78" s="186">
        <f>F78*I1</f>
        <v>0</v>
      </c>
      <c r="H78" s="81"/>
    </row>
    <row r="79" spans="1:8" s="80" customFormat="1" ht="12" hidden="1" customHeight="1" thickTop="1" x14ac:dyDescent="0.25">
      <c r="A79" s="187">
        <v>78</v>
      </c>
      <c r="B79" s="190">
        <v>78</v>
      </c>
      <c r="C79" s="187"/>
      <c r="D79" s="187"/>
      <c r="E79" s="187"/>
      <c r="F79" s="155"/>
      <c r="G79" s="186">
        <f>F79*I1</f>
        <v>0</v>
      </c>
      <c r="H79" s="81"/>
    </row>
    <row r="80" spans="1:8" s="80" customFormat="1" ht="12" hidden="1" customHeight="1" thickTop="1" x14ac:dyDescent="0.25">
      <c r="A80" s="187">
        <v>79</v>
      </c>
      <c r="B80" s="190">
        <v>79</v>
      </c>
      <c r="C80" s="187"/>
      <c r="D80" s="187"/>
      <c r="E80" s="187"/>
      <c r="F80" s="155"/>
      <c r="G80" s="186">
        <f>F80*I1</f>
        <v>0</v>
      </c>
      <c r="H80" s="81"/>
    </row>
    <row r="81" spans="1:8" s="80" customFormat="1" ht="12" hidden="1" customHeight="1" thickTop="1" x14ac:dyDescent="0.25">
      <c r="A81" s="187">
        <v>80</v>
      </c>
      <c r="B81" s="190">
        <v>80</v>
      </c>
      <c r="C81" s="187"/>
      <c r="D81" s="187"/>
      <c r="E81" s="187"/>
      <c r="F81" s="155"/>
      <c r="G81" s="186">
        <f>F81*I1</f>
        <v>0</v>
      </c>
      <c r="H81" s="81"/>
    </row>
    <row r="82" spans="1:8" s="80" customFormat="1" ht="12" hidden="1" customHeight="1" thickTop="1" x14ac:dyDescent="0.25">
      <c r="A82" s="187">
        <v>81</v>
      </c>
      <c r="B82" s="190">
        <v>81</v>
      </c>
      <c r="C82" s="187"/>
      <c r="D82" s="187"/>
      <c r="E82" s="187"/>
      <c r="F82" s="155"/>
      <c r="G82" s="186">
        <f>F82*I1</f>
        <v>0</v>
      </c>
      <c r="H82" s="81"/>
    </row>
    <row r="83" spans="1:8" s="80" customFormat="1" ht="12" hidden="1" customHeight="1" thickTop="1" x14ac:dyDescent="0.25">
      <c r="A83" s="187">
        <v>82</v>
      </c>
      <c r="B83" s="190">
        <v>82</v>
      </c>
      <c r="C83" s="187"/>
      <c r="D83" s="187"/>
      <c r="E83" s="187"/>
      <c r="F83" s="155"/>
      <c r="G83" s="186">
        <f>F83*I1</f>
        <v>0</v>
      </c>
      <c r="H83" s="81"/>
    </row>
    <row r="84" spans="1:8" s="80" customFormat="1" ht="12" hidden="1" customHeight="1" thickTop="1" x14ac:dyDescent="0.25">
      <c r="A84" s="187">
        <v>83</v>
      </c>
      <c r="B84" s="190">
        <v>83</v>
      </c>
      <c r="C84" s="187"/>
      <c r="D84" s="187"/>
      <c r="E84" s="187"/>
      <c r="F84" s="155"/>
      <c r="G84" s="186">
        <f>F84*I1</f>
        <v>0</v>
      </c>
      <c r="H84" s="81"/>
    </row>
    <row r="85" spans="1:8" s="80" customFormat="1" ht="12" hidden="1" customHeight="1" thickTop="1" x14ac:dyDescent="0.25">
      <c r="A85" s="187">
        <v>84</v>
      </c>
      <c r="B85" s="190">
        <v>84</v>
      </c>
      <c r="C85" s="187"/>
      <c r="D85" s="187"/>
      <c r="E85" s="187"/>
      <c r="F85" s="155"/>
      <c r="G85" s="186">
        <f>F85*I1</f>
        <v>0</v>
      </c>
      <c r="H85" s="81"/>
    </row>
    <row r="86" spans="1:8" s="80" customFormat="1" ht="12" hidden="1" customHeight="1" thickTop="1" x14ac:dyDescent="0.25">
      <c r="A86" s="187">
        <v>85</v>
      </c>
      <c r="B86" s="190">
        <v>85</v>
      </c>
      <c r="C86" s="187"/>
      <c r="D86" s="187"/>
      <c r="E86" s="187"/>
      <c r="F86" s="155"/>
      <c r="G86" s="186">
        <f>F86*I1</f>
        <v>0</v>
      </c>
      <c r="H86" s="81"/>
    </row>
    <row r="87" spans="1:8" s="80" customFormat="1" ht="12" hidden="1" customHeight="1" thickTop="1" x14ac:dyDescent="0.25">
      <c r="A87" s="187">
        <v>86</v>
      </c>
      <c r="B87" s="190">
        <v>86</v>
      </c>
      <c r="C87" s="187"/>
      <c r="D87" s="187"/>
      <c r="E87" s="187"/>
      <c r="F87" s="155"/>
      <c r="G87" s="186">
        <f>F87*I1</f>
        <v>0</v>
      </c>
      <c r="H87" s="81"/>
    </row>
    <row r="88" spans="1:8" s="80" customFormat="1" ht="12" hidden="1" customHeight="1" thickTop="1" x14ac:dyDescent="0.25">
      <c r="A88" s="187">
        <v>87</v>
      </c>
      <c r="B88" s="190">
        <v>87</v>
      </c>
      <c r="C88" s="187"/>
      <c r="D88" s="187"/>
      <c r="E88" s="187"/>
      <c r="F88" s="155"/>
      <c r="G88" s="186">
        <f>F88*I1</f>
        <v>0</v>
      </c>
      <c r="H88" s="81"/>
    </row>
    <row r="89" spans="1:8" s="80" customFormat="1" ht="12" hidden="1" customHeight="1" thickTop="1" x14ac:dyDescent="0.25">
      <c r="A89" s="187">
        <v>88</v>
      </c>
      <c r="B89" s="190">
        <v>88</v>
      </c>
      <c r="C89" s="187"/>
      <c r="D89" s="187"/>
      <c r="E89" s="187"/>
      <c r="F89" s="155"/>
      <c r="G89" s="186">
        <f>F89*I1</f>
        <v>0</v>
      </c>
      <c r="H89" s="81"/>
    </row>
    <row r="90" spans="1:8" s="80" customFormat="1" ht="12" hidden="1" customHeight="1" thickTop="1" x14ac:dyDescent="0.25">
      <c r="A90" s="187">
        <v>89</v>
      </c>
      <c r="B90" s="190">
        <v>89</v>
      </c>
      <c r="C90" s="187"/>
      <c r="D90" s="187"/>
      <c r="E90" s="187"/>
      <c r="F90" s="155"/>
      <c r="G90" s="186">
        <f>F90*I1</f>
        <v>0</v>
      </c>
      <c r="H90" s="81"/>
    </row>
    <row r="91" spans="1:8" s="80" customFormat="1" ht="12" hidden="1" customHeight="1" thickTop="1" x14ac:dyDescent="0.25">
      <c r="A91" s="187">
        <v>90</v>
      </c>
      <c r="B91" s="190">
        <v>90</v>
      </c>
      <c r="C91" s="187"/>
      <c r="D91" s="187"/>
      <c r="E91" s="187"/>
      <c r="F91" s="155"/>
      <c r="G91" s="186">
        <f>F91*I1</f>
        <v>0</v>
      </c>
      <c r="H91" s="81"/>
    </row>
    <row r="92" spans="1:8" s="80" customFormat="1" ht="12" hidden="1" customHeight="1" thickTop="1" x14ac:dyDescent="0.25">
      <c r="A92" s="187">
        <v>91</v>
      </c>
      <c r="B92" s="190">
        <v>91</v>
      </c>
      <c r="C92" s="187"/>
      <c r="D92" s="187"/>
      <c r="E92" s="187"/>
      <c r="F92" s="155"/>
      <c r="G92" s="186">
        <f>F92*I1</f>
        <v>0</v>
      </c>
      <c r="H92" s="81"/>
    </row>
    <row r="93" spans="1:8" s="80" customFormat="1" ht="12" hidden="1" customHeight="1" thickTop="1" x14ac:dyDescent="0.25">
      <c r="A93" s="187">
        <v>92</v>
      </c>
      <c r="B93" s="190">
        <v>92</v>
      </c>
      <c r="C93" s="187"/>
      <c r="D93" s="187"/>
      <c r="E93" s="187"/>
      <c r="F93" s="155"/>
      <c r="G93" s="186">
        <f>F93*I1</f>
        <v>0</v>
      </c>
      <c r="H93" s="81"/>
    </row>
    <row r="94" spans="1:8" s="80" customFormat="1" ht="12" hidden="1" customHeight="1" thickTop="1" x14ac:dyDescent="0.25">
      <c r="A94" s="187">
        <v>93</v>
      </c>
      <c r="B94" s="190">
        <v>93</v>
      </c>
      <c r="C94" s="187"/>
      <c r="D94" s="187"/>
      <c r="E94" s="187"/>
      <c r="F94" s="155"/>
      <c r="G94" s="186">
        <f>F94*I1</f>
        <v>0</v>
      </c>
      <c r="H94" s="81"/>
    </row>
    <row r="95" spans="1:8" s="80" customFormat="1" ht="12" hidden="1" customHeight="1" thickTop="1" x14ac:dyDescent="0.25">
      <c r="A95" s="187">
        <v>94</v>
      </c>
      <c r="B95" s="190">
        <v>94</v>
      </c>
      <c r="C95" s="187"/>
      <c r="D95" s="187"/>
      <c r="E95" s="187"/>
      <c r="F95" s="155"/>
      <c r="G95" s="186">
        <f>F95*I1</f>
        <v>0</v>
      </c>
      <c r="H95" s="81"/>
    </row>
    <row r="96" spans="1:8" s="80" customFormat="1" ht="12" hidden="1" customHeight="1" thickTop="1" x14ac:dyDescent="0.25">
      <c r="A96" s="187">
        <v>95</v>
      </c>
      <c r="B96" s="190">
        <v>95</v>
      </c>
      <c r="C96" s="187"/>
      <c r="D96" s="187"/>
      <c r="E96" s="187"/>
      <c r="F96" s="155"/>
      <c r="G96" s="186">
        <f>F96*I1</f>
        <v>0</v>
      </c>
      <c r="H96" s="81"/>
    </row>
    <row r="97" spans="1:8" s="80" customFormat="1" ht="12" hidden="1" customHeight="1" thickTop="1" x14ac:dyDescent="0.25">
      <c r="A97" s="187">
        <v>96</v>
      </c>
      <c r="B97" s="190">
        <v>96</v>
      </c>
      <c r="C97" s="187"/>
      <c r="D97" s="187"/>
      <c r="E97" s="187"/>
      <c r="F97" s="155"/>
      <c r="G97" s="186">
        <f>F97*I1</f>
        <v>0</v>
      </c>
      <c r="H97" s="81"/>
    </row>
    <row r="98" spans="1:8" s="80" customFormat="1" ht="12" hidden="1" customHeight="1" thickTop="1" x14ac:dyDescent="0.25">
      <c r="A98" s="187">
        <v>97</v>
      </c>
      <c r="B98" s="190">
        <v>97</v>
      </c>
      <c r="C98" s="187"/>
      <c r="D98" s="187"/>
      <c r="E98" s="187"/>
      <c r="F98" s="155"/>
      <c r="G98" s="186">
        <f>F98*I1</f>
        <v>0</v>
      </c>
      <c r="H98" s="81"/>
    </row>
    <row r="99" spans="1:8" s="80" customFormat="1" ht="12" hidden="1" customHeight="1" thickTop="1" x14ac:dyDescent="0.25">
      <c r="A99" s="187">
        <v>98</v>
      </c>
      <c r="B99" s="190">
        <v>98</v>
      </c>
      <c r="C99" s="187"/>
      <c r="D99" s="187"/>
      <c r="E99" s="187"/>
      <c r="F99" s="155"/>
      <c r="G99" s="186">
        <f>F99*I1</f>
        <v>0</v>
      </c>
      <c r="H99" s="81"/>
    </row>
    <row r="100" spans="1:8" s="80" customFormat="1" ht="12" hidden="1" customHeight="1" thickTop="1" x14ac:dyDescent="0.25">
      <c r="A100" s="187">
        <v>99</v>
      </c>
      <c r="B100" s="190">
        <v>99</v>
      </c>
      <c r="C100" s="187"/>
      <c r="D100" s="187"/>
      <c r="E100" s="187"/>
      <c r="F100" s="155"/>
      <c r="G100" s="186">
        <f>F100*I1</f>
        <v>0</v>
      </c>
      <c r="H100" s="81"/>
    </row>
    <row r="101" spans="1:8" s="80" customFormat="1" ht="12" hidden="1" customHeight="1" thickTop="1" x14ac:dyDescent="0.25">
      <c r="A101" s="187">
        <v>100</v>
      </c>
      <c r="B101" s="190">
        <v>100</v>
      </c>
      <c r="C101" s="187"/>
      <c r="D101" s="187"/>
      <c r="E101" s="187"/>
      <c r="F101" s="155"/>
      <c r="G101" s="186">
        <f>F101*I1</f>
        <v>0</v>
      </c>
      <c r="H101" s="81"/>
    </row>
    <row r="102" spans="1:8" s="80" customFormat="1" ht="12" hidden="1" customHeight="1" thickTop="1" x14ac:dyDescent="0.25">
      <c r="A102" s="187">
        <v>101</v>
      </c>
      <c r="B102" s="190">
        <v>101</v>
      </c>
      <c r="C102" s="187"/>
      <c r="D102" s="187"/>
      <c r="E102" s="187"/>
      <c r="F102" s="155"/>
      <c r="G102" s="186">
        <f>F102*I1</f>
        <v>0</v>
      </c>
      <c r="H102" s="81"/>
    </row>
    <row r="103" spans="1:8" s="80" customFormat="1" ht="12" hidden="1" customHeight="1" thickTop="1" x14ac:dyDescent="0.25">
      <c r="A103" s="187">
        <v>102</v>
      </c>
      <c r="B103" s="190">
        <v>102</v>
      </c>
      <c r="C103" s="187"/>
      <c r="D103" s="187"/>
      <c r="E103" s="187"/>
      <c r="F103" s="155"/>
      <c r="G103" s="186">
        <f>F103*I1</f>
        <v>0</v>
      </c>
      <c r="H103" s="81"/>
    </row>
    <row r="104" spans="1:8" s="80" customFormat="1" ht="12" hidden="1" customHeight="1" thickTop="1" x14ac:dyDescent="0.25">
      <c r="A104" s="187">
        <v>103</v>
      </c>
      <c r="B104" s="190">
        <v>103</v>
      </c>
      <c r="C104" s="187"/>
      <c r="D104" s="187"/>
      <c r="E104" s="187"/>
      <c r="F104" s="155"/>
      <c r="G104" s="186">
        <f>F104*I1</f>
        <v>0</v>
      </c>
      <c r="H104" s="81"/>
    </row>
    <row r="105" spans="1:8" s="80" customFormat="1" ht="12" hidden="1" customHeight="1" thickTop="1" x14ac:dyDescent="0.25">
      <c r="A105" s="187">
        <v>104</v>
      </c>
      <c r="B105" s="190">
        <v>104</v>
      </c>
      <c r="C105" s="187"/>
      <c r="D105" s="187"/>
      <c r="E105" s="187"/>
      <c r="F105" s="155"/>
      <c r="G105" s="186">
        <f>F105*I1</f>
        <v>0</v>
      </c>
      <c r="H105" s="81"/>
    </row>
    <row r="106" spans="1:8" s="80" customFormat="1" ht="12" hidden="1" customHeight="1" thickTop="1" x14ac:dyDescent="0.25">
      <c r="A106" s="187">
        <v>105</v>
      </c>
      <c r="B106" s="190">
        <v>105</v>
      </c>
      <c r="C106" s="187"/>
      <c r="D106" s="187"/>
      <c r="E106" s="187"/>
      <c r="F106" s="155"/>
      <c r="G106" s="186">
        <f>F106*I1</f>
        <v>0</v>
      </c>
      <c r="H106" s="81"/>
    </row>
    <row r="107" spans="1:8" s="80" customFormat="1" ht="12" hidden="1" customHeight="1" thickTop="1" x14ac:dyDescent="0.25">
      <c r="A107" s="187">
        <v>106</v>
      </c>
      <c r="B107" s="190">
        <v>106</v>
      </c>
      <c r="C107" s="187"/>
      <c r="D107" s="187"/>
      <c r="E107" s="187"/>
      <c r="F107" s="155"/>
      <c r="G107" s="186">
        <f>F107*I1</f>
        <v>0</v>
      </c>
      <c r="H107" s="81"/>
    </row>
    <row r="108" spans="1:8" s="80" customFormat="1" ht="12" hidden="1" customHeight="1" thickTop="1" x14ac:dyDescent="0.25">
      <c r="A108" s="187">
        <v>107</v>
      </c>
      <c r="B108" s="190">
        <v>107</v>
      </c>
      <c r="C108" s="187"/>
      <c r="D108" s="187"/>
      <c r="E108" s="187"/>
      <c r="F108" s="155"/>
      <c r="G108" s="186">
        <f>F108*I1</f>
        <v>0</v>
      </c>
      <c r="H108" s="81"/>
    </row>
    <row r="109" spans="1:8" s="80" customFormat="1" ht="12" hidden="1" customHeight="1" thickTop="1" x14ac:dyDescent="0.25">
      <c r="A109" s="187">
        <v>108</v>
      </c>
      <c r="B109" s="190">
        <v>108</v>
      </c>
      <c r="C109" s="187"/>
      <c r="D109" s="187"/>
      <c r="E109" s="187"/>
      <c r="F109" s="155"/>
      <c r="G109" s="186">
        <f>F109*I1</f>
        <v>0</v>
      </c>
      <c r="H109" s="81"/>
    </row>
    <row r="110" spans="1:8" s="80" customFormat="1" ht="12" hidden="1" customHeight="1" thickTop="1" x14ac:dyDescent="0.25">
      <c r="A110" s="187">
        <v>109</v>
      </c>
      <c r="B110" s="190">
        <v>109</v>
      </c>
      <c r="C110" s="187"/>
      <c r="D110" s="187"/>
      <c r="E110" s="187"/>
      <c r="F110" s="155"/>
      <c r="G110" s="186">
        <f>F110*I1</f>
        <v>0</v>
      </c>
      <c r="H110" s="81"/>
    </row>
    <row r="111" spans="1:8" s="80" customFormat="1" ht="12" hidden="1" customHeight="1" thickTop="1" x14ac:dyDescent="0.25">
      <c r="A111" s="187">
        <v>110</v>
      </c>
      <c r="B111" s="190">
        <v>110</v>
      </c>
      <c r="C111" s="187"/>
      <c r="D111" s="187"/>
      <c r="E111" s="187"/>
      <c r="F111" s="155"/>
      <c r="G111" s="186">
        <f>F111*I1</f>
        <v>0</v>
      </c>
      <c r="H111" s="81"/>
    </row>
    <row r="112" spans="1:8" s="80" customFormat="1" ht="12" hidden="1" customHeight="1" thickTop="1" x14ac:dyDescent="0.25">
      <c r="A112" s="187">
        <v>111</v>
      </c>
      <c r="B112" s="190">
        <v>111</v>
      </c>
      <c r="C112" s="187"/>
      <c r="D112" s="187"/>
      <c r="E112" s="187"/>
      <c r="F112" s="155"/>
      <c r="G112" s="186">
        <f>F112*I1</f>
        <v>0</v>
      </c>
      <c r="H112" s="81"/>
    </row>
    <row r="113" spans="1:8" s="80" customFormat="1" ht="12" hidden="1" customHeight="1" thickTop="1" x14ac:dyDescent="0.25">
      <c r="A113" s="187">
        <v>112</v>
      </c>
      <c r="B113" s="190">
        <v>112</v>
      </c>
      <c r="C113" s="187"/>
      <c r="D113" s="187"/>
      <c r="E113" s="187"/>
      <c r="F113" s="155"/>
      <c r="G113" s="186">
        <f>F113*I1</f>
        <v>0</v>
      </c>
      <c r="H113" s="81"/>
    </row>
    <row r="114" spans="1:8" s="80" customFormat="1" ht="12" hidden="1" customHeight="1" thickTop="1" x14ac:dyDescent="0.25">
      <c r="A114" s="187">
        <v>113</v>
      </c>
      <c r="B114" s="190">
        <v>113</v>
      </c>
      <c r="C114" s="187"/>
      <c r="D114" s="187"/>
      <c r="E114" s="187"/>
      <c r="F114" s="155"/>
      <c r="G114" s="186">
        <f>F114*I1</f>
        <v>0</v>
      </c>
      <c r="H114" s="81"/>
    </row>
    <row r="115" spans="1:8" s="80" customFormat="1" ht="12" hidden="1" customHeight="1" thickTop="1" x14ac:dyDescent="0.25">
      <c r="A115" s="187">
        <v>114</v>
      </c>
      <c r="B115" s="190">
        <v>114</v>
      </c>
      <c r="C115" s="187"/>
      <c r="D115" s="187"/>
      <c r="E115" s="187"/>
      <c r="F115" s="155"/>
      <c r="G115" s="186">
        <f>F115*I1</f>
        <v>0</v>
      </c>
      <c r="H115" s="81"/>
    </row>
    <row r="116" spans="1:8" s="80" customFormat="1" ht="12" hidden="1" customHeight="1" thickTop="1" x14ac:dyDescent="0.25">
      <c r="A116" s="187">
        <v>115</v>
      </c>
      <c r="B116" s="190">
        <v>115</v>
      </c>
      <c r="C116" s="187"/>
      <c r="D116" s="187"/>
      <c r="E116" s="187"/>
      <c r="F116" s="155"/>
      <c r="G116" s="186">
        <f>F116*I1</f>
        <v>0</v>
      </c>
      <c r="H116" s="81"/>
    </row>
    <row r="117" spans="1:8" s="80" customFormat="1" ht="12" hidden="1" customHeight="1" thickTop="1" x14ac:dyDescent="0.25">
      <c r="A117" s="187">
        <v>116</v>
      </c>
      <c r="B117" s="190">
        <v>116</v>
      </c>
      <c r="C117" s="187"/>
      <c r="D117" s="187"/>
      <c r="E117" s="187"/>
      <c r="F117" s="155"/>
      <c r="G117" s="186">
        <f>F117*I1</f>
        <v>0</v>
      </c>
      <c r="H117" s="81"/>
    </row>
    <row r="118" spans="1:8" s="80" customFormat="1" ht="12" hidden="1" customHeight="1" thickTop="1" x14ac:dyDescent="0.25">
      <c r="A118" s="187">
        <v>117</v>
      </c>
      <c r="B118" s="190">
        <v>117</v>
      </c>
      <c r="C118" s="187"/>
      <c r="D118" s="187"/>
      <c r="E118" s="187"/>
      <c r="F118" s="155"/>
      <c r="G118" s="186">
        <f>F118*I1</f>
        <v>0</v>
      </c>
      <c r="H118" s="81"/>
    </row>
    <row r="119" spans="1:8" s="80" customFormat="1" ht="12" hidden="1" customHeight="1" thickTop="1" x14ac:dyDescent="0.25">
      <c r="A119" s="187">
        <v>118</v>
      </c>
      <c r="B119" s="190">
        <v>118</v>
      </c>
      <c r="C119" s="187"/>
      <c r="D119" s="187"/>
      <c r="E119" s="187"/>
      <c r="F119" s="155"/>
      <c r="G119" s="186">
        <f>F119*I1</f>
        <v>0</v>
      </c>
      <c r="H119" s="81"/>
    </row>
    <row r="120" spans="1:8" s="80" customFormat="1" ht="12" hidden="1" customHeight="1" thickTop="1" x14ac:dyDescent="0.25">
      <c r="A120" s="187">
        <v>119</v>
      </c>
      <c r="B120" s="190">
        <v>119</v>
      </c>
      <c r="C120" s="187"/>
      <c r="D120" s="187"/>
      <c r="E120" s="187"/>
      <c r="F120" s="155"/>
      <c r="G120" s="186">
        <f>F120*I1</f>
        <v>0</v>
      </c>
      <c r="H120" s="81"/>
    </row>
    <row r="121" spans="1:8" s="80" customFormat="1" ht="12" hidden="1" customHeight="1" thickTop="1" x14ac:dyDescent="0.25">
      <c r="A121" s="187">
        <v>120</v>
      </c>
      <c r="B121" s="190">
        <v>120</v>
      </c>
      <c r="C121" s="187"/>
      <c r="D121" s="187"/>
      <c r="E121" s="187"/>
      <c r="F121" s="155"/>
      <c r="G121" s="186">
        <f>F121*I1</f>
        <v>0</v>
      </c>
      <c r="H121" s="81"/>
    </row>
    <row r="122" spans="1:8" s="80" customFormat="1" ht="12" hidden="1" customHeight="1" thickTop="1" x14ac:dyDescent="0.25">
      <c r="A122" s="187">
        <v>121</v>
      </c>
      <c r="B122" s="190">
        <v>121</v>
      </c>
      <c r="C122" s="187"/>
      <c r="D122" s="187"/>
      <c r="E122" s="187"/>
      <c r="F122" s="155"/>
      <c r="G122" s="186">
        <f>F122*I1</f>
        <v>0</v>
      </c>
      <c r="H122" s="81"/>
    </row>
    <row r="123" spans="1:8" s="80" customFormat="1" ht="12" hidden="1" customHeight="1" thickTop="1" x14ac:dyDescent="0.25">
      <c r="A123" s="187">
        <v>122</v>
      </c>
      <c r="B123" s="190">
        <v>122</v>
      </c>
      <c r="C123" s="187"/>
      <c r="D123" s="187"/>
      <c r="E123" s="187"/>
      <c r="F123" s="155"/>
      <c r="G123" s="186">
        <f>F123*I1</f>
        <v>0</v>
      </c>
      <c r="H123" s="81"/>
    </row>
    <row r="124" spans="1:8" s="80" customFormat="1" ht="12" hidden="1" customHeight="1" thickTop="1" x14ac:dyDescent="0.25">
      <c r="A124" s="187">
        <v>123</v>
      </c>
      <c r="B124" s="190">
        <v>123</v>
      </c>
      <c r="C124" s="187"/>
      <c r="D124" s="187"/>
      <c r="E124" s="187"/>
      <c r="F124" s="155"/>
      <c r="G124" s="186">
        <f>F124*I1</f>
        <v>0</v>
      </c>
      <c r="H124" s="81"/>
    </row>
    <row r="125" spans="1:8" s="80" customFormat="1" ht="12" hidden="1" customHeight="1" thickTop="1" x14ac:dyDescent="0.25">
      <c r="A125" s="187">
        <v>124</v>
      </c>
      <c r="B125" s="190">
        <v>124</v>
      </c>
      <c r="C125" s="187"/>
      <c r="D125" s="187"/>
      <c r="E125" s="187"/>
      <c r="F125" s="155"/>
      <c r="G125" s="186">
        <f>F125*I1</f>
        <v>0</v>
      </c>
      <c r="H125" s="81"/>
    </row>
    <row r="126" spans="1:8" s="80" customFormat="1" ht="12" hidden="1" customHeight="1" thickTop="1" x14ac:dyDescent="0.25">
      <c r="A126" s="187">
        <v>125</v>
      </c>
      <c r="B126" s="190">
        <v>125</v>
      </c>
      <c r="C126" s="187"/>
      <c r="D126" s="187"/>
      <c r="E126" s="187"/>
      <c r="F126" s="155"/>
      <c r="G126" s="186">
        <f>F126*I1</f>
        <v>0</v>
      </c>
      <c r="H126" s="81"/>
    </row>
    <row r="127" spans="1:8" s="80" customFormat="1" ht="12" hidden="1" customHeight="1" thickTop="1" x14ac:dyDescent="0.25">
      <c r="A127" s="187">
        <v>126</v>
      </c>
      <c r="B127" s="190">
        <v>126</v>
      </c>
      <c r="C127" s="187"/>
      <c r="D127" s="187"/>
      <c r="E127" s="187"/>
      <c r="F127" s="155"/>
      <c r="G127" s="186">
        <f>F127*I1</f>
        <v>0</v>
      </c>
      <c r="H127" s="81"/>
    </row>
    <row r="128" spans="1:8" s="80" customFormat="1" ht="12" hidden="1" customHeight="1" thickTop="1" x14ac:dyDescent="0.25">
      <c r="A128" s="187">
        <v>127</v>
      </c>
      <c r="B128" s="190">
        <v>127</v>
      </c>
      <c r="C128" s="187"/>
      <c r="D128" s="187"/>
      <c r="E128" s="187"/>
      <c r="F128" s="155"/>
      <c r="G128" s="186">
        <f>F128*I1</f>
        <v>0</v>
      </c>
      <c r="H128" s="81"/>
    </row>
    <row r="129" spans="1:8" s="80" customFormat="1" ht="12" hidden="1" customHeight="1" thickTop="1" x14ac:dyDescent="0.25">
      <c r="A129" s="187">
        <v>128</v>
      </c>
      <c r="B129" s="190">
        <v>128</v>
      </c>
      <c r="C129" s="187"/>
      <c r="D129" s="187"/>
      <c r="E129" s="187"/>
      <c r="F129" s="155"/>
      <c r="G129" s="186">
        <f>F129*I1</f>
        <v>0</v>
      </c>
      <c r="H129" s="81"/>
    </row>
    <row r="130" spans="1:8" s="80" customFormat="1" ht="12" hidden="1" customHeight="1" thickTop="1" x14ac:dyDescent="0.25">
      <c r="A130" s="187">
        <v>129</v>
      </c>
      <c r="B130" s="190">
        <v>129</v>
      </c>
      <c r="C130" s="187"/>
      <c r="D130" s="187"/>
      <c r="E130" s="187"/>
      <c r="F130" s="155"/>
      <c r="G130" s="186">
        <f>F130*I1</f>
        <v>0</v>
      </c>
      <c r="H130" s="81"/>
    </row>
    <row r="131" spans="1:8" s="80" customFormat="1" ht="12" hidden="1" customHeight="1" thickTop="1" x14ac:dyDescent="0.25">
      <c r="A131" s="187">
        <v>130</v>
      </c>
      <c r="B131" s="190">
        <v>130</v>
      </c>
      <c r="C131" s="187"/>
      <c r="D131" s="187"/>
      <c r="E131" s="187"/>
      <c r="F131" s="155"/>
      <c r="G131" s="186">
        <f>F131*I1</f>
        <v>0</v>
      </c>
      <c r="H131" s="81"/>
    </row>
    <row r="132" spans="1:8" s="80" customFormat="1" ht="12" hidden="1" customHeight="1" thickTop="1" x14ac:dyDescent="0.25">
      <c r="A132" s="187">
        <v>131</v>
      </c>
      <c r="B132" s="190">
        <v>131</v>
      </c>
      <c r="C132" s="187"/>
      <c r="D132" s="187"/>
      <c r="E132" s="187"/>
      <c r="F132" s="155"/>
      <c r="G132" s="186">
        <f>F132*I1</f>
        <v>0</v>
      </c>
      <c r="H132" s="81"/>
    </row>
    <row r="133" spans="1:8" s="80" customFormat="1" ht="12" hidden="1" customHeight="1" thickTop="1" x14ac:dyDescent="0.25">
      <c r="A133" s="187">
        <v>132</v>
      </c>
      <c r="B133" s="190">
        <v>132</v>
      </c>
      <c r="C133" s="187"/>
      <c r="D133" s="187"/>
      <c r="E133" s="187"/>
      <c r="F133" s="155"/>
      <c r="G133" s="186">
        <f>F133*I1</f>
        <v>0</v>
      </c>
      <c r="H133" s="81"/>
    </row>
    <row r="134" spans="1:8" s="80" customFormat="1" ht="12" hidden="1" customHeight="1" thickTop="1" x14ac:dyDescent="0.25">
      <c r="A134" s="187">
        <v>133</v>
      </c>
      <c r="B134" s="190">
        <v>133</v>
      </c>
      <c r="C134" s="187"/>
      <c r="D134" s="187"/>
      <c r="E134" s="187"/>
      <c r="F134" s="155"/>
      <c r="G134" s="186">
        <f>F134*I1</f>
        <v>0</v>
      </c>
      <c r="H134" s="81"/>
    </row>
    <row r="135" spans="1:8" s="80" customFormat="1" ht="12" hidden="1" customHeight="1" thickTop="1" x14ac:dyDescent="0.25">
      <c r="A135" s="187">
        <v>134</v>
      </c>
      <c r="B135" s="190">
        <v>134</v>
      </c>
      <c r="C135" s="187"/>
      <c r="D135" s="187"/>
      <c r="E135" s="187"/>
      <c r="F135" s="155"/>
      <c r="G135" s="186">
        <f>F135*I1</f>
        <v>0</v>
      </c>
      <c r="H135" s="81"/>
    </row>
    <row r="136" spans="1:8" s="80" customFormat="1" ht="12" hidden="1" customHeight="1" thickTop="1" x14ac:dyDescent="0.25">
      <c r="A136" s="187">
        <v>135</v>
      </c>
      <c r="B136" s="190">
        <v>135</v>
      </c>
      <c r="C136" s="187"/>
      <c r="D136" s="187"/>
      <c r="E136" s="187"/>
      <c r="F136" s="155"/>
      <c r="G136" s="186">
        <f>F136*I1</f>
        <v>0</v>
      </c>
      <c r="H136" s="81"/>
    </row>
    <row r="137" spans="1:8" s="80" customFormat="1" ht="12" hidden="1" customHeight="1" thickTop="1" x14ac:dyDescent="0.25">
      <c r="A137" s="187">
        <v>136</v>
      </c>
      <c r="B137" s="190">
        <v>136</v>
      </c>
      <c r="C137" s="187"/>
      <c r="D137" s="187"/>
      <c r="E137" s="187"/>
      <c r="F137" s="155"/>
      <c r="G137" s="186">
        <f>F137*I1</f>
        <v>0</v>
      </c>
      <c r="H137" s="81"/>
    </row>
    <row r="138" spans="1:8" s="80" customFormat="1" ht="12" hidden="1" customHeight="1" thickTop="1" x14ac:dyDescent="0.25">
      <c r="A138" s="187">
        <v>137</v>
      </c>
      <c r="B138" s="190">
        <v>137</v>
      </c>
      <c r="C138" s="187"/>
      <c r="D138" s="187"/>
      <c r="E138" s="187"/>
      <c r="F138" s="155"/>
      <c r="G138" s="186">
        <f>F138*I1</f>
        <v>0</v>
      </c>
      <c r="H138" s="81"/>
    </row>
    <row r="139" spans="1:8" s="80" customFormat="1" ht="12" hidden="1" customHeight="1" thickTop="1" x14ac:dyDescent="0.25">
      <c r="A139" s="187">
        <v>138</v>
      </c>
      <c r="B139" s="190">
        <v>138</v>
      </c>
      <c r="C139" s="187"/>
      <c r="D139" s="187"/>
      <c r="E139" s="187"/>
      <c r="F139" s="155"/>
      <c r="G139" s="186">
        <f>F139*I1</f>
        <v>0</v>
      </c>
      <c r="H139" s="81"/>
    </row>
    <row r="140" spans="1:8" s="80" customFormat="1" ht="12" hidden="1" customHeight="1" thickTop="1" x14ac:dyDescent="0.25">
      <c r="A140" s="187">
        <v>139</v>
      </c>
      <c r="B140" s="190">
        <v>139</v>
      </c>
      <c r="C140" s="187"/>
      <c r="D140" s="187"/>
      <c r="E140" s="187"/>
      <c r="F140" s="155"/>
      <c r="G140" s="186">
        <f>F140*I1</f>
        <v>0</v>
      </c>
      <c r="H140" s="81"/>
    </row>
    <row r="141" spans="1:8" s="80" customFormat="1" ht="12" hidden="1" customHeight="1" thickTop="1" x14ac:dyDescent="0.25">
      <c r="A141" s="187">
        <v>140</v>
      </c>
      <c r="B141" s="190">
        <v>140</v>
      </c>
      <c r="C141" s="187"/>
      <c r="D141" s="187"/>
      <c r="E141" s="187"/>
      <c r="F141" s="155"/>
      <c r="G141" s="186">
        <f>F141*I1</f>
        <v>0</v>
      </c>
      <c r="H141" s="81"/>
    </row>
    <row r="142" spans="1:8" s="80" customFormat="1" ht="12" hidden="1" customHeight="1" thickTop="1" x14ac:dyDescent="0.25">
      <c r="A142" s="187">
        <v>141</v>
      </c>
      <c r="B142" s="190">
        <v>141</v>
      </c>
      <c r="C142" s="187"/>
      <c r="D142" s="187"/>
      <c r="E142" s="187"/>
      <c r="F142" s="155"/>
      <c r="G142" s="186">
        <f>F142*I1</f>
        <v>0</v>
      </c>
      <c r="H142" s="81"/>
    </row>
    <row r="143" spans="1:8" s="80" customFormat="1" ht="12" hidden="1" customHeight="1" thickTop="1" x14ac:dyDescent="0.25">
      <c r="A143" s="187">
        <v>142</v>
      </c>
      <c r="B143" s="190">
        <v>142</v>
      </c>
      <c r="C143" s="187"/>
      <c r="D143" s="187"/>
      <c r="E143" s="187"/>
      <c r="F143" s="155"/>
      <c r="G143" s="186">
        <f>F143*I1</f>
        <v>0</v>
      </c>
      <c r="H143" s="81"/>
    </row>
    <row r="144" spans="1:8" s="80" customFormat="1" ht="12" hidden="1" customHeight="1" thickTop="1" x14ac:dyDescent="0.25">
      <c r="A144" s="187">
        <v>143</v>
      </c>
      <c r="B144" s="190">
        <v>143</v>
      </c>
      <c r="C144" s="187"/>
      <c r="D144" s="187"/>
      <c r="E144" s="187"/>
      <c r="F144" s="155"/>
      <c r="G144" s="186">
        <f>F144*I1</f>
        <v>0</v>
      </c>
      <c r="H144" s="81"/>
    </row>
    <row r="145" spans="1:8" s="80" customFormat="1" ht="12" hidden="1" customHeight="1" thickTop="1" x14ac:dyDescent="0.25">
      <c r="A145" s="187">
        <v>144</v>
      </c>
      <c r="B145" s="190">
        <v>144</v>
      </c>
      <c r="C145" s="187"/>
      <c r="D145" s="187"/>
      <c r="E145" s="187"/>
      <c r="F145" s="155"/>
      <c r="G145" s="186">
        <f>F145*I1</f>
        <v>0</v>
      </c>
      <c r="H145" s="81"/>
    </row>
    <row r="146" spans="1:8" s="80" customFormat="1" ht="12" hidden="1" customHeight="1" thickTop="1" x14ac:dyDescent="0.25">
      <c r="A146" s="187">
        <v>145</v>
      </c>
      <c r="B146" s="190">
        <v>145</v>
      </c>
      <c r="C146" s="187"/>
      <c r="D146" s="187"/>
      <c r="E146" s="187"/>
      <c r="F146" s="155"/>
      <c r="G146" s="186">
        <f>F146*I1</f>
        <v>0</v>
      </c>
      <c r="H146" s="81"/>
    </row>
    <row r="147" spans="1:8" s="80" customFormat="1" ht="12" hidden="1" customHeight="1" thickTop="1" x14ac:dyDescent="0.25">
      <c r="A147" s="187">
        <v>146</v>
      </c>
      <c r="B147" s="190">
        <v>146</v>
      </c>
      <c r="C147" s="187"/>
      <c r="D147" s="187"/>
      <c r="E147" s="187"/>
      <c r="F147" s="155"/>
      <c r="G147" s="186">
        <f>F147*I1</f>
        <v>0</v>
      </c>
      <c r="H147" s="81"/>
    </row>
    <row r="148" spans="1:8" s="80" customFormat="1" ht="12" hidden="1" customHeight="1" thickTop="1" x14ac:dyDescent="0.25">
      <c r="A148" s="187">
        <v>147</v>
      </c>
      <c r="B148" s="190">
        <v>147</v>
      </c>
      <c r="C148" s="187"/>
      <c r="D148" s="187"/>
      <c r="E148" s="187"/>
      <c r="F148" s="155"/>
      <c r="G148" s="186">
        <f>F148*I1</f>
        <v>0</v>
      </c>
      <c r="H148" s="81"/>
    </row>
    <row r="149" spans="1:8" s="80" customFormat="1" ht="12" hidden="1" customHeight="1" thickTop="1" x14ac:dyDescent="0.25">
      <c r="A149" s="187">
        <v>148</v>
      </c>
      <c r="B149" s="190">
        <v>148</v>
      </c>
      <c r="C149" s="187"/>
      <c r="D149" s="187"/>
      <c r="E149" s="187"/>
      <c r="F149" s="155"/>
      <c r="G149" s="186">
        <f>F149*I1</f>
        <v>0</v>
      </c>
      <c r="H149" s="81"/>
    </row>
    <row r="150" spans="1:8" s="80" customFormat="1" ht="12" hidden="1" customHeight="1" thickTop="1" x14ac:dyDescent="0.25">
      <c r="A150" s="187">
        <v>149</v>
      </c>
      <c r="B150" s="190">
        <v>149</v>
      </c>
      <c r="C150" s="187"/>
      <c r="D150" s="187"/>
      <c r="E150" s="187"/>
      <c r="F150" s="155"/>
      <c r="G150" s="186">
        <f>F150*I1</f>
        <v>0</v>
      </c>
      <c r="H150" s="81"/>
    </row>
    <row r="151" spans="1:8" s="80" customFormat="1" ht="12" hidden="1" customHeight="1" thickTop="1" x14ac:dyDescent="0.25">
      <c r="A151" s="187">
        <v>150</v>
      </c>
      <c r="B151" s="190">
        <v>150</v>
      </c>
      <c r="C151" s="187"/>
      <c r="D151" s="187"/>
      <c r="E151" s="187"/>
      <c r="F151" s="155"/>
      <c r="G151" s="186">
        <f>F151*I1</f>
        <v>0</v>
      </c>
      <c r="H151" s="81"/>
    </row>
    <row r="152" spans="1:8" s="80" customFormat="1" ht="12" hidden="1" customHeight="1" thickTop="1" x14ac:dyDescent="0.25">
      <c r="A152" s="187">
        <v>151</v>
      </c>
      <c r="B152" s="190">
        <v>151</v>
      </c>
      <c r="C152" s="187"/>
      <c r="D152" s="187"/>
      <c r="E152" s="187"/>
      <c r="F152" s="155"/>
      <c r="G152" s="186">
        <f>F152*I1</f>
        <v>0</v>
      </c>
      <c r="H152" s="81"/>
    </row>
    <row r="153" spans="1:8" s="80" customFormat="1" ht="12" hidden="1" customHeight="1" thickTop="1" x14ac:dyDescent="0.25">
      <c r="A153" s="187">
        <v>152</v>
      </c>
      <c r="B153" s="190">
        <v>152</v>
      </c>
      <c r="C153" s="187"/>
      <c r="D153" s="187"/>
      <c r="E153" s="187"/>
      <c r="F153" s="155"/>
      <c r="G153" s="186">
        <f>F153*I1</f>
        <v>0</v>
      </c>
      <c r="H153" s="81"/>
    </row>
    <row r="154" spans="1:8" s="80" customFormat="1" ht="12" hidden="1" customHeight="1" thickTop="1" x14ac:dyDescent="0.25">
      <c r="A154" s="187">
        <v>153</v>
      </c>
      <c r="B154" s="190">
        <v>153</v>
      </c>
      <c r="C154" s="187"/>
      <c r="D154" s="187"/>
      <c r="E154" s="187"/>
      <c r="F154" s="155"/>
      <c r="G154" s="186">
        <f>F154*I1</f>
        <v>0</v>
      </c>
      <c r="H154" s="81"/>
    </row>
    <row r="155" spans="1:8" s="80" customFormat="1" ht="12" hidden="1" customHeight="1" thickTop="1" x14ac:dyDescent="0.25">
      <c r="A155" s="187">
        <v>154</v>
      </c>
      <c r="B155" s="190">
        <v>154</v>
      </c>
      <c r="C155" s="187"/>
      <c r="D155" s="187"/>
      <c r="E155" s="187"/>
      <c r="F155" s="155"/>
      <c r="G155" s="186">
        <f>F155*I1</f>
        <v>0</v>
      </c>
      <c r="H155" s="81"/>
    </row>
    <row r="156" spans="1:8" s="80" customFormat="1" ht="12" hidden="1" customHeight="1" thickTop="1" x14ac:dyDescent="0.25">
      <c r="A156" s="187">
        <v>155</v>
      </c>
      <c r="B156" s="190">
        <v>155</v>
      </c>
      <c r="C156" s="187"/>
      <c r="D156" s="187"/>
      <c r="E156" s="187"/>
      <c r="F156" s="155"/>
      <c r="G156" s="186">
        <f>F156*I1</f>
        <v>0</v>
      </c>
      <c r="H156" s="81"/>
    </row>
    <row r="157" spans="1:8" s="80" customFormat="1" ht="12" hidden="1" customHeight="1" thickTop="1" x14ac:dyDescent="0.25">
      <c r="A157" s="187">
        <v>156</v>
      </c>
      <c r="B157" s="190">
        <v>156</v>
      </c>
      <c r="C157" s="187"/>
      <c r="D157" s="187"/>
      <c r="E157" s="187"/>
      <c r="F157" s="155"/>
      <c r="G157" s="186">
        <f>F157*I1</f>
        <v>0</v>
      </c>
      <c r="H157" s="81"/>
    </row>
    <row r="158" spans="1:8" s="80" customFormat="1" ht="12" hidden="1" customHeight="1" thickTop="1" x14ac:dyDescent="0.25">
      <c r="A158" s="187">
        <v>157</v>
      </c>
      <c r="B158" s="190">
        <v>157</v>
      </c>
      <c r="C158" s="187"/>
      <c r="D158" s="187"/>
      <c r="E158" s="187"/>
      <c r="F158" s="155"/>
      <c r="G158" s="186">
        <f>F158*I1</f>
        <v>0</v>
      </c>
      <c r="H158" s="81"/>
    </row>
    <row r="159" spans="1:8" s="80" customFormat="1" ht="12" hidden="1" customHeight="1" thickTop="1" x14ac:dyDescent="0.25">
      <c r="A159" s="187">
        <v>158</v>
      </c>
      <c r="B159" s="190">
        <v>158</v>
      </c>
      <c r="C159" s="187"/>
      <c r="D159" s="187"/>
      <c r="E159" s="187"/>
      <c r="F159" s="155"/>
      <c r="G159" s="186">
        <f>F159*I1</f>
        <v>0</v>
      </c>
      <c r="H159" s="81"/>
    </row>
    <row r="160" spans="1:8" s="80" customFormat="1" ht="12" hidden="1" customHeight="1" thickTop="1" x14ac:dyDescent="0.25">
      <c r="A160" s="187">
        <v>159</v>
      </c>
      <c r="B160" s="190">
        <v>159</v>
      </c>
      <c r="C160" s="187"/>
      <c r="D160" s="187"/>
      <c r="E160" s="187"/>
      <c r="F160" s="155"/>
      <c r="G160" s="186">
        <f>F160*I1</f>
        <v>0</v>
      </c>
      <c r="H160" s="81"/>
    </row>
    <row r="161" spans="1:8" s="80" customFormat="1" ht="12" hidden="1" customHeight="1" thickTop="1" x14ac:dyDescent="0.25">
      <c r="A161" s="187">
        <v>160</v>
      </c>
      <c r="B161" s="190">
        <v>160</v>
      </c>
      <c r="C161" s="187"/>
      <c r="D161" s="187"/>
      <c r="E161" s="187"/>
      <c r="F161" s="155"/>
      <c r="G161" s="186">
        <f>F161*I1</f>
        <v>0</v>
      </c>
      <c r="H161" s="81"/>
    </row>
    <row r="162" spans="1:8" s="80" customFormat="1" ht="12" hidden="1" customHeight="1" thickTop="1" x14ac:dyDescent="0.25">
      <c r="A162" s="187">
        <v>161</v>
      </c>
      <c r="B162" s="190">
        <v>161</v>
      </c>
      <c r="C162" s="187"/>
      <c r="D162" s="187"/>
      <c r="E162" s="187"/>
      <c r="F162" s="155"/>
      <c r="G162" s="186">
        <f>F162*I1</f>
        <v>0</v>
      </c>
      <c r="H162" s="81"/>
    </row>
    <row r="163" spans="1:8" s="80" customFormat="1" ht="12" hidden="1" customHeight="1" thickTop="1" x14ac:dyDescent="0.25">
      <c r="A163" s="187">
        <v>162</v>
      </c>
      <c r="B163" s="190">
        <v>162</v>
      </c>
      <c r="C163" s="187"/>
      <c r="D163" s="187"/>
      <c r="E163" s="187"/>
      <c r="F163" s="155"/>
      <c r="G163" s="186">
        <f>F163*I1</f>
        <v>0</v>
      </c>
      <c r="H163" s="81"/>
    </row>
    <row r="164" spans="1:8" s="80" customFormat="1" ht="12" hidden="1" customHeight="1" thickTop="1" x14ac:dyDescent="0.25">
      <c r="A164" s="187">
        <v>163</v>
      </c>
      <c r="B164" s="190">
        <v>163</v>
      </c>
      <c r="C164" s="187"/>
      <c r="D164" s="187"/>
      <c r="E164" s="187"/>
      <c r="F164" s="155"/>
      <c r="G164" s="186">
        <f>F164*I1</f>
        <v>0</v>
      </c>
      <c r="H164" s="81"/>
    </row>
    <row r="165" spans="1:8" s="80" customFormat="1" ht="12" hidden="1" customHeight="1" thickTop="1" x14ac:dyDescent="0.25">
      <c r="A165" s="187">
        <v>164</v>
      </c>
      <c r="B165" s="190">
        <v>164</v>
      </c>
      <c r="C165" s="187"/>
      <c r="D165" s="187"/>
      <c r="E165" s="187"/>
      <c r="F165" s="155"/>
      <c r="G165" s="186">
        <f>F165*I1</f>
        <v>0</v>
      </c>
      <c r="H165" s="81"/>
    </row>
    <row r="166" spans="1:8" s="80" customFormat="1" ht="12" hidden="1" customHeight="1" thickTop="1" x14ac:dyDescent="0.25">
      <c r="A166" s="187">
        <v>165</v>
      </c>
      <c r="B166" s="190">
        <v>165</v>
      </c>
      <c r="C166" s="187"/>
      <c r="D166" s="187"/>
      <c r="E166" s="187"/>
      <c r="F166" s="155"/>
      <c r="G166" s="186">
        <f>F166*I1</f>
        <v>0</v>
      </c>
      <c r="H166" s="81"/>
    </row>
    <row r="167" spans="1:8" s="80" customFormat="1" ht="12" hidden="1" customHeight="1" thickTop="1" x14ac:dyDescent="0.25">
      <c r="A167" s="187">
        <v>166</v>
      </c>
      <c r="B167" s="190">
        <v>166</v>
      </c>
      <c r="C167" s="187"/>
      <c r="D167" s="187"/>
      <c r="E167" s="187"/>
      <c r="F167" s="155"/>
      <c r="G167" s="186">
        <f>F167*I1</f>
        <v>0</v>
      </c>
      <c r="H167" s="81"/>
    </row>
    <row r="168" spans="1:8" s="80" customFormat="1" ht="12" hidden="1" customHeight="1" thickTop="1" x14ac:dyDescent="0.25">
      <c r="A168" s="187">
        <v>167</v>
      </c>
      <c r="B168" s="190">
        <v>167</v>
      </c>
      <c r="C168" s="187"/>
      <c r="D168" s="187"/>
      <c r="E168" s="187"/>
      <c r="F168" s="155"/>
      <c r="G168" s="186">
        <f>F168*I1</f>
        <v>0</v>
      </c>
      <c r="H168" s="81"/>
    </row>
    <row r="169" spans="1:8" s="80" customFormat="1" ht="12" hidden="1" customHeight="1" thickTop="1" x14ac:dyDescent="0.25">
      <c r="A169" s="187">
        <v>168</v>
      </c>
      <c r="B169" s="190">
        <v>168</v>
      </c>
      <c r="C169" s="187"/>
      <c r="D169" s="187"/>
      <c r="E169" s="187"/>
      <c r="F169" s="155"/>
      <c r="G169" s="186">
        <f>F169*I1</f>
        <v>0</v>
      </c>
      <c r="H169" s="81"/>
    </row>
    <row r="170" spans="1:8" s="80" customFormat="1" ht="12" hidden="1" customHeight="1" thickTop="1" x14ac:dyDescent="0.25">
      <c r="A170" s="187">
        <v>169</v>
      </c>
      <c r="B170" s="190">
        <v>169</v>
      </c>
      <c r="C170" s="187"/>
      <c r="D170" s="187"/>
      <c r="E170" s="187"/>
      <c r="F170" s="155"/>
      <c r="G170" s="186">
        <f>F170*I1</f>
        <v>0</v>
      </c>
      <c r="H170" s="81"/>
    </row>
    <row r="171" spans="1:8" s="80" customFormat="1" ht="12" hidden="1" customHeight="1" thickTop="1" x14ac:dyDescent="0.25">
      <c r="A171" s="187">
        <v>170</v>
      </c>
      <c r="B171" s="190">
        <v>170</v>
      </c>
      <c r="C171" s="187"/>
      <c r="D171" s="187"/>
      <c r="E171" s="187"/>
      <c r="F171" s="155"/>
      <c r="G171" s="186">
        <f>F171*I1</f>
        <v>0</v>
      </c>
      <c r="H171" s="81"/>
    </row>
    <row r="172" spans="1:8" s="80" customFormat="1" ht="12" hidden="1" customHeight="1" thickTop="1" x14ac:dyDescent="0.25">
      <c r="A172" s="187">
        <v>171</v>
      </c>
      <c r="B172" s="190">
        <v>171</v>
      </c>
      <c r="C172" s="187"/>
      <c r="D172" s="187"/>
      <c r="E172" s="187"/>
      <c r="F172" s="155"/>
      <c r="G172" s="186">
        <f>F172*I1</f>
        <v>0</v>
      </c>
      <c r="H172" s="81"/>
    </row>
    <row r="173" spans="1:8" s="80" customFormat="1" ht="12" hidden="1" customHeight="1" thickTop="1" x14ac:dyDescent="0.25">
      <c r="A173" s="187">
        <v>172</v>
      </c>
      <c r="B173" s="190">
        <v>172</v>
      </c>
      <c r="C173" s="187"/>
      <c r="D173" s="187"/>
      <c r="E173" s="187"/>
      <c r="F173" s="155"/>
      <c r="G173" s="186">
        <f>F173*I1</f>
        <v>0</v>
      </c>
      <c r="H173" s="81"/>
    </row>
    <row r="174" spans="1:8" s="80" customFormat="1" ht="12" hidden="1" customHeight="1" thickTop="1" x14ac:dyDescent="0.25">
      <c r="A174" s="187">
        <v>173</v>
      </c>
      <c r="B174" s="190">
        <v>173</v>
      </c>
      <c r="C174" s="187"/>
      <c r="D174" s="187"/>
      <c r="E174" s="187"/>
      <c r="F174" s="155"/>
      <c r="G174" s="186">
        <f>F174*I1</f>
        <v>0</v>
      </c>
      <c r="H174" s="81"/>
    </row>
    <row r="175" spans="1:8" s="80" customFormat="1" ht="12" hidden="1" customHeight="1" thickTop="1" x14ac:dyDescent="0.25">
      <c r="A175" s="187">
        <v>174</v>
      </c>
      <c r="B175" s="190">
        <v>174</v>
      </c>
      <c r="C175" s="187"/>
      <c r="D175" s="187"/>
      <c r="E175" s="187"/>
      <c r="F175" s="155"/>
      <c r="G175" s="186">
        <f>F175*I1</f>
        <v>0</v>
      </c>
      <c r="H175" s="81"/>
    </row>
    <row r="176" spans="1:8" s="80" customFormat="1" ht="12" hidden="1" customHeight="1" thickTop="1" x14ac:dyDescent="0.25">
      <c r="A176" s="187">
        <v>175</v>
      </c>
      <c r="B176" s="190">
        <v>175</v>
      </c>
      <c r="C176" s="187"/>
      <c r="D176" s="187"/>
      <c r="E176" s="187"/>
      <c r="F176" s="155"/>
      <c r="G176" s="186">
        <f>F176*I1</f>
        <v>0</v>
      </c>
      <c r="H176" s="81"/>
    </row>
    <row r="177" spans="1:8" s="80" customFormat="1" ht="12" hidden="1" customHeight="1" thickTop="1" x14ac:dyDescent="0.25">
      <c r="A177" s="187">
        <v>176</v>
      </c>
      <c r="B177" s="190">
        <v>176</v>
      </c>
      <c r="C177" s="187"/>
      <c r="D177" s="187"/>
      <c r="E177" s="187"/>
      <c r="F177" s="155"/>
      <c r="G177" s="186">
        <f>F177*I1</f>
        <v>0</v>
      </c>
      <c r="H177" s="81"/>
    </row>
    <row r="178" spans="1:8" s="80" customFormat="1" ht="12" hidden="1" customHeight="1" thickTop="1" x14ac:dyDescent="0.25">
      <c r="A178" s="187">
        <v>177</v>
      </c>
      <c r="B178" s="190">
        <v>177</v>
      </c>
      <c r="C178" s="187"/>
      <c r="D178" s="187"/>
      <c r="E178" s="187"/>
      <c r="F178" s="155"/>
      <c r="G178" s="186">
        <f>F178*I1</f>
        <v>0</v>
      </c>
      <c r="H178" s="81"/>
    </row>
    <row r="179" spans="1:8" s="80" customFormat="1" ht="12" hidden="1" customHeight="1" thickTop="1" x14ac:dyDescent="0.25">
      <c r="A179" s="187">
        <v>178</v>
      </c>
      <c r="B179" s="190">
        <v>178</v>
      </c>
      <c r="C179" s="187"/>
      <c r="D179" s="187"/>
      <c r="E179" s="187"/>
      <c r="F179" s="155"/>
      <c r="G179" s="186">
        <f>F179*I1</f>
        <v>0</v>
      </c>
      <c r="H179" s="81"/>
    </row>
    <row r="180" spans="1:8" s="80" customFormat="1" ht="12" hidden="1" customHeight="1" thickTop="1" x14ac:dyDescent="0.25">
      <c r="A180" s="187">
        <v>179</v>
      </c>
      <c r="B180" s="190">
        <v>179</v>
      </c>
      <c r="C180" s="187"/>
      <c r="D180" s="187"/>
      <c r="E180" s="187"/>
      <c r="F180" s="155"/>
      <c r="G180" s="186">
        <f>F180*I1</f>
        <v>0</v>
      </c>
      <c r="H180" s="81"/>
    </row>
    <row r="181" spans="1:8" s="80" customFormat="1" ht="12" hidden="1" customHeight="1" thickTop="1" x14ac:dyDescent="0.25">
      <c r="A181" s="187">
        <v>180</v>
      </c>
      <c r="B181" s="190">
        <v>180</v>
      </c>
      <c r="C181" s="187"/>
      <c r="D181" s="187"/>
      <c r="E181" s="187"/>
      <c r="F181" s="155"/>
      <c r="G181" s="186">
        <f>F181*I1</f>
        <v>0</v>
      </c>
      <c r="H181" s="81"/>
    </row>
    <row r="182" spans="1:8" s="80" customFormat="1" ht="12" hidden="1" customHeight="1" thickTop="1" x14ac:dyDescent="0.25">
      <c r="A182" s="187">
        <v>181</v>
      </c>
      <c r="B182" s="190">
        <v>181</v>
      </c>
      <c r="C182" s="187"/>
      <c r="D182" s="187"/>
      <c r="E182" s="187"/>
      <c r="F182" s="155"/>
      <c r="G182" s="186">
        <f>F182*I1</f>
        <v>0</v>
      </c>
      <c r="H182" s="81"/>
    </row>
    <row r="183" spans="1:8" s="80" customFormat="1" ht="12" hidden="1" customHeight="1" thickTop="1" x14ac:dyDescent="0.25">
      <c r="A183" s="187">
        <v>182</v>
      </c>
      <c r="B183" s="190">
        <v>182</v>
      </c>
      <c r="C183" s="187"/>
      <c r="D183" s="187"/>
      <c r="E183" s="187"/>
      <c r="F183" s="155"/>
      <c r="G183" s="186">
        <f>F183*I1</f>
        <v>0</v>
      </c>
      <c r="H183" s="81"/>
    </row>
    <row r="184" spans="1:8" s="80" customFormat="1" ht="12" hidden="1" customHeight="1" thickTop="1" x14ac:dyDescent="0.25">
      <c r="A184" s="187">
        <v>183</v>
      </c>
      <c r="B184" s="190">
        <v>183</v>
      </c>
      <c r="C184" s="187"/>
      <c r="D184" s="187"/>
      <c r="E184" s="187"/>
      <c r="F184" s="155"/>
      <c r="G184" s="186">
        <f>F184*I1</f>
        <v>0</v>
      </c>
      <c r="H184" s="81"/>
    </row>
    <row r="185" spans="1:8" s="80" customFormat="1" ht="12" hidden="1" customHeight="1" thickTop="1" x14ac:dyDescent="0.25">
      <c r="A185" s="187">
        <v>184</v>
      </c>
      <c r="B185" s="190">
        <v>184</v>
      </c>
      <c r="C185" s="187"/>
      <c r="D185" s="187"/>
      <c r="E185" s="187"/>
      <c r="F185" s="155"/>
      <c r="G185" s="186">
        <f>F185*I1</f>
        <v>0</v>
      </c>
      <c r="H185" s="81"/>
    </row>
    <row r="186" spans="1:8" s="80" customFormat="1" ht="12" hidden="1" customHeight="1" thickTop="1" x14ac:dyDescent="0.25">
      <c r="A186" s="187">
        <v>185</v>
      </c>
      <c r="B186" s="190">
        <v>185</v>
      </c>
      <c r="C186" s="187"/>
      <c r="D186" s="187"/>
      <c r="E186" s="187"/>
      <c r="F186" s="155"/>
      <c r="G186" s="186">
        <f>F186*I1</f>
        <v>0</v>
      </c>
      <c r="H186" s="81"/>
    </row>
    <row r="187" spans="1:8" s="80" customFormat="1" ht="12" hidden="1" customHeight="1" thickTop="1" x14ac:dyDescent="0.25">
      <c r="A187" s="187">
        <v>186</v>
      </c>
      <c r="B187" s="190">
        <v>186</v>
      </c>
      <c r="C187" s="187"/>
      <c r="D187" s="187"/>
      <c r="E187" s="187"/>
      <c r="F187" s="155"/>
      <c r="G187" s="186">
        <f>F187*I1</f>
        <v>0</v>
      </c>
      <c r="H187" s="81"/>
    </row>
    <row r="188" spans="1:8" s="80" customFormat="1" ht="12" hidden="1" customHeight="1" thickTop="1" x14ac:dyDescent="0.25">
      <c r="A188" s="187">
        <v>187</v>
      </c>
      <c r="B188" s="190">
        <v>187</v>
      </c>
      <c r="C188" s="187"/>
      <c r="D188" s="187"/>
      <c r="E188" s="187"/>
      <c r="F188" s="155"/>
      <c r="G188" s="186">
        <f>F188*I1</f>
        <v>0</v>
      </c>
      <c r="H188" s="81"/>
    </row>
    <row r="189" spans="1:8" s="80" customFormat="1" ht="12" hidden="1" customHeight="1" thickTop="1" x14ac:dyDescent="0.25">
      <c r="A189" s="187">
        <v>188</v>
      </c>
      <c r="B189" s="190">
        <v>188</v>
      </c>
      <c r="C189" s="187"/>
      <c r="D189" s="187"/>
      <c r="E189" s="187"/>
      <c r="F189" s="155"/>
      <c r="G189" s="186">
        <f>F189*I1</f>
        <v>0</v>
      </c>
      <c r="H189" s="81"/>
    </row>
    <row r="190" spans="1:8" s="80" customFormat="1" ht="12" hidden="1" customHeight="1" thickTop="1" x14ac:dyDescent="0.25">
      <c r="A190" s="187">
        <v>189</v>
      </c>
      <c r="B190" s="190">
        <v>189</v>
      </c>
      <c r="C190" s="187"/>
      <c r="D190" s="187"/>
      <c r="E190" s="187"/>
      <c r="F190" s="155"/>
      <c r="G190" s="186">
        <f>F190*I1</f>
        <v>0</v>
      </c>
      <c r="H190" s="81"/>
    </row>
    <row r="191" spans="1:8" s="80" customFormat="1" ht="12" hidden="1" customHeight="1" thickTop="1" x14ac:dyDescent="0.25">
      <c r="A191" s="187">
        <v>190</v>
      </c>
      <c r="B191" s="190">
        <v>190</v>
      </c>
      <c r="C191" s="187"/>
      <c r="D191" s="187"/>
      <c r="E191" s="187"/>
      <c r="F191" s="155"/>
      <c r="G191" s="186">
        <f>F191*I1</f>
        <v>0</v>
      </c>
      <c r="H191" s="81"/>
    </row>
    <row r="192" spans="1:8" s="80" customFormat="1" ht="12" hidden="1" customHeight="1" thickTop="1" x14ac:dyDescent="0.25">
      <c r="A192" s="187">
        <v>191</v>
      </c>
      <c r="B192" s="190">
        <v>191</v>
      </c>
      <c r="C192" s="187"/>
      <c r="D192" s="187"/>
      <c r="E192" s="187"/>
      <c r="F192" s="155"/>
      <c r="G192" s="186">
        <f>F192*I1</f>
        <v>0</v>
      </c>
      <c r="H192" s="81"/>
    </row>
    <row r="193" spans="1:8" s="80" customFormat="1" ht="12" hidden="1" customHeight="1" thickTop="1" x14ac:dyDescent="0.25">
      <c r="A193" s="187">
        <v>192</v>
      </c>
      <c r="B193" s="190">
        <v>192</v>
      </c>
      <c r="C193" s="187"/>
      <c r="D193" s="187"/>
      <c r="E193" s="187"/>
      <c r="F193" s="155"/>
      <c r="G193" s="186">
        <f>F193*I1</f>
        <v>0</v>
      </c>
      <c r="H193" s="81"/>
    </row>
    <row r="194" spans="1:8" s="80" customFormat="1" ht="12" hidden="1" customHeight="1" thickTop="1" x14ac:dyDescent="0.25">
      <c r="A194" s="187">
        <v>193</v>
      </c>
      <c r="B194" s="190">
        <v>193</v>
      </c>
      <c r="C194" s="187"/>
      <c r="D194" s="187"/>
      <c r="E194" s="187"/>
      <c r="F194" s="155"/>
      <c r="G194" s="186">
        <f>F194*I1</f>
        <v>0</v>
      </c>
      <c r="H194" s="81"/>
    </row>
    <row r="195" spans="1:8" s="80" customFormat="1" ht="12" hidden="1" customHeight="1" thickTop="1" x14ac:dyDescent="0.25">
      <c r="A195" s="187">
        <v>194</v>
      </c>
      <c r="B195" s="190">
        <v>194</v>
      </c>
      <c r="C195" s="187"/>
      <c r="D195" s="187"/>
      <c r="E195" s="187"/>
      <c r="F195" s="155"/>
      <c r="G195" s="186">
        <f>F195*I1</f>
        <v>0</v>
      </c>
      <c r="H195" s="81"/>
    </row>
    <row r="196" spans="1:8" s="80" customFormat="1" ht="12" hidden="1" customHeight="1" thickTop="1" x14ac:dyDescent="0.25">
      <c r="A196" s="187">
        <v>195</v>
      </c>
      <c r="B196" s="190">
        <v>195</v>
      </c>
      <c r="C196" s="187"/>
      <c r="D196" s="187"/>
      <c r="E196" s="187"/>
      <c r="F196" s="155"/>
      <c r="G196" s="186">
        <f>F196*I1</f>
        <v>0</v>
      </c>
      <c r="H196" s="81"/>
    </row>
    <row r="197" spans="1:8" s="80" customFormat="1" ht="12" hidden="1" customHeight="1" thickTop="1" x14ac:dyDescent="0.25">
      <c r="A197" s="187">
        <v>196</v>
      </c>
      <c r="B197" s="190">
        <v>196</v>
      </c>
      <c r="C197" s="187"/>
      <c r="D197" s="187"/>
      <c r="E197" s="187"/>
      <c r="F197" s="155"/>
      <c r="G197" s="186">
        <f>F197*I1</f>
        <v>0</v>
      </c>
      <c r="H197" s="81"/>
    </row>
    <row r="198" spans="1:8" s="80" customFormat="1" ht="12" hidden="1" customHeight="1" thickTop="1" x14ac:dyDescent="0.25">
      <c r="A198" s="187">
        <v>197</v>
      </c>
      <c r="B198" s="190">
        <v>197</v>
      </c>
      <c r="C198" s="187"/>
      <c r="D198" s="187"/>
      <c r="E198" s="187"/>
      <c r="F198" s="155"/>
      <c r="G198" s="186">
        <f>F198*I1</f>
        <v>0</v>
      </c>
      <c r="H198" s="81"/>
    </row>
    <row r="199" spans="1:8" s="80" customFormat="1" ht="12" hidden="1" customHeight="1" thickTop="1" x14ac:dyDescent="0.25">
      <c r="A199" s="187">
        <v>198</v>
      </c>
      <c r="B199" s="190">
        <v>198</v>
      </c>
      <c r="C199" s="187"/>
      <c r="D199" s="187"/>
      <c r="E199" s="187"/>
      <c r="F199" s="155"/>
      <c r="G199" s="186">
        <f>F199*I1</f>
        <v>0</v>
      </c>
      <c r="H199" s="81"/>
    </row>
    <row r="200" spans="1:8" s="80" customFormat="1" ht="12" hidden="1" customHeight="1" thickTop="1" x14ac:dyDescent="0.25">
      <c r="A200" s="187">
        <v>199</v>
      </c>
      <c r="B200" s="190">
        <v>199</v>
      </c>
      <c r="C200" s="187"/>
      <c r="D200" s="187"/>
      <c r="E200" s="187"/>
      <c r="F200" s="155"/>
      <c r="G200" s="186">
        <f>F200*I1</f>
        <v>0</v>
      </c>
      <c r="H200" s="81"/>
    </row>
    <row r="201" spans="1:8" s="80" customFormat="1" ht="12" hidden="1" customHeight="1" thickTop="1" x14ac:dyDescent="0.25">
      <c r="A201" s="187">
        <v>200</v>
      </c>
      <c r="B201" s="190">
        <v>200</v>
      </c>
      <c r="C201" s="187"/>
      <c r="D201" s="187"/>
      <c r="E201" s="187"/>
      <c r="F201" s="155"/>
      <c r="G201" s="186">
        <f>F201*I1</f>
        <v>0</v>
      </c>
      <c r="H201" s="81"/>
    </row>
    <row r="202" spans="1:8" s="80" customFormat="1" ht="12" hidden="1" customHeight="1" thickTop="1" x14ac:dyDescent="0.25">
      <c r="A202" s="187">
        <v>201</v>
      </c>
      <c r="B202" s="190">
        <v>201</v>
      </c>
      <c r="C202" s="187"/>
      <c r="D202" s="187"/>
      <c r="E202" s="187"/>
      <c r="F202" s="155"/>
      <c r="G202" s="186">
        <f>F202*I1</f>
        <v>0</v>
      </c>
      <c r="H202" s="81"/>
    </row>
    <row r="203" spans="1:8" s="80" customFormat="1" ht="12" hidden="1" customHeight="1" thickTop="1" x14ac:dyDescent="0.25">
      <c r="A203" s="187">
        <v>202</v>
      </c>
      <c r="B203" s="190">
        <v>202</v>
      </c>
      <c r="C203" s="187"/>
      <c r="D203" s="187"/>
      <c r="E203" s="187"/>
      <c r="F203" s="155"/>
      <c r="G203" s="186">
        <f>F203*I1</f>
        <v>0</v>
      </c>
      <c r="H203" s="81"/>
    </row>
    <row r="204" spans="1:8" s="80" customFormat="1" ht="12" hidden="1" customHeight="1" thickTop="1" x14ac:dyDescent="0.25">
      <c r="A204" s="187">
        <v>203</v>
      </c>
      <c r="B204" s="190">
        <v>203</v>
      </c>
      <c r="C204" s="187"/>
      <c r="D204" s="187"/>
      <c r="E204" s="187"/>
      <c r="F204" s="155"/>
      <c r="G204" s="186">
        <f>F204*I1</f>
        <v>0</v>
      </c>
      <c r="H204" s="81"/>
    </row>
    <row r="205" spans="1:8" s="80" customFormat="1" ht="12" hidden="1" customHeight="1" thickTop="1" x14ac:dyDescent="0.25">
      <c r="A205" s="187">
        <v>204</v>
      </c>
      <c r="B205" s="190">
        <v>204</v>
      </c>
      <c r="C205" s="187"/>
      <c r="D205" s="187"/>
      <c r="E205" s="187"/>
      <c r="F205" s="155"/>
      <c r="G205" s="186">
        <f>F205*I1</f>
        <v>0</v>
      </c>
      <c r="H205" s="81"/>
    </row>
    <row r="206" spans="1:8" s="80" customFormat="1" ht="12" hidden="1" customHeight="1" thickTop="1" x14ac:dyDescent="0.25">
      <c r="A206" s="187">
        <v>205</v>
      </c>
      <c r="B206" s="190">
        <v>205</v>
      </c>
      <c r="C206" s="187"/>
      <c r="D206" s="187"/>
      <c r="E206" s="187"/>
      <c r="F206" s="155"/>
      <c r="G206" s="186">
        <f>F206*I1</f>
        <v>0</v>
      </c>
      <c r="H206" s="81"/>
    </row>
    <row r="207" spans="1:8" s="80" customFormat="1" ht="12" hidden="1" customHeight="1" thickTop="1" x14ac:dyDescent="0.25">
      <c r="A207" s="187">
        <v>206</v>
      </c>
      <c r="B207" s="190">
        <v>206</v>
      </c>
      <c r="C207" s="187"/>
      <c r="D207" s="187"/>
      <c r="E207" s="187"/>
      <c r="F207" s="155"/>
      <c r="G207" s="186">
        <f>F207*I1</f>
        <v>0</v>
      </c>
      <c r="H207" s="81"/>
    </row>
    <row r="208" spans="1:8" s="80" customFormat="1" ht="12" hidden="1" customHeight="1" thickTop="1" x14ac:dyDescent="0.25">
      <c r="A208" s="187">
        <v>207</v>
      </c>
      <c r="B208" s="190">
        <v>207</v>
      </c>
      <c r="C208" s="187"/>
      <c r="D208" s="187"/>
      <c r="E208" s="187"/>
      <c r="F208" s="155"/>
      <c r="G208" s="186">
        <f>F208*I1</f>
        <v>0</v>
      </c>
      <c r="H208" s="81"/>
    </row>
    <row r="209" spans="1:8" s="80" customFormat="1" ht="12" hidden="1" customHeight="1" thickTop="1" x14ac:dyDescent="0.25">
      <c r="A209" s="187">
        <v>208</v>
      </c>
      <c r="B209" s="190">
        <v>208</v>
      </c>
      <c r="C209" s="187"/>
      <c r="D209" s="187"/>
      <c r="E209" s="187"/>
      <c r="F209" s="155"/>
      <c r="G209" s="186">
        <f>F209*I1</f>
        <v>0</v>
      </c>
      <c r="H209" s="81"/>
    </row>
    <row r="210" spans="1:8" s="80" customFormat="1" ht="12" hidden="1" customHeight="1" thickTop="1" x14ac:dyDescent="0.25">
      <c r="A210" s="187">
        <v>209</v>
      </c>
      <c r="B210" s="190">
        <v>209</v>
      </c>
      <c r="C210" s="187"/>
      <c r="D210" s="187"/>
      <c r="E210" s="187"/>
      <c r="F210" s="155"/>
      <c r="G210" s="186">
        <f>F210*I1</f>
        <v>0</v>
      </c>
      <c r="H210" s="81"/>
    </row>
    <row r="211" spans="1:8" s="80" customFormat="1" ht="12" hidden="1" customHeight="1" thickTop="1" x14ac:dyDescent="0.25">
      <c r="A211" s="187">
        <v>210</v>
      </c>
      <c r="B211" s="190">
        <v>210</v>
      </c>
      <c r="C211" s="187"/>
      <c r="D211" s="187"/>
      <c r="E211" s="187"/>
      <c r="F211" s="155"/>
      <c r="G211" s="186">
        <f>F211*I1</f>
        <v>0</v>
      </c>
      <c r="H211" s="81"/>
    </row>
    <row r="212" spans="1:8" s="80" customFormat="1" ht="12" hidden="1" customHeight="1" thickTop="1" x14ac:dyDescent="0.25">
      <c r="A212" s="187">
        <v>211</v>
      </c>
      <c r="B212" s="190">
        <v>211</v>
      </c>
      <c r="C212" s="187"/>
      <c r="D212" s="187"/>
      <c r="E212" s="187"/>
      <c r="F212" s="155"/>
      <c r="G212" s="186">
        <f>F212*I1</f>
        <v>0</v>
      </c>
      <c r="H212" s="81"/>
    </row>
    <row r="213" spans="1:8" s="80" customFormat="1" ht="12" hidden="1" customHeight="1" thickTop="1" x14ac:dyDescent="0.25">
      <c r="A213" s="187">
        <v>212</v>
      </c>
      <c r="B213" s="190">
        <v>212</v>
      </c>
      <c r="C213" s="187"/>
      <c r="D213" s="187"/>
      <c r="E213" s="187"/>
      <c r="F213" s="155"/>
      <c r="G213" s="186">
        <f>F213*I1</f>
        <v>0</v>
      </c>
      <c r="H213" s="81"/>
    </row>
    <row r="214" spans="1:8" s="80" customFormat="1" ht="12" hidden="1" customHeight="1" thickTop="1" x14ac:dyDescent="0.25">
      <c r="A214" s="187">
        <v>213</v>
      </c>
      <c r="B214" s="190">
        <v>213</v>
      </c>
      <c r="C214" s="187"/>
      <c r="D214" s="187"/>
      <c r="E214" s="187"/>
      <c r="F214" s="155"/>
      <c r="G214" s="186">
        <f>F214*I1</f>
        <v>0</v>
      </c>
      <c r="H214" s="81"/>
    </row>
    <row r="215" spans="1:8" s="80" customFormat="1" ht="12" hidden="1" customHeight="1" thickTop="1" x14ac:dyDescent="0.25">
      <c r="A215" s="187">
        <v>214</v>
      </c>
      <c r="B215" s="190">
        <v>214</v>
      </c>
      <c r="C215" s="187"/>
      <c r="D215" s="187"/>
      <c r="E215" s="187"/>
      <c r="F215" s="155"/>
      <c r="G215" s="186">
        <f>F215*I1</f>
        <v>0</v>
      </c>
      <c r="H215" s="81"/>
    </row>
    <row r="216" spans="1:8" s="80" customFormat="1" ht="12" hidden="1" customHeight="1" thickTop="1" x14ac:dyDescent="0.25">
      <c r="A216" s="187">
        <v>215</v>
      </c>
      <c r="B216" s="190">
        <v>215</v>
      </c>
      <c r="C216" s="187"/>
      <c r="D216" s="187"/>
      <c r="E216" s="187"/>
      <c r="F216" s="155"/>
      <c r="G216" s="186">
        <f>F216*I1</f>
        <v>0</v>
      </c>
      <c r="H216" s="81"/>
    </row>
    <row r="217" spans="1:8" s="80" customFormat="1" ht="12" hidden="1" customHeight="1" thickTop="1" x14ac:dyDescent="0.25">
      <c r="A217" s="187">
        <v>216</v>
      </c>
      <c r="B217" s="190">
        <v>216</v>
      </c>
      <c r="C217" s="187"/>
      <c r="D217" s="187"/>
      <c r="E217" s="187"/>
      <c r="F217" s="155"/>
      <c r="G217" s="186">
        <f>F217*I1</f>
        <v>0</v>
      </c>
      <c r="H217" s="81"/>
    </row>
    <row r="218" spans="1:8" s="80" customFormat="1" ht="12" hidden="1" customHeight="1" thickTop="1" x14ac:dyDescent="0.25">
      <c r="A218" s="187">
        <v>217</v>
      </c>
      <c r="B218" s="190">
        <v>217</v>
      </c>
      <c r="C218" s="187"/>
      <c r="D218" s="187"/>
      <c r="E218" s="187"/>
      <c r="F218" s="155"/>
      <c r="G218" s="186">
        <f>F218*I1</f>
        <v>0</v>
      </c>
      <c r="H218" s="81"/>
    </row>
    <row r="219" spans="1:8" s="80" customFormat="1" ht="12" hidden="1" customHeight="1" thickTop="1" x14ac:dyDescent="0.25">
      <c r="A219" s="187">
        <v>218</v>
      </c>
      <c r="B219" s="190">
        <v>218</v>
      </c>
      <c r="C219" s="187"/>
      <c r="D219" s="187"/>
      <c r="E219" s="187"/>
      <c r="F219" s="155"/>
      <c r="G219" s="186">
        <f>F219*I1</f>
        <v>0</v>
      </c>
      <c r="H219" s="81"/>
    </row>
    <row r="220" spans="1:8" s="80" customFormat="1" ht="12" hidden="1" customHeight="1" thickTop="1" x14ac:dyDescent="0.25">
      <c r="A220" s="187">
        <v>219</v>
      </c>
      <c r="B220" s="190">
        <v>219</v>
      </c>
      <c r="C220" s="187"/>
      <c r="D220" s="187"/>
      <c r="E220" s="187"/>
      <c r="F220" s="155"/>
      <c r="G220" s="186">
        <f>F220*I1</f>
        <v>0</v>
      </c>
      <c r="H220" s="81"/>
    </row>
    <row r="221" spans="1:8" s="80" customFormat="1" ht="12" hidden="1" customHeight="1" thickTop="1" x14ac:dyDescent="0.25">
      <c r="A221" s="187">
        <v>220</v>
      </c>
      <c r="B221" s="190">
        <v>220</v>
      </c>
      <c r="C221" s="187"/>
      <c r="D221" s="187"/>
      <c r="E221" s="187"/>
      <c r="F221" s="155"/>
      <c r="G221" s="186">
        <f>F221*I1</f>
        <v>0</v>
      </c>
      <c r="H221" s="81"/>
    </row>
    <row r="222" spans="1:8" s="80" customFormat="1" ht="12" hidden="1" customHeight="1" thickTop="1" x14ac:dyDescent="0.25">
      <c r="A222" s="187">
        <v>221</v>
      </c>
      <c r="B222" s="190">
        <v>221</v>
      </c>
      <c r="C222" s="187"/>
      <c r="D222" s="187"/>
      <c r="E222" s="187"/>
      <c r="F222" s="155"/>
      <c r="G222" s="186">
        <f>F222*I1</f>
        <v>0</v>
      </c>
      <c r="H222" s="81"/>
    </row>
    <row r="223" spans="1:8" s="80" customFormat="1" ht="12" hidden="1" customHeight="1" thickTop="1" x14ac:dyDescent="0.25">
      <c r="A223" s="187">
        <v>222</v>
      </c>
      <c r="B223" s="190">
        <v>222</v>
      </c>
      <c r="C223" s="187"/>
      <c r="D223" s="187"/>
      <c r="E223" s="187"/>
      <c r="F223" s="155"/>
      <c r="G223" s="186">
        <f>F223*I1</f>
        <v>0</v>
      </c>
      <c r="H223" s="81"/>
    </row>
    <row r="224" spans="1:8" s="80" customFormat="1" ht="12" hidden="1" customHeight="1" thickTop="1" x14ac:dyDescent="0.25">
      <c r="A224" s="187">
        <v>223</v>
      </c>
      <c r="B224" s="190">
        <v>223</v>
      </c>
      <c r="C224" s="187"/>
      <c r="D224" s="187"/>
      <c r="E224" s="187"/>
      <c r="F224" s="155"/>
      <c r="G224" s="186">
        <f>F224*I1</f>
        <v>0</v>
      </c>
      <c r="H224" s="81"/>
    </row>
    <row r="225" spans="1:8" s="80" customFormat="1" ht="12" hidden="1" customHeight="1" thickTop="1" x14ac:dyDescent="0.25">
      <c r="A225" s="187">
        <v>224</v>
      </c>
      <c r="B225" s="190">
        <v>224</v>
      </c>
      <c r="C225" s="187"/>
      <c r="D225" s="187"/>
      <c r="E225" s="187"/>
      <c r="F225" s="155"/>
      <c r="G225" s="186">
        <f>F225*I1</f>
        <v>0</v>
      </c>
      <c r="H225" s="81"/>
    </row>
    <row r="226" spans="1:8" s="80" customFormat="1" ht="12" hidden="1" customHeight="1" thickTop="1" x14ac:dyDescent="0.25">
      <c r="A226" s="187">
        <v>225</v>
      </c>
      <c r="B226" s="190">
        <v>225</v>
      </c>
      <c r="C226" s="187"/>
      <c r="D226" s="187"/>
      <c r="E226" s="187"/>
      <c r="F226" s="155"/>
      <c r="G226" s="186">
        <f>F226*I1</f>
        <v>0</v>
      </c>
      <c r="H226" s="81"/>
    </row>
    <row r="227" spans="1:8" s="80" customFormat="1" ht="12" hidden="1" customHeight="1" thickTop="1" x14ac:dyDescent="0.25">
      <c r="A227" s="187">
        <v>226</v>
      </c>
      <c r="B227" s="190">
        <v>226</v>
      </c>
      <c r="C227" s="187"/>
      <c r="D227" s="187"/>
      <c r="E227" s="187"/>
      <c r="F227" s="155"/>
      <c r="G227" s="186">
        <f>F227*I1</f>
        <v>0</v>
      </c>
      <c r="H227" s="81"/>
    </row>
    <row r="228" spans="1:8" s="80" customFormat="1" ht="12" hidden="1" customHeight="1" thickTop="1" x14ac:dyDescent="0.25">
      <c r="A228" s="187">
        <v>227</v>
      </c>
      <c r="B228" s="190">
        <v>227</v>
      </c>
      <c r="C228" s="187"/>
      <c r="D228" s="187"/>
      <c r="E228" s="187"/>
      <c r="F228" s="155"/>
      <c r="G228" s="186">
        <f>F228*I1</f>
        <v>0</v>
      </c>
      <c r="H228" s="81"/>
    </row>
    <row r="229" spans="1:8" s="80" customFormat="1" ht="12" hidden="1" customHeight="1" thickTop="1" x14ac:dyDescent="0.25">
      <c r="A229" s="187">
        <v>228</v>
      </c>
      <c r="B229" s="190">
        <v>228</v>
      </c>
      <c r="C229" s="187"/>
      <c r="D229" s="187"/>
      <c r="E229" s="187"/>
      <c r="F229" s="155"/>
      <c r="G229" s="186">
        <f>F229*I1</f>
        <v>0</v>
      </c>
      <c r="H229" s="81"/>
    </row>
    <row r="230" spans="1:8" s="80" customFormat="1" ht="12" hidden="1" customHeight="1" thickTop="1" x14ac:dyDescent="0.25">
      <c r="A230" s="187">
        <v>229</v>
      </c>
      <c r="B230" s="190">
        <v>229</v>
      </c>
      <c r="C230" s="187"/>
      <c r="D230" s="187"/>
      <c r="E230" s="187"/>
      <c r="F230" s="155"/>
      <c r="G230" s="186">
        <f>F230*I1</f>
        <v>0</v>
      </c>
      <c r="H230" s="81"/>
    </row>
    <row r="231" spans="1:8" s="80" customFormat="1" ht="12" hidden="1" customHeight="1" thickTop="1" x14ac:dyDescent="0.25">
      <c r="A231" s="187">
        <v>230</v>
      </c>
      <c r="B231" s="190">
        <v>230</v>
      </c>
      <c r="C231" s="187"/>
      <c r="D231" s="187"/>
      <c r="E231" s="187"/>
      <c r="F231" s="155"/>
      <c r="G231" s="186">
        <f>F231*I1</f>
        <v>0</v>
      </c>
      <c r="H231" s="81"/>
    </row>
    <row r="232" spans="1:8" s="80" customFormat="1" ht="12" hidden="1" customHeight="1" thickTop="1" x14ac:dyDescent="0.25">
      <c r="A232" s="187">
        <v>231</v>
      </c>
      <c r="B232" s="190">
        <v>231</v>
      </c>
      <c r="C232" s="187"/>
      <c r="D232" s="187"/>
      <c r="E232" s="187"/>
      <c r="F232" s="155"/>
      <c r="G232" s="186">
        <f>F232*I1</f>
        <v>0</v>
      </c>
      <c r="H232" s="81"/>
    </row>
    <row r="233" spans="1:8" s="80" customFormat="1" ht="12" hidden="1" customHeight="1" thickTop="1" x14ac:dyDescent="0.25">
      <c r="A233" s="187">
        <v>232</v>
      </c>
      <c r="B233" s="190">
        <v>232</v>
      </c>
      <c r="C233" s="187"/>
      <c r="D233" s="187"/>
      <c r="E233" s="187"/>
      <c r="F233" s="155"/>
      <c r="G233" s="186">
        <f>F233*I1</f>
        <v>0</v>
      </c>
      <c r="H233" s="81"/>
    </row>
    <row r="234" spans="1:8" s="80" customFormat="1" ht="12" hidden="1" customHeight="1" thickTop="1" x14ac:dyDescent="0.25">
      <c r="A234" s="187">
        <v>233</v>
      </c>
      <c r="B234" s="190">
        <v>233</v>
      </c>
      <c r="C234" s="187"/>
      <c r="D234" s="187"/>
      <c r="E234" s="187"/>
      <c r="F234" s="155"/>
      <c r="G234" s="186">
        <f>F234*I1</f>
        <v>0</v>
      </c>
      <c r="H234" s="81"/>
    </row>
    <row r="235" spans="1:8" s="80" customFormat="1" ht="12" hidden="1" customHeight="1" thickTop="1" x14ac:dyDescent="0.25">
      <c r="A235" s="187">
        <v>234</v>
      </c>
      <c r="B235" s="190">
        <v>234</v>
      </c>
      <c r="C235" s="187"/>
      <c r="D235" s="187"/>
      <c r="E235" s="187"/>
      <c r="F235" s="155"/>
      <c r="G235" s="186">
        <f>F235*I1</f>
        <v>0</v>
      </c>
      <c r="H235" s="81"/>
    </row>
    <row r="236" spans="1:8" s="80" customFormat="1" ht="12" hidden="1" customHeight="1" thickTop="1" x14ac:dyDescent="0.25">
      <c r="A236" s="187">
        <v>235</v>
      </c>
      <c r="B236" s="190">
        <v>235</v>
      </c>
      <c r="C236" s="187"/>
      <c r="D236" s="187"/>
      <c r="E236" s="187"/>
      <c r="F236" s="155"/>
      <c r="G236" s="186">
        <f>F236*I1</f>
        <v>0</v>
      </c>
      <c r="H236" s="81"/>
    </row>
    <row r="237" spans="1:8" s="80" customFormat="1" ht="12" hidden="1" customHeight="1" thickTop="1" x14ac:dyDescent="0.25">
      <c r="A237" s="187">
        <v>236</v>
      </c>
      <c r="B237" s="190">
        <v>236</v>
      </c>
      <c r="C237" s="187"/>
      <c r="D237" s="187"/>
      <c r="E237" s="187"/>
      <c r="F237" s="155"/>
      <c r="G237" s="186">
        <f>F237*I1</f>
        <v>0</v>
      </c>
      <c r="H237" s="81"/>
    </row>
    <row r="238" spans="1:8" s="80" customFormat="1" ht="12" hidden="1" customHeight="1" thickTop="1" x14ac:dyDescent="0.25">
      <c r="A238" s="187">
        <v>237</v>
      </c>
      <c r="B238" s="190">
        <v>237</v>
      </c>
      <c r="C238" s="187"/>
      <c r="D238" s="187"/>
      <c r="E238" s="187"/>
      <c r="F238" s="155"/>
      <c r="G238" s="186">
        <f>F238*I1</f>
        <v>0</v>
      </c>
      <c r="H238" s="81"/>
    </row>
    <row r="239" spans="1:8" s="80" customFormat="1" ht="12" hidden="1" customHeight="1" thickTop="1" x14ac:dyDescent="0.25">
      <c r="A239" s="187">
        <v>238</v>
      </c>
      <c r="B239" s="190">
        <v>238</v>
      </c>
      <c r="C239" s="187"/>
      <c r="D239" s="187"/>
      <c r="E239" s="187"/>
      <c r="F239" s="155"/>
      <c r="G239" s="186">
        <f>F239*I1</f>
        <v>0</v>
      </c>
      <c r="H239" s="81"/>
    </row>
    <row r="240" spans="1:8" s="80" customFormat="1" ht="12" hidden="1" customHeight="1" thickTop="1" x14ac:dyDescent="0.25">
      <c r="A240" s="187">
        <v>239</v>
      </c>
      <c r="B240" s="190">
        <v>239</v>
      </c>
      <c r="C240" s="187"/>
      <c r="D240" s="187"/>
      <c r="E240" s="187"/>
      <c r="F240" s="155"/>
      <c r="G240" s="186">
        <f>F240*I1</f>
        <v>0</v>
      </c>
      <c r="H240" s="81"/>
    </row>
    <row r="241" spans="1:8" s="80" customFormat="1" ht="12" hidden="1" customHeight="1" thickTop="1" x14ac:dyDescent="0.25">
      <c r="A241" s="187">
        <v>240</v>
      </c>
      <c r="B241" s="190">
        <v>240</v>
      </c>
      <c r="C241" s="187"/>
      <c r="D241" s="187"/>
      <c r="E241" s="187"/>
      <c r="F241" s="155"/>
      <c r="G241" s="186">
        <f>F241*I1</f>
        <v>0</v>
      </c>
      <c r="H241" s="81"/>
    </row>
    <row r="242" spans="1:8" s="80" customFormat="1" ht="12" hidden="1" customHeight="1" thickTop="1" x14ac:dyDescent="0.25">
      <c r="A242" s="187">
        <v>241</v>
      </c>
      <c r="B242" s="190">
        <v>241</v>
      </c>
      <c r="C242" s="187"/>
      <c r="D242" s="187"/>
      <c r="E242" s="187"/>
      <c r="F242" s="155"/>
      <c r="G242" s="186">
        <f>F242*I1</f>
        <v>0</v>
      </c>
      <c r="H242" s="81"/>
    </row>
    <row r="243" spans="1:8" s="80" customFormat="1" ht="12" hidden="1" customHeight="1" thickTop="1" x14ac:dyDescent="0.25">
      <c r="A243" s="187">
        <v>242</v>
      </c>
      <c r="B243" s="190">
        <v>242</v>
      </c>
      <c r="C243" s="187"/>
      <c r="D243" s="187"/>
      <c r="E243" s="187"/>
      <c r="F243" s="155"/>
      <c r="G243" s="186">
        <f>F243*I1</f>
        <v>0</v>
      </c>
      <c r="H243" s="81"/>
    </row>
    <row r="244" spans="1:8" s="80" customFormat="1" ht="12" hidden="1" customHeight="1" thickTop="1" x14ac:dyDescent="0.25">
      <c r="A244" s="187">
        <v>243</v>
      </c>
      <c r="B244" s="190">
        <v>243</v>
      </c>
      <c r="C244" s="187"/>
      <c r="D244" s="187"/>
      <c r="E244" s="187"/>
      <c r="F244" s="155"/>
      <c r="G244" s="186">
        <f>F244*I1</f>
        <v>0</v>
      </c>
      <c r="H244" s="81"/>
    </row>
    <row r="245" spans="1:8" s="80" customFormat="1" ht="12" hidden="1" customHeight="1" thickTop="1" x14ac:dyDescent="0.25">
      <c r="A245" s="187">
        <v>244</v>
      </c>
      <c r="B245" s="190">
        <v>244</v>
      </c>
      <c r="C245" s="187"/>
      <c r="D245" s="187"/>
      <c r="E245" s="187"/>
      <c r="F245" s="155"/>
      <c r="G245" s="186">
        <f>F245*I1</f>
        <v>0</v>
      </c>
      <c r="H245" s="81"/>
    </row>
    <row r="246" spans="1:8" s="80" customFormat="1" ht="12" hidden="1" customHeight="1" thickTop="1" x14ac:dyDescent="0.25">
      <c r="A246" s="187">
        <v>245</v>
      </c>
      <c r="B246" s="190">
        <v>245</v>
      </c>
      <c r="C246" s="187"/>
      <c r="D246" s="187"/>
      <c r="E246" s="187"/>
      <c r="F246" s="155"/>
      <c r="G246" s="186">
        <f>F246*I1</f>
        <v>0</v>
      </c>
      <c r="H246" s="81"/>
    </row>
    <row r="247" spans="1:8" s="80" customFormat="1" ht="12" hidden="1" customHeight="1" thickTop="1" x14ac:dyDescent="0.25">
      <c r="A247" s="187">
        <v>246</v>
      </c>
      <c r="B247" s="190">
        <v>246</v>
      </c>
      <c r="C247" s="187"/>
      <c r="D247" s="187"/>
      <c r="E247" s="187"/>
      <c r="F247" s="155"/>
      <c r="G247" s="186">
        <f>F247*I1</f>
        <v>0</v>
      </c>
      <c r="H247" s="81"/>
    </row>
    <row r="248" spans="1:8" s="80" customFormat="1" ht="12" hidden="1" customHeight="1" thickTop="1" x14ac:dyDescent="0.25">
      <c r="A248" s="187">
        <v>247</v>
      </c>
      <c r="B248" s="190">
        <v>247</v>
      </c>
      <c r="C248" s="187"/>
      <c r="D248" s="187"/>
      <c r="E248" s="187"/>
      <c r="F248" s="155"/>
      <c r="G248" s="186">
        <f>F248*I1</f>
        <v>0</v>
      </c>
      <c r="H248" s="81"/>
    </row>
    <row r="249" spans="1:8" s="80" customFormat="1" ht="12" hidden="1" customHeight="1" thickTop="1" x14ac:dyDescent="0.25">
      <c r="A249" s="187">
        <v>248</v>
      </c>
      <c r="B249" s="190">
        <v>248</v>
      </c>
      <c r="C249" s="187"/>
      <c r="D249" s="187"/>
      <c r="E249" s="187"/>
      <c r="F249" s="155"/>
      <c r="G249" s="186">
        <f>F249*I1</f>
        <v>0</v>
      </c>
      <c r="H249" s="81"/>
    </row>
    <row r="250" spans="1:8" s="80" customFormat="1" ht="12" hidden="1" customHeight="1" thickTop="1" x14ac:dyDescent="0.25">
      <c r="A250" s="187">
        <v>249</v>
      </c>
      <c r="B250" s="190">
        <v>249</v>
      </c>
      <c r="C250" s="187"/>
      <c r="D250" s="187"/>
      <c r="E250" s="187"/>
      <c r="F250" s="155"/>
      <c r="G250" s="186">
        <f>F250*I1</f>
        <v>0</v>
      </c>
      <c r="H250" s="81"/>
    </row>
    <row r="251" spans="1:8" s="80" customFormat="1" ht="12" hidden="1" customHeight="1" thickTop="1" x14ac:dyDescent="0.25">
      <c r="A251" s="187">
        <v>250</v>
      </c>
      <c r="B251" s="190">
        <v>250</v>
      </c>
      <c r="C251" s="187"/>
      <c r="D251" s="187"/>
      <c r="E251" s="187"/>
      <c r="F251" s="155"/>
      <c r="G251" s="186">
        <f>F251*I1</f>
        <v>0</v>
      </c>
      <c r="H251" s="81"/>
    </row>
    <row r="252" spans="1:8" s="80" customFormat="1" ht="12" hidden="1" customHeight="1" thickTop="1" x14ac:dyDescent="0.25">
      <c r="A252" s="187">
        <v>251</v>
      </c>
      <c r="B252" s="190">
        <v>251</v>
      </c>
      <c r="C252" s="187"/>
      <c r="D252" s="187"/>
      <c r="E252" s="187"/>
      <c r="F252" s="155"/>
      <c r="G252" s="186">
        <f>F252*I1</f>
        <v>0</v>
      </c>
      <c r="H252" s="81"/>
    </row>
    <row r="253" spans="1:8" s="80" customFormat="1" ht="12" hidden="1" customHeight="1" thickTop="1" x14ac:dyDescent="0.25">
      <c r="A253" s="187">
        <v>252</v>
      </c>
      <c r="B253" s="190">
        <v>252</v>
      </c>
      <c r="C253" s="187"/>
      <c r="D253" s="187"/>
      <c r="E253" s="187"/>
      <c r="F253" s="155"/>
      <c r="G253" s="186">
        <f>F253*I1</f>
        <v>0</v>
      </c>
      <c r="H253" s="81"/>
    </row>
    <row r="254" spans="1:8" s="80" customFormat="1" ht="12" hidden="1" customHeight="1" thickTop="1" x14ac:dyDescent="0.25">
      <c r="A254" s="187">
        <v>253</v>
      </c>
      <c r="B254" s="190">
        <v>253</v>
      </c>
      <c r="C254" s="187"/>
      <c r="D254" s="187"/>
      <c r="E254" s="187"/>
      <c r="F254" s="155"/>
      <c r="G254" s="186">
        <f>F254*I1</f>
        <v>0</v>
      </c>
      <c r="H254" s="81"/>
    </row>
    <row r="255" spans="1:8" s="80" customFormat="1" ht="12" hidden="1" customHeight="1" thickTop="1" x14ac:dyDescent="0.25">
      <c r="A255" s="187">
        <v>254</v>
      </c>
      <c r="B255" s="190">
        <v>254</v>
      </c>
      <c r="C255" s="187"/>
      <c r="D255" s="187"/>
      <c r="E255" s="187"/>
      <c r="F255" s="155"/>
      <c r="G255" s="186">
        <f>F255*I1</f>
        <v>0</v>
      </c>
      <c r="H255" s="81"/>
    </row>
    <row r="256" spans="1:8" s="80" customFormat="1" ht="12" hidden="1" customHeight="1" thickTop="1" x14ac:dyDescent="0.25">
      <c r="A256" s="187">
        <v>255</v>
      </c>
      <c r="B256" s="190">
        <v>255</v>
      </c>
      <c r="C256" s="187"/>
      <c r="D256" s="187"/>
      <c r="E256" s="187"/>
      <c r="F256" s="155"/>
      <c r="G256" s="186">
        <f>F256*I1</f>
        <v>0</v>
      </c>
      <c r="H256" s="81"/>
    </row>
    <row r="257" spans="1:8" s="80" customFormat="1" ht="12" hidden="1" customHeight="1" thickTop="1" x14ac:dyDescent="0.25">
      <c r="A257" s="187">
        <v>256</v>
      </c>
      <c r="B257" s="190">
        <v>256</v>
      </c>
      <c r="C257" s="187"/>
      <c r="D257" s="187"/>
      <c r="E257" s="187"/>
      <c r="F257" s="155"/>
      <c r="G257" s="186">
        <f>F257*I1</f>
        <v>0</v>
      </c>
      <c r="H257" s="81"/>
    </row>
    <row r="258" spans="1:8" s="80" customFormat="1" ht="12" hidden="1" customHeight="1" thickTop="1" x14ac:dyDescent="0.25">
      <c r="A258" s="187">
        <v>257</v>
      </c>
      <c r="B258" s="190">
        <v>257</v>
      </c>
      <c r="C258" s="187"/>
      <c r="D258" s="187"/>
      <c r="E258" s="187"/>
      <c r="F258" s="155"/>
      <c r="G258" s="186">
        <f>F258*I1</f>
        <v>0</v>
      </c>
      <c r="H258" s="81"/>
    </row>
    <row r="259" spans="1:8" s="80" customFormat="1" ht="12" hidden="1" customHeight="1" thickTop="1" x14ac:dyDescent="0.25">
      <c r="A259" s="187">
        <v>258</v>
      </c>
      <c r="B259" s="190">
        <v>258</v>
      </c>
      <c r="C259" s="187"/>
      <c r="D259" s="187"/>
      <c r="E259" s="187"/>
      <c r="F259" s="155"/>
      <c r="G259" s="186">
        <f>F259*I1</f>
        <v>0</v>
      </c>
      <c r="H259" s="81"/>
    </row>
    <row r="260" spans="1:8" s="80" customFormat="1" ht="12" hidden="1" customHeight="1" thickTop="1" x14ac:dyDescent="0.25">
      <c r="A260" s="187">
        <v>259</v>
      </c>
      <c r="B260" s="190">
        <v>259</v>
      </c>
      <c r="C260" s="187"/>
      <c r="D260" s="187"/>
      <c r="E260" s="187"/>
      <c r="F260" s="155"/>
      <c r="G260" s="186">
        <f>F260*I1</f>
        <v>0</v>
      </c>
      <c r="H260" s="81"/>
    </row>
    <row r="261" spans="1:8" s="80" customFormat="1" ht="12" hidden="1" customHeight="1" thickTop="1" x14ac:dyDescent="0.25">
      <c r="A261" s="187">
        <v>260</v>
      </c>
      <c r="B261" s="190">
        <v>260</v>
      </c>
      <c r="C261" s="187"/>
      <c r="D261" s="187"/>
      <c r="E261" s="187"/>
      <c r="F261" s="155"/>
      <c r="G261" s="186">
        <f>F261*I1</f>
        <v>0</v>
      </c>
      <c r="H261" s="81"/>
    </row>
    <row r="262" spans="1:8" s="80" customFormat="1" ht="12" hidden="1" customHeight="1" thickTop="1" x14ac:dyDescent="0.25">
      <c r="A262" s="187">
        <v>261</v>
      </c>
      <c r="B262" s="190">
        <v>261</v>
      </c>
      <c r="C262" s="187"/>
      <c r="D262" s="187"/>
      <c r="E262" s="187"/>
      <c r="F262" s="155"/>
      <c r="G262" s="186">
        <f>F262*I1</f>
        <v>0</v>
      </c>
      <c r="H262" s="81"/>
    </row>
    <row r="263" spans="1:8" s="80" customFormat="1" ht="12" hidden="1" customHeight="1" thickTop="1" x14ac:dyDescent="0.25">
      <c r="A263" s="187">
        <v>262</v>
      </c>
      <c r="B263" s="190">
        <v>262</v>
      </c>
      <c r="C263" s="187"/>
      <c r="D263" s="187"/>
      <c r="E263" s="187"/>
      <c r="F263" s="155"/>
      <c r="G263" s="186">
        <f>F263*I1</f>
        <v>0</v>
      </c>
      <c r="H263" s="81"/>
    </row>
    <row r="264" spans="1:8" s="80" customFormat="1" ht="12" hidden="1" customHeight="1" thickTop="1" x14ac:dyDescent="0.25">
      <c r="A264" s="187">
        <v>263</v>
      </c>
      <c r="B264" s="190">
        <v>263</v>
      </c>
      <c r="C264" s="187"/>
      <c r="D264" s="187"/>
      <c r="E264" s="187"/>
      <c r="F264" s="155"/>
      <c r="G264" s="186">
        <f>F264*I1</f>
        <v>0</v>
      </c>
      <c r="H264" s="81"/>
    </row>
    <row r="265" spans="1:8" s="80" customFormat="1" ht="12" hidden="1" customHeight="1" thickTop="1" x14ac:dyDescent="0.25">
      <c r="A265" s="187">
        <v>264</v>
      </c>
      <c r="B265" s="190">
        <v>264</v>
      </c>
      <c r="C265" s="187"/>
      <c r="D265" s="187"/>
      <c r="E265" s="187"/>
      <c r="F265" s="155"/>
      <c r="G265" s="186">
        <f>F265*I1</f>
        <v>0</v>
      </c>
      <c r="H265" s="81"/>
    </row>
    <row r="266" spans="1:8" s="80" customFormat="1" ht="12" hidden="1" customHeight="1" thickTop="1" x14ac:dyDescent="0.25">
      <c r="A266" s="187">
        <v>265</v>
      </c>
      <c r="B266" s="190">
        <v>265</v>
      </c>
      <c r="C266" s="187"/>
      <c r="D266" s="187"/>
      <c r="E266" s="187"/>
      <c r="F266" s="155"/>
      <c r="G266" s="186">
        <f>F266*I1</f>
        <v>0</v>
      </c>
      <c r="H266" s="81"/>
    </row>
    <row r="267" spans="1:8" s="80" customFormat="1" ht="12" hidden="1" customHeight="1" thickTop="1" x14ac:dyDescent="0.25">
      <c r="A267" s="187">
        <v>266</v>
      </c>
      <c r="B267" s="190">
        <v>266</v>
      </c>
      <c r="C267" s="187"/>
      <c r="D267" s="187"/>
      <c r="E267" s="187"/>
      <c r="F267" s="155"/>
      <c r="G267" s="186">
        <f>F267*I1</f>
        <v>0</v>
      </c>
      <c r="H267" s="81"/>
    </row>
    <row r="268" spans="1:8" s="80" customFormat="1" ht="12" hidden="1" customHeight="1" thickTop="1" x14ac:dyDescent="0.25">
      <c r="A268" s="187">
        <v>267</v>
      </c>
      <c r="B268" s="190">
        <v>267</v>
      </c>
      <c r="C268" s="187"/>
      <c r="D268" s="187"/>
      <c r="E268" s="187"/>
      <c r="F268" s="155"/>
      <c r="G268" s="186">
        <f>F268*I1</f>
        <v>0</v>
      </c>
      <c r="H268" s="81"/>
    </row>
    <row r="269" spans="1:8" s="80" customFormat="1" ht="12" hidden="1" customHeight="1" thickTop="1" x14ac:dyDescent="0.25">
      <c r="A269" s="187">
        <v>268</v>
      </c>
      <c r="B269" s="190">
        <v>268</v>
      </c>
      <c r="C269" s="187"/>
      <c r="D269" s="187"/>
      <c r="E269" s="187"/>
      <c r="F269" s="155"/>
      <c r="G269" s="186">
        <f>F269*I1</f>
        <v>0</v>
      </c>
      <c r="H269" s="81"/>
    </row>
    <row r="270" spans="1:8" s="80" customFormat="1" ht="12" hidden="1" customHeight="1" thickTop="1" x14ac:dyDescent="0.25">
      <c r="A270" s="187">
        <v>269</v>
      </c>
      <c r="B270" s="190">
        <v>269</v>
      </c>
      <c r="C270" s="187"/>
      <c r="D270" s="187"/>
      <c r="E270" s="187"/>
      <c r="F270" s="155"/>
      <c r="G270" s="186">
        <f>F270*I1</f>
        <v>0</v>
      </c>
      <c r="H270" s="81"/>
    </row>
    <row r="271" spans="1:8" s="80" customFormat="1" ht="12" hidden="1" customHeight="1" thickTop="1" x14ac:dyDescent="0.25">
      <c r="A271" s="187">
        <v>270</v>
      </c>
      <c r="B271" s="190">
        <v>270</v>
      </c>
      <c r="C271" s="187"/>
      <c r="D271" s="187"/>
      <c r="E271" s="187"/>
      <c r="F271" s="155"/>
      <c r="G271" s="186">
        <f>F271*I1</f>
        <v>0</v>
      </c>
      <c r="H271" s="81"/>
    </row>
    <row r="272" spans="1:8" s="80" customFormat="1" ht="12" hidden="1" customHeight="1" thickTop="1" x14ac:dyDescent="0.25">
      <c r="A272" s="187">
        <v>271</v>
      </c>
      <c r="B272" s="190">
        <v>271</v>
      </c>
      <c r="C272" s="187"/>
      <c r="D272" s="187"/>
      <c r="E272" s="187"/>
      <c r="F272" s="155"/>
      <c r="G272" s="186">
        <f>F272*I1</f>
        <v>0</v>
      </c>
      <c r="H272" s="81"/>
    </row>
    <row r="273" spans="1:8" s="80" customFormat="1" ht="12" hidden="1" customHeight="1" thickTop="1" x14ac:dyDescent="0.25">
      <c r="A273" s="187">
        <v>272</v>
      </c>
      <c r="B273" s="190">
        <v>272</v>
      </c>
      <c r="C273" s="187"/>
      <c r="D273" s="187"/>
      <c r="E273" s="187"/>
      <c r="F273" s="155"/>
      <c r="G273" s="186">
        <f>F273*I1</f>
        <v>0</v>
      </c>
      <c r="H273" s="81"/>
    </row>
    <row r="274" spans="1:8" s="80" customFormat="1" ht="12" hidden="1" customHeight="1" thickTop="1" x14ac:dyDescent="0.25">
      <c r="A274" s="187">
        <v>273</v>
      </c>
      <c r="B274" s="190">
        <v>273</v>
      </c>
      <c r="C274" s="187"/>
      <c r="D274" s="187"/>
      <c r="E274" s="187"/>
      <c r="F274" s="155"/>
      <c r="G274" s="186">
        <f>F274*I1</f>
        <v>0</v>
      </c>
      <c r="H274" s="81"/>
    </row>
    <row r="275" spans="1:8" s="80" customFormat="1" ht="12" hidden="1" customHeight="1" thickTop="1" x14ac:dyDescent="0.25">
      <c r="A275" s="187">
        <v>274</v>
      </c>
      <c r="B275" s="190">
        <v>274</v>
      </c>
      <c r="C275" s="187"/>
      <c r="D275" s="187"/>
      <c r="E275" s="187"/>
      <c r="F275" s="155"/>
      <c r="G275" s="186">
        <f>F275*I1</f>
        <v>0</v>
      </c>
      <c r="H275" s="81"/>
    </row>
    <row r="276" spans="1:8" s="80" customFormat="1" ht="12" hidden="1" customHeight="1" thickTop="1" x14ac:dyDescent="0.25">
      <c r="A276" s="187">
        <v>275</v>
      </c>
      <c r="B276" s="190">
        <v>275</v>
      </c>
      <c r="C276" s="187"/>
      <c r="D276" s="187"/>
      <c r="E276" s="187"/>
      <c r="F276" s="155"/>
      <c r="G276" s="186">
        <f>F276*I1</f>
        <v>0</v>
      </c>
      <c r="H276" s="81"/>
    </row>
    <row r="277" spans="1:8" s="80" customFormat="1" ht="12" hidden="1" customHeight="1" thickTop="1" x14ac:dyDescent="0.25">
      <c r="A277" s="187">
        <v>276</v>
      </c>
      <c r="B277" s="190">
        <v>276</v>
      </c>
      <c r="C277" s="187"/>
      <c r="D277" s="187"/>
      <c r="E277" s="187"/>
      <c r="F277" s="155"/>
      <c r="G277" s="186">
        <f>F277*I1</f>
        <v>0</v>
      </c>
      <c r="H277" s="81"/>
    </row>
    <row r="278" spans="1:8" s="80" customFormat="1" ht="12" hidden="1" customHeight="1" thickTop="1" x14ac:dyDescent="0.25">
      <c r="A278" s="187">
        <v>277</v>
      </c>
      <c r="B278" s="190">
        <v>277</v>
      </c>
      <c r="C278" s="187"/>
      <c r="D278" s="187"/>
      <c r="E278" s="187"/>
      <c r="F278" s="155"/>
      <c r="G278" s="186">
        <f>F278*I1</f>
        <v>0</v>
      </c>
      <c r="H278" s="81"/>
    </row>
    <row r="279" spans="1:8" s="80" customFormat="1" ht="12" hidden="1" customHeight="1" thickTop="1" x14ac:dyDescent="0.25">
      <c r="A279" s="187">
        <v>278</v>
      </c>
      <c r="B279" s="190">
        <v>278</v>
      </c>
      <c r="C279" s="187"/>
      <c r="D279" s="187"/>
      <c r="E279" s="187"/>
      <c r="F279" s="155"/>
      <c r="G279" s="186">
        <f>F279*I1</f>
        <v>0</v>
      </c>
      <c r="H279" s="81"/>
    </row>
    <row r="280" spans="1:8" s="80" customFormat="1" ht="12" hidden="1" customHeight="1" thickTop="1" x14ac:dyDescent="0.25">
      <c r="A280" s="187">
        <v>279</v>
      </c>
      <c r="B280" s="190">
        <v>279</v>
      </c>
      <c r="C280" s="187"/>
      <c r="D280" s="187"/>
      <c r="E280" s="187"/>
      <c r="F280" s="155"/>
      <c r="G280" s="186">
        <f>F280*I1</f>
        <v>0</v>
      </c>
      <c r="H280" s="81"/>
    </row>
    <row r="281" spans="1:8" s="80" customFormat="1" ht="12" hidden="1" customHeight="1" thickTop="1" x14ac:dyDescent="0.25">
      <c r="A281" s="187">
        <v>280</v>
      </c>
      <c r="B281" s="190">
        <v>280</v>
      </c>
      <c r="C281" s="187"/>
      <c r="D281" s="187"/>
      <c r="E281" s="187"/>
      <c r="F281" s="155"/>
      <c r="G281" s="186">
        <f>F281*I1</f>
        <v>0</v>
      </c>
      <c r="H281" s="81"/>
    </row>
    <row r="282" spans="1:8" s="80" customFormat="1" ht="12" hidden="1" customHeight="1" thickTop="1" x14ac:dyDescent="0.25">
      <c r="A282" s="187">
        <v>281</v>
      </c>
      <c r="B282" s="190">
        <v>281</v>
      </c>
      <c r="C282" s="187"/>
      <c r="D282" s="187"/>
      <c r="E282" s="187"/>
      <c r="F282" s="155"/>
      <c r="G282" s="186">
        <f>F282*I1</f>
        <v>0</v>
      </c>
      <c r="H282" s="81"/>
    </row>
    <row r="283" spans="1:8" s="80" customFormat="1" ht="12" hidden="1" customHeight="1" thickTop="1" x14ac:dyDescent="0.25">
      <c r="A283" s="187">
        <v>282</v>
      </c>
      <c r="B283" s="190">
        <v>282</v>
      </c>
      <c r="C283" s="187"/>
      <c r="D283" s="187"/>
      <c r="E283" s="187"/>
      <c r="F283" s="155"/>
      <c r="G283" s="186">
        <f>F283*I1</f>
        <v>0</v>
      </c>
      <c r="H283" s="81"/>
    </row>
    <row r="284" spans="1:8" s="80" customFormat="1" ht="12" hidden="1" customHeight="1" thickTop="1" x14ac:dyDescent="0.25">
      <c r="A284" s="187">
        <v>283</v>
      </c>
      <c r="B284" s="190">
        <v>283</v>
      </c>
      <c r="C284" s="187"/>
      <c r="D284" s="187"/>
      <c r="E284" s="187"/>
      <c r="F284" s="155"/>
      <c r="G284" s="186">
        <f>F284*I1</f>
        <v>0</v>
      </c>
      <c r="H284" s="81"/>
    </row>
    <row r="285" spans="1:8" s="80" customFormat="1" ht="12" hidden="1" customHeight="1" thickTop="1" x14ac:dyDescent="0.25">
      <c r="A285" s="187">
        <v>284</v>
      </c>
      <c r="B285" s="190">
        <v>284</v>
      </c>
      <c r="C285" s="187"/>
      <c r="D285" s="187"/>
      <c r="E285" s="187"/>
      <c r="F285" s="155"/>
      <c r="G285" s="186">
        <f>F285*I1</f>
        <v>0</v>
      </c>
      <c r="H285" s="81"/>
    </row>
    <row r="286" spans="1:8" s="80" customFormat="1" ht="12" hidden="1" customHeight="1" thickTop="1" x14ac:dyDescent="0.25">
      <c r="A286" s="187">
        <v>285</v>
      </c>
      <c r="B286" s="190">
        <v>285</v>
      </c>
      <c r="C286" s="187"/>
      <c r="D286" s="187"/>
      <c r="E286" s="187"/>
      <c r="F286" s="155"/>
      <c r="G286" s="186">
        <f>F286*I1</f>
        <v>0</v>
      </c>
      <c r="H286" s="81"/>
    </row>
    <row r="287" spans="1:8" s="80" customFormat="1" ht="12" hidden="1" customHeight="1" thickTop="1" x14ac:dyDescent="0.25">
      <c r="A287" s="187">
        <v>286</v>
      </c>
      <c r="B287" s="190">
        <v>286</v>
      </c>
      <c r="C287" s="187"/>
      <c r="D287" s="187"/>
      <c r="E287" s="187"/>
      <c r="F287" s="155"/>
      <c r="G287" s="186">
        <f>F287*I1</f>
        <v>0</v>
      </c>
      <c r="H287" s="81"/>
    </row>
    <row r="288" spans="1:8" s="80" customFormat="1" ht="12" hidden="1" customHeight="1" thickTop="1" x14ac:dyDescent="0.25">
      <c r="A288" s="187">
        <v>287</v>
      </c>
      <c r="B288" s="190">
        <v>287</v>
      </c>
      <c r="C288" s="187"/>
      <c r="D288" s="187"/>
      <c r="E288" s="187"/>
      <c r="F288" s="155"/>
      <c r="G288" s="186">
        <f>F288*I1</f>
        <v>0</v>
      </c>
      <c r="H288" s="81"/>
    </row>
    <row r="289" spans="1:8" s="80" customFormat="1" ht="12" hidden="1" customHeight="1" thickTop="1" x14ac:dyDescent="0.25">
      <c r="A289" s="187">
        <v>288</v>
      </c>
      <c r="B289" s="190">
        <v>288</v>
      </c>
      <c r="C289" s="187"/>
      <c r="D289" s="187"/>
      <c r="E289" s="187"/>
      <c r="F289" s="155"/>
      <c r="G289" s="186">
        <f>F289*I1</f>
        <v>0</v>
      </c>
      <c r="H289" s="81"/>
    </row>
    <row r="290" spans="1:8" s="80" customFormat="1" ht="12" hidden="1" customHeight="1" thickTop="1" x14ac:dyDescent="0.25">
      <c r="A290" s="187">
        <v>289</v>
      </c>
      <c r="B290" s="190">
        <v>289</v>
      </c>
      <c r="C290" s="187"/>
      <c r="D290" s="187"/>
      <c r="E290" s="187"/>
      <c r="F290" s="155"/>
      <c r="G290" s="186">
        <f>F290*I1</f>
        <v>0</v>
      </c>
      <c r="H290" s="81"/>
    </row>
    <row r="291" spans="1:8" s="80" customFormat="1" ht="12" hidden="1" customHeight="1" thickTop="1" x14ac:dyDescent="0.25">
      <c r="A291" s="187">
        <v>290</v>
      </c>
      <c r="B291" s="190">
        <v>290</v>
      </c>
      <c r="C291" s="187"/>
      <c r="D291" s="187"/>
      <c r="E291" s="187"/>
      <c r="F291" s="155"/>
      <c r="G291" s="186">
        <f>F291*I1</f>
        <v>0</v>
      </c>
      <c r="H291" s="81"/>
    </row>
    <row r="292" spans="1:8" s="80" customFormat="1" ht="12" hidden="1" customHeight="1" thickTop="1" x14ac:dyDescent="0.25">
      <c r="A292" s="187">
        <v>291</v>
      </c>
      <c r="B292" s="190">
        <v>291</v>
      </c>
      <c r="C292" s="187"/>
      <c r="D292" s="187"/>
      <c r="E292" s="187"/>
      <c r="F292" s="155"/>
      <c r="G292" s="186">
        <f>F292*I1</f>
        <v>0</v>
      </c>
      <c r="H292" s="81"/>
    </row>
    <row r="293" spans="1:8" s="80" customFormat="1" ht="12" hidden="1" customHeight="1" thickTop="1" x14ac:dyDescent="0.25">
      <c r="A293" s="187">
        <v>292</v>
      </c>
      <c r="B293" s="190">
        <v>292</v>
      </c>
      <c r="C293" s="187"/>
      <c r="D293" s="187"/>
      <c r="E293" s="187"/>
      <c r="F293" s="155"/>
      <c r="G293" s="186">
        <f>F293*I1</f>
        <v>0</v>
      </c>
      <c r="H293" s="81"/>
    </row>
    <row r="294" spans="1:8" s="80" customFormat="1" ht="12" hidden="1" customHeight="1" thickTop="1" x14ac:dyDescent="0.25">
      <c r="A294" s="187">
        <v>293</v>
      </c>
      <c r="B294" s="190">
        <v>293</v>
      </c>
      <c r="C294" s="187"/>
      <c r="D294" s="187"/>
      <c r="E294" s="187"/>
      <c r="F294" s="155"/>
      <c r="G294" s="186">
        <f>F294*I1</f>
        <v>0</v>
      </c>
      <c r="H294" s="81"/>
    </row>
    <row r="295" spans="1:8" s="80" customFormat="1" ht="12" hidden="1" customHeight="1" thickTop="1" x14ac:dyDescent="0.25">
      <c r="A295" s="187">
        <v>294</v>
      </c>
      <c r="B295" s="190">
        <v>294</v>
      </c>
      <c r="C295" s="187"/>
      <c r="D295" s="187"/>
      <c r="E295" s="187"/>
      <c r="F295" s="155"/>
      <c r="G295" s="186">
        <f>F295*I1</f>
        <v>0</v>
      </c>
      <c r="H295" s="81"/>
    </row>
    <row r="296" spans="1:8" s="80" customFormat="1" ht="12" hidden="1" customHeight="1" thickTop="1" x14ac:dyDescent="0.25">
      <c r="A296" s="187">
        <v>295</v>
      </c>
      <c r="B296" s="190">
        <v>295</v>
      </c>
      <c r="C296" s="187"/>
      <c r="D296" s="187"/>
      <c r="E296" s="187"/>
      <c r="F296" s="155"/>
      <c r="G296" s="186">
        <f>F296*I1</f>
        <v>0</v>
      </c>
      <c r="H296" s="81"/>
    </row>
    <row r="297" spans="1:8" s="80" customFormat="1" ht="12" hidden="1" customHeight="1" thickTop="1" x14ac:dyDescent="0.25">
      <c r="A297" s="187">
        <v>296</v>
      </c>
      <c r="B297" s="190">
        <v>296</v>
      </c>
      <c r="C297" s="187"/>
      <c r="D297" s="187"/>
      <c r="E297" s="187"/>
      <c r="F297" s="155"/>
      <c r="G297" s="186">
        <f>F297*I1</f>
        <v>0</v>
      </c>
      <c r="H297" s="81"/>
    </row>
    <row r="298" spans="1:8" s="80" customFormat="1" ht="12" hidden="1" customHeight="1" thickTop="1" x14ac:dyDescent="0.25">
      <c r="A298" s="187">
        <v>297</v>
      </c>
      <c r="B298" s="190">
        <v>297</v>
      </c>
      <c r="C298" s="187"/>
      <c r="D298" s="187"/>
      <c r="E298" s="187"/>
      <c r="F298" s="155"/>
      <c r="G298" s="186">
        <f>F298*I1</f>
        <v>0</v>
      </c>
      <c r="H298" s="81"/>
    </row>
    <row r="299" spans="1:8" s="80" customFormat="1" ht="12" hidden="1" customHeight="1" thickTop="1" x14ac:dyDescent="0.25">
      <c r="A299" s="187">
        <v>298</v>
      </c>
      <c r="B299" s="190">
        <v>298</v>
      </c>
      <c r="C299" s="187"/>
      <c r="D299" s="187"/>
      <c r="E299" s="187"/>
      <c r="F299" s="155"/>
      <c r="G299" s="186">
        <f>F299*I1</f>
        <v>0</v>
      </c>
      <c r="H299" s="81"/>
    </row>
    <row r="300" spans="1:8" s="80" customFormat="1" ht="12" hidden="1" customHeight="1" thickTop="1" x14ac:dyDescent="0.25">
      <c r="A300" s="187">
        <v>299</v>
      </c>
      <c r="B300" s="190">
        <v>299</v>
      </c>
      <c r="C300" s="187"/>
      <c r="D300" s="187"/>
      <c r="E300" s="187"/>
      <c r="F300" s="155"/>
      <c r="G300" s="186">
        <f>F300*I1</f>
        <v>0</v>
      </c>
      <c r="H300" s="81"/>
    </row>
    <row r="301" spans="1:8" s="80" customFormat="1" ht="12" hidden="1" customHeight="1" thickTop="1" x14ac:dyDescent="0.25">
      <c r="A301" s="187">
        <v>300</v>
      </c>
      <c r="B301" s="190">
        <v>300</v>
      </c>
      <c r="C301" s="187"/>
      <c r="D301" s="187"/>
      <c r="E301" s="187"/>
      <c r="F301" s="155"/>
      <c r="G301" s="186">
        <f>F301*I1</f>
        <v>0</v>
      </c>
      <c r="H301" s="81"/>
    </row>
    <row r="302" spans="1:8" s="80" customFormat="1" ht="12" hidden="1" customHeight="1" thickTop="1" x14ac:dyDescent="0.25">
      <c r="A302" s="187">
        <v>301</v>
      </c>
      <c r="B302" s="190">
        <v>301</v>
      </c>
      <c r="C302" s="187"/>
      <c r="D302" s="187"/>
      <c r="E302" s="187"/>
      <c r="F302" s="155"/>
      <c r="G302" s="186">
        <f>F302*I1</f>
        <v>0</v>
      </c>
      <c r="H302" s="81"/>
    </row>
    <row r="303" spans="1:8" s="80" customFormat="1" ht="12" hidden="1" customHeight="1" thickTop="1" x14ac:dyDescent="0.25">
      <c r="A303" s="187">
        <v>302</v>
      </c>
      <c r="B303" s="190">
        <v>302</v>
      </c>
      <c r="C303" s="187"/>
      <c r="D303" s="187"/>
      <c r="E303" s="187"/>
      <c r="F303" s="155"/>
      <c r="G303" s="186">
        <f>F303*I1</f>
        <v>0</v>
      </c>
      <c r="H303" s="81"/>
    </row>
    <row r="304" spans="1:8" s="80" customFormat="1" ht="12" hidden="1" customHeight="1" thickTop="1" x14ac:dyDescent="0.25">
      <c r="A304" s="187">
        <v>303</v>
      </c>
      <c r="B304" s="190">
        <v>303</v>
      </c>
      <c r="C304" s="187"/>
      <c r="D304" s="187"/>
      <c r="E304" s="187"/>
      <c r="F304" s="155"/>
      <c r="G304" s="186">
        <f>F304*I1</f>
        <v>0</v>
      </c>
      <c r="H304" s="81"/>
    </row>
    <row r="305" spans="1:8" s="80" customFormat="1" ht="12" hidden="1" customHeight="1" thickTop="1" x14ac:dyDescent="0.25">
      <c r="A305" s="187">
        <v>304</v>
      </c>
      <c r="B305" s="190">
        <v>304</v>
      </c>
      <c r="C305" s="187"/>
      <c r="D305" s="187"/>
      <c r="E305" s="187"/>
      <c r="F305" s="155"/>
      <c r="G305" s="186">
        <f>F305*I1</f>
        <v>0</v>
      </c>
      <c r="H305" s="81"/>
    </row>
    <row r="306" spans="1:8" s="80" customFormat="1" ht="12" hidden="1" customHeight="1" thickTop="1" x14ac:dyDescent="0.25">
      <c r="A306" s="187">
        <v>305</v>
      </c>
      <c r="B306" s="190">
        <v>305</v>
      </c>
      <c r="C306" s="187"/>
      <c r="D306" s="187"/>
      <c r="E306" s="187"/>
      <c r="F306" s="155"/>
      <c r="G306" s="186">
        <f>F306*I1</f>
        <v>0</v>
      </c>
      <c r="H306" s="81"/>
    </row>
    <row r="307" spans="1:8" s="80" customFormat="1" ht="12" hidden="1" customHeight="1" thickTop="1" x14ac:dyDescent="0.25">
      <c r="A307" s="187">
        <v>306</v>
      </c>
      <c r="B307" s="190">
        <v>306</v>
      </c>
      <c r="C307" s="187"/>
      <c r="D307" s="187"/>
      <c r="E307" s="187"/>
      <c r="F307" s="155"/>
      <c r="G307" s="186">
        <f>F307*I1</f>
        <v>0</v>
      </c>
      <c r="H307" s="81"/>
    </row>
    <row r="308" spans="1:8" s="80" customFormat="1" ht="12" hidden="1" customHeight="1" thickTop="1" x14ac:dyDescent="0.25">
      <c r="A308" s="187">
        <v>307</v>
      </c>
      <c r="B308" s="190">
        <v>307</v>
      </c>
      <c r="C308" s="187"/>
      <c r="D308" s="187"/>
      <c r="E308" s="187"/>
      <c r="F308" s="155"/>
      <c r="G308" s="186">
        <f>F308*I1</f>
        <v>0</v>
      </c>
      <c r="H308" s="81"/>
    </row>
    <row r="309" spans="1:8" s="80" customFormat="1" ht="12" hidden="1" customHeight="1" thickTop="1" x14ac:dyDescent="0.25">
      <c r="A309" s="187">
        <v>308</v>
      </c>
      <c r="B309" s="190">
        <v>308</v>
      </c>
      <c r="C309" s="187"/>
      <c r="D309" s="187"/>
      <c r="E309" s="187"/>
      <c r="F309" s="155"/>
      <c r="G309" s="186">
        <f>F309*I1</f>
        <v>0</v>
      </c>
      <c r="H309" s="81"/>
    </row>
    <row r="310" spans="1:8" s="80" customFormat="1" ht="12" hidden="1" customHeight="1" thickTop="1" x14ac:dyDescent="0.25">
      <c r="A310" s="187">
        <v>309</v>
      </c>
      <c r="B310" s="190">
        <v>309</v>
      </c>
      <c r="C310" s="187"/>
      <c r="D310" s="187"/>
      <c r="E310" s="187"/>
      <c r="F310" s="155"/>
      <c r="G310" s="186">
        <f>F310*I1</f>
        <v>0</v>
      </c>
      <c r="H310" s="81"/>
    </row>
    <row r="311" spans="1:8" s="80" customFormat="1" ht="12" hidden="1" customHeight="1" thickTop="1" x14ac:dyDescent="0.25">
      <c r="A311" s="187">
        <v>310</v>
      </c>
      <c r="B311" s="190">
        <v>310</v>
      </c>
      <c r="C311" s="187"/>
      <c r="D311" s="187"/>
      <c r="E311" s="187"/>
      <c r="F311" s="155"/>
      <c r="G311" s="186">
        <f>F311*I1</f>
        <v>0</v>
      </c>
      <c r="H311" s="81"/>
    </row>
    <row r="312" spans="1:8" s="80" customFormat="1" ht="12" hidden="1" customHeight="1" thickTop="1" x14ac:dyDescent="0.25">
      <c r="A312" s="187">
        <v>311</v>
      </c>
      <c r="B312" s="190">
        <v>311</v>
      </c>
      <c r="C312" s="187"/>
      <c r="D312" s="187"/>
      <c r="E312" s="187"/>
      <c r="F312" s="155"/>
      <c r="G312" s="186">
        <f>F312*I1</f>
        <v>0</v>
      </c>
      <c r="H312" s="81"/>
    </row>
    <row r="313" spans="1:8" s="80" customFormat="1" ht="12" hidden="1" customHeight="1" thickTop="1" x14ac:dyDescent="0.25">
      <c r="A313" s="187">
        <v>312</v>
      </c>
      <c r="B313" s="190">
        <v>312</v>
      </c>
      <c r="C313" s="187"/>
      <c r="D313" s="187"/>
      <c r="E313" s="187"/>
      <c r="F313" s="155"/>
      <c r="G313" s="186">
        <f>F313*I1</f>
        <v>0</v>
      </c>
      <c r="H313" s="81"/>
    </row>
    <row r="314" spans="1:8" s="80" customFormat="1" ht="12" hidden="1" customHeight="1" thickTop="1" x14ac:dyDescent="0.25">
      <c r="A314" s="187">
        <v>313</v>
      </c>
      <c r="B314" s="190">
        <v>313</v>
      </c>
      <c r="C314" s="187"/>
      <c r="D314" s="187"/>
      <c r="E314" s="187"/>
      <c r="F314" s="155"/>
      <c r="G314" s="186">
        <f>F314*I1</f>
        <v>0</v>
      </c>
      <c r="H314" s="81"/>
    </row>
    <row r="315" spans="1:8" s="80" customFormat="1" ht="12" hidden="1" customHeight="1" thickTop="1" x14ac:dyDescent="0.25">
      <c r="A315" s="187">
        <v>314</v>
      </c>
      <c r="B315" s="190">
        <v>314</v>
      </c>
      <c r="C315" s="187"/>
      <c r="D315" s="187"/>
      <c r="E315" s="187"/>
      <c r="F315" s="155"/>
      <c r="G315" s="186">
        <f>F315*I1</f>
        <v>0</v>
      </c>
      <c r="H315" s="81"/>
    </row>
    <row r="316" spans="1:8" s="80" customFormat="1" ht="12" hidden="1" customHeight="1" thickTop="1" x14ac:dyDescent="0.25">
      <c r="A316" s="187">
        <v>315</v>
      </c>
      <c r="B316" s="190">
        <v>315</v>
      </c>
      <c r="C316" s="187"/>
      <c r="D316" s="187"/>
      <c r="E316" s="187"/>
      <c r="F316" s="155"/>
      <c r="G316" s="186">
        <f>F316*I1</f>
        <v>0</v>
      </c>
      <c r="H316" s="81"/>
    </row>
    <row r="317" spans="1:8" s="80" customFormat="1" ht="12" hidden="1" customHeight="1" thickTop="1" x14ac:dyDescent="0.25">
      <c r="A317" s="187">
        <v>316</v>
      </c>
      <c r="B317" s="190">
        <v>316</v>
      </c>
      <c r="C317" s="187"/>
      <c r="D317" s="187"/>
      <c r="E317" s="187"/>
      <c r="F317" s="155"/>
      <c r="G317" s="186">
        <f>F317*I1</f>
        <v>0</v>
      </c>
      <c r="H317" s="81"/>
    </row>
    <row r="318" spans="1:8" s="80" customFormat="1" ht="12" hidden="1" customHeight="1" thickTop="1" x14ac:dyDescent="0.25">
      <c r="A318" s="187">
        <v>317</v>
      </c>
      <c r="B318" s="190">
        <v>317</v>
      </c>
      <c r="C318" s="187"/>
      <c r="D318" s="187"/>
      <c r="E318" s="187"/>
      <c r="F318" s="155"/>
      <c r="G318" s="186">
        <f>F318*I1</f>
        <v>0</v>
      </c>
      <c r="H318" s="81"/>
    </row>
    <row r="319" spans="1:8" s="80" customFormat="1" ht="12" hidden="1" customHeight="1" thickTop="1" x14ac:dyDescent="0.25">
      <c r="A319" s="187">
        <v>318</v>
      </c>
      <c r="B319" s="190">
        <v>318</v>
      </c>
      <c r="C319" s="187"/>
      <c r="D319" s="187"/>
      <c r="E319" s="187"/>
      <c r="F319" s="155"/>
      <c r="G319" s="186">
        <f>F319*I1</f>
        <v>0</v>
      </c>
      <c r="H319" s="81"/>
    </row>
    <row r="320" spans="1:8" s="80" customFormat="1" ht="12" hidden="1" customHeight="1" thickTop="1" x14ac:dyDescent="0.25">
      <c r="A320" s="187">
        <v>319</v>
      </c>
      <c r="B320" s="190">
        <v>319</v>
      </c>
      <c r="C320" s="187"/>
      <c r="D320" s="187"/>
      <c r="E320" s="187"/>
      <c r="F320" s="155"/>
      <c r="G320" s="186">
        <f>F320*I1</f>
        <v>0</v>
      </c>
      <c r="H320" s="81"/>
    </row>
    <row r="321" spans="1:8" s="80" customFormat="1" ht="12" hidden="1" customHeight="1" thickTop="1" x14ac:dyDescent="0.25">
      <c r="A321" s="187">
        <v>320</v>
      </c>
      <c r="B321" s="190">
        <v>320</v>
      </c>
      <c r="C321" s="187"/>
      <c r="D321" s="187"/>
      <c r="E321" s="187"/>
      <c r="F321" s="155"/>
      <c r="G321" s="186">
        <f>F321*I1</f>
        <v>0</v>
      </c>
      <c r="H321" s="81"/>
    </row>
    <row r="322" spans="1:8" s="80" customFormat="1" ht="12" hidden="1" customHeight="1" thickTop="1" x14ac:dyDescent="0.25">
      <c r="A322" s="187">
        <v>321</v>
      </c>
      <c r="B322" s="190">
        <v>321</v>
      </c>
      <c r="C322" s="187"/>
      <c r="D322" s="187"/>
      <c r="E322" s="187"/>
      <c r="F322" s="155"/>
      <c r="G322" s="186">
        <f>F322*I1</f>
        <v>0</v>
      </c>
      <c r="H322" s="81"/>
    </row>
    <row r="323" spans="1:8" s="80" customFormat="1" ht="12" hidden="1" customHeight="1" thickTop="1" x14ac:dyDescent="0.25">
      <c r="A323" s="187">
        <v>322</v>
      </c>
      <c r="B323" s="190">
        <v>322</v>
      </c>
      <c r="C323" s="187"/>
      <c r="D323" s="187"/>
      <c r="E323" s="187"/>
      <c r="F323" s="155"/>
      <c r="G323" s="186">
        <f>F323*I1</f>
        <v>0</v>
      </c>
      <c r="H323" s="81"/>
    </row>
    <row r="324" spans="1:8" s="80" customFormat="1" ht="12" hidden="1" customHeight="1" thickTop="1" x14ac:dyDescent="0.25">
      <c r="A324" s="187">
        <v>323</v>
      </c>
      <c r="B324" s="190">
        <v>323</v>
      </c>
      <c r="C324" s="187"/>
      <c r="D324" s="187"/>
      <c r="E324" s="187"/>
      <c r="F324" s="155"/>
      <c r="G324" s="186">
        <f>F324*I1</f>
        <v>0</v>
      </c>
      <c r="H324" s="81"/>
    </row>
    <row r="325" spans="1:8" s="80" customFormat="1" ht="12" hidden="1" customHeight="1" thickTop="1" x14ac:dyDescent="0.25">
      <c r="A325" s="187">
        <v>324</v>
      </c>
      <c r="B325" s="190">
        <v>324</v>
      </c>
      <c r="C325" s="187"/>
      <c r="D325" s="187"/>
      <c r="E325" s="187"/>
      <c r="F325" s="155"/>
      <c r="G325" s="186">
        <f>F325*I1</f>
        <v>0</v>
      </c>
      <c r="H325" s="81"/>
    </row>
    <row r="326" spans="1:8" s="80" customFormat="1" ht="12" hidden="1" customHeight="1" thickTop="1" x14ac:dyDescent="0.25">
      <c r="A326" s="187">
        <v>325</v>
      </c>
      <c r="B326" s="190">
        <v>325</v>
      </c>
      <c r="C326" s="187"/>
      <c r="D326" s="187"/>
      <c r="E326" s="187"/>
      <c r="F326" s="155"/>
      <c r="G326" s="186">
        <f>F326*I1</f>
        <v>0</v>
      </c>
      <c r="H326" s="81"/>
    </row>
    <row r="327" spans="1:8" s="80" customFormat="1" ht="12" hidden="1" customHeight="1" thickTop="1" x14ac:dyDescent="0.25">
      <c r="A327" s="187">
        <v>326</v>
      </c>
      <c r="B327" s="190">
        <v>326</v>
      </c>
      <c r="C327" s="187"/>
      <c r="D327" s="187"/>
      <c r="E327" s="187"/>
      <c r="F327" s="155"/>
      <c r="G327" s="186">
        <f>F327*I1</f>
        <v>0</v>
      </c>
      <c r="H327" s="81"/>
    </row>
    <row r="328" spans="1:8" s="80" customFormat="1" ht="12" hidden="1" customHeight="1" thickTop="1" x14ac:dyDescent="0.25">
      <c r="A328" s="187">
        <v>327</v>
      </c>
      <c r="B328" s="190">
        <v>327</v>
      </c>
      <c r="C328" s="187"/>
      <c r="D328" s="187"/>
      <c r="E328" s="187"/>
      <c r="F328" s="155"/>
      <c r="G328" s="186">
        <f>F328*I1</f>
        <v>0</v>
      </c>
      <c r="H328" s="81"/>
    </row>
    <row r="329" spans="1:8" s="80" customFormat="1" ht="12" hidden="1" customHeight="1" thickTop="1" x14ac:dyDescent="0.25">
      <c r="A329" s="187">
        <v>328</v>
      </c>
      <c r="B329" s="190">
        <v>328</v>
      </c>
      <c r="C329" s="187"/>
      <c r="D329" s="187"/>
      <c r="E329" s="187"/>
      <c r="F329" s="155"/>
      <c r="G329" s="186">
        <f>F329*I1</f>
        <v>0</v>
      </c>
      <c r="H329" s="81"/>
    </row>
    <row r="330" spans="1:8" s="80" customFormat="1" ht="12" hidden="1" customHeight="1" thickTop="1" x14ac:dyDescent="0.25">
      <c r="A330" s="187">
        <v>329</v>
      </c>
      <c r="B330" s="190">
        <v>329</v>
      </c>
      <c r="C330" s="187"/>
      <c r="D330" s="187"/>
      <c r="E330" s="187"/>
      <c r="F330" s="155"/>
      <c r="G330" s="186">
        <f>F330*I1</f>
        <v>0</v>
      </c>
      <c r="H330" s="81"/>
    </row>
    <row r="331" spans="1:8" s="80" customFormat="1" ht="12" hidden="1" customHeight="1" thickTop="1" x14ac:dyDescent="0.25">
      <c r="A331" s="187">
        <v>330</v>
      </c>
      <c r="B331" s="190">
        <v>330</v>
      </c>
      <c r="C331" s="187"/>
      <c r="D331" s="187"/>
      <c r="E331" s="187"/>
      <c r="F331" s="155"/>
      <c r="G331" s="186">
        <f>F331*I1</f>
        <v>0</v>
      </c>
      <c r="H331" s="81"/>
    </row>
    <row r="332" spans="1:8" s="80" customFormat="1" ht="12" hidden="1" customHeight="1" thickTop="1" x14ac:dyDescent="0.25">
      <c r="A332" s="187">
        <v>331</v>
      </c>
      <c r="B332" s="190">
        <v>331</v>
      </c>
      <c r="C332" s="187"/>
      <c r="D332" s="187"/>
      <c r="E332" s="187"/>
      <c r="F332" s="155"/>
      <c r="G332" s="186">
        <f>F332*I1</f>
        <v>0</v>
      </c>
      <c r="H332" s="81"/>
    </row>
    <row r="333" spans="1:8" s="80" customFormat="1" ht="12" hidden="1" customHeight="1" thickTop="1" x14ac:dyDescent="0.25">
      <c r="A333" s="187">
        <v>332</v>
      </c>
      <c r="B333" s="190">
        <v>332</v>
      </c>
      <c r="C333" s="187"/>
      <c r="D333" s="187"/>
      <c r="E333" s="187"/>
      <c r="F333" s="155"/>
      <c r="G333" s="186">
        <f>F333*I1</f>
        <v>0</v>
      </c>
      <c r="H333" s="81"/>
    </row>
    <row r="334" spans="1:8" s="80" customFormat="1" ht="12" hidden="1" customHeight="1" thickTop="1" x14ac:dyDescent="0.25">
      <c r="A334" s="187">
        <v>333</v>
      </c>
      <c r="B334" s="190">
        <v>333</v>
      </c>
      <c r="C334" s="187"/>
      <c r="D334" s="187"/>
      <c r="E334" s="187"/>
      <c r="F334" s="155"/>
      <c r="G334" s="186">
        <f>F334*I1</f>
        <v>0</v>
      </c>
      <c r="H334" s="81"/>
    </row>
    <row r="335" spans="1:8" s="80" customFormat="1" ht="12" hidden="1" customHeight="1" thickTop="1" x14ac:dyDescent="0.25">
      <c r="A335" s="187">
        <v>334</v>
      </c>
      <c r="B335" s="190">
        <v>334</v>
      </c>
      <c r="C335" s="187"/>
      <c r="D335" s="187"/>
      <c r="E335" s="187"/>
      <c r="F335" s="155"/>
      <c r="G335" s="186">
        <f>F335*I1</f>
        <v>0</v>
      </c>
      <c r="H335" s="81"/>
    </row>
    <row r="336" spans="1:8" s="80" customFormat="1" ht="12" hidden="1" customHeight="1" thickTop="1" x14ac:dyDescent="0.25">
      <c r="A336" s="187">
        <v>335</v>
      </c>
      <c r="B336" s="190">
        <v>335</v>
      </c>
      <c r="C336" s="187"/>
      <c r="D336" s="187"/>
      <c r="E336" s="187"/>
      <c r="F336" s="155"/>
      <c r="G336" s="186">
        <f>F336*I1</f>
        <v>0</v>
      </c>
      <c r="H336" s="81"/>
    </row>
    <row r="337" spans="1:8" s="80" customFormat="1" ht="12" hidden="1" customHeight="1" thickTop="1" x14ac:dyDescent="0.25">
      <c r="A337" s="187">
        <v>336</v>
      </c>
      <c r="B337" s="190">
        <v>336</v>
      </c>
      <c r="C337" s="187"/>
      <c r="D337" s="187"/>
      <c r="E337" s="187"/>
      <c r="F337" s="155"/>
      <c r="G337" s="186">
        <f>F337*I1</f>
        <v>0</v>
      </c>
      <c r="H337" s="81"/>
    </row>
    <row r="338" spans="1:8" s="80" customFormat="1" ht="12" hidden="1" customHeight="1" thickTop="1" x14ac:dyDescent="0.25">
      <c r="A338" s="187">
        <v>337</v>
      </c>
      <c r="B338" s="190">
        <v>337</v>
      </c>
      <c r="C338" s="187"/>
      <c r="D338" s="187"/>
      <c r="E338" s="187"/>
      <c r="F338" s="155"/>
      <c r="G338" s="186">
        <f>F338*I1</f>
        <v>0</v>
      </c>
      <c r="H338" s="81"/>
    </row>
    <row r="339" spans="1:8" s="80" customFormat="1" ht="12" hidden="1" customHeight="1" thickTop="1" x14ac:dyDescent="0.25">
      <c r="A339" s="187">
        <v>338</v>
      </c>
      <c r="B339" s="190">
        <v>338</v>
      </c>
      <c r="C339" s="187"/>
      <c r="D339" s="187"/>
      <c r="E339" s="187"/>
      <c r="F339" s="155"/>
      <c r="G339" s="186">
        <f>F339*I1</f>
        <v>0</v>
      </c>
      <c r="H339" s="81"/>
    </row>
    <row r="340" spans="1:8" s="80" customFormat="1" ht="12" hidden="1" customHeight="1" thickTop="1" x14ac:dyDescent="0.25">
      <c r="A340" s="187">
        <v>339</v>
      </c>
      <c r="B340" s="190">
        <v>339</v>
      </c>
      <c r="C340" s="187"/>
      <c r="D340" s="187"/>
      <c r="E340" s="187"/>
      <c r="F340" s="155"/>
      <c r="G340" s="186">
        <f>F340*I1</f>
        <v>0</v>
      </c>
      <c r="H340" s="81"/>
    </row>
    <row r="341" spans="1:8" s="80" customFormat="1" ht="12" hidden="1" customHeight="1" thickTop="1" x14ac:dyDescent="0.25">
      <c r="A341" s="187">
        <v>340</v>
      </c>
      <c r="B341" s="190">
        <v>340</v>
      </c>
      <c r="C341" s="187"/>
      <c r="D341" s="187"/>
      <c r="E341" s="187"/>
      <c r="F341" s="155"/>
      <c r="G341" s="186">
        <f>F341*I1</f>
        <v>0</v>
      </c>
      <c r="H341" s="81"/>
    </row>
    <row r="342" spans="1:8" s="80" customFormat="1" ht="12" hidden="1" customHeight="1" thickTop="1" x14ac:dyDescent="0.25">
      <c r="A342" s="187">
        <v>341</v>
      </c>
      <c r="B342" s="190">
        <v>341</v>
      </c>
      <c r="C342" s="187"/>
      <c r="D342" s="187"/>
      <c r="E342" s="187"/>
      <c r="F342" s="155"/>
      <c r="G342" s="186">
        <f>F342*I1</f>
        <v>0</v>
      </c>
      <c r="H342" s="81"/>
    </row>
    <row r="343" spans="1:8" s="80" customFormat="1" ht="12" hidden="1" customHeight="1" thickTop="1" x14ac:dyDescent="0.25">
      <c r="A343" s="187">
        <v>342</v>
      </c>
      <c r="B343" s="190">
        <v>342</v>
      </c>
      <c r="C343" s="187"/>
      <c r="D343" s="187"/>
      <c r="E343" s="187"/>
      <c r="F343" s="155"/>
      <c r="G343" s="186">
        <f>F343*I1</f>
        <v>0</v>
      </c>
      <c r="H343" s="81"/>
    </row>
    <row r="344" spans="1:8" s="80" customFormat="1" ht="12" hidden="1" customHeight="1" thickTop="1" x14ac:dyDescent="0.25">
      <c r="A344" s="187">
        <v>343</v>
      </c>
      <c r="B344" s="190">
        <v>343</v>
      </c>
      <c r="C344" s="187"/>
      <c r="D344" s="187"/>
      <c r="E344" s="187"/>
      <c r="F344" s="155"/>
      <c r="G344" s="186">
        <f>F344*I1</f>
        <v>0</v>
      </c>
      <c r="H344" s="81"/>
    </row>
    <row r="345" spans="1:8" s="80" customFormat="1" ht="12" hidden="1" customHeight="1" thickTop="1" x14ac:dyDescent="0.25">
      <c r="A345" s="187">
        <v>344</v>
      </c>
      <c r="B345" s="190">
        <v>344</v>
      </c>
      <c r="C345" s="187"/>
      <c r="D345" s="187"/>
      <c r="E345" s="187"/>
      <c r="F345" s="155"/>
      <c r="G345" s="186">
        <f>F345*I1</f>
        <v>0</v>
      </c>
      <c r="H345" s="81"/>
    </row>
    <row r="346" spans="1:8" s="80" customFormat="1" ht="12" hidden="1" customHeight="1" thickTop="1" x14ac:dyDescent="0.25">
      <c r="A346" s="187">
        <v>345</v>
      </c>
      <c r="B346" s="190">
        <v>345</v>
      </c>
      <c r="C346" s="187"/>
      <c r="D346" s="187"/>
      <c r="E346" s="187"/>
      <c r="F346" s="155"/>
      <c r="G346" s="186">
        <f>F346*I1</f>
        <v>0</v>
      </c>
      <c r="H346" s="81"/>
    </row>
    <row r="347" spans="1:8" s="80" customFormat="1" ht="12" hidden="1" customHeight="1" thickTop="1" x14ac:dyDescent="0.25">
      <c r="A347" s="187">
        <v>346</v>
      </c>
      <c r="B347" s="190">
        <v>346</v>
      </c>
      <c r="C347" s="187"/>
      <c r="D347" s="187"/>
      <c r="E347" s="187"/>
      <c r="F347" s="155"/>
      <c r="G347" s="186">
        <f>F347*I1</f>
        <v>0</v>
      </c>
      <c r="H347" s="81"/>
    </row>
    <row r="348" spans="1:8" s="80" customFormat="1" ht="12" hidden="1" customHeight="1" thickTop="1" x14ac:dyDescent="0.25">
      <c r="A348" s="187">
        <v>347</v>
      </c>
      <c r="B348" s="190">
        <v>347</v>
      </c>
      <c r="C348" s="187"/>
      <c r="D348" s="187"/>
      <c r="E348" s="187"/>
      <c r="F348" s="155"/>
      <c r="G348" s="186">
        <f>F348*I1</f>
        <v>0</v>
      </c>
      <c r="H348" s="81"/>
    </row>
    <row r="349" spans="1:8" s="80" customFormat="1" ht="12" hidden="1" customHeight="1" thickTop="1" x14ac:dyDescent="0.25">
      <c r="A349" s="187">
        <v>348</v>
      </c>
      <c r="B349" s="190">
        <v>348</v>
      </c>
      <c r="C349" s="187"/>
      <c r="D349" s="187"/>
      <c r="E349" s="187"/>
      <c r="F349" s="155"/>
      <c r="G349" s="186">
        <f>F349*I1</f>
        <v>0</v>
      </c>
      <c r="H349" s="81"/>
    </row>
    <row r="350" spans="1:8" s="80" customFormat="1" ht="12" hidden="1" customHeight="1" thickTop="1" x14ac:dyDescent="0.25">
      <c r="A350" s="187">
        <v>349</v>
      </c>
      <c r="B350" s="190">
        <v>349</v>
      </c>
      <c r="C350" s="187"/>
      <c r="D350" s="187"/>
      <c r="E350" s="187"/>
      <c r="F350" s="155"/>
      <c r="G350" s="186">
        <f>F350*I1</f>
        <v>0</v>
      </c>
      <c r="H350" s="81"/>
    </row>
    <row r="351" spans="1:8" s="80" customFormat="1" ht="12" hidden="1" customHeight="1" thickTop="1" x14ac:dyDescent="0.25">
      <c r="A351" s="187">
        <v>350</v>
      </c>
      <c r="B351" s="190">
        <v>350</v>
      </c>
      <c r="C351" s="187"/>
      <c r="D351" s="187"/>
      <c r="E351" s="187"/>
      <c r="F351" s="155"/>
      <c r="G351" s="186">
        <f>F351*I1</f>
        <v>0</v>
      </c>
      <c r="H351" s="81"/>
    </row>
    <row r="352" spans="1:8" s="80" customFormat="1" ht="12" hidden="1" customHeight="1" thickTop="1" x14ac:dyDescent="0.25">
      <c r="A352" s="187">
        <v>351</v>
      </c>
      <c r="B352" s="190">
        <v>351</v>
      </c>
      <c r="C352" s="187"/>
      <c r="D352" s="187"/>
      <c r="E352" s="187"/>
      <c r="F352" s="155"/>
      <c r="G352" s="186">
        <f>F352*I1</f>
        <v>0</v>
      </c>
      <c r="H352" s="81"/>
    </row>
    <row r="353" spans="1:8" s="80" customFormat="1" ht="12" hidden="1" customHeight="1" thickTop="1" x14ac:dyDescent="0.25">
      <c r="A353" s="187">
        <v>352</v>
      </c>
      <c r="B353" s="190">
        <v>352</v>
      </c>
      <c r="C353" s="187"/>
      <c r="D353" s="187"/>
      <c r="E353" s="187"/>
      <c r="F353" s="155"/>
      <c r="G353" s="186">
        <f>F353*I1</f>
        <v>0</v>
      </c>
      <c r="H353" s="81"/>
    </row>
    <row r="354" spans="1:8" s="80" customFormat="1" ht="12" hidden="1" customHeight="1" thickTop="1" x14ac:dyDescent="0.25">
      <c r="A354" s="187">
        <v>353</v>
      </c>
      <c r="B354" s="190">
        <v>353</v>
      </c>
      <c r="C354" s="187"/>
      <c r="D354" s="187"/>
      <c r="E354" s="187"/>
      <c r="F354" s="155"/>
      <c r="G354" s="186">
        <f>F354*I1</f>
        <v>0</v>
      </c>
      <c r="H354" s="81"/>
    </row>
    <row r="355" spans="1:8" s="80" customFormat="1" ht="12" hidden="1" customHeight="1" thickTop="1" x14ac:dyDescent="0.25">
      <c r="A355" s="187">
        <v>354</v>
      </c>
      <c r="B355" s="190">
        <v>354</v>
      </c>
      <c r="C355" s="187"/>
      <c r="D355" s="187"/>
      <c r="E355" s="187"/>
      <c r="F355" s="155"/>
      <c r="G355" s="186">
        <f>F355*I1</f>
        <v>0</v>
      </c>
      <c r="H355" s="81"/>
    </row>
    <row r="356" spans="1:8" s="80" customFormat="1" ht="12" hidden="1" customHeight="1" thickTop="1" x14ac:dyDescent="0.25">
      <c r="A356" s="187">
        <v>355</v>
      </c>
      <c r="B356" s="190">
        <v>355</v>
      </c>
      <c r="C356" s="187"/>
      <c r="D356" s="187"/>
      <c r="E356" s="187"/>
      <c r="F356" s="155"/>
      <c r="G356" s="186">
        <f>F356*I1</f>
        <v>0</v>
      </c>
      <c r="H356" s="81"/>
    </row>
    <row r="357" spans="1:8" s="80" customFormat="1" ht="12" hidden="1" customHeight="1" thickTop="1" x14ac:dyDescent="0.25">
      <c r="A357" s="187">
        <v>356</v>
      </c>
      <c r="B357" s="190">
        <v>356</v>
      </c>
      <c r="C357" s="187"/>
      <c r="D357" s="187"/>
      <c r="E357" s="187"/>
      <c r="F357" s="155"/>
      <c r="G357" s="186">
        <f>F357*I1</f>
        <v>0</v>
      </c>
      <c r="H357" s="81"/>
    </row>
    <row r="358" spans="1:8" s="80" customFormat="1" ht="12" hidden="1" customHeight="1" thickTop="1" x14ac:dyDescent="0.25">
      <c r="A358" s="187">
        <v>357</v>
      </c>
      <c r="B358" s="190">
        <v>357</v>
      </c>
      <c r="C358" s="187"/>
      <c r="D358" s="187"/>
      <c r="E358" s="187"/>
      <c r="F358" s="155"/>
      <c r="G358" s="186">
        <f>F358*I1</f>
        <v>0</v>
      </c>
      <c r="H358" s="81"/>
    </row>
    <row r="359" spans="1:8" s="80" customFormat="1" ht="12" hidden="1" customHeight="1" thickTop="1" x14ac:dyDescent="0.25">
      <c r="A359" s="187">
        <v>358</v>
      </c>
      <c r="B359" s="190">
        <v>358</v>
      </c>
      <c r="C359" s="187"/>
      <c r="D359" s="187"/>
      <c r="E359" s="187"/>
      <c r="F359" s="155"/>
      <c r="G359" s="186">
        <f>F359*I1</f>
        <v>0</v>
      </c>
      <c r="H359" s="81"/>
    </row>
    <row r="360" spans="1:8" s="80" customFormat="1" ht="12" hidden="1" customHeight="1" thickTop="1" x14ac:dyDescent="0.25">
      <c r="A360" s="187">
        <v>359</v>
      </c>
      <c r="B360" s="190">
        <v>359</v>
      </c>
      <c r="C360" s="187"/>
      <c r="D360" s="187"/>
      <c r="E360" s="187"/>
      <c r="F360" s="155"/>
      <c r="G360" s="186">
        <f>F360*I1</f>
        <v>0</v>
      </c>
      <c r="H360" s="81"/>
    </row>
    <row r="361" spans="1:8" s="80" customFormat="1" ht="12" hidden="1" customHeight="1" thickTop="1" x14ac:dyDescent="0.25">
      <c r="A361" s="187">
        <v>360</v>
      </c>
      <c r="B361" s="190">
        <v>360</v>
      </c>
      <c r="C361" s="187"/>
      <c r="D361" s="187"/>
      <c r="E361" s="187"/>
      <c r="F361" s="155"/>
      <c r="G361" s="186">
        <f>F361*I1</f>
        <v>0</v>
      </c>
      <c r="H361" s="81"/>
    </row>
    <row r="362" spans="1:8" s="80" customFormat="1" ht="12" hidden="1" customHeight="1" thickTop="1" x14ac:dyDescent="0.25">
      <c r="A362" s="187">
        <v>361</v>
      </c>
      <c r="B362" s="190">
        <v>361</v>
      </c>
      <c r="C362" s="187"/>
      <c r="D362" s="187"/>
      <c r="E362" s="187"/>
      <c r="F362" s="155"/>
      <c r="G362" s="186">
        <f>F362*I1</f>
        <v>0</v>
      </c>
      <c r="H362" s="81"/>
    </row>
    <row r="363" spans="1:8" s="80" customFormat="1" ht="12" hidden="1" customHeight="1" thickTop="1" x14ac:dyDescent="0.25">
      <c r="A363" s="187">
        <v>362</v>
      </c>
      <c r="B363" s="190">
        <v>362</v>
      </c>
      <c r="C363" s="187"/>
      <c r="D363" s="187"/>
      <c r="E363" s="187"/>
      <c r="F363" s="155"/>
      <c r="G363" s="186">
        <f>F363*I1</f>
        <v>0</v>
      </c>
      <c r="H363" s="81"/>
    </row>
    <row r="364" spans="1:8" s="80" customFormat="1" ht="12" hidden="1" customHeight="1" thickTop="1" x14ac:dyDescent="0.25">
      <c r="A364" s="187">
        <v>363</v>
      </c>
      <c r="B364" s="190">
        <v>363</v>
      </c>
      <c r="C364" s="187"/>
      <c r="D364" s="187"/>
      <c r="E364" s="187"/>
      <c r="F364" s="155"/>
      <c r="G364" s="186">
        <f>F364*I1</f>
        <v>0</v>
      </c>
      <c r="H364" s="81"/>
    </row>
    <row r="365" spans="1:8" s="80" customFormat="1" ht="12" hidden="1" customHeight="1" thickTop="1" x14ac:dyDescent="0.25">
      <c r="A365" s="187">
        <v>364</v>
      </c>
      <c r="B365" s="190">
        <v>364</v>
      </c>
      <c r="C365" s="187"/>
      <c r="D365" s="187"/>
      <c r="E365" s="187"/>
      <c r="F365" s="155"/>
      <c r="G365" s="186">
        <f>F365*I1</f>
        <v>0</v>
      </c>
      <c r="H365" s="81"/>
    </row>
    <row r="366" spans="1:8" s="80" customFormat="1" ht="12" hidden="1" customHeight="1" thickTop="1" x14ac:dyDescent="0.25">
      <c r="A366" s="187">
        <v>365</v>
      </c>
      <c r="B366" s="190">
        <v>365</v>
      </c>
      <c r="C366" s="187"/>
      <c r="D366" s="187"/>
      <c r="E366" s="187"/>
      <c r="F366" s="155"/>
      <c r="G366" s="186">
        <f>F366*I1</f>
        <v>0</v>
      </c>
      <c r="H366" s="81"/>
    </row>
    <row r="367" spans="1:8" s="80" customFormat="1" ht="12" hidden="1" customHeight="1" thickTop="1" x14ac:dyDescent="0.25">
      <c r="A367" s="187">
        <v>366</v>
      </c>
      <c r="B367" s="190">
        <v>366</v>
      </c>
      <c r="C367" s="187"/>
      <c r="D367" s="187"/>
      <c r="E367" s="187"/>
      <c r="F367" s="155"/>
      <c r="G367" s="186">
        <f>F367*I1</f>
        <v>0</v>
      </c>
      <c r="H367" s="81"/>
    </row>
    <row r="368" spans="1:8" s="80" customFormat="1" ht="12" hidden="1" customHeight="1" thickTop="1" x14ac:dyDescent="0.25">
      <c r="A368" s="187">
        <v>367</v>
      </c>
      <c r="B368" s="190">
        <v>367</v>
      </c>
      <c r="C368" s="187"/>
      <c r="D368" s="187"/>
      <c r="E368" s="187"/>
      <c r="F368" s="155"/>
      <c r="G368" s="186">
        <f>F368*I1</f>
        <v>0</v>
      </c>
      <c r="H368" s="81"/>
    </row>
    <row r="369" spans="1:8" s="80" customFormat="1" ht="12" hidden="1" customHeight="1" thickTop="1" x14ac:dyDescent="0.25">
      <c r="A369" s="187">
        <v>368</v>
      </c>
      <c r="B369" s="190">
        <v>368</v>
      </c>
      <c r="C369" s="187"/>
      <c r="D369" s="187"/>
      <c r="E369" s="187"/>
      <c r="F369" s="155"/>
      <c r="G369" s="186">
        <f>F369*I1</f>
        <v>0</v>
      </c>
      <c r="H369" s="81"/>
    </row>
    <row r="370" spans="1:8" s="80" customFormat="1" ht="12" hidden="1" customHeight="1" thickTop="1" x14ac:dyDescent="0.25">
      <c r="A370" s="187">
        <v>369</v>
      </c>
      <c r="B370" s="190">
        <v>369</v>
      </c>
      <c r="C370" s="187"/>
      <c r="D370" s="187"/>
      <c r="E370" s="187"/>
      <c r="F370" s="155"/>
      <c r="G370" s="186">
        <f>F370*I1</f>
        <v>0</v>
      </c>
      <c r="H370" s="81"/>
    </row>
    <row r="371" spans="1:8" s="80" customFormat="1" ht="12" hidden="1" customHeight="1" thickTop="1" x14ac:dyDescent="0.25">
      <c r="A371" s="187">
        <v>370</v>
      </c>
      <c r="B371" s="190">
        <v>370</v>
      </c>
      <c r="C371" s="187"/>
      <c r="D371" s="187"/>
      <c r="E371" s="187"/>
      <c r="F371" s="155"/>
      <c r="G371" s="186">
        <f>F371*I1</f>
        <v>0</v>
      </c>
      <c r="H371" s="81"/>
    </row>
    <row r="372" spans="1:8" s="80" customFormat="1" ht="12" hidden="1" customHeight="1" thickTop="1" x14ac:dyDescent="0.25">
      <c r="A372" s="187">
        <v>371</v>
      </c>
      <c r="B372" s="190">
        <v>371</v>
      </c>
      <c r="C372" s="187"/>
      <c r="D372" s="187"/>
      <c r="E372" s="187"/>
      <c r="F372" s="155"/>
      <c r="G372" s="186">
        <f>F372*I1</f>
        <v>0</v>
      </c>
      <c r="H372" s="81"/>
    </row>
    <row r="373" spans="1:8" s="80" customFormat="1" ht="12" hidden="1" customHeight="1" thickTop="1" x14ac:dyDescent="0.25">
      <c r="A373" s="187">
        <v>372</v>
      </c>
      <c r="B373" s="190">
        <v>372</v>
      </c>
      <c r="C373" s="187"/>
      <c r="D373" s="187"/>
      <c r="E373" s="187"/>
      <c r="F373" s="155"/>
      <c r="G373" s="186">
        <f>F373*I1</f>
        <v>0</v>
      </c>
      <c r="H373" s="81"/>
    </row>
    <row r="374" spans="1:8" s="80" customFormat="1" ht="12" hidden="1" customHeight="1" thickTop="1" x14ac:dyDescent="0.25">
      <c r="A374" s="187">
        <v>373</v>
      </c>
      <c r="B374" s="190">
        <v>373</v>
      </c>
      <c r="C374" s="187"/>
      <c r="D374" s="187"/>
      <c r="E374" s="187"/>
      <c r="F374" s="155"/>
      <c r="G374" s="186">
        <f>F374*I1</f>
        <v>0</v>
      </c>
      <c r="H374" s="81"/>
    </row>
    <row r="375" spans="1:8" s="80" customFormat="1" ht="12" hidden="1" customHeight="1" thickTop="1" x14ac:dyDescent="0.25">
      <c r="A375" s="187">
        <v>374</v>
      </c>
      <c r="B375" s="190">
        <v>374</v>
      </c>
      <c r="C375" s="187"/>
      <c r="D375" s="187"/>
      <c r="E375" s="187"/>
      <c r="F375" s="155"/>
      <c r="G375" s="186">
        <f>F375*I1</f>
        <v>0</v>
      </c>
      <c r="H375" s="81"/>
    </row>
    <row r="376" spans="1:8" s="80" customFormat="1" ht="12" hidden="1" customHeight="1" thickTop="1" x14ac:dyDescent="0.25">
      <c r="A376" s="187">
        <v>375</v>
      </c>
      <c r="B376" s="190">
        <v>375</v>
      </c>
      <c r="C376" s="187"/>
      <c r="D376" s="187"/>
      <c r="E376" s="187"/>
      <c r="F376" s="155"/>
      <c r="G376" s="186">
        <f>F376*I1</f>
        <v>0</v>
      </c>
      <c r="H376" s="81"/>
    </row>
    <row r="377" spans="1:8" s="80" customFormat="1" ht="12" hidden="1" customHeight="1" thickTop="1" x14ac:dyDescent="0.25">
      <c r="A377" s="187">
        <v>376</v>
      </c>
      <c r="B377" s="190">
        <v>376</v>
      </c>
      <c r="C377" s="187"/>
      <c r="D377" s="187"/>
      <c r="E377" s="187"/>
      <c r="F377" s="155"/>
      <c r="G377" s="186">
        <f>F377*I1</f>
        <v>0</v>
      </c>
      <c r="H377" s="81"/>
    </row>
    <row r="378" spans="1:8" s="80" customFormat="1" ht="12" hidden="1" customHeight="1" thickTop="1" x14ac:dyDescent="0.25">
      <c r="A378" s="187">
        <v>377</v>
      </c>
      <c r="B378" s="190">
        <v>377</v>
      </c>
      <c r="C378" s="187"/>
      <c r="D378" s="187"/>
      <c r="E378" s="187"/>
      <c r="F378" s="155"/>
      <c r="G378" s="186">
        <f>F378*I1</f>
        <v>0</v>
      </c>
      <c r="H378" s="81"/>
    </row>
    <row r="379" spans="1:8" s="80" customFormat="1" ht="12" hidden="1" customHeight="1" thickTop="1" x14ac:dyDescent="0.25">
      <c r="A379" s="187">
        <v>378</v>
      </c>
      <c r="B379" s="190">
        <v>378</v>
      </c>
      <c r="C379" s="187"/>
      <c r="D379" s="187"/>
      <c r="E379" s="187"/>
      <c r="F379" s="155"/>
      <c r="G379" s="186">
        <f>F379*I1</f>
        <v>0</v>
      </c>
      <c r="H379" s="81"/>
    </row>
    <row r="380" spans="1:8" s="80" customFormat="1" ht="12" hidden="1" customHeight="1" thickTop="1" x14ac:dyDescent="0.25">
      <c r="A380" s="187">
        <v>379</v>
      </c>
      <c r="B380" s="190">
        <v>379</v>
      </c>
      <c r="C380" s="187"/>
      <c r="D380" s="187"/>
      <c r="E380" s="187"/>
      <c r="F380" s="155"/>
      <c r="G380" s="186">
        <f>F380*I1</f>
        <v>0</v>
      </c>
      <c r="H380" s="81"/>
    </row>
    <row r="381" spans="1:8" s="80" customFormat="1" ht="12" hidden="1" customHeight="1" thickTop="1" x14ac:dyDescent="0.25">
      <c r="A381" s="187">
        <v>380</v>
      </c>
      <c r="B381" s="190">
        <v>380</v>
      </c>
      <c r="C381" s="187"/>
      <c r="D381" s="187"/>
      <c r="E381" s="187"/>
      <c r="F381" s="155"/>
      <c r="G381" s="186">
        <f>F381*I1</f>
        <v>0</v>
      </c>
      <c r="H381" s="81"/>
    </row>
    <row r="382" spans="1:8" s="80" customFormat="1" ht="12" hidden="1" customHeight="1" thickTop="1" x14ac:dyDescent="0.25">
      <c r="A382" s="187">
        <v>381</v>
      </c>
      <c r="B382" s="190">
        <v>381</v>
      </c>
      <c r="C382" s="187"/>
      <c r="D382" s="187"/>
      <c r="E382" s="187"/>
      <c r="F382" s="155"/>
      <c r="G382" s="186">
        <f>F382*I1</f>
        <v>0</v>
      </c>
      <c r="H382" s="81"/>
    </row>
    <row r="383" spans="1:8" s="80" customFormat="1" ht="12" hidden="1" customHeight="1" thickTop="1" x14ac:dyDescent="0.25">
      <c r="A383" s="187">
        <v>382</v>
      </c>
      <c r="B383" s="190">
        <v>382</v>
      </c>
      <c r="C383" s="187"/>
      <c r="D383" s="187"/>
      <c r="E383" s="187"/>
      <c r="F383" s="155"/>
      <c r="G383" s="186">
        <f>F383*I1</f>
        <v>0</v>
      </c>
      <c r="H383" s="81"/>
    </row>
    <row r="384" spans="1:8" s="80" customFormat="1" ht="12" hidden="1" customHeight="1" thickTop="1" x14ac:dyDescent="0.25">
      <c r="A384" s="187">
        <v>383</v>
      </c>
      <c r="B384" s="190">
        <v>383</v>
      </c>
      <c r="C384" s="187"/>
      <c r="D384" s="187"/>
      <c r="E384" s="187"/>
      <c r="F384" s="155"/>
      <c r="G384" s="186">
        <f>F384*I1</f>
        <v>0</v>
      </c>
      <c r="H384" s="81"/>
    </row>
    <row r="385" spans="1:8" s="80" customFormat="1" ht="12" customHeight="1" thickTop="1" x14ac:dyDescent="0.25">
      <c r="A385" s="187"/>
      <c r="B385" s="190"/>
      <c r="C385" s="187"/>
      <c r="D385" s="187"/>
      <c r="E385" s="187"/>
      <c r="F385" s="155"/>
      <c r="G385" s="186"/>
      <c r="H385" s="81"/>
    </row>
    <row r="386" spans="1:8" s="80" customFormat="1" ht="12" hidden="1" customHeight="1" x14ac:dyDescent="0.25">
      <c r="A386" s="187"/>
      <c r="B386" s="190"/>
      <c r="C386" s="187"/>
      <c r="D386" s="187"/>
      <c r="E386" s="187"/>
      <c r="F386" s="155"/>
      <c r="G386" s="186"/>
      <c r="H386" s="81"/>
    </row>
    <row r="387" spans="1:8" s="80" customFormat="1" x14ac:dyDescent="0.25">
      <c r="B387" s="81"/>
      <c r="F387" s="140"/>
      <c r="G387" s="140"/>
      <c r="H387" s="81"/>
    </row>
    <row r="388" spans="1:8" s="80" customFormat="1" x14ac:dyDescent="0.25">
      <c r="B388" s="81"/>
      <c r="F388" s="140"/>
      <c r="G388" s="140"/>
      <c r="H388" s="81"/>
    </row>
    <row r="389" spans="1:8" s="80" customFormat="1" x14ac:dyDescent="0.25">
      <c r="B389" s="81"/>
      <c r="F389" s="140"/>
      <c r="G389" s="140"/>
      <c r="H389" s="81"/>
    </row>
    <row r="390" spans="1:8" s="80" customFormat="1" x14ac:dyDescent="0.25">
      <c r="B390" s="81"/>
      <c r="F390" s="140"/>
      <c r="G390" s="140"/>
      <c r="H390" s="81"/>
    </row>
    <row r="391" spans="1:8" s="80" customFormat="1" x14ac:dyDescent="0.25">
      <c r="B391" s="81"/>
      <c r="F391" s="140"/>
      <c r="G391" s="140"/>
      <c r="H391" s="81"/>
    </row>
    <row r="392" spans="1:8" s="80" customFormat="1" x14ac:dyDescent="0.25">
      <c r="B392" s="81"/>
      <c r="F392" s="140"/>
      <c r="G392" s="140"/>
      <c r="H392" s="81"/>
    </row>
    <row r="393" spans="1:8" s="80" customFormat="1" x14ac:dyDescent="0.25">
      <c r="B393" s="81"/>
      <c r="F393" s="140"/>
      <c r="G393" s="140"/>
      <c r="H393" s="81"/>
    </row>
    <row r="394" spans="1:8" s="80" customFormat="1" x14ac:dyDescent="0.25">
      <c r="B394" s="81"/>
      <c r="F394" s="140"/>
      <c r="G394" s="140"/>
      <c r="H394" s="81"/>
    </row>
    <row r="395" spans="1:8" s="80" customFormat="1" x14ac:dyDescent="0.25">
      <c r="B395" s="81"/>
      <c r="F395" s="140"/>
      <c r="G395" s="140"/>
      <c r="H395" s="81"/>
    </row>
    <row r="396" spans="1:8" s="80" customFormat="1" x14ac:dyDescent="0.25">
      <c r="B396" s="81"/>
      <c r="F396" s="140"/>
      <c r="G396" s="140"/>
      <c r="H396" s="81"/>
    </row>
    <row r="397" spans="1:8" s="80" customFormat="1" x14ac:dyDescent="0.25">
      <c r="B397" s="81"/>
      <c r="F397" s="140"/>
      <c r="G397" s="140"/>
      <c r="H397" s="81"/>
    </row>
    <row r="398" spans="1:8" s="80" customFormat="1" x14ac:dyDescent="0.25">
      <c r="B398" s="81"/>
      <c r="F398" s="140"/>
      <c r="G398" s="140"/>
      <c r="H398" s="81"/>
    </row>
    <row r="399" spans="1:8" s="80" customFormat="1" x14ac:dyDescent="0.25">
      <c r="B399" s="81"/>
      <c r="F399" s="140"/>
      <c r="G399" s="140"/>
      <c r="H399" s="81"/>
    </row>
    <row r="400" spans="1:8" s="80" customFormat="1" x14ac:dyDescent="0.25">
      <c r="B400" s="81"/>
      <c r="F400" s="140"/>
      <c r="G400" s="140"/>
      <c r="H400" s="81"/>
    </row>
    <row r="401" spans="2:8" s="80" customFormat="1" x14ac:dyDescent="0.25">
      <c r="B401" s="81"/>
      <c r="F401" s="140"/>
      <c r="G401" s="140"/>
      <c r="H401" s="81"/>
    </row>
    <row r="402" spans="2:8" s="80" customFormat="1" x14ac:dyDescent="0.25">
      <c r="B402" s="81"/>
      <c r="F402" s="140"/>
      <c r="G402" s="140"/>
      <c r="H402" s="81"/>
    </row>
    <row r="403" spans="2:8" s="80" customFormat="1" x14ac:dyDescent="0.25">
      <c r="B403" s="81"/>
      <c r="F403" s="140"/>
      <c r="G403" s="140"/>
      <c r="H403" s="81"/>
    </row>
    <row r="404" spans="2:8" s="80" customFormat="1" x14ac:dyDescent="0.25">
      <c r="B404" s="81"/>
      <c r="F404" s="140"/>
      <c r="G404" s="140"/>
      <c r="H404" s="81"/>
    </row>
    <row r="405" spans="2:8" s="80" customFormat="1" x14ac:dyDescent="0.25">
      <c r="B405" s="81"/>
      <c r="F405" s="140"/>
      <c r="G405" s="140"/>
      <c r="H405" s="81"/>
    </row>
    <row r="406" spans="2:8" s="80" customFormat="1" x14ac:dyDescent="0.25">
      <c r="B406" s="81"/>
      <c r="F406" s="140"/>
      <c r="G406" s="140"/>
      <c r="H406" s="81"/>
    </row>
    <row r="407" spans="2:8" s="80" customFormat="1" x14ac:dyDescent="0.25">
      <c r="B407" s="81"/>
      <c r="F407" s="140"/>
      <c r="G407" s="140"/>
      <c r="H407" s="81"/>
    </row>
    <row r="408" spans="2:8" s="80" customFormat="1" x14ac:dyDescent="0.25">
      <c r="B408" s="81"/>
      <c r="F408" s="140"/>
      <c r="G408" s="140"/>
      <c r="H408" s="81"/>
    </row>
    <row r="409" spans="2:8" s="80" customFormat="1" x14ac:dyDescent="0.25">
      <c r="B409" s="81"/>
      <c r="F409" s="140"/>
      <c r="G409" s="140"/>
      <c r="H409" s="81"/>
    </row>
    <row r="410" spans="2:8" s="80" customFormat="1" x14ac:dyDescent="0.25">
      <c r="B410" s="81"/>
      <c r="F410" s="140"/>
      <c r="G410" s="140"/>
      <c r="H410" s="81"/>
    </row>
    <row r="411" spans="2:8" s="80" customFormat="1" x14ac:dyDescent="0.25">
      <c r="B411" s="81"/>
      <c r="F411" s="140"/>
      <c r="G411" s="140"/>
      <c r="H411" s="81"/>
    </row>
    <row r="412" spans="2:8" s="80" customFormat="1" x14ac:dyDescent="0.25">
      <c r="B412" s="81"/>
      <c r="F412" s="140"/>
      <c r="G412" s="140"/>
      <c r="H412" s="81"/>
    </row>
    <row r="413" spans="2:8" s="80" customFormat="1" x14ac:dyDescent="0.25">
      <c r="B413" s="81"/>
      <c r="F413" s="140"/>
      <c r="G413" s="140"/>
      <c r="H413" s="81"/>
    </row>
    <row r="414" spans="2:8" s="80" customFormat="1" x14ac:dyDescent="0.25">
      <c r="B414" s="81"/>
      <c r="F414" s="140"/>
      <c r="G414" s="140"/>
      <c r="H414" s="81"/>
    </row>
    <row r="415" spans="2:8" s="80" customFormat="1" x14ac:dyDescent="0.25">
      <c r="B415" s="81"/>
      <c r="F415" s="140"/>
      <c r="G415" s="140"/>
      <c r="H415" s="81"/>
    </row>
    <row r="416" spans="2:8" s="80" customFormat="1" x14ac:dyDescent="0.25">
      <c r="B416" s="81"/>
      <c r="F416" s="140"/>
      <c r="G416" s="140"/>
      <c r="H416" s="81"/>
    </row>
    <row r="417" spans="2:8" s="80" customFormat="1" x14ac:dyDescent="0.25">
      <c r="B417" s="81"/>
      <c r="F417" s="140"/>
      <c r="G417" s="140"/>
      <c r="H417" s="81"/>
    </row>
    <row r="418" spans="2:8" s="80" customFormat="1" x14ac:dyDescent="0.25">
      <c r="B418" s="81"/>
      <c r="F418" s="140"/>
      <c r="G418" s="140"/>
      <c r="H418" s="81"/>
    </row>
    <row r="419" spans="2:8" s="80" customFormat="1" x14ac:dyDescent="0.25">
      <c r="B419" s="81"/>
      <c r="F419" s="140"/>
      <c r="G419" s="140"/>
      <c r="H419" s="81"/>
    </row>
    <row r="420" spans="2:8" s="80" customFormat="1" x14ac:dyDescent="0.25">
      <c r="B420" s="81"/>
      <c r="F420" s="140"/>
      <c r="G420" s="140"/>
      <c r="H420" s="81"/>
    </row>
    <row r="421" spans="2:8" s="80" customFormat="1" x14ac:dyDescent="0.25">
      <c r="B421" s="81"/>
      <c r="F421" s="140"/>
      <c r="G421" s="140"/>
      <c r="H421" s="81"/>
    </row>
    <row r="422" spans="2:8" s="80" customFormat="1" x14ac:dyDescent="0.25">
      <c r="B422" s="81"/>
      <c r="F422" s="140"/>
      <c r="G422" s="140"/>
      <c r="H422" s="81"/>
    </row>
    <row r="423" spans="2:8" s="80" customFormat="1" x14ac:dyDescent="0.25">
      <c r="B423" s="81"/>
      <c r="F423" s="140"/>
      <c r="G423" s="140"/>
      <c r="H423" s="81"/>
    </row>
    <row r="424" spans="2:8" s="80" customFormat="1" x14ac:dyDescent="0.25">
      <c r="B424" s="81"/>
      <c r="F424" s="140"/>
      <c r="G424" s="140"/>
      <c r="H424" s="81"/>
    </row>
    <row r="425" spans="2:8" s="80" customFormat="1" x14ac:dyDescent="0.25">
      <c r="B425" s="81"/>
      <c r="F425" s="140"/>
      <c r="G425" s="140"/>
      <c r="H425" s="81"/>
    </row>
    <row r="426" spans="2:8" s="80" customFormat="1" x14ac:dyDescent="0.25">
      <c r="B426" s="81"/>
      <c r="F426" s="140"/>
      <c r="G426" s="140"/>
      <c r="H426" s="81"/>
    </row>
    <row r="427" spans="2:8" s="80" customFormat="1" x14ac:dyDescent="0.25">
      <c r="B427" s="81"/>
      <c r="F427" s="140"/>
      <c r="G427" s="140"/>
      <c r="H427" s="81"/>
    </row>
    <row r="428" spans="2:8" s="80" customFormat="1" x14ac:dyDescent="0.25">
      <c r="B428" s="81"/>
      <c r="F428" s="140"/>
      <c r="G428" s="140"/>
      <c r="H428" s="81"/>
    </row>
    <row r="429" spans="2:8" s="80" customFormat="1" x14ac:dyDescent="0.25">
      <c r="B429" s="81"/>
      <c r="F429" s="140"/>
      <c r="G429" s="140"/>
      <c r="H429" s="81"/>
    </row>
    <row r="430" spans="2:8" s="80" customFormat="1" x14ac:dyDescent="0.25">
      <c r="B430" s="81"/>
      <c r="F430" s="140"/>
      <c r="G430" s="140"/>
      <c r="H430" s="81"/>
    </row>
    <row r="431" spans="2:8" s="80" customFormat="1" x14ac:dyDescent="0.25">
      <c r="B431" s="81"/>
      <c r="F431" s="140"/>
      <c r="G431" s="140"/>
      <c r="H431" s="81"/>
    </row>
    <row r="432" spans="2:8" s="80" customFormat="1" x14ac:dyDescent="0.25">
      <c r="B432" s="81"/>
      <c r="F432" s="140"/>
      <c r="G432" s="140"/>
      <c r="H432" s="81"/>
    </row>
    <row r="433" spans="2:8" s="80" customFormat="1" x14ac:dyDescent="0.25">
      <c r="B433" s="81"/>
      <c r="F433" s="140"/>
      <c r="G433" s="140"/>
      <c r="H433" s="81"/>
    </row>
    <row r="434" spans="2:8" s="80" customFormat="1" x14ac:dyDescent="0.25">
      <c r="B434" s="81"/>
      <c r="F434" s="140"/>
      <c r="G434" s="140"/>
      <c r="H434" s="81"/>
    </row>
    <row r="435" spans="2:8" s="80" customFormat="1" x14ac:dyDescent="0.25">
      <c r="B435" s="81"/>
      <c r="F435" s="140"/>
      <c r="G435" s="140"/>
      <c r="H435" s="81"/>
    </row>
    <row r="436" spans="2:8" s="80" customFormat="1" x14ac:dyDescent="0.25">
      <c r="B436" s="81"/>
      <c r="F436" s="140"/>
      <c r="G436" s="140"/>
      <c r="H436" s="81"/>
    </row>
    <row r="437" spans="2:8" s="80" customFormat="1" x14ac:dyDescent="0.25">
      <c r="B437" s="81"/>
      <c r="F437" s="140"/>
      <c r="G437" s="140"/>
      <c r="H437" s="81"/>
    </row>
    <row r="438" spans="2:8" s="80" customFormat="1" x14ac:dyDescent="0.25">
      <c r="B438" s="81"/>
      <c r="F438" s="140"/>
      <c r="G438" s="140"/>
      <c r="H438" s="81"/>
    </row>
    <row r="439" spans="2:8" s="80" customFormat="1" x14ac:dyDescent="0.25">
      <c r="B439" s="81"/>
      <c r="F439" s="140"/>
      <c r="G439" s="140"/>
      <c r="H439" s="81"/>
    </row>
    <row r="440" spans="2:8" s="80" customFormat="1" x14ac:dyDescent="0.25">
      <c r="B440" s="81"/>
      <c r="F440" s="140"/>
      <c r="G440" s="140"/>
      <c r="H440" s="81"/>
    </row>
    <row r="441" spans="2:8" s="80" customFormat="1" x14ac:dyDescent="0.25">
      <c r="B441" s="81"/>
      <c r="F441" s="140"/>
      <c r="G441" s="140"/>
      <c r="H441" s="81"/>
    </row>
    <row r="442" spans="2:8" s="80" customFormat="1" x14ac:dyDescent="0.25">
      <c r="B442" s="81"/>
      <c r="F442" s="140"/>
      <c r="G442" s="140"/>
      <c r="H442" s="81"/>
    </row>
    <row r="443" spans="2:8" s="80" customFormat="1" x14ac:dyDescent="0.25">
      <c r="B443" s="81"/>
      <c r="F443" s="140"/>
      <c r="G443" s="140"/>
      <c r="H443" s="81"/>
    </row>
    <row r="444" spans="2:8" s="80" customFormat="1" x14ac:dyDescent="0.25">
      <c r="B444" s="81"/>
      <c r="F444" s="140"/>
      <c r="G444" s="140"/>
      <c r="H444" s="81"/>
    </row>
    <row r="445" spans="2:8" s="80" customFormat="1" x14ac:dyDescent="0.25">
      <c r="B445" s="81"/>
      <c r="F445" s="140"/>
      <c r="G445" s="140"/>
      <c r="H445" s="81"/>
    </row>
    <row r="446" spans="2:8" s="80" customFormat="1" x14ac:dyDescent="0.25">
      <c r="B446" s="81"/>
      <c r="F446" s="140"/>
      <c r="G446" s="140"/>
      <c r="H446" s="81"/>
    </row>
    <row r="447" spans="2:8" s="80" customFormat="1" x14ac:dyDescent="0.25">
      <c r="B447" s="81"/>
      <c r="F447" s="140"/>
      <c r="G447" s="140"/>
      <c r="H447" s="81"/>
    </row>
    <row r="448" spans="2:8" s="80" customFormat="1" x14ac:dyDescent="0.25">
      <c r="B448" s="81"/>
      <c r="F448" s="140"/>
      <c r="G448" s="140"/>
      <c r="H448" s="81"/>
    </row>
    <row r="449" spans="2:8" s="80" customFormat="1" x14ac:dyDescent="0.25">
      <c r="B449" s="81"/>
      <c r="F449" s="140"/>
      <c r="G449" s="140"/>
      <c r="H449" s="81"/>
    </row>
    <row r="450" spans="2:8" s="80" customFormat="1" x14ac:dyDescent="0.25">
      <c r="B450" s="81"/>
      <c r="F450" s="140"/>
      <c r="G450" s="140"/>
      <c r="H450" s="81"/>
    </row>
  </sheetData>
  <sheetProtection algorithmName="SHA-512" hashValue="9WjIi2NNZMCQkz4lZX229hSKoafPKmVIPJnWY4WYOYTxwEKcQiczVo/xGFYuNyA0I4nXE7p5y9Ph0rzNyteiYQ==" saltValue="l3lFCu11NqLa37+NnUxL7Q==" spinCount="100000" sheet="1" objects="1" scenarios="1"/>
  <dataValidations count="1">
    <dataValidation type="custom" operator="notBetween" allowBlank="1" showInputMessage="1" showErrorMessage="1" errorTitle="ERROR" error="Solo se permiten números en las celdas de esta hoja." sqref="F2:F386">
      <formula1>ISNUMBER(F2)</formula1>
    </dataValidation>
  </dataValidation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rgb="FFFFFF00"/>
  </sheetPr>
  <dimension ref="A1:R699"/>
  <sheetViews>
    <sheetView tabSelected="1" zoomScaleNormal="100" workbookViewId="0">
      <pane xSplit="5" ySplit="1" topLeftCell="F74" activePane="bottomRight" state="frozen"/>
      <selection pane="topRight" activeCell="F1" sqref="F1"/>
      <selection pane="bottomLeft" activeCell="A2" sqref="A2"/>
      <selection pane="bottomRight" activeCell="A385" sqref="A385:O385"/>
    </sheetView>
  </sheetViews>
  <sheetFormatPr baseColWidth="10" defaultRowHeight="14.4" x14ac:dyDescent="0.3"/>
  <cols>
    <col min="1" max="1" width="5.33203125" style="2" customWidth="1"/>
    <col min="2" max="2" width="5.33203125" style="1" customWidth="1"/>
    <col min="3" max="5" width="17.77734375" style="1" customWidth="1"/>
    <col min="6" max="6" width="11.5546875" style="126"/>
    <col min="7" max="7" width="5.33203125" style="151" customWidth="1"/>
    <col min="8" max="9" width="6.77734375" style="126" customWidth="1"/>
    <col min="10" max="11" width="15.77734375" style="1" customWidth="1"/>
    <col min="12" max="12" width="11.5546875" style="1"/>
    <col min="13" max="13" width="15.77734375" style="1" customWidth="1"/>
    <col min="14" max="14" width="15.33203125" style="126" customWidth="1"/>
    <col min="15" max="15" width="15.88671875" style="1" customWidth="1"/>
    <col min="16" max="18" width="6.77734375" style="126" customWidth="1"/>
    <col min="19" max="16384" width="11.5546875" style="1"/>
  </cols>
  <sheetData>
    <row r="1" spans="1:18" ht="60.6" customHeight="1" x14ac:dyDescent="0.3">
      <c r="A1" s="134" t="s">
        <v>72</v>
      </c>
      <c r="B1" s="158" t="s">
        <v>89</v>
      </c>
      <c r="C1" s="134" t="s">
        <v>90</v>
      </c>
      <c r="D1" s="134" t="s">
        <v>91</v>
      </c>
      <c r="E1" s="134" t="s">
        <v>92</v>
      </c>
      <c r="F1" s="134" t="s">
        <v>97</v>
      </c>
      <c r="G1" s="149" t="s">
        <v>18</v>
      </c>
      <c r="H1" s="135" t="s">
        <v>110</v>
      </c>
      <c r="I1" s="135" t="s">
        <v>74</v>
      </c>
      <c r="J1" s="134" t="s">
        <v>94</v>
      </c>
      <c r="K1" s="134" t="s">
        <v>95</v>
      </c>
      <c r="L1" s="134" t="s">
        <v>96</v>
      </c>
      <c r="M1" s="134" t="s">
        <v>93</v>
      </c>
      <c r="N1" s="163" t="s">
        <v>111</v>
      </c>
      <c r="O1" s="136" t="s">
        <v>105</v>
      </c>
      <c r="P1" s="161" t="s">
        <v>118</v>
      </c>
      <c r="Q1" s="159" t="s">
        <v>108</v>
      </c>
      <c r="R1" s="160" t="s">
        <v>109</v>
      </c>
    </row>
    <row r="2" spans="1:18" s="178" customFormat="1" ht="12" customHeight="1" x14ac:dyDescent="0.25">
      <c r="A2" s="165">
        <v>1</v>
      </c>
      <c r="B2" s="168">
        <v>1</v>
      </c>
      <c r="C2" s="169"/>
      <c r="D2" s="170"/>
      <c r="E2" s="169"/>
      <c r="F2" s="168"/>
      <c r="G2" s="171"/>
      <c r="H2" s="172" t="s">
        <v>124</v>
      </c>
      <c r="I2" s="142" t="s">
        <v>125</v>
      </c>
      <c r="J2" s="173"/>
      <c r="K2" s="174"/>
      <c r="L2" s="173"/>
      <c r="M2" s="174"/>
      <c r="N2" s="175"/>
      <c r="O2" s="176">
        <v>43511</v>
      </c>
      <c r="P2" s="177"/>
      <c r="Q2" s="214"/>
      <c r="R2" s="214"/>
    </row>
    <row r="3" spans="1:18" s="178" customFormat="1" ht="12" customHeight="1" x14ac:dyDescent="0.25">
      <c r="A3" s="165">
        <v>2</v>
      </c>
      <c r="B3" s="168">
        <v>2</v>
      </c>
      <c r="C3" s="169"/>
      <c r="D3" s="170"/>
      <c r="E3" s="169"/>
      <c r="F3" s="168"/>
      <c r="G3" s="171"/>
      <c r="H3" s="172" t="s">
        <v>124</v>
      </c>
      <c r="I3" s="142" t="s">
        <v>125</v>
      </c>
      <c r="J3" s="173"/>
      <c r="K3" s="174"/>
      <c r="L3" s="173"/>
      <c r="M3" s="174"/>
      <c r="N3" s="175"/>
      <c r="O3" s="176">
        <v>43511</v>
      </c>
      <c r="P3" s="177"/>
      <c r="Q3" s="214"/>
      <c r="R3" s="214"/>
    </row>
    <row r="4" spans="1:18" s="178" customFormat="1" ht="12" customHeight="1" x14ac:dyDescent="0.25">
      <c r="A4" s="165">
        <v>3</v>
      </c>
      <c r="B4" s="168">
        <v>3</v>
      </c>
      <c r="C4" s="169"/>
      <c r="D4" s="170"/>
      <c r="E4" s="169"/>
      <c r="F4" s="168"/>
      <c r="G4" s="171"/>
      <c r="H4" s="172" t="s">
        <v>124</v>
      </c>
      <c r="I4" s="142" t="s">
        <v>125</v>
      </c>
      <c r="J4" s="173"/>
      <c r="K4" s="174"/>
      <c r="L4" s="173"/>
      <c r="M4" s="174"/>
      <c r="N4" s="175"/>
      <c r="O4" s="176">
        <v>43511</v>
      </c>
      <c r="P4" s="177"/>
      <c r="Q4" s="214"/>
      <c r="R4" s="214"/>
    </row>
    <row r="5" spans="1:18" s="178" customFormat="1" ht="12" customHeight="1" x14ac:dyDescent="0.25">
      <c r="A5" s="165">
        <v>4</v>
      </c>
      <c r="B5" s="168">
        <v>4</v>
      </c>
      <c r="C5" s="169"/>
      <c r="D5" s="170"/>
      <c r="E5" s="169"/>
      <c r="F5" s="168"/>
      <c r="G5" s="171"/>
      <c r="H5" s="172" t="s">
        <v>124</v>
      </c>
      <c r="I5" s="142" t="s">
        <v>125</v>
      </c>
      <c r="J5" s="173"/>
      <c r="K5" s="174"/>
      <c r="L5" s="173"/>
      <c r="M5" s="174"/>
      <c r="N5" s="175"/>
      <c r="O5" s="176">
        <v>43511</v>
      </c>
      <c r="P5" s="177"/>
      <c r="Q5" s="214"/>
      <c r="R5" s="214"/>
    </row>
    <row r="6" spans="1:18" s="178" customFormat="1" ht="12" customHeight="1" x14ac:dyDescent="0.25">
      <c r="A6" s="165">
        <v>5</v>
      </c>
      <c r="B6" s="168">
        <v>5</v>
      </c>
      <c r="C6" s="169"/>
      <c r="D6" s="170"/>
      <c r="E6" s="169"/>
      <c r="F6" s="168"/>
      <c r="G6" s="171"/>
      <c r="H6" s="172" t="s">
        <v>124</v>
      </c>
      <c r="I6" s="142" t="s">
        <v>125</v>
      </c>
      <c r="J6" s="173"/>
      <c r="K6" s="174"/>
      <c r="L6" s="173"/>
      <c r="M6" s="174"/>
      <c r="N6" s="175"/>
      <c r="O6" s="176">
        <v>43511</v>
      </c>
      <c r="P6" s="177"/>
      <c r="Q6" s="214"/>
      <c r="R6" s="214"/>
    </row>
    <row r="7" spans="1:18" s="178" customFormat="1" ht="12" customHeight="1" x14ac:dyDescent="0.25">
      <c r="A7" s="165">
        <v>6</v>
      </c>
      <c r="B7" s="168">
        <v>6</v>
      </c>
      <c r="C7" s="169"/>
      <c r="D7" s="170"/>
      <c r="E7" s="169"/>
      <c r="F7" s="168"/>
      <c r="G7" s="171"/>
      <c r="H7" s="172" t="s">
        <v>124</v>
      </c>
      <c r="I7" s="142" t="s">
        <v>125</v>
      </c>
      <c r="J7" s="173"/>
      <c r="K7" s="174"/>
      <c r="L7" s="173"/>
      <c r="M7" s="174"/>
      <c r="N7" s="175"/>
      <c r="O7" s="176">
        <v>43511</v>
      </c>
      <c r="P7" s="177"/>
      <c r="Q7" s="214"/>
      <c r="R7" s="214"/>
    </row>
    <row r="8" spans="1:18" s="178" customFormat="1" ht="12" customHeight="1" x14ac:dyDescent="0.25">
      <c r="A8" s="165">
        <v>7</v>
      </c>
      <c r="B8" s="168">
        <v>7</v>
      </c>
      <c r="C8" s="169"/>
      <c r="D8" s="170"/>
      <c r="E8" s="169"/>
      <c r="F8" s="168"/>
      <c r="G8" s="171"/>
      <c r="H8" s="172" t="s">
        <v>124</v>
      </c>
      <c r="I8" s="142" t="s">
        <v>125</v>
      </c>
      <c r="J8" s="173"/>
      <c r="K8" s="174"/>
      <c r="L8" s="173"/>
      <c r="M8" s="174"/>
      <c r="N8" s="175"/>
      <c r="O8" s="176">
        <v>43511</v>
      </c>
      <c r="P8" s="177"/>
      <c r="Q8" s="214"/>
      <c r="R8" s="214"/>
    </row>
    <row r="9" spans="1:18" s="178" customFormat="1" ht="12" customHeight="1" x14ac:dyDescent="0.25">
      <c r="A9" s="165">
        <v>8</v>
      </c>
      <c r="B9" s="168">
        <v>8</v>
      </c>
      <c r="C9" s="169"/>
      <c r="D9" s="170"/>
      <c r="E9" s="169"/>
      <c r="F9" s="168"/>
      <c r="G9" s="171"/>
      <c r="H9" s="172" t="s">
        <v>124</v>
      </c>
      <c r="I9" s="142" t="s">
        <v>125</v>
      </c>
      <c r="J9" s="173"/>
      <c r="K9" s="174"/>
      <c r="L9" s="173"/>
      <c r="M9" s="174"/>
      <c r="N9" s="175"/>
      <c r="O9" s="176">
        <v>43511</v>
      </c>
      <c r="P9" s="177"/>
      <c r="Q9" s="214"/>
      <c r="R9" s="214"/>
    </row>
    <row r="10" spans="1:18" s="178" customFormat="1" ht="12" customHeight="1" x14ac:dyDescent="0.25">
      <c r="A10" s="165">
        <v>9</v>
      </c>
      <c r="B10" s="168">
        <v>9</v>
      </c>
      <c r="C10" s="169"/>
      <c r="D10" s="170"/>
      <c r="E10" s="169"/>
      <c r="F10" s="168"/>
      <c r="G10" s="171"/>
      <c r="H10" s="172" t="s">
        <v>124</v>
      </c>
      <c r="I10" s="142" t="s">
        <v>125</v>
      </c>
      <c r="J10" s="173"/>
      <c r="K10" s="174"/>
      <c r="L10" s="173"/>
      <c r="M10" s="174"/>
      <c r="N10" s="175"/>
      <c r="O10" s="176">
        <v>43511</v>
      </c>
      <c r="P10" s="177"/>
      <c r="Q10" s="214"/>
      <c r="R10" s="214"/>
    </row>
    <row r="11" spans="1:18" s="178" customFormat="1" ht="12" customHeight="1" x14ac:dyDescent="0.25">
      <c r="A11" s="165">
        <v>10</v>
      </c>
      <c r="B11" s="168">
        <v>10</v>
      </c>
      <c r="C11" s="169"/>
      <c r="D11" s="170"/>
      <c r="E11" s="169"/>
      <c r="F11" s="168"/>
      <c r="G11" s="171"/>
      <c r="H11" s="172" t="s">
        <v>124</v>
      </c>
      <c r="I11" s="142" t="s">
        <v>125</v>
      </c>
      <c r="J11" s="173"/>
      <c r="K11" s="174"/>
      <c r="L11" s="173"/>
      <c r="M11" s="174"/>
      <c r="N11" s="175"/>
      <c r="O11" s="176">
        <v>43511</v>
      </c>
      <c r="P11" s="177"/>
      <c r="Q11" s="214"/>
      <c r="R11" s="214"/>
    </row>
    <row r="12" spans="1:18" s="178" customFormat="1" ht="12" customHeight="1" x14ac:dyDescent="0.25">
      <c r="A12" s="165">
        <v>11</v>
      </c>
      <c r="B12" s="168">
        <v>11</v>
      </c>
      <c r="C12" s="169"/>
      <c r="D12" s="170"/>
      <c r="E12" s="169"/>
      <c r="F12" s="168"/>
      <c r="G12" s="171"/>
      <c r="H12" s="172" t="s">
        <v>124</v>
      </c>
      <c r="I12" s="142" t="s">
        <v>125</v>
      </c>
      <c r="J12" s="173"/>
      <c r="K12" s="174"/>
      <c r="L12" s="173"/>
      <c r="M12" s="174"/>
      <c r="N12" s="175"/>
      <c r="O12" s="176">
        <v>43511</v>
      </c>
      <c r="P12" s="177"/>
      <c r="Q12" s="214"/>
      <c r="R12" s="214"/>
    </row>
    <row r="13" spans="1:18" s="178" customFormat="1" ht="12" customHeight="1" x14ac:dyDescent="0.25">
      <c r="A13" s="165">
        <v>12</v>
      </c>
      <c r="B13" s="168">
        <v>12</v>
      </c>
      <c r="C13" s="169"/>
      <c r="D13" s="170"/>
      <c r="E13" s="169"/>
      <c r="F13" s="168"/>
      <c r="G13" s="171"/>
      <c r="H13" s="172" t="s">
        <v>124</v>
      </c>
      <c r="I13" s="142" t="s">
        <v>125</v>
      </c>
      <c r="J13" s="173"/>
      <c r="K13" s="174"/>
      <c r="L13" s="173"/>
      <c r="M13" s="174"/>
      <c r="N13" s="175"/>
      <c r="O13" s="176">
        <v>43511</v>
      </c>
      <c r="P13" s="177"/>
      <c r="Q13" s="214"/>
      <c r="R13" s="214"/>
    </row>
    <row r="14" spans="1:18" s="178" customFormat="1" ht="12" customHeight="1" x14ac:dyDescent="0.25">
      <c r="A14" s="165">
        <v>13</v>
      </c>
      <c r="B14" s="168">
        <v>13</v>
      </c>
      <c r="C14" s="169"/>
      <c r="D14" s="170"/>
      <c r="E14" s="169"/>
      <c r="F14" s="168"/>
      <c r="G14" s="171"/>
      <c r="H14" s="172" t="s">
        <v>124</v>
      </c>
      <c r="I14" s="142" t="s">
        <v>125</v>
      </c>
      <c r="J14" s="173"/>
      <c r="K14" s="174"/>
      <c r="L14" s="173"/>
      <c r="M14" s="174"/>
      <c r="N14" s="175"/>
      <c r="O14" s="176">
        <v>43511</v>
      </c>
      <c r="P14" s="177"/>
      <c r="Q14" s="214"/>
      <c r="R14" s="214"/>
    </row>
    <row r="15" spans="1:18" s="178" customFormat="1" ht="12" customHeight="1" x14ac:dyDescent="0.25">
      <c r="A15" s="165">
        <v>14</v>
      </c>
      <c r="B15" s="168">
        <v>14</v>
      </c>
      <c r="C15" s="169"/>
      <c r="D15" s="170"/>
      <c r="E15" s="169"/>
      <c r="F15" s="168"/>
      <c r="G15" s="171"/>
      <c r="H15" s="172" t="s">
        <v>124</v>
      </c>
      <c r="I15" s="142" t="s">
        <v>125</v>
      </c>
      <c r="J15" s="173"/>
      <c r="K15" s="174"/>
      <c r="L15" s="173"/>
      <c r="M15" s="174"/>
      <c r="N15" s="175"/>
      <c r="O15" s="176">
        <v>43511</v>
      </c>
      <c r="P15" s="177"/>
      <c r="Q15" s="214"/>
      <c r="R15" s="214"/>
    </row>
    <row r="16" spans="1:18" s="178" customFormat="1" ht="12" customHeight="1" x14ac:dyDescent="0.25">
      <c r="A16" s="165">
        <v>15</v>
      </c>
      <c r="B16" s="168">
        <v>15</v>
      </c>
      <c r="C16" s="169"/>
      <c r="D16" s="170"/>
      <c r="E16" s="169"/>
      <c r="F16" s="168"/>
      <c r="G16" s="171"/>
      <c r="H16" s="172" t="s">
        <v>124</v>
      </c>
      <c r="I16" s="142" t="s">
        <v>125</v>
      </c>
      <c r="J16" s="173"/>
      <c r="K16" s="174"/>
      <c r="L16" s="173"/>
      <c r="M16" s="174"/>
      <c r="N16" s="175"/>
      <c r="O16" s="176">
        <v>43511</v>
      </c>
      <c r="P16" s="177"/>
      <c r="Q16" s="214"/>
      <c r="R16" s="214"/>
    </row>
    <row r="17" spans="1:18" s="178" customFormat="1" ht="12" customHeight="1" x14ac:dyDescent="0.25">
      <c r="A17" s="165">
        <v>16</v>
      </c>
      <c r="B17" s="168">
        <v>16</v>
      </c>
      <c r="C17" s="169"/>
      <c r="D17" s="170"/>
      <c r="E17" s="169"/>
      <c r="F17" s="168"/>
      <c r="G17" s="171"/>
      <c r="H17" s="172" t="s">
        <v>124</v>
      </c>
      <c r="I17" s="142" t="s">
        <v>125</v>
      </c>
      <c r="J17" s="173"/>
      <c r="K17" s="174"/>
      <c r="L17" s="173"/>
      <c r="M17" s="174"/>
      <c r="N17" s="175"/>
      <c r="O17" s="176">
        <v>43511</v>
      </c>
      <c r="P17" s="177"/>
      <c r="Q17" s="214"/>
      <c r="R17" s="214"/>
    </row>
    <row r="18" spans="1:18" s="178" customFormat="1" ht="12" customHeight="1" x14ac:dyDescent="0.25">
      <c r="A18" s="165">
        <v>17</v>
      </c>
      <c r="B18" s="168">
        <v>17</v>
      </c>
      <c r="C18" s="169"/>
      <c r="D18" s="170"/>
      <c r="E18" s="169"/>
      <c r="F18" s="168"/>
      <c r="G18" s="171"/>
      <c r="H18" s="172" t="s">
        <v>124</v>
      </c>
      <c r="I18" s="142" t="s">
        <v>125</v>
      </c>
      <c r="J18" s="173"/>
      <c r="K18" s="174"/>
      <c r="L18" s="173"/>
      <c r="M18" s="174"/>
      <c r="N18" s="175"/>
      <c r="O18" s="176">
        <v>43511</v>
      </c>
      <c r="P18" s="177"/>
      <c r="Q18" s="214"/>
      <c r="R18" s="214"/>
    </row>
    <row r="19" spans="1:18" s="178" customFormat="1" ht="12" customHeight="1" x14ac:dyDescent="0.25">
      <c r="A19" s="165">
        <v>18</v>
      </c>
      <c r="B19" s="168">
        <v>18</v>
      </c>
      <c r="C19" s="169"/>
      <c r="D19" s="170"/>
      <c r="E19" s="169"/>
      <c r="F19" s="168"/>
      <c r="G19" s="171"/>
      <c r="H19" s="172" t="s">
        <v>124</v>
      </c>
      <c r="I19" s="142" t="s">
        <v>125</v>
      </c>
      <c r="J19" s="173"/>
      <c r="K19" s="174"/>
      <c r="L19" s="173"/>
      <c r="M19" s="174"/>
      <c r="N19" s="175"/>
      <c r="O19" s="176">
        <v>43511</v>
      </c>
      <c r="P19" s="177"/>
      <c r="Q19" s="214"/>
      <c r="R19" s="214"/>
    </row>
    <row r="20" spans="1:18" s="178" customFormat="1" ht="12" customHeight="1" x14ac:dyDescent="0.25">
      <c r="A20" s="165">
        <v>19</v>
      </c>
      <c r="B20" s="168">
        <v>19</v>
      </c>
      <c r="C20" s="169"/>
      <c r="D20" s="170"/>
      <c r="E20" s="169"/>
      <c r="F20" s="168"/>
      <c r="G20" s="171"/>
      <c r="H20" s="172" t="s">
        <v>124</v>
      </c>
      <c r="I20" s="142" t="s">
        <v>125</v>
      </c>
      <c r="J20" s="173"/>
      <c r="K20" s="174"/>
      <c r="L20" s="173"/>
      <c r="M20" s="174"/>
      <c r="N20" s="175"/>
      <c r="O20" s="176">
        <v>43511</v>
      </c>
      <c r="P20" s="177"/>
      <c r="Q20" s="214"/>
      <c r="R20" s="214"/>
    </row>
    <row r="21" spans="1:18" s="178" customFormat="1" ht="12" customHeight="1" x14ac:dyDescent="0.25">
      <c r="A21" s="165">
        <v>20</v>
      </c>
      <c r="B21" s="168">
        <v>20</v>
      </c>
      <c r="C21" s="169"/>
      <c r="D21" s="170"/>
      <c r="E21" s="169"/>
      <c r="F21" s="168"/>
      <c r="G21" s="171"/>
      <c r="H21" s="172" t="s">
        <v>124</v>
      </c>
      <c r="I21" s="142" t="s">
        <v>125</v>
      </c>
      <c r="J21" s="173"/>
      <c r="K21" s="174"/>
      <c r="L21" s="173"/>
      <c r="M21" s="174"/>
      <c r="N21" s="175"/>
      <c r="O21" s="176">
        <v>43511</v>
      </c>
      <c r="P21" s="177"/>
      <c r="Q21" s="214"/>
      <c r="R21" s="214"/>
    </row>
    <row r="22" spans="1:18" s="178" customFormat="1" ht="12" customHeight="1" x14ac:dyDescent="0.25">
      <c r="A22" s="165">
        <v>21</v>
      </c>
      <c r="B22" s="168">
        <v>21</v>
      </c>
      <c r="C22" s="169"/>
      <c r="D22" s="170"/>
      <c r="E22" s="169"/>
      <c r="F22" s="168"/>
      <c r="G22" s="171"/>
      <c r="H22" s="172" t="s">
        <v>124</v>
      </c>
      <c r="I22" s="142" t="s">
        <v>125</v>
      </c>
      <c r="J22" s="173"/>
      <c r="K22" s="174"/>
      <c r="L22" s="173"/>
      <c r="M22" s="174"/>
      <c r="N22" s="175"/>
      <c r="O22" s="176">
        <v>43511</v>
      </c>
      <c r="P22" s="177"/>
      <c r="Q22" s="214"/>
      <c r="R22" s="214"/>
    </row>
    <row r="23" spans="1:18" s="178" customFormat="1" ht="12" customHeight="1" x14ac:dyDescent="0.25">
      <c r="A23" s="165">
        <v>22</v>
      </c>
      <c r="B23" s="168">
        <v>22</v>
      </c>
      <c r="C23" s="169"/>
      <c r="D23" s="170"/>
      <c r="E23" s="169"/>
      <c r="F23" s="168"/>
      <c r="G23" s="171"/>
      <c r="H23" s="172" t="s">
        <v>124</v>
      </c>
      <c r="I23" s="142" t="s">
        <v>125</v>
      </c>
      <c r="J23" s="173"/>
      <c r="K23" s="174"/>
      <c r="L23" s="173"/>
      <c r="M23" s="174"/>
      <c r="N23" s="175"/>
      <c r="O23" s="176">
        <v>43511</v>
      </c>
      <c r="P23" s="177"/>
      <c r="Q23" s="214"/>
      <c r="R23" s="214"/>
    </row>
    <row r="24" spans="1:18" s="178" customFormat="1" ht="12" customHeight="1" x14ac:dyDescent="0.25">
      <c r="A24" s="165">
        <v>23</v>
      </c>
      <c r="B24" s="168">
        <v>23</v>
      </c>
      <c r="C24" s="169"/>
      <c r="D24" s="170"/>
      <c r="E24" s="169"/>
      <c r="F24" s="168"/>
      <c r="G24" s="171"/>
      <c r="H24" s="172" t="s">
        <v>124</v>
      </c>
      <c r="I24" s="142" t="s">
        <v>125</v>
      </c>
      <c r="J24" s="173"/>
      <c r="K24" s="174"/>
      <c r="L24" s="173"/>
      <c r="M24" s="174"/>
      <c r="N24" s="175"/>
      <c r="O24" s="176">
        <v>43511</v>
      </c>
      <c r="P24" s="177"/>
      <c r="Q24" s="214"/>
      <c r="R24" s="214"/>
    </row>
    <row r="25" spans="1:18" s="178" customFormat="1" ht="12" customHeight="1" x14ac:dyDescent="0.25">
      <c r="A25" s="165">
        <v>24</v>
      </c>
      <c r="B25" s="168">
        <v>24</v>
      </c>
      <c r="C25" s="169"/>
      <c r="D25" s="170"/>
      <c r="E25" s="169"/>
      <c r="F25" s="168"/>
      <c r="G25" s="171"/>
      <c r="H25" s="172" t="s">
        <v>124</v>
      </c>
      <c r="I25" s="142" t="s">
        <v>125</v>
      </c>
      <c r="J25" s="173"/>
      <c r="K25" s="174"/>
      <c r="L25" s="173"/>
      <c r="M25" s="174"/>
      <c r="N25" s="175"/>
      <c r="O25" s="176">
        <v>43511</v>
      </c>
      <c r="P25" s="177"/>
      <c r="Q25" s="214"/>
      <c r="R25" s="214"/>
    </row>
    <row r="26" spans="1:18" s="178" customFormat="1" ht="12" customHeight="1" x14ac:dyDescent="0.25">
      <c r="A26" s="165">
        <v>25</v>
      </c>
      <c r="B26" s="168">
        <v>25</v>
      </c>
      <c r="C26" s="169"/>
      <c r="D26" s="170"/>
      <c r="E26" s="169"/>
      <c r="F26" s="168"/>
      <c r="G26" s="171"/>
      <c r="H26" s="172" t="s">
        <v>124</v>
      </c>
      <c r="I26" s="142" t="s">
        <v>125</v>
      </c>
      <c r="J26" s="173"/>
      <c r="K26" s="174"/>
      <c r="L26" s="173"/>
      <c r="M26" s="174"/>
      <c r="N26" s="175"/>
      <c r="O26" s="176">
        <v>43511</v>
      </c>
      <c r="P26" s="177"/>
      <c r="Q26" s="214"/>
      <c r="R26" s="214"/>
    </row>
    <row r="27" spans="1:18" s="178" customFormat="1" ht="12" customHeight="1" x14ac:dyDescent="0.25">
      <c r="A27" s="165">
        <v>26</v>
      </c>
      <c r="B27" s="168">
        <v>26</v>
      </c>
      <c r="C27" s="169"/>
      <c r="D27" s="170"/>
      <c r="E27" s="169"/>
      <c r="F27" s="168"/>
      <c r="G27" s="171"/>
      <c r="H27" s="172" t="s">
        <v>124</v>
      </c>
      <c r="I27" s="142" t="s">
        <v>125</v>
      </c>
      <c r="J27" s="173"/>
      <c r="K27" s="174"/>
      <c r="L27" s="173"/>
      <c r="M27" s="174"/>
      <c r="N27" s="175"/>
      <c r="O27" s="176">
        <v>43511</v>
      </c>
      <c r="P27" s="177"/>
      <c r="Q27" s="214"/>
      <c r="R27" s="214"/>
    </row>
    <row r="28" spans="1:18" s="178" customFormat="1" ht="12" customHeight="1" x14ac:dyDescent="0.25">
      <c r="A28" s="165">
        <v>27</v>
      </c>
      <c r="B28" s="168">
        <v>27</v>
      </c>
      <c r="C28" s="169"/>
      <c r="D28" s="170"/>
      <c r="E28" s="169"/>
      <c r="F28" s="168"/>
      <c r="G28" s="171"/>
      <c r="H28" s="172" t="s">
        <v>124</v>
      </c>
      <c r="I28" s="142" t="s">
        <v>125</v>
      </c>
      <c r="J28" s="173"/>
      <c r="K28" s="174"/>
      <c r="L28" s="173"/>
      <c r="M28" s="174"/>
      <c r="N28" s="175"/>
      <c r="O28" s="176">
        <v>43511</v>
      </c>
      <c r="P28" s="177"/>
      <c r="Q28" s="214"/>
      <c r="R28" s="214"/>
    </row>
    <row r="29" spans="1:18" s="178" customFormat="1" ht="12" customHeight="1" x14ac:dyDescent="0.25">
      <c r="A29" s="165">
        <v>28</v>
      </c>
      <c r="B29" s="168">
        <v>28</v>
      </c>
      <c r="C29" s="169"/>
      <c r="D29" s="170"/>
      <c r="E29" s="169"/>
      <c r="F29" s="168"/>
      <c r="G29" s="171"/>
      <c r="H29" s="172" t="s">
        <v>124</v>
      </c>
      <c r="I29" s="142" t="s">
        <v>125</v>
      </c>
      <c r="J29" s="173"/>
      <c r="K29" s="174"/>
      <c r="L29" s="173"/>
      <c r="M29" s="174"/>
      <c r="N29" s="175"/>
      <c r="O29" s="176">
        <v>43511</v>
      </c>
      <c r="P29" s="177"/>
      <c r="Q29" s="214"/>
      <c r="R29" s="214"/>
    </row>
    <row r="30" spans="1:18" s="178" customFormat="1" ht="12" customHeight="1" x14ac:dyDescent="0.25">
      <c r="A30" s="165">
        <v>29</v>
      </c>
      <c r="B30" s="168">
        <v>29</v>
      </c>
      <c r="C30" s="169"/>
      <c r="D30" s="170"/>
      <c r="E30" s="169"/>
      <c r="F30" s="168"/>
      <c r="G30" s="171"/>
      <c r="H30" s="172" t="s">
        <v>124</v>
      </c>
      <c r="I30" s="142" t="s">
        <v>125</v>
      </c>
      <c r="J30" s="173"/>
      <c r="K30" s="174"/>
      <c r="L30" s="173"/>
      <c r="M30" s="174"/>
      <c r="N30" s="175"/>
      <c r="O30" s="176">
        <v>43511</v>
      </c>
      <c r="P30" s="177"/>
      <c r="Q30" s="214"/>
      <c r="R30" s="214"/>
    </row>
    <row r="31" spans="1:18" s="178" customFormat="1" ht="12" customHeight="1" x14ac:dyDescent="0.25">
      <c r="A31" s="165">
        <v>30</v>
      </c>
      <c r="B31" s="168">
        <v>30</v>
      </c>
      <c r="C31" s="169"/>
      <c r="D31" s="170"/>
      <c r="E31" s="169"/>
      <c r="F31" s="168"/>
      <c r="G31" s="171"/>
      <c r="H31" s="172" t="s">
        <v>124</v>
      </c>
      <c r="I31" s="142" t="s">
        <v>125</v>
      </c>
      <c r="J31" s="173"/>
      <c r="K31" s="174"/>
      <c r="L31" s="173"/>
      <c r="M31" s="174"/>
      <c r="N31" s="175"/>
      <c r="O31" s="176">
        <v>43511</v>
      </c>
      <c r="P31" s="177"/>
      <c r="Q31" s="214"/>
      <c r="R31" s="214"/>
    </row>
    <row r="32" spans="1:18" s="178" customFormat="1" ht="12" customHeight="1" x14ac:dyDescent="0.25">
      <c r="A32" s="165">
        <v>31</v>
      </c>
      <c r="B32" s="168">
        <v>31</v>
      </c>
      <c r="C32" s="169"/>
      <c r="D32" s="170"/>
      <c r="E32" s="169"/>
      <c r="F32" s="168"/>
      <c r="G32" s="171"/>
      <c r="H32" s="172" t="s">
        <v>124</v>
      </c>
      <c r="I32" s="142" t="s">
        <v>125</v>
      </c>
      <c r="J32" s="173"/>
      <c r="K32" s="174"/>
      <c r="L32" s="173"/>
      <c r="M32" s="174"/>
      <c r="N32" s="175"/>
      <c r="O32" s="176">
        <v>43511</v>
      </c>
      <c r="P32" s="177"/>
      <c r="Q32" s="214"/>
      <c r="R32" s="214"/>
    </row>
    <row r="33" spans="1:18" s="178" customFormat="1" ht="12" customHeight="1" x14ac:dyDescent="0.25">
      <c r="A33" s="165">
        <v>32</v>
      </c>
      <c r="B33" s="168">
        <v>32</v>
      </c>
      <c r="C33" s="169"/>
      <c r="D33" s="170"/>
      <c r="E33" s="169"/>
      <c r="F33" s="168"/>
      <c r="G33" s="171"/>
      <c r="H33" s="172" t="s">
        <v>124</v>
      </c>
      <c r="I33" s="142" t="s">
        <v>125</v>
      </c>
      <c r="J33" s="173"/>
      <c r="K33" s="174"/>
      <c r="L33" s="173"/>
      <c r="M33" s="174"/>
      <c r="N33" s="175"/>
      <c r="O33" s="176">
        <v>43511</v>
      </c>
      <c r="P33" s="177"/>
      <c r="Q33" s="214"/>
      <c r="R33" s="214"/>
    </row>
    <row r="34" spans="1:18" s="178" customFormat="1" ht="12" customHeight="1" x14ac:dyDescent="0.25">
      <c r="A34" s="165">
        <v>33</v>
      </c>
      <c r="B34" s="168">
        <v>33</v>
      </c>
      <c r="C34" s="169"/>
      <c r="D34" s="170"/>
      <c r="E34" s="169"/>
      <c r="F34" s="168"/>
      <c r="G34" s="171"/>
      <c r="H34" s="172" t="s">
        <v>124</v>
      </c>
      <c r="I34" s="142" t="s">
        <v>125</v>
      </c>
      <c r="J34" s="173"/>
      <c r="K34" s="174"/>
      <c r="L34" s="173"/>
      <c r="M34" s="174"/>
      <c r="N34" s="175"/>
      <c r="O34" s="176">
        <v>43511</v>
      </c>
      <c r="P34" s="177"/>
      <c r="Q34" s="214"/>
      <c r="R34" s="214"/>
    </row>
    <row r="35" spans="1:18" s="178" customFormat="1" ht="12" customHeight="1" x14ac:dyDescent="0.25">
      <c r="A35" s="165">
        <v>34</v>
      </c>
      <c r="B35" s="168">
        <v>34</v>
      </c>
      <c r="C35" s="169"/>
      <c r="D35" s="170"/>
      <c r="E35" s="169"/>
      <c r="F35" s="168"/>
      <c r="G35" s="171"/>
      <c r="H35" s="172" t="s">
        <v>124</v>
      </c>
      <c r="I35" s="142" t="s">
        <v>125</v>
      </c>
      <c r="J35" s="173"/>
      <c r="K35" s="174"/>
      <c r="L35" s="173"/>
      <c r="M35" s="174"/>
      <c r="N35" s="175"/>
      <c r="O35" s="176">
        <v>43511</v>
      </c>
      <c r="P35" s="177"/>
      <c r="Q35" s="214"/>
      <c r="R35" s="214"/>
    </row>
    <row r="36" spans="1:18" s="178" customFormat="1" ht="12" customHeight="1" x14ac:dyDescent="0.25">
      <c r="A36" s="165">
        <v>35</v>
      </c>
      <c r="B36" s="168">
        <v>35</v>
      </c>
      <c r="C36" s="169"/>
      <c r="D36" s="170"/>
      <c r="E36" s="169"/>
      <c r="F36" s="168"/>
      <c r="G36" s="171"/>
      <c r="H36" s="172" t="s">
        <v>124</v>
      </c>
      <c r="I36" s="142" t="s">
        <v>125</v>
      </c>
      <c r="J36" s="173"/>
      <c r="K36" s="174"/>
      <c r="L36" s="173"/>
      <c r="M36" s="174"/>
      <c r="N36" s="175"/>
      <c r="O36" s="176">
        <v>43511</v>
      </c>
      <c r="P36" s="177"/>
      <c r="Q36" s="214"/>
      <c r="R36" s="214"/>
    </row>
    <row r="37" spans="1:18" s="178" customFormat="1" ht="12" customHeight="1" x14ac:dyDescent="0.25">
      <c r="A37" s="165">
        <v>36</v>
      </c>
      <c r="B37" s="168">
        <v>36</v>
      </c>
      <c r="C37" s="169"/>
      <c r="D37" s="170"/>
      <c r="E37" s="169"/>
      <c r="F37" s="168"/>
      <c r="G37" s="171"/>
      <c r="H37" s="172" t="s">
        <v>124</v>
      </c>
      <c r="I37" s="142" t="s">
        <v>125</v>
      </c>
      <c r="J37" s="173"/>
      <c r="K37" s="174"/>
      <c r="L37" s="173"/>
      <c r="M37" s="174"/>
      <c r="N37" s="175"/>
      <c r="O37" s="176">
        <v>43511</v>
      </c>
      <c r="P37" s="177"/>
      <c r="Q37" s="214"/>
      <c r="R37" s="214"/>
    </row>
    <row r="38" spans="1:18" s="178" customFormat="1" ht="12" customHeight="1" x14ac:dyDescent="0.25">
      <c r="A38" s="165">
        <v>37</v>
      </c>
      <c r="B38" s="168">
        <v>37</v>
      </c>
      <c r="C38" s="169"/>
      <c r="D38" s="170"/>
      <c r="E38" s="169"/>
      <c r="F38" s="168"/>
      <c r="G38" s="171"/>
      <c r="H38" s="172" t="s">
        <v>124</v>
      </c>
      <c r="I38" s="142" t="s">
        <v>125</v>
      </c>
      <c r="J38" s="173"/>
      <c r="K38" s="174"/>
      <c r="L38" s="173"/>
      <c r="M38" s="174"/>
      <c r="N38" s="175"/>
      <c r="O38" s="176">
        <v>43511</v>
      </c>
      <c r="P38" s="177"/>
      <c r="Q38" s="214"/>
      <c r="R38" s="214"/>
    </row>
    <row r="39" spans="1:18" s="178" customFormat="1" ht="12" customHeight="1" x14ac:dyDescent="0.25">
      <c r="A39" s="165">
        <v>38</v>
      </c>
      <c r="B39" s="168">
        <v>38</v>
      </c>
      <c r="C39" s="169"/>
      <c r="D39" s="170"/>
      <c r="E39" s="169"/>
      <c r="F39" s="168"/>
      <c r="G39" s="171"/>
      <c r="H39" s="172" t="s">
        <v>124</v>
      </c>
      <c r="I39" s="142" t="s">
        <v>125</v>
      </c>
      <c r="J39" s="173"/>
      <c r="K39" s="174"/>
      <c r="L39" s="173"/>
      <c r="M39" s="174"/>
      <c r="N39" s="175"/>
      <c r="O39" s="176">
        <v>43511</v>
      </c>
      <c r="P39" s="177"/>
      <c r="Q39" s="214"/>
      <c r="R39" s="214"/>
    </row>
    <row r="40" spans="1:18" s="178" customFormat="1" ht="12" customHeight="1" x14ac:dyDescent="0.25">
      <c r="A40" s="165">
        <v>39</v>
      </c>
      <c r="B40" s="168">
        <v>39</v>
      </c>
      <c r="C40" s="169"/>
      <c r="D40" s="170"/>
      <c r="E40" s="169"/>
      <c r="F40" s="168"/>
      <c r="G40" s="171"/>
      <c r="H40" s="172" t="s">
        <v>124</v>
      </c>
      <c r="I40" s="142" t="s">
        <v>125</v>
      </c>
      <c r="J40" s="173"/>
      <c r="K40" s="174"/>
      <c r="L40" s="173"/>
      <c r="M40" s="174"/>
      <c r="N40" s="175"/>
      <c r="O40" s="176">
        <v>43511</v>
      </c>
      <c r="P40" s="177"/>
      <c r="Q40" s="214"/>
      <c r="R40" s="214"/>
    </row>
    <row r="41" spans="1:18" s="178" customFormat="1" ht="12" customHeight="1" x14ac:dyDescent="0.25">
      <c r="A41" s="165">
        <v>40</v>
      </c>
      <c r="B41" s="168">
        <v>40</v>
      </c>
      <c r="C41" s="169"/>
      <c r="D41" s="170"/>
      <c r="E41" s="169"/>
      <c r="F41" s="168"/>
      <c r="G41" s="171"/>
      <c r="H41" s="172" t="s">
        <v>124</v>
      </c>
      <c r="I41" s="142" t="s">
        <v>125</v>
      </c>
      <c r="J41" s="173"/>
      <c r="K41" s="174"/>
      <c r="L41" s="173"/>
      <c r="M41" s="174"/>
      <c r="N41" s="175"/>
      <c r="O41" s="176">
        <v>43511</v>
      </c>
      <c r="P41" s="177"/>
      <c r="Q41" s="214"/>
      <c r="R41" s="214"/>
    </row>
    <row r="42" spans="1:18" s="178" customFormat="1" ht="12" customHeight="1" x14ac:dyDescent="0.25">
      <c r="A42" s="165">
        <v>41</v>
      </c>
      <c r="B42" s="168">
        <v>41</v>
      </c>
      <c r="C42" s="169"/>
      <c r="D42" s="170"/>
      <c r="E42" s="169"/>
      <c r="F42" s="168"/>
      <c r="G42" s="171"/>
      <c r="H42" s="172" t="s">
        <v>124</v>
      </c>
      <c r="I42" s="142" t="s">
        <v>125</v>
      </c>
      <c r="J42" s="173"/>
      <c r="K42" s="174"/>
      <c r="L42" s="173"/>
      <c r="M42" s="174"/>
      <c r="N42" s="175"/>
      <c r="O42" s="176">
        <v>43511</v>
      </c>
      <c r="P42" s="177"/>
      <c r="Q42" s="214"/>
      <c r="R42" s="214"/>
    </row>
    <row r="43" spans="1:18" s="178" customFormat="1" ht="12" customHeight="1" x14ac:dyDescent="0.25">
      <c r="A43" s="165">
        <v>42</v>
      </c>
      <c r="B43" s="168">
        <v>42</v>
      </c>
      <c r="C43" s="169"/>
      <c r="D43" s="170"/>
      <c r="E43" s="169"/>
      <c r="F43" s="168"/>
      <c r="G43" s="171"/>
      <c r="H43" s="172" t="s">
        <v>124</v>
      </c>
      <c r="I43" s="142" t="s">
        <v>125</v>
      </c>
      <c r="J43" s="173"/>
      <c r="K43" s="174"/>
      <c r="L43" s="173"/>
      <c r="M43" s="174"/>
      <c r="N43" s="175"/>
      <c r="O43" s="176">
        <v>43511</v>
      </c>
      <c r="P43" s="177"/>
      <c r="Q43" s="214"/>
      <c r="R43" s="214"/>
    </row>
    <row r="44" spans="1:18" s="178" customFormat="1" ht="12" customHeight="1" x14ac:dyDescent="0.25">
      <c r="A44" s="165">
        <v>43</v>
      </c>
      <c r="B44" s="168">
        <v>43</v>
      </c>
      <c r="C44" s="169"/>
      <c r="D44" s="170"/>
      <c r="E44" s="169"/>
      <c r="F44" s="168"/>
      <c r="G44" s="171"/>
      <c r="H44" s="172" t="s">
        <v>124</v>
      </c>
      <c r="I44" s="142" t="s">
        <v>125</v>
      </c>
      <c r="J44" s="173"/>
      <c r="K44" s="174"/>
      <c r="L44" s="173"/>
      <c r="M44" s="174"/>
      <c r="N44" s="175"/>
      <c r="O44" s="176">
        <v>43511</v>
      </c>
      <c r="P44" s="177"/>
      <c r="Q44" s="214"/>
      <c r="R44" s="214"/>
    </row>
    <row r="45" spans="1:18" s="178" customFormat="1" ht="12" customHeight="1" x14ac:dyDescent="0.25">
      <c r="A45" s="165">
        <v>44</v>
      </c>
      <c r="B45" s="168">
        <v>44</v>
      </c>
      <c r="C45" s="169"/>
      <c r="D45" s="170"/>
      <c r="E45" s="169"/>
      <c r="F45" s="168"/>
      <c r="G45" s="171"/>
      <c r="H45" s="172" t="s">
        <v>124</v>
      </c>
      <c r="I45" s="142" t="s">
        <v>125</v>
      </c>
      <c r="J45" s="173"/>
      <c r="K45" s="174"/>
      <c r="L45" s="173"/>
      <c r="M45" s="174"/>
      <c r="N45" s="175"/>
      <c r="O45" s="176">
        <v>43511</v>
      </c>
      <c r="P45" s="177"/>
      <c r="Q45" s="214"/>
      <c r="R45" s="214"/>
    </row>
    <row r="46" spans="1:18" s="178" customFormat="1" ht="12" customHeight="1" x14ac:dyDescent="0.25">
      <c r="A46" s="165">
        <v>45</v>
      </c>
      <c r="B46" s="168">
        <v>45</v>
      </c>
      <c r="C46" s="169"/>
      <c r="D46" s="170"/>
      <c r="E46" s="169"/>
      <c r="F46" s="168"/>
      <c r="G46" s="171"/>
      <c r="H46" s="172" t="s">
        <v>124</v>
      </c>
      <c r="I46" s="142" t="s">
        <v>125</v>
      </c>
      <c r="J46" s="173"/>
      <c r="K46" s="174"/>
      <c r="L46" s="173"/>
      <c r="M46" s="174"/>
      <c r="N46" s="175"/>
      <c r="O46" s="176">
        <v>43511</v>
      </c>
      <c r="P46" s="177"/>
      <c r="Q46" s="214"/>
      <c r="R46" s="214"/>
    </row>
    <row r="47" spans="1:18" s="178" customFormat="1" ht="12" customHeight="1" x14ac:dyDescent="0.25">
      <c r="A47" s="165">
        <v>46</v>
      </c>
      <c r="B47" s="168">
        <v>46</v>
      </c>
      <c r="C47" s="169"/>
      <c r="D47" s="170"/>
      <c r="E47" s="169"/>
      <c r="F47" s="168"/>
      <c r="G47" s="171"/>
      <c r="H47" s="172" t="s">
        <v>124</v>
      </c>
      <c r="I47" s="142" t="s">
        <v>125</v>
      </c>
      <c r="J47" s="173"/>
      <c r="K47" s="174"/>
      <c r="L47" s="173"/>
      <c r="M47" s="174"/>
      <c r="N47" s="175"/>
      <c r="O47" s="176">
        <v>43511</v>
      </c>
      <c r="P47" s="177"/>
      <c r="Q47" s="214"/>
      <c r="R47" s="214"/>
    </row>
    <row r="48" spans="1:18" s="178" customFormat="1" ht="12" customHeight="1" x14ac:dyDescent="0.25">
      <c r="A48" s="165">
        <v>47</v>
      </c>
      <c r="B48" s="168">
        <v>47</v>
      </c>
      <c r="C48" s="169"/>
      <c r="D48" s="170"/>
      <c r="E48" s="169"/>
      <c r="F48" s="168"/>
      <c r="G48" s="171"/>
      <c r="H48" s="172" t="s">
        <v>124</v>
      </c>
      <c r="I48" s="142" t="s">
        <v>125</v>
      </c>
      <c r="J48" s="173"/>
      <c r="K48" s="174"/>
      <c r="L48" s="173"/>
      <c r="M48" s="174"/>
      <c r="N48" s="175"/>
      <c r="O48" s="176">
        <v>43511</v>
      </c>
      <c r="P48" s="177"/>
      <c r="Q48" s="214"/>
      <c r="R48" s="214"/>
    </row>
    <row r="49" spans="1:18" s="178" customFormat="1" ht="12" customHeight="1" x14ac:dyDescent="0.25">
      <c r="A49" s="165">
        <v>48</v>
      </c>
      <c r="B49" s="168">
        <v>48</v>
      </c>
      <c r="C49" s="169"/>
      <c r="D49" s="170"/>
      <c r="E49" s="169"/>
      <c r="F49" s="168"/>
      <c r="G49" s="171"/>
      <c r="H49" s="172" t="s">
        <v>124</v>
      </c>
      <c r="I49" s="142" t="s">
        <v>125</v>
      </c>
      <c r="J49" s="173"/>
      <c r="K49" s="174"/>
      <c r="L49" s="173"/>
      <c r="M49" s="174"/>
      <c r="N49" s="175"/>
      <c r="O49" s="176">
        <v>43511</v>
      </c>
      <c r="P49" s="177"/>
      <c r="Q49" s="214"/>
      <c r="R49" s="214"/>
    </row>
    <row r="50" spans="1:18" s="178" customFormat="1" ht="12" customHeight="1" x14ac:dyDescent="0.25">
      <c r="A50" s="165">
        <v>49</v>
      </c>
      <c r="B50" s="168">
        <v>49</v>
      </c>
      <c r="C50" s="169"/>
      <c r="D50" s="170"/>
      <c r="E50" s="169"/>
      <c r="F50" s="168"/>
      <c r="G50" s="171"/>
      <c r="H50" s="172" t="s">
        <v>124</v>
      </c>
      <c r="I50" s="142" t="s">
        <v>125</v>
      </c>
      <c r="J50" s="173"/>
      <c r="K50" s="174"/>
      <c r="L50" s="173"/>
      <c r="M50" s="174"/>
      <c r="N50" s="175"/>
      <c r="O50" s="176">
        <v>43511</v>
      </c>
      <c r="P50" s="177"/>
      <c r="Q50" s="214"/>
      <c r="R50" s="214"/>
    </row>
    <row r="51" spans="1:18" s="178" customFormat="1" ht="12" customHeight="1" x14ac:dyDescent="0.25">
      <c r="A51" s="165">
        <v>50</v>
      </c>
      <c r="B51" s="168">
        <v>50</v>
      </c>
      <c r="C51" s="169"/>
      <c r="D51" s="170"/>
      <c r="E51" s="169"/>
      <c r="F51" s="168"/>
      <c r="G51" s="171"/>
      <c r="H51" s="172" t="s">
        <v>124</v>
      </c>
      <c r="I51" s="142" t="s">
        <v>125</v>
      </c>
      <c r="J51" s="173"/>
      <c r="K51" s="174"/>
      <c r="L51" s="173"/>
      <c r="M51" s="174"/>
      <c r="N51" s="175"/>
      <c r="O51" s="176">
        <v>43511</v>
      </c>
      <c r="P51" s="177"/>
      <c r="Q51" s="214"/>
      <c r="R51" s="214"/>
    </row>
    <row r="52" spans="1:18" s="178" customFormat="1" ht="12" customHeight="1" x14ac:dyDescent="0.25">
      <c r="A52" s="165">
        <v>51</v>
      </c>
      <c r="B52" s="168">
        <v>51</v>
      </c>
      <c r="C52" s="169"/>
      <c r="D52" s="170"/>
      <c r="E52" s="169"/>
      <c r="F52" s="168"/>
      <c r="G52" s="171"/>
      <c r="H52" s="172" t="s">
        <v>124</v>
      </c>
      <c r="I52" s="142" t="s">
        <v>125</v>
      </c>
      <c r="J52" s="173"/>
      <c r="K52" s="174"/>
      <c r="L52" s="173"/>
      <c r="M52" s="174"/>
      <c r="N52" s="175"/>
      <c r="O52" s="176">
        <v>43511</v>
      </c>
      <c r="P52" s="177"/>
      <c r="Q52" s="214"/>
      <c r="R52" s="214"/>
    </row>
    <row r="53" spans="1:18" s="178" customFormat="1" ht="12" customHeight="1" x14ac:dyDescent="0.25">
      <c r="A53" s="165">
        <v>52</v>
      </c>
      <c r="B53" s="168">
        <v>52</v>
      </c>
      <c r="C53" s="169"/>
      <c r="D53" s="170"/>
      <c r="E53" s="169"/>
      <c r="F53" s="168"/>
      <c r="G53" s="171"/>
      <c r="H53" s="172" t="s">
        <v>124</v>
      </c>
      <c r="I53" s="142" t="s">
        <v>125</v>
      </c>
      <c r="J53" s="173"/>
      <c r="K53" s="174"/>
      <c r="L53" s="173"/>
      <c r="M53" s="174"/>
      <c r="N53" s="175"/>
      <c r="O53" s="176">
        <v>43511</v>
      </c>
      <c r="P53" s="177"/>
      <c r="Q53" s="214"/>
      <c r="R53" s="214"/>
    </row>
    <row r="54" spans="1:18" s="178" customFormat="1" ht="12" customHeight="1" x14ac:dyDescent="0.25">
      <c r="A54" s="165">
        <v>53</v>
      </c>
      <c r="B54" s="168">
        <v>53</v>
      </c>
      <c r="C54" s="169"/>
      <c r="D54" s="170"/>
      <c r="E54" s="169"/>
      <c r="F54" s="168"/>
      <c r="G54" s="171"/>
      <c r="H54" s="172" t="s">
        <v>124</v>
      </c>
      <c r="I54" s="142" t="s">
        <v>125</v>
      </c>
      <c r="J54" s="173"/>
      <c r="K54" s="174"/>
      <c r="L54" s="173"/>
      <c r="M54" s="174"/>
      <c r="N54" s="175"/>
      <c r="O54" s="176">
        <v>43511</v>
      </c>
      <c r="P54" s="177"/>
      <c r="Q54" s="214"/>
      <c r="R54" s="214"/>
    </row>
    <row r="55" spans="1:18" s="178" customFormat="1" ht="12" customHeight="1" x14ac:dyDescent="0.25">
      <c r="A55" s="165">
        <v>54</v>
      </c>
      <c r="B55" s="168">
        <v>54</v>
      </c>
      <c r="C55" s="169"/>
      <c r="D55" s="170"/>
      <c r="E55" s="169"/>
      <c r="F55" s="168"/>
      <c r="G55" s="171"/>
      <c r="H55" s="172" t="s">
        <v>124</v>
      </c>
      <c r="I55" s="142" t="s">
        <v>125</v>
      </c>
      <c r="J55" s="173"/>
      <c r="K55" s="174"/>
      <c r="L55" s="173"/>
      <c r="M55" s="174"/>
      <c r="N55" s="175"/>
      <c r="O55" s="176">
        <v>43511</v>
      </c>
      <c r="P55" s="177"/>
      <c r="Q55" s="214"/>
      <c r="R55" s="214"/>
    </row>
    <row r="56" spans="1:18" s="178" customFormat="1" ht="12" customHeight="1" x14ac:dyDescent="0.25">
      <c r="A56" s="165">
        <v>55</v>
      </c>
      <c r="B56" s="168">
        <v>55</v>
      </c>
      <c r="C56" s="169"/>
      <c r="D56" s="170"/>
      <c r="E56" s="169"/>
      <c r="F56" s="168"/>
      <c r="G56" s="171"/>
      <c r="H56" s="172" t="s">
        <v>124</v>
      </c>
      <c r="I56" s="142" t="s">
        <v>125</v>
      </c>
      <c r="J56" s="173"/>
      <c r="K56" s="174"/>
      <c r="L56" s="173"/>
      <c r="M56" s="174"/>
      <c r="N56" s="175"/>
      <c r="O56" s="176">
        <v>43511</v>
      </c>
      <c r="P56" s="177"/>
      <c r="Q56" s="214"/>
      <c r="R56" s="214"/>
    </row>
    <row r="57" spans="1:18" s="178" customFormat="1" ht="12" customHeight="1" x14ac:dyDescent="0.25">
      <c r="A57" s="165">
        <v>56</v>
      </c>
      <c r="B57" s="168">
        <v>56</v>
      </c>
      <c r="C57" s="169"/>
      <c r="D57" s="170"/>
      <c r="E57" s="169"/>
      <c r="F57" s="168"/>
      <c r="G57" s="171"/>
      <c r="H57" s="172" t="s">
        <v>124</v>
      </c>
      <c r="I57" s="142" t="s">
        <v>125</v>
      </c>
      <c r="J57" s="173"/>
      <c r="K57" s="174"/>
      <c r="L57" s="173"/>
      <c r="M57" s="174"/>
      <c r="N57" s="175"/>
      <c r="O57" s="176">
        <v>43511</v>
      </c>
      <c r="P57" s="177"/>
      <c r="Q57" s="214"/>
      <c r="R57" s="214"/>
    </row>
    <row r="58" spans="1:18" s="178" customFormat="1" ht="12" customHeight="1" x14ac:dyDescent="0.25">
      <c r="A58" s="165">
        <v>57</v>
      </c>
      <c r="B58" s="168">
        <v>57</v>
      </c>
      <c r="C58" s="169"/>
      <c r="D58" s="170"/>
      <c r="E58" s="169"/>
      <c r="F58" s="168"/>
      <c r="G58" s="171"/>
      <c r="H58" s="172" t="s">
        <v>124</v>
      </c>
      <c r="I58" s="142" t="s">
        <v>125</v>
      </c>
      <c r="J58" s="173"/>
      <c r="K58" s="174"/>
      <c r="L58" s="173"/>
      <c r="M58" s="174"/>
      <c r="N58" s="175"/>
      <c r="O58" s="176">
        <v>43511</v>
      </c>
      <c r="P58" s="177"/>
      <c r="Q58" s="214"/>
      <c r="R58" s="214"/>
    </row>
    <row r="59" spans="1:18" s="178" customFormat="1" ht="12" customHeight="1" x14ac:dyDescent="0.25">
      <c r="A59" s="165">
        <v>58</v>
      </c>
      <c r="B59" s="168">
        <v>58</v>
      </c>
      <c r="C59" s="169"/>
      <c r="D59" s="170"/>
      <c r="E59" s="169"/>
      <c r="F59" s="168"/>
      <c r="G59" s="171"/>
      <c r="H59" s="172" t="s">
        <v>124</v>
      </c>
      <c r="I59" s="142" t="s">
        <v>125</v>
      </c>
      <c r="J59" s="173"/>
      <c r="K59" s="174"/>
      <c r="L59" s="173"/>
      <c r="M59" s="174"/>
      <c r="N59" s="175"/>
      <c r="O59" s="176">
        <v>43511</v>
      </c>
      <c r="P59" s="177"/>
      <c r="Q59" s="214"/>
      <c r="R59" s="214"/>
    </row>
    <row r="60" spans="1:18" s="178" customFormat="1" ht="12" customHeight="1" x14ac:dyDescent="0.25">
      <c r="A60" s="165">
        <v>59</v>
      </c>
      <c r="B60" s="168">
        <v>59</v>
      </c>
      <c r="C60" s="169"/>
      <c r="D60" s="170"/>
      <c r="E60" s="169"/>
      <c r="F60" s="168"/>
      <c r="G60" s="171"/>
      <c r="H60" s="172" t="s">
        <v>124</v>
      </c>
      <c r="I60" s="142" t="s">
        <v>125</v>
      </c>
      <c r="J60" s="173"/>
      <c r="K60" s="174"/>
      <c r="L60" s="173"/>
      <c r="M60" s="174"/>
      <c r="N60" s="175"/>
      <c r="O60" s="176">
        <v>43511</v>
      </c>
      <c r="P60" s="177"/>
      <c r="Q60" s="214"/>
      <c r="R60" s="214"/>
    </row>
    <row r="61" spans="1:18" s="178" customFormat="1" ht="12" customHeight="1" x14ac:dyDescent="0.25">
      <c r="A61" s="165">
        <v>60</v>
      </c>
      <c r="B61" s="168">
        <v>60</v>
      </c>
      <c r="C61" s="169"/>
      <c r="D61" s="170"/>
      <c r="E61" s="169"/>
      <c r="F61" s="168"/>
      <c r="G61" s="171"/>
      <c r="H61" s="172" t="s">
        <v>124</v>
      </c>
      <c r="I61" s="142" t="s">
        <v>125</v>
      </c>
      <c r="J61" s="173"/>
      <c r="K61" s="174"/>
      <c r="L61" s="173"/>
      <c r="M61" s="174"/>
      <c r="N61" s="175"/>
      <c r="O61" s="176">
        <v>43511</v>
      </c>
      <c r="P61" s="177"/>
      <c r="Q61" s="214"/>
      <c r="R61" s="214"/>
    </row>
    <row r="62" spans="1:18" s="178" customFormat="1" ht="12" customHeight="1" x14ac:dyDescent="0.25">
      <c r="A62" s="165">
        <v>61</v>
      </c>
      <c r="B62" s="168">
        <v>61</v>
      </c>
      <c r="C62" s="169"/>
      <c r="D62" s="170"/>
      <c r="E62" s="169"/>
      <c r="F62" s="168"/>
      <c r="G62" s="171"/>
      <c r="H62" s="172" t="s">
        <v>124</v>
      </c>
      <c r="I62" s="142" t="s">
        <v>125</v>
      </c>
      <c r="J62" s="173"/>
      <c r="K62" s="174"/>
      <c r="L62" s="173"/>
      <c r="M62" s="174"/>
      <c r="N62" s="175"/>
      <c r="O62" s="176">
        <v>43511</v>
      </c>
      <c r="P62" s="177"/>
      <c r="Q62" s="214"/>
      <c r="R62" s="214"/>
    </row>
    <row r="63" spans="1:18" s="178" customFormat="1" ht="12" customHeight="1" x14ac:dyDescent="0.25">
      <c r="A63" s="165">
        <v>62</v>
      </c>
      <c r="B63" s="168">
        <v>62</v>
      </c>
      <c r="C63" s="169"/>
      <c r="D63" s="170"/>
      <c r="E63" s="169"/>
      <c r="F63" s="168"/>
      <c r="G63" s="171"/>
      <c r="H63" s="172" t="s">
        <v>124</v>
      </c>
      <c r="I63" s="142" t="s">
        <v>125</v>
      </c>
      <c r="J63" s="173"/>
      <c r="K63" s="174"/>
      <c r="L63" s="173"/>
      <c r="M63" s="174"/>
      <c r="N63" s="175"/>
      <c r="O63" s="176">
        <v>43511</v>
      </c>
      <c r="P63" s="177"/>
      <c r="Q63" s="214"/>
      <c r="R63" s="214"/>
    </row>
    <row r="64" spans="1:18" s="178" customFormat="1" ht="12" customHeight="1" x14ac:dyDescent="0.25">
      <c r="A64" s="165">
        <v>63</v>
      </c>
      <c r="B64" s="168">
        <v>63</v>
      </c>
      <c r="C64" s="169"/>
      <c r="D64" s="170"/>
      <c r="E64" s="169"/>
      <c r="F64" s="168"/>
      <c r="G64" s="171"/>
      <c r="H64" s="172" t="s">
        <v>124</v>
      </c>
      <c r="I64" s="142" t="s">
        <v>125</v>
      </c>
      <c r="J64" s="173"/>
      <c r="K64" s="174"/>
      <c r="L64" s="173"/>
      <c r="M64" s="174"/>
      <c r="N64" s="175"/>
      <c r="O64" s="176">
        <v>43511</v>
      </c>
      <c r="P64" s="177"/>
      <c r="Q64" s="214"/>
      <c r="R64" s="214"/>
    </row>
    <row r="65" spans="1:18" s="178" customFormat="1" ht="12" customHeight="1" x14ac:dyDescent="0.25">
      <c r="A65" s="165">
        <v>64</v>
      </c>
      <c r="B65" s="168">
        <v>64</v>
      </c>
      <c r="C65" s="169"/>
      <c r="D65" s="170"/>
      <c r="E65" s="169"/>
      <c r="F65" s="168"/>
      <c r="G65" s="171"/>
      <c r="H65" s="172" t="s">
        <v>124</v>
      </c>
      <c r="I65" s="142" t="s">
        <v>125</v>
      </c>
      <c r="J65" s="173"/>
      <c r="K65" s="174"/>
      <c r="L65" s="173"/>
      <c r="M65" s="174"/>
      <c r="N65" s="175"/>
      <c r="O65" s="176">
        <v>43511</v>
      </c>
      <c r="P65" s="177"/>
      <c r="Q65" s="214"/>
      <c r="R65" s="214"/>
    </row>
    <row r="66" spans="1:18" s="178" customFormat="1" ht="12" customHeight="1" x14ac:dyDescent="0.25">
      <c r="A66" s="165">
        <v>65</v>
      </c>
      <c r="B66" s="168">
        <v>65</v>
      </c>
      <c r="C66" s="169"/>
      <c r="D66" s="170"/>
      <c r="E66" s="169"/>
      <c r="F66" s="168"/>
      <c r="G66" s="171"/>
      <c r="H66" s="172" t="s">
        <v>124</v>
      </c>
      <c r="I66" s="142" t="s">
        <v>125</v>
      </c>
      <c r="J66" s="173"/>
      <c r="K66" s="174"/>
      <c r="L66" s="173"/>
      <c r="M66" s="174"/>
      <c r="N66" s="175"/>
      <c r="O66" s="176">
        <v>43511</v>
      </c>
      <c r="P66" s="177"/>
      <c r="Q66" s="214"/>
      <c r="R66" s="214"/>
    </row>
    <row r="67" spans="1:18" s="178" customFormat="1" ht="12" customHeight="1" x14ac:dyDescent="0.25">
      <c r="A67" s="165">
        <v>66</v>
      </c>
      <c r="B67" s="168">
        <v>66</v>
      </c>
      <c r="C67" s="169"/>
      <c r="D67" s="170"/>
      <c r="E67" s="169"/>
      <c r="F67" s="168"/>
      <c r="G67" s="171"/>
      <c r="H67" s="172" t="s">
        <v>124</v>
      </c>
      <c r="I67" s="142" t="s">
        <v>125</v>
      </c>
      <c r="J67" s="173"/>
      <c r="K67" s="174"/>
      <c r="L67" s="173"/>
      <c r="M67" s="174"/>
      <c r="N67" s="175"/>
      <c r="O67" s="176">
        <v>43511</v>
      </c>
      <c r="P67" s="177"/>
      <c r="Q67" s="214"/>
      <c r="R67" s="214"/>
    </row>
    <row r="68" spans="1:18" s="178" customFormat="1" ht="12" customHeight="1" x14ac:dyDescent="0.25">
      <c r="A68" s="165">
        <v>67</v>
      </c>
      <c r="B68" s="168">
        <v>67</v>
      </c>
      <c r="C68" s="169"/>
      <c r="D68" s="170"/>
      <c r="E68" s="169"/>
      <c r="F68" s="168"/>
      <c r="G68" s="171"/>
      <c r="H68" s="172" t="s">
        <v>124</v>
      </c>
      <c r="I68" s="142" t="s">
        <v>125</v>
      </c>
      <c r="J68" s="173"/>
      <c r="K68" s="174"/>
      <c r="L68" s="173"/>
      <c r="M68" s="174"/>
      <c r="N68" s="175"/>
      <c r="O68" s="176">
        <v>43511</v>
      </c>
      <c r="P68" s="177"/>
      <c r="Q68" s="214"/>
      <c r="R68" s="214"/>
    </row>
    <row r="69" spans="1:18" s="178" customFormat="1" ht="12" customHeight="1" x14ac:dyDescent="0.25">
      <c r="A69" s="165">
        <v>68</v>
      </c>
      <c r="B69" s="168">
        <v>68</v>
      </c>
      <c r="C69" s="169"/>
      <c r="D69" s="170"/>
      <c r="E69" s="169"/>
      <c r="F69" s="168"/>
      <c r="G69" s="171"/>
      <c r="H69" s="172" t="s">
        <v>124</v>
      </c>
      <c r="I69" s="142" t="s">
        <v>125</v>
      </c>
      <c r="J69" s="173"/>
      <c r="K69" s="174"/>
      <c r="L69" s="173"/>
      <c r="M69" s="174"/>
      <c r="N69" s="175"/>
      <c r="O69" s="176">
        <v>43511</v>
      </c>
      <c r="P69" s="177"/>
      <c r="Q69" s="214"/>
      <c r="R69" s="214"/>
    </row>
    <row r="70" spans="1:18" s="178" customFormat="1" ht="12" customHeight="1" x14ac:dyDescent="0.25">
      <c r="A70" s="165">
        <v>69</v>
      </c>
      <c r="B70" s="168">
        <v>69</v>
      </c>
      <c r="C70" s="169"/>
      <c r="D70" s="170"/>
      <c r="E70" s="169"/>
      <c r="F70" s="168"/>
      <c r="G70" s="171"/>
      <c r="H70" s="172" t="s">
        <v>124</v>
      </c>
      <c r="I70" s="142" t="s">
        <v>125</v>
      </c>
      <c r="J70" s="173"/>
      <c r="K70" s="174"/>
      <c r="L70" s="173"/>
      <c r="M70" s="174"/>
      <c r="N70" s="175"/>
      <c r="O70" s="176">
        <v>43511</v>
      </c>
      <c r="P70" s="177"/>
      <c r="Q70" s="214"/>
      <c r="R70" s="214"/>
    </row>
    <row r="71" spans="1:18" s="178" customFormat="1" ht="12" customHeight="1" x14ac:dyDescent="0.25">
      <c r="A71" s="165">
        <v>70</v>
      </c>
      <c r="B71" s="168">
        <v>70</v>
      </c>
      <c r="C71" s="169"/>
      <c r="D71" s="170"/>
      <c r="E71" s="169"/>
      <c r="F71" s="168"/>
      <c r="G71" s="171"/>
      <c r="H71" s="172" t="s">
        <v>124</v>
      </c>
      <c r="I71" s="142" t="s">
        <v>125</v>
      </c>
      <c r="J71" s="173"/>
      <c r="K71" s="174"/>
      <c r="L71" s="173"/>
      <c r="M71" s="174"/>
      <c r="N71" s="175"/>
      <c r="O71" s="176">
        <v>43511</v>
      </c>
      <c r="P71" s="177"/>
      <c r="Q71" s="214"/>
      <c r="R71" s="214"/>
    </row>
    <row r="72" spans="1:18" s="178" customFormat="1" ht="12" customHeight="1" x14ac:dyDescent="0.25">
      <c r="A72" s="165">
        <v>71</v>
      </c>
      <c r="B72" s="168">
        <v>71</v>
      </c>
      <c r="C72" s="169"/>
      <c r="D72" s="170"/>
      <c r="E72" s="169"/>
      <c r="F72" s="168"/>
      <c r="G72" s="171"/>
      <c r="H72" s="172" t="s">
        <v>124</v>
      </c>
      <c r="I72" s="142" t="s">
        <v>125</v>
      </c>
      <c r="J72" s="173"/>
      <c r="K72" s="174"/>
      <c r="L72" s="173"/>
      <c r="M72" s="174"/>
      <c r="N72" s="175"/>
      <c r="O72" s="176">
        <v>43511</v>
      </c>
      <c r="P72" s="177"/>
      <c r="Q72" s="214"/>
      <c r="R72" s="214"/>
    </row>
    <row r="73" spans="1:18" s="178" customFormat="1" ht="12" customHeight="1" x14ac:dyDescent="0.25">
      <c r="A73" s="165">
        <v>72</v>
      </c>
      <c r="B73" s="168">
        <v>72</v>
      </c>
      <c r="C73" s="169"/>
      <c r="D73" s="170"/>
      <c r="E73" s="169"/>
      <c r="F73" s="168"/>
      <c r="G73" s="171"/>
      <c r="H73" s="172" t="s">
        <v>124</v>
      </c>
      <c r="I73" s="142" t="s">
        <v>125</v>
      </c>
      <c r="J73" s="173"/>
      <c r="K73" s="174"/>
      <c r="L73" s="173"/>
      <c r="M73" s="174"/>
      <c r="N73" s="175"/>
      <c r="O73" s="176">
        <v>43511</v>
      </c>
      <c r="P73" s="177"/>
      <c r="Q73" s="214"/>
      <c r="R73" s="214"/>
    </row>
    <row r="74" spans="1:18" s="178" customFormat="1" ht="12" customHeight="1" x14ac:dyDescent="0.25">
      <c r="A74" s="165">
        <v>73</v>
      </c>
      <c r="B74" s="168">
        <v>73</v>
      </c>
      <c r="C74" s="169"/>
      <c r="D74" s="170"/>
      <c r="E74" s="169"/>
      <c r="F74" s="168"/>
      <c r="G74" s="171"/>
      <c r="H74" s="172" t="s">
        <v>124</v>
      </c>
      <c r="I74" s="142" t="s">
        <v>125</v>
      </c>
      <c r="J74" s="173"/>
      <c r="K74" s="174"/>
      <c r="L74" s="173"/>
      <c r="M74" s="174"/>
      <c r="N74" s="175"/>
      <c r="O74" s="176">
        <v>43511</v>
      </c>
      <c r="P74" s="177"/>
      <c r="Q74" s="214"/>
      <c r="R74" s="214"/>
    </row>
    <row r="75" spans="1:18" s="178" customFormat="1" ht="12" customHeight="1" x14ac:dyDescent="0.25">
      <c r="A75" s="165">
        <v>74</v>
      </c>
      <c r="B75" s="168">
        <v>74</v>
      </c>
      <c r="C75" s="169"/>
      <c r="D75" s="170"/>
      <c r="E75" s="169"/>
      <c r="F75" s="168"/>
      <c r="G75" s="171"/>
      <c r="H75" s="172" t="s">
        <v>124</v>
      </c>
      <c r="I75" s="142" t="s">
        <v>125</v>
      </c>
      <c r="J75" s="173"/>
      <c r="K75" s="174"/>
      <c r="L75" s="173"/>
      <c r="M75" s="174"/>
      <c r="N75" s="175"/>
      <c r="O75" s="176">
        <v>43511</v>
      </c>
      <c r="P75" s="177"/>
      <c r="Q75" s="214"/>
      <c r="R75" s="214"/>
    </row>
    <row r="76" spans="1:18" s="178" customFormat="1" ht="12" customHeight="1" x14ac:dyDescent="0.25">
      <c r="A76" s="165">
        <v>75</v>
      </c>
      <c r="B76" s="168">
        <v>75</v>
      </c>
      <c r="C76" s="169"/>
      <c r="D76" s="170"/>
      <c r="E76" s="169"/>
      <c r="F76" s="168"/>
      <c r="G76" s="171"/>
      <c r="H76" s="172" t="s">
        <v>124</v>
      </c>
      <c r="I76" s="142" t="s">
        <v>125</v>
      </c>
      <c r="J76" s="173"/>
      <c r="K76" s="174"/>
      <c r="L76" s="173"/>
      <c r="M76" s="174"/>
      <c r="N76" s="175"/>
      <c r="O76" s="176">
        <v>43511</v>
      </c>
      <c r="P76" s="177"/>
      <c r="Q76" s="214"/>
      <c r="R76" s="214"/>
    </row>
    <row r="77" spans="1:18" s="178" customFormat="1" ht="12" customHeight="1" x14ac:dyDescent="0.25">
      <c r="A77" s="165">
        <v>76</v>
      </c>
      <c r="B77" s="168">
        <v>76</v>
      </c>
      <c r="C77" s="169"/>
      <c r="D77" s="170"/>
      <c r="E77" s="169"/>
      <c r="F77" s="168"/>
      <c r="G77" s="171"/>
      <c r="H77" s="172" t="s">
        <v>124</v>
      </c>
      <c r="I77" s="142" t="s">
        <v>125</v>
      </c>
      <c r="J77" s="173"/>
      <c r="K77" s="174"/>
      <c r="L77" s="173"/>
      <c r="M77" s="174"/>
      <c r="N77" s="175"/>
      <c r="O77" s="176">
        <v>43511</v>
      </c>
      <c r="P77" s="177"/>
      <c r="Q77" s="214"/>
      <c r="R77" s="214"/>
    </row>
    <row r="78" spans="1:18" s="178" customFormat="1" ht="12" customHeight="1" x14ac:dyDescent="0.25">
      <c r="A78" s="165">
        <v>77</v>
      </c>
      <c r="B78" s="168">
        <v>77</v>
      </c>
      <c r="C78" s="169"/>
      <c r="D78" s="170"/>
      <c r="E78" s="169"/>
      <c r="F78" s="168"/>
      <c r="G78" s="171"/>
      <c r="H78" s="172" t="s">
        <v>124</v>
      </c>
      <c r="I78" s="142" t="s">
        <v>125</v>
      </c>
      <c r="J78" s="173"/>
      <c r="K78" s="174"/>
      <c r="L78" s="173"/>
      <c r="M78" s="174"/>
      <c r="N78" s="175"/>
      <c r="O78" s="176">
        <v>43511</v>
      </c>
      <c r="P78" s="177"/>
      <c r="Q78" s="214"/>
      <c r="R78" s="214"/>
    </row>
    <row r="79" spans="1:18" s="178" customFormat="1" ht="12" customHeight="1" x14ac:dyDescent="0.25">
      <c r="A79" s="165">
        <v>78</v>
      </c>
      <c r="B79" s="168">
        <v>78</v>
      </c>
      <c r="C79" s="169"/>
      <c r="D79" s="170"/>
      <c r="E79" s="169"/>
      <c r="F79" s="168"/>
      <c r="G79" s="171"/>
      <c r="H79" s="172" t="s">
        <v>124</v>
      </c>
      <c r="I79" s="142" t="s">
        <v>125</v>
      </c>
      <c r="J79" s="173"/>
      <c r="K79" s="174"/>
      <c r="L79" s="173"/>
      <c r="M79" s="174"/>
      <c r="N79" s="175"/>
      <c r="O79" s="176">
        <v>43511</v>
      </c>
      <c r="P79" s="177"/>
      <c r="Q79" s="214"/>
      <c r="R79" s="214"/>
    </row>
    <row r="80" spans="1:18" s="178" customFormat="1" ht="12" customHeight="1" x14ac:dyDescent="0.25">
      <c r="A80" s="165">
        <v>79</v>
      </c>
      <c r="B80" s="168">
        <v>79</v>
      </c>
      <c r="C80" s="169"/>
      <c r="D80" s="170"/>
      <c r="E80" s="169"/>
      <c r="F80" s="168"/>
      <c r="G80" s="171"/>
      <c r="H80" s="172" t="s">
        <v>124</v>
      </c>
      <c r="I80" s="142" t="s">
        <v>125</v>
      </c>
      <c r="J80" s="173"/>
      <c r="K80" s="174"/>
      <c r="L80" s="173"/>
      <c r="M80" s="174"/>
      <c r="N80" s="175"/>
      <c r="O80" s="176">
        <v>43511</v>
      </c>
      <c r="P80" s="177"/>
      <c r="Q80" s="214"/>
      <c r="R80" s="214"/>
    </row>
    <row r="81" spans="1:18" s="178" customFormat="1" ht="12" customHeight="1" x14ac:dyDescent="0.25">
      <c r="A81" s="165">
        <v>80</v>
      </c>
      <c r="B81" s="168">
        <v>80</v>
      </c>
      <c r="C81" s="169"/>
      <c r="D81" s="170"/>
      <c r="E81" s="169"/>
      <c r="F81" s="168"/>
      <c r="G81" s="171"/>
      <c r="H81" s="172" t="s">
        <v>124</v>
      </c>
      <c r="I81" s="142" t="s">
        <v>125</v>
      </c>
      <c r="J81" s="173"/>
      <c r="K81" s="174"/>
      <c r="L81" s="173"/>
      <c r="M81" s="174"/>
      <c r="N81" s="175"/>
      <c r="O81" s="176">
        <v>43511</v>
      </c>
      <c r="P81" s="177"/>
      <c r="Q81" s="214"/>
      <c r="R81" s="214"/>
    </row>
    <row r="82" spans="1:18" s="178" customFormat="1" ht="12" customHeight="1" x14ac:dyDescent="0.25">
      <c r="A82" s="165">
        <v>81</v>
      </c>
      <c r="B82" s="168">
        <v>81</v>
      </c>
      <c r="C82" s="169"/>
      <c r="D82" s="170"/>
      <c r="E82" s="169"/>
      <c r="F82" s="168"/>
      <c r="G82" s="171"/>
      <c r="H82" s="172" t="s">
        <v>124</v>
      </c>
      <c r="I82" s="142" t="s">
        <v>125</v>
      </c>
      <c r="J82" s="173"/>
      <c r="K82" s="174"/>
      <c r="L82" s="173"/>
      <c r="M82" s="174"/>
      <c r="N82" s="175"/>
      <c r="O82" s="176">
        <v>43511</v>
      </c>
      <c r="P82" s="177"/>
      <c r="Q82" s="214"/>
      <c r="R82" s="214"/>
    </row>
    <row r="83" spans="1:18" s="178" customFormat="1" ht="12" customHeight="1" x14ac:dyDescent="0.25">
      <c r="A83" s="165">
        <v>82</v>
      </c>
      <c r="B83" s="168">
        <v>82</v>
      </c>
      <c r="C83" s="169"/>
      <c r="D83" s="170"/>
      <c r="E83" s="169"/>
      <c r="F83" s="168"/>
      <c r="G83" s="171"/>
      <c r="H83" s="172" t="s">
        <v>124</v>
      </c>
      <c r="I83" s="142" t="s">
        <v>125</v>
      </c>
      <c r="J83" s="173"/>
      <c r="K83" s="174"/>
      <c r="L83" s="173"/>
      <c r="M83" s="174"/>
      <c r="N83" s="175"/>
      <c r="O83" s="176">
        <v>43511</v>
      </c>
      <c r="P83" s="177"/>
      <c r="Q83" s="214"/>
      <c r="R83" s="214"/>
    </row>
    <row r="84" spans="1:18" s="178" customFormat="1" ht="12" customHeight="1" x14ac:dyDescent="0.25">
      <c r="A84" s="165">
        <v>83</v>
      </c>
      <c r="B84" s="168">
        <v>83</v>
      </c>
      <c r="C84" s="169"/>
      <c r="D84" s="170"/>
      <c r="E84" s="169"/>
      <c r="F84" s="168"/>
      <c r="G84" s="171"/>
      <c r="H84" s="172" t="s">
        <v>124</v>
      </c>
      <c r="I84" s="142" t="s">
        <v>125</v>
      </c>
      <c r="J84" s="173"/>
      <c r="K84" s="174"/>
      <c r="L84" s="173"/>
      <c r="M84" s="174"/>
      <c r="N84" s="175"/>
      <c r="O84" s="176">
        <v>43511</v>
      </c>
      <c r="P84" s="177"/>
      <c r="Q84" s="214"/>
      <c r="R84" s="214"/>
    </row>
    <row r="85" spans="1:18" s="178" customFormat="1" ht="12" customHeight="1" x14ac:dyDescent="0.25">
      <c r="A85" s="165">
        <v>84</v>
      </c>
      <c r="B85" s="168">
        <v>84</v>
      </c>
      <c r="C85" s="169"/>
      <c r="D85" s="170"/>
      <c r="E85" s="169"/>
      <c r="F85" s="168"/>
      <c r="G85" s="171"/>
      <c r="H85" s="172" t="s">
        <v>124</v>
      </c>
      <c r="I85" s="142" t="s">
        <v>125</v>
      </c>
      <c r="J85" s="173"/>
      <c r="K85" s="174"/>
      <c r="L85" s="173"/>
      <c r="M85" s="174"/>
      <c r="N85" s="175"/>
      <c r="O85" s="176">
        <v>43511</v>
      </c>
      <c r="P85" s="177"/>
      <c r="Q85" s="214"/>
      <c r="R85" s="214"/>
    </row>
    <row r="86" spans="1:18" s="178" customFormat="1" ht="12" customHeight="1" x14ac:dyDescent="0.25">
      <c r="A86" s="165">
        <v>85</v>
      </c>
      <c r="B86" s="168">
        <v>85</v>
      </c>
      <c r="C86" s="169"/>
      <c r="D86" s="170"/>
      <c r="E86" s="169"/>
      <c r="F86" s="168"/>
      <c r="G86" s="171"/>
      <c r="H86" s="172" t="s">
        <v>124</v>
      </c>
      <c r="I86" s="142" t="s">
        <v>125</v>
      </c>
      <c r="J86" s="173"/>
      <c r="K86" s="174"/>
      <c r="L86" s="173"/>
      <c r="M86" s="174"/>
      <c r="N86" s="175"/>
      <c r="O86" s="176">
        <v>43511</v>
      </c>
      <c r="P86" s="177"/>
      <c r="Q86" s="214"/>
      <c r="R86" s="214"/>
    </row>
    <row r="87" spans="1:18" s="178" customFormat="1" ht="12" customHeight="1" x14ac:dyDescent="0.25">
      <c r="A87" s="165">
        <v>86</v>
      </c>
      <c r="B87" s="168">
        <v>86</v>
      </c>
      <c r="C87" s="169"/>
      <c r="D87" s="170"/>
      <c r="E87" s="169"/>
      <c r="F87" s="168"/>
      <c r="G87" s="171"/>
      <c r="H87" s="172" t="s">
        <v>124</v>
      </c>
      <c r="I87" s="142" t="s">
        <v>125</v>
      </c>
      <c r="J87" s="173"/>
      <c r="K87" s="174"/>
      <c r="L87" s="173"/>
      <c r="M87" s="174"/>
      <c r="N87" s="175"/>
      <c r="O87" s="176">
        <v>43511</v>
      </c>
      <c r="P87" s="177"/>
      <c r="Q87" s="214"/>
      <c r="R87" s="214"/>
    </row>
    <row r="88" spans="1:18" s="178" customFormat="1" ht="12" customHeight="1" x14ac:dyDescent="0.25">
      <c r="A88" s="165">
        <v>87</v>
      </c>
      <c r="B88" s="168">
        <v>87</v>
      </c>
      <c r="C88" s="169"/>
      <c r="D88" s="170"/>
      <c r="E88" s="169"/>
      <c r="F88" s="168"/>
      <c r="G88" s="171"/>
      <c r="H88" s="172" t="s">
        <v>124</v>
      </c>
      <c r="I88" s="142" t="s">
        <v>125</v>
      </c>
      <c r="J88" s="173"/>
      <c r="K88" s="174"/>
      <c r="L88" s="173"/>
      <c r="M88" s="174"/>
      <c r="N88" s="175"/>
      <c r="O88" s="176">
        <v>43511</v>
      </c>
      <c r="P88" s="177"/>
      <c r="Q88" s="214"/>
      <c r="R88" s="214"/>
    </row>
    <row r="89" spans="1:18" s="178" customFormat="1" ht="12" customHeight="1" x14ac:dyDescent="0.25">
      <c r="A89" s="165">
        <v>88</v>
      </c>
      <c r="B89" s="168">
        <v>88</v>
      </c>
      <c r="C89" s="169"/>
      <c r="D89" s="170"/>
      <c r="E89" s="169"/>
      <c r="F89" s="168"/>
      <c r="G89" s="171"/>
      <c r="H89" s="172" t="s">
        <v>124</v>
      </c>
      <c r="I89" s="142" t="s">
        <v>125</v>
      </c>
      <c r="J89" s="173"/>
      <c r="K89" s="174"/>
      <c r="L89" s="173"/>
      <c r="M89" s="174"/>
      <c r="N89" s="175"/>
      <c r="O89" s="176">
        <v>43511</v>
      </c>
      <c r="P89" s="177"/>
      <c r="Q89" s="214"/>
      <c r="R89" s="214"/>
    </row>
    <row r="90" spans="1:18" s="178" customFormat="1" ht="12" customHeight="1" x14ac:dyDescent="0.25">
      <c r="A90" s="165">
        <v>89</v>
      </c>
      <c r="B90" s="168">
        <v>89</v>
      </c>
      <c r="C90" s="169"/>
      <c r="D90" s="170"/>
      <c r="E90" s="169"/>
      <c r="F90" s="168"/>
      <c r="G90" s="171"/>
      <c r="H90" s="172" t="s">
        <v>124</v>
      </c>
      <c r="I90" s="142" t="s">
        <v>125</v>
      </c>
      <c r="J90" s="173"/>
      <c r="K90" s="174"/>
      <c r="L90" s="173"/>
      <c r="M90" s="174"/>
      <c r="N90" s="175"/>
      <c r="O90" s="176">
        <v>43511</v>
      </c>
      <c r="P90" s="177"/>
      <c r="Q90" s="214"/>
      <c r="R90" s="214"/>
    </row>
    <row r="91" spans="1:18" s="178" customFormat="1" ht="12" customHeight="1" x14ac:dyDescent="0.25">
      <c r="A91" s="165">
        <v>90</v>
      </c>
      <c r="B91" s="168">
        <v>90</v>
      </c>
      <c r="C91" s="169"/>
      <c r="D91" s="170"/>
      <c r="E91" s="169"/>
      <c r="F91" s="168"/>
      <c r="G91" s="171"/>
      <c r="H91" s="172" t="s">
        <v>124</v>
      </c>
      <c r="I91" s="142" t="s">
        <v>125</v>
      </c>
      <c r="J91" s="173"/>
      <c r="K91" s="174"/>
      <c r="L91" s="173"/>
      <c r="M91" s="174"/>
      <c r="N91" s="175"/>
      <c r="O91" s="176">
        <v>43511</v>
      </c>
      <c r="P91" s="177"/>
      <c r="Q91" s="214"/>
      <c r="R91" s="214"/>
    </row>
    <row r="92" spans="1:18" s="178" customFormat="1" ht="12" customHeight="1" x14ac:dyDescent="0.25">
      <c r="A92" s="165">
        <v>91</v>
      </c>
      <c r="B92" s="168">
        <v>91</v>
      </c>
      <c r="C92" s="169"/>
      <c r="D92" s="170"/>
      <c r="E92" s="169"/>
      <c r="F92" s="168"/>
      <c r="G92" s="171"/>
      <c r="H92" s="172" t="s">
        <v>124</v>
      </c>
      <c r="I92" s="142" t="s">
        <v>125</v>
      </c>
      <c r="J92" s="173"/>
      <c r="K92" s="174"/>
      <c r="L92" s="173"/>
      <c r="M92" s="174"/>
      <c r="N92" s="175"/>
      <c r="O92" s="176">
        <v>43511</v>
      </c>
      <c r="P92" s="177"/>
      <c r="Q92" s="214"/>
      <c r="R92" s="214"/>
    </row>
    <row r="93" spans="1:18" s="178" customFormat="1" ht="12" customHeight="1" x14ac:dyDescent="0.25">
      <c r="A93" s="165">
        <v>92</v>
      </c>
      <c r="B93" s="168">
        <v>92</v>
      </c>
      <c r="C93" s="169"/>
      <c r="D93" s="170"/>
      <c r="E93" s="169"/>
      <c r="F93" s="168"/>
      <c r="G93" s="171"/>
      <c r="H93" s="172" t="s">
        <v>124</v>
      </c>
      <c r="I93" s="142" t="s">
        <v>125</v>
      </c>
      <c r="J93" s="173"/>
      <c r="K93" s="174"/>
      <c r="L93" s="173"/>
      <c r="M93" s="174"/>
      <c r="N93" s="175"/>
      <c r="O93" s="176">
        <v>43511</v>
      </c>
      <c r="P93" s="177"/>
      <c r="Q93" s="214"/>
      <c r="R93" s="214"/>
    </row>
    <row r="94" spans="1:18" s="178" customFormat="1" ht="12" customHeight="1" x14ac:dyDescent="0.25">
      <c r="A94" s="165">
        <v>93</v>
      </c>
      <c r="B94" s="168">
        <v>93</v>
      </c>
      <c r="C94" s="169"/>
      <c r="D94" s="170"/>
      <c r="E94" s="169"/>
      <c r="F94" s="168"/>
      <c r="G94" s="171"/>
      <c r="H94" s="172" t="s">
        <v>124</v>
      </c>
      <c r="I94" s="142" t="s">
        <v>125</v>
      </c>
      <c r="J94" s="173"/>
      <c r="K94" s="174"/>
      <c r="L94" s="173"/>
      <c r="M94" s="174"/>
      <c r="N94" s="175"/>
      <c r="O94" s="176">
        <v>43511</v>
      </c>
      <c r="P94" s="177"/>
      <c r="Q94" s="214"/>
      <c r="R94" s="214"/>
    </row>
    <row r="95" spans="1:18" s="178" customFormat="1" ht="12" customHeight="1" x14ac:dyDescent="0.25">
      <c r="A95" s="165">
        <v>94</v>
      </c>
      <c r="B95" s="168">
        <v>94</v>
      </c>
      <c r="C95" s="169"/>
      <c r="D95" s="170"/>
      <c r="E95" s="169"/>
      <c r="F95" s="168"/>
      <c r="G95" s="171"/>
      <c r="H95" s="172" t="s">
        <v>124</v>
      </c>
      <c r="I95" s="142" t="s">
        <v>125</v>
      </c>
      <c r="J95" s="173"/>
      <c r="K95" s="174"/>
      <c r="L95" s="173"/>
      <c r="M95" s="174"/>
      <c r="N95" s="175"/>
      <c r="O95" s="176">
        <v>43511</v>
      </c>
      <c r="P95" s="177"/>
      <c r="Q95" s="214"/>
      <c r="R95" s="214"/>
    </row>
    <row r="96" spans="1:18" s="178" customFormat="1" ht="12" customHeight="1" x14ac:dyDescent="0.25">
      <c r="A96" s="165">
        <v>95</v>
      </c>
      <c r="B96" s="168">
        <v>95</v>
      </c>
      <c r="C96" s="169"/>
      <c r="D96" s="170"/>
      <c r="E96" s="169"/>
      <c r="F96" s="168"/>
      <c r="G96" s="171"/>
      <c r="H96" s="172" t="s">
        <v>124</v>
      </c>
      <c r="I96" s="142" t="s">
        <v>125</v>
      </c>
      <c r="J96" s="173"/>
      <c r="K96" s="174"/>
      <c r="L96" s="173"/>
      <c r="M96" s="174"/>
      <c r="N96" s="175"/>
      <c r="O96" s="176">
        <v>43511</v>
      </c>
      <c r="P96" s="177"/>
      <c r="Q96" s="214"/>
      <c r="R96" s="214"/>
    </row>
    <row r="97" spans="1:18" s="178" customFormat="1" ht="12" customHeight="1" x14ac:dyDescent="0.25">
      <c r="A97" s="165">
        <v>96</v>
      </c>
      <c r="B97" s="168">
        <v>96</v>
      </c>
      <c r="C97" s="169"/>
      <c r="D97" s="170"/>
      <c r="E97" s="169"/>
      <c r="F97" s="168"/>
      <c r="G97" s="171"/>
      <c r="H97" s="172" t="s">
        <v>124</v>
      </c>
      <c r="I97" s="142" t="s">
        <v>125</v>
      </c>
      <c r="J97" s="173"/>
      <c r="K97" s="174"/>
      <c r="L97" s="173"/>
      <c r="M97" s="174"/>
      <c r="N97" s="175"/>
      <c r="O97" s="176">
        <v>43511</v>
      </c>
      <c r="P97" s="177"/>
      <c r="Q97" s="214"/>
      <c r="R97" s="214"/>
    </row>
    <row r="98" spans="1:18" s="178" customFormat="1" ht="12" customHeight="1" x14ac:dyDescent="0.25">
      <c r="A98" s="165">
        <v>97</v>
      </c>
      <c r="B98" s="168">
        <v>97</v>
      </c>
      <c r="C98" s="169"/>
      <c r="D98" s="170"/>
      <c r="E98" s="169"/>
      <c r="F98" s="168"/>
      <c r="G98" s="171"/>
      <c r="H98" s="172" t="s">
        <v>124</v>
      </c>
      <c r="I98" s="142" t="s">
        <v>125</v>
      </c>
      <c r="J98" s="173"/>
      <c r="K98" s="174"/>
      <c r="L98" s="173"/>
      <c r="M98" s="174"/>
      <c r="N98" s="175"/>
      <c r="O98" s="176">
        <v>43511</v>
      </c>
      <c r="P98" s="177"/>
      <c r="Q98" s="214"/>
      <c r="R98" s="214"/>
    </row>
    <row r="99" spans="1:18" s="178" customFormat="1" ht="12" customHeight="1" x14ac:dyDescent="0.25">
      <c r="A99" s="165">
        <v>98</v>
      </c>
      <c r="B99" s="168">
        <v>98</v>
      </c>
      <c r="C99" s="169"/>
      <c r="D99" s="170"/>
      <c r="E99" s="169"/>
      <c r="F99" s="168"/>
      <c r="G99" s="171"/>
      <c r="H99" s="172" t="s">
        <v>124</v>
      </c>
      <c r="I99" s="142" t="s">
        <v>125</v>
      </c>
      <c r="J99" s="173"/>
      <c r="K99" s="174"/>
      <c r="L99" s="173"/>
      <c r="M99" s="174"/>
      <c r="N99" s="175"/>
      <c r="O99" s="176">
        <v>43511</v>
      </c>
      <c r="P99" s="177"/>
      <c r="Q99" s="214"/>
      <c r="R99" s="214"/>
    </row>
    <row r="100" spans="1:18" s="178" customFormat="1" ht="12" customHeight="1" x14ac:dyDescent="0.25">
      <c r="A100" s="165">
        <v>99</v>
      </c>
      <c r="B100" s="168">
        <v>99</v>
      </c>
      <c r="C100" s="169"/>
      <c r="D100" s="170"/>
      <c r="E100" s="169"/>
      <c r="F100" s="168"/>
      <c r="G100" s="171"/>
      <c r="H100" s="172" t="s">
        <v>124</v>
      </c>
      <c r="I100" s="142" t="s">
        <v>125</v>
      </c>
      <c r="J100" s="173"/>
      <c r="K100" s="174"/>
      <c r="L100" s="173"/>
      <c r="M100" s="174"/>
      <c r="N100" s="175"/>
      <c r="O100" s="176">
        <v>43511</v>
      </c>
      <c r="P100" s="177"/>
      <c r="Q100" s="214"/>
      <c r="R100" s="214"/>
    </row>
    <row r="101" spans="1:18" s="178" customFormat="1" ht="12" customHeight="1" x14ac:dyDescent="0.25">
      <c r="A101" s="165">
        <v>100</v>
      </c>
      <c r="B101" s="168">
        <v>100</v>
      </c>
      <c r="C101" s="169"/>
      <c r="D101" s="170"/>
      <c r="E101" s="169"/>
      <c r="F101" s="168"/>
      <c r="G101" s="171"/>
      <c r="H101" s="172" t="s">
        <v>124</v>
      </c>
      <c r="I101" s="142" t="s">
        <v>125</v>
      </c>
      <c r="J101" s="173"/>
      <c r="K101" s="174"/>
      <c r="L101" s="173"/>
      <c r="M101" s="174"/>
      <c r="N101" s="175"/>
      <c r="O101" s="176">
        <v>43511</v>
      </c>
      <c r="P101" s="177"/>
      <c r="Q101" s="214"/>
      <c r="R101" s="214"/>
    </row>
    <row r="102" spans="1:18" s="178" customFormat="1" ht="12" customHeight="1" x14ac:dyDescent="0.25">
      <c r="A102" s="165">
        <v>101</v>
      </c>
      <c r="B102" s="168">
        <v>101</v>
      </c>
      <c r="C102" s="169"/>
      <c r="D102" s="170"/>
      <c r="E102" s="169"/>
      <c r="F102" s="168"/>
      <c r="G102" s="171"/>
      <c r="H102" s="172" t="s">
        <v>124</v>
      </c>
      <c r="I102" s="142" t="s">
        <v>125</v>
      </c>
      <c r="J102" s="173"/>
      <c r="K102" s="174"/>
      <c r="L102" s="173"/>
      <c r="M102" s="174"/>
      <c r="N102" s="175"/>
      <c r="O102" s="176">
        <v>43511</v>
      </c>
      <c r="P102" s="177"/>
      <c r="Q102" s="214"/>
      <c r="R102" s="214"/>
    </row>
    <row r="103" spans="1:18" s="178" customFormat="1" ht="12" customHeight="1" x14ac:dyDescent="0.25">
      <c r="A103" s="165">
        <v>102</v>
      </c>
      <c r="B103" s="168">
        <v>102</v>
      </c>
      <c r="C103" s="169"/>
      <c r="D103" s="170"/>
      <c r="E103" s="169"/>
      <c r="F103" s="168"/>
      <c r="G103" s="171"/>
      <c r="H103" s="172" t="s">
        <v>124</v>
      </c>
      <c r="I103" s="142" t="s">
        <v>125</v>
      </c>
      <c r="J103" s="173"/>
      <c r="K103" s="174"/>
      <c r="L103" s="173"/>
      <c r="M103" s="174"/>
      <c r="N103" s="175"/>
      <c r="O103" s="176">
        <v>43511</v>
      </c>
      <c r="P103" s="177"/>
      <c r="Q103" s="214"/>
      <c r="R103" s="214"/>
    </row>
    <row r="104" spans="1:18" s="178" customFormat="1" ht="12" customHeight="1" x14ac:dyDescent="0.25">
      <c r="A104" s="165">
        <v>103</v>
      </c>
      <c r="B104" s="168">
        <v>103</v>
      </c>
      <c r="C104" s="169"/>
      <c r="D104" s="170"/>
      <c r="E104" s="169"/>
      <c r="F104" s="168"/>
      <c r="G104" s="171"/>
      <c r="H104" s="172" t="s">
        <v>124</v>
      </c>
      <c r="I104" s="142" t="s">
        <v>125</v>
      </c>
      <c r="J104" s="173"/>
      <c r="K104" s="174"/>
      <c r="L104" s="173"/>
      <c r="M104" s="174"/>
      <c r="N104" s="175"/>
      <c r="O104" s="176">
        <v>43511</v>
      </c>
      <c r="P104" s="177"/>
      <c r="Q104" s="214"/>
      <c r="R104" s="214"/>
    </row>
    <row r="105" spans="1:18" s="178" customFormat="1" ht="12" customHeight="1" x14ac:dyDescent="0.25">
      <c r="A105" s="165">
        <v>104</v>
      </c>
      <c r="B105" s="168">
        <v>104</v>
      </c>
      <c r="C105" s="169"/>
      <c r="D105" s="170"/>
      <c r="E105" s="169"/>
      <c r="F105" s="168"/>
      <c r="G105" s="171"/>
      <c r="H105" s="172" t="s">
        <v>124</v>
      </c>
      <c r="I105" s="142" t="s">
        <v>125</v>
      </c>
      <c r="J105" s="173"/>
      <c r="K105" s="174"/>
      <c r="L105" s="173"/>
      <c r="M105" s="174"/>
      <c r="N105" s="175"/>
      <c r="O105" s="176">
        <v>43511</v>
      </c>
      <c r="P105" s="177"/>
      <c r="Q105" s="214"/>
      <c r="R105" s="214"/>
    </row>
    <row r="106" spans="1:18" s="178" customFormat="1" ht="12" customHeight="1" x14ac:dyDescent="0.25">
      <c r="A106" s="165">
        <v>105</v>
      </c>
      <c r="B106" s="168">
        <v>105</v>
      </c>
      <c r="C106" s="169"/>
      <c r="D106" s="170"/>
      <c r="E106" s="169"/>
      <c r="F106" s="168"/>
      <c r="G106" s="171"/>
      <c r="H106" s="172" t="s">
        <v>124</v>
      </c>
      <c r="I106" s="142" t="s">
        <v>125</v>
      </c>
      <c r="J106" s="173"/>
      <c r="K106" s="174"/>
      <c r="L106" s="173"/>
      <c r="M106" s="174"/>
      <c r="N106" s="175"/>
      <c r="O106" s="176">
        <v>43511</v>
      </c>
      <c r="P106" s="177"/>
      <c r="Q106" s="214"/>
      <c r="R106" s="214"/>
    </row>
    <row r="107" spans="1:18" s="178" customFormat="1" ht="12" customHeight="1" x14ac:dyDescent="0.25">
      <c r="A107" s="165">
        <v>106</v>
      </c>
      <c r="B107" s="168">
        <v>106</v>
      </c>
      <c r="C107" s="169"/>
      <c r="D107" s="170"/>
      <c r="E107" s="169"/>
      <c r="F107" s="168"/>
      <c r="G107" s="171"/>
      <c r="H107" s="172" t="s">
        <v>124</v>
      </c>
      <c r="I107" s="142" t="s">
        <v>125</v>
      </c>
      <c r="J107" s="173"/>
      <c r="K107" s="174"/>
      <c r="L107" s="173"/>
      <c r="M107" s="174"/>
      <c r="N107" s="175"/>
      <c r="O107" s="176">
        <v>43511</v>
      </c>
      <c r="P107" s="177"/>
      <c r="Q107" s="214"/>
      <c r="R107" s="214"/>
    </row>
    <row r="108" spans="1:18" s="178" customFormat="1" ht="12" customHeight="1" x14ac:dyDescent="0.25">
      <c r="A108" s="165">
        <v>107</v>
      </c>
      <c r="B108" s="168">
        <v>107</v>
      </c>
      <c r="C108" s="169"/>
      <c r="D108" s="170"/>
      <c r="E108" s="169"/>
      <c r="F108" s="168"/>
      <c r="G108" s="171"/>
      <c r="H108" s="172" t="s">
        <v>124</v>
      </c>
      <c r="I108" s="142" t="s">
        <v>125</v>
      </c>
      <c r="J108" s="173"/>
      <c r="K108" s="174"/>
      <c r="L108" s="173"/>
      <c r="M108" s="174"/>
      <c r="N108" s="175"/>
      <c r="O108" s="176">
        <v>43511</v>
      </c>
      <c r="P108" s="177"/>
      <c r="Q108" s="214"/>
      <c r="R108" s="214"/>
    </row>
    <row r="109" spans="1:18" s="178" customFormat="1" ht="12" customHeight="1" x14ac:dyDescent="0.25">
      <c r="A109" s="165">
        <v>108</v>
      </c>
      <c r="B109" s="168">
        <v>108</v>
      </c>
      <c r="C109" s="169"/>
      <c r="D109" s="170"/>
      <c r="E109" s="169"/>
      <c r="F109" s="168"/>
      <c r="G109" s="171"/>
      <c r="H109" s="172" t="s">
        <v>124</v>
      </c>
      <c r="I109" s="142" t="s">
        <v>125</v>
      </c>
      <c r="J109" s="173"/>
      <c r="K109" s="174"/>
      <c r="L109" s="173"/>
      <c r="M109" s="174"/>
      <c r="N109" s="175"/>
      <c r="O109" s="176">
        <v>43511</v>
      </c>
      <c r="P109" s="177"/>
      <c r="Q109" s="214"/>
      <c r="R109" s="214"/>
    </row>
    <row r="110" spans="1:18" s="178" customFormat="1" ht="12" customHeight="1" x14ac:dyDescent="0.25">
      <c r="A110" s="165">
        <v>109</v>
      </c>
      <c r="B110" s="168">
        <v>109</v>
      </c>
      <c r="C110" s="169"/>
      <c r="D110" s="170"/>
      <c r="E110" s="169"/>
      <c r="F110" s="168"/>
      <c r="G110" s="171"/>
      <c r="H110" s="172" t="s">
        <v>124</v>
      </c>
      <c r="I110" s="142" t="s">
        <v>125</v>
      </c>
      <c r="J110" s="173"/>
      <c r="K110" s="174"/>
      <c r="L110" s="173"/>
      <c r="M110" s="174"/>
      <c r="N110" s="175"/>
      <c r="O110" s="176">
        <v>43511</v>
      </c>
      <c r="P110" s="177"/>
      <c r="Q110" s="214"/>
      <c r="R110" s="214"/>
    </row>
    <row r="111" spans="1:18" s="178" customFormat="1" ht="12" customHeight="1" x14ac:dyDescent="0.25">
      <c r="A111" s="165">
        <v>110</v>
      </c>
      <c r="B111" s="168">
        <v>110</v>
      </c>
      <c r="C111" s="169"/>
      <c r="D111" s="170"/>
      <c r="E111" s="169"/>
      <c r="F111" s="168"/>
      <c r="G111" s="171"/>
      <c r="H111" s="172" t="s">
        <v>124</v>
      </c>
      <c r="I111" s="142" t="s">
        <v>125</v>
      </c>
      <c r="J111" s="173"/>
      <c r="K111" s="174"/>
      <c r="L111" s="173"/>
      <c r="M111" s="174"/>
      <c r="N111" s="175"/>
      <c r="O111" s="176">
        <v>43511</v>
      </c>
      <c r="P111" s="177"/>
      <c r="Q111" s="214"/>
      <c r="R111" s="214"/>
    </row>
    <row r="112" spans="1:18" s="178" customFormat="1" ht="12" customHeight="1" x14ac:dyDescent="0.25">
      <c r="A112" s="165">
        <v>111</v>
      </c>
      <c r="B112" s="168">
        <v>111</v>
      </c>
      <c r="C112" s="169"/>
      <c r="D112" s="170"/>
      <c r="E112" s="169"/>
      <c r="F112" s="168"/>
      <c r="G112" s="171"/>
      <c r="H112" s="172" t="s">
        <v>124</v>
      </c>
      <c r="I112" s="142" t="s">
        <v>125</v>
      </c>
      <c r="J112" s="173"/>
      <c r="K112" s="174"/>
      <c r="L112" s="173"/>
      <c r="M112" s="174"/>
      <c r="N112" s="175"/>
      <c r="O112" s="176">
        <v>43511</v>
      </c>
      <c r="P112" s="177"/>
      <c r="Q112" s="214"/>
      <c r="R112" s="214"/>
    </row>
    <row r="113" spans="1:18" s="178" customFormat="1" ht="12" customHeight="1" x14ac:dyDescent="0.25">
      <c r="A113" s="165">
        <v>112</v>
      </c>
      <c r="B113" s="168">
        <v>112</v>
      </c>
      <c r="C113" s="169"/>
      <c r="D113" s="170"/>
      <c r="E113" s="169"/>
      <c r="F113" s="168"/>
      <c r="G113" s="171"/>
      <c r="H113" s="172" t="s">
        <v>124</v>
      </c>
      <c r="I113" s="142" t="s">
        <v>125</v>
      </c>
      <c r="J113" s="173"/>
      <c r="K113" s="174"/>
      <c r="L113" s="173"/>
      <c r="M113" s="174"/>
      <c r="N113" s="175"/>
      <c r="O113" s="176">
        <v>43511</v>
      </c>
      <c r="P113" s="177"/>
      <c r="Q113" s="214"/>
      <c r="R113" s="214"/>
    </row>
    <row r="114" spans="1:18" s="178" customFormat="1" ht="12" customHeight="1" x14ac:dyDescent="0.25">
      <c r="A114" s="165">
        <v>113</v>
      </c>
      <c r="B114" s="168">
        <v>113</v>
      </c>
      <c r="C114" s="169"/>
      <c r="D114" s="170"/>
      <c r="E114" s="169"/>
      <c r="F114" s="168"/>
      <c r="G114" s="171"/>
      <c r="H114" s="172" t="s">
        <v>124</v>
      </c>
      <c r="I114" s="142" t="s">
        <v>125</v>
      </c>
      <c r="J114" s="173"/>
      <c r="K114" s="174"/>
      <c r="L114" s="173"/>
      <c r="M114" s="174"/>
      <c r="N114" s="175"/>
      <c r="O114" s="176">
        <v>43511</v>
      </c>
      <c r="P114" s="177"/>
      <c r="Q114" s="214"/>
      <c r="R114" s="214"/>
    </row>
    <row r="115" spans="1:18" s="178" customFormat="1" ht="12" customHeight="1" x14ac:dyDescent="0.25">
      <c r="A115" s="165">
        <v>114</v>
      </c>
      <c r="B115" s="168">
        <v>114</v>
      </c>
      <c r="C115" s="169"/>
      <c r="D115" s="170"/>
      <c r="E115" s="169"/>
      <c r="F115" s="168"/>
      <c r="G115" s="171"/>
      <c r="H115" s="172" t="s">
        <v>124</v>
      </c>
      <c r="I115" s="142" t="s">
        <v>125</v>
      </c>
      <c r="J115" s="173"/>
      <c r="K115" s="174"/>
      <c r="L115" s="173"/>
      <c r="M115" s="174"/>
      <c r="N115" s="175"/>
      <c r="O115" s="176">
        <v>43511</v>
      </c>
      <c r="P115" s="177"/>
      <c r="Q115" s="214"/>
      <c r="R115" s="214"/>
    </row>
    <row r="116" spans="1:18" s="178" customFormat="1" ht="12" customHeight="1" x14ac:dyDescent="0.25">
      <c r="A116" s="165">
        <v>115</v>
      </c>
      <c r="B116" s="168">
        <v>115</v>
      </c>
      <c r="C116" s="169"/>
      <c r="D116" s="170"/>
      <c r="E116" s="169"/>
      <c r="F116" s="168"/>
      <c r="G116" s="171"/>
      <c r="H116" s="172" t="s">
        <v>124</v>
      </c>
      <c r="I116" s="142" t="s">
        <v>125</v>
      </c>
      <c r="J116" s="173"/>
      <c r="K116" s="174"/>
      <c r="L116" s="173"/>
      <c r="M116" s="174"/>
      <c r="N116" s="175"/>
      <c r="O116" s="176">
        <v>43511</v>
      </c>
      <c r="P116" s="177"/>
      <c r="Q116" s="214"/>
      <c r="R116" s="214"/>
    </row>
    <row r="117" spans="1:18" s="178" customFormat="1" ht="12" customHeight="1" x14ac:dyDescent="0.25">
      <c r="A117" s="165">
        <v>116</v>
      </c>
      <c r="B117" s="168">
        <v>116</v>
      </c>
      <c r="C117" s="169"/>
      <c r="D117" s="170"/>
      <c r="E117" s="169"/>
      <c r="F117" s="168"/>
      <c r="G117" s="171"/>
      <c r="H117" s="172" t="s">
        <v>124</v>
      </c>
      <c r="I117" s="142" t="s">
        <v>125</v>
      </c>
      <c r="J117" s="173"/>
      <c r="K117" s="174"/>
      <c r="L117" s="173"/>
      <c r="M117" s="174"/>
      <c r="N117" s="175"/>
      <c r="O117" s="176">
        <v>43511</v>
      </c>
      <c r="P117" s="177"/>
      <c r="Q117" s="214"/>
      <c r="R117" s="214"/>
    </row>
    <row r="118" spans="1:18" s="178" customFormat="1" ht="12" customHeight="1" x14ac:dyDescent="0.25">
      <c r="A118" s="165">
        <v>117</v>
      </c>
      <c r="B118" s="168">
        <v>117</v>
      </c>
      <c r="C118" s="169"/>
      <c r="D118" s="170"/>
      <c r="E118" s="169"/>
      <c r="F118" s="168"/>
      <c r="G118" s="171"/>
      <c r="H118" s="172" t="s">
        <v>124</v>
      </c>
      <c r="I118" s="142" t="s">
        <v>125</v>
      </c>
      <c r="J118" s="173"/>
      <c r="K118" s="174"/>
      <c r="L118" s="173"/>
      <c r="M118" s="174"/>
      <c r="N118" s="175"/>
      <c r="O118" s="176">
        <v>43511</v>
      </c>
      <c r="P118" s="177"/>
      <c r="Q118" s="214"/>
      <c r="R118" s="214"/>
    </row>
    <row r="119" spans="1:18" s="178" customFormat="1" ht="12" customHeight="1" x14ac:dyDescent="0.25">
      <c r="A119" s="165">
        <v>118</v>
      </c>
      <c r="B119" s="168">
        <v>118</v>
      </c>
      <c r="C119" s="169"/>
      <c r="D119" s="170"/>
      <c r="E119" s="169"/>
      <c r="F119" s="168"/>
      <c r="G119" s="171"/>
      <c r="H119" s="172" t="s">
        <v>124</v>
      </c>
      <c r="I119" s="142" t="s">
        <v>125</v>
      </c>
      <c r="J119" s="173"/>
      <c r="K119" s="174"/>
      <c r="L119" s="173"/>
      <c r="M119" s="174"/>
      <c r="N119" s="175"/>
      <c r="O119" s="176">
        <v>43511</v>
      </c>
      <c r="P119" s="177"/>
      <c r="Q119" s="214"/>
      <c r="R119" s="214"/>
    </row>
    <row r="120" spans="1:18" s="178" customFormat="1" ht="12" customHeight="1" x14ac:dyDescent="0.25">
      <c r="A120" s="165">
        <v>119</v>
      </c>
      <c r="B120" s="168">
        <v>119</v>
      </c>
      <c r="C120" s="169"/>
      <c r="D120" s="170"/>
      <c r="E120" s="169"/>
      <c r="F120" s="168"/>
      <c r="G120" s="171"/>
      <c r="H120" s="172" t="s">
        <v>124</v>
      </c>
      <c r="I120" s="142" t="s">
        <v>125</v>
      </c>
      <c r="J120" s="173"/>
      <c r="K120" s="174"/>
      <c r="L120" s="173"/>
      <c r="M120" s="174"/>
      <c r="N120" s="175"/>
      <c r="O120" s="176">
        <v>43511</v>
      </c>
      <c r="P120" s="177"/>
      <c r="Q120" s="214"/>
      <c r="R120" s="214"/>
    </row>
    <row r="121" spans="1:18" s="178" customFormat="1" ht="12" customHeight="1" x14ac:dyDescent="0.25">
      <c r="A121" s="165">
        <v>120</v>
      </c>
      <c r="B121" s="168">
        <v>120</v>
      </c>
      <c r="C121" s="169"/>
      <c r="D121" s="170"/>
      <c r="E121" s="169"/>
      <c r="F121" s="168"/>
      <c r="G121" s="171"/>
      <c r="H121" s="172" t="s">
        <v>124</v>
      </c>
      <c r="I121" s="142" t="s">
        <v>125</v>
      </c>
      <c r="J121" s="173"/>
      <c r="K121" s="174"/>
      <c r="L121" s="173"/>
      <c r="M121" s="174"/>
      <c r="N121" s="175"/>
      <c r="O121" s="176">
        <v>43511</v>
      </c>
      <c r="P121" s="177"/>
      <c r="Q121" s="214"/>
      <c r="R121" s="214"/>
    </row>
    <row r="122" spans="1:18" s="178" customFormat="1" ht="12" customHeight="1" x14ac:dyDescent="0.25">
      <c r="A122" s="165">
        <v>121</v>
      </c>
      <c r="B122" s="168">
        <v>121</v>
      </c>
      <c r="C122" s="169"/>
      <c r="D122" s="170"/>
      <c r="E122" s="169"/>
      <c r="F122" s="168"/>
      <c r="G122" s="171"/>
      <c r="H122" s="172" t="s">
        <v>124</v>
      </c>
      <c r="I122" s="142" t="s">
        <v>125</v>
      </c>
      <c r="J122" s="173"/>
      <c r="K122" s="174"/>
      <c r="L122" s="173"/>
      <c r="M122" s="174"/>
      <c r="N122" s="175"/>
      <c r="O122" s="176">
        <v>43511</v>
      </c>
      <c r="P122" s="177"/>
      <c r="Q122" s="214"/>
      <c r="R122" s="214"/>
    </row>
    <row r="123" spans="1:18" s="178" customFormat="1" ht="12" customHeight="1" x14ac:dyDescent="0.25">
      <c r="A123" s="165">
        <v>122</v>
      </c>
      <c r="B123" s="168">
        <v>122</v>
      </c>
      <c r="C123" s="169"/>
      <c r="D123" s="170"/>
      <c r="E123" s="169"/>
      <c r="F123" s="168"/>
      <c r="G123" s="171"/>
      <c r="H123" s="172" t="s">
        <v>124</v>
      </c>
      <c r="I123" s="142" t="s">
        <v>125</v>
      </c>
      <c r="J123" s="173"/>
      <c r="K123" s="174"/>
      <c r="L123" s="173"/>
      <c r="M123" s="174"/>
      <c r="N123" s="175"/>
      <c r="O123" s="176">
        <v>43511</v>
      </c>
      <c r="P123" s="177"/>
      <c r="Q123" s="214"/>
      <c r="R123" s="214"/>
    </row>
    <row r="124" spans="1:18" s="178" customFormat="1" ht="12" customHeight="1" x14ac:dyDescent="0.25">
      <c r="A124" s="165">
        <v>123</v>
      </c>
      <c r="B124" s="168">
        <v>123</v>
      </c>
      <c r="C124" s="169"/>
      <c r="D124" s="170"/>
      <c r="E124" s="169"/>
      <c r="F124" s="168"/>
      <c r="G124" s="171"/>
      <c r="H124" s="172" t="s">
        <v>124</v>
      </c>
      <c r="I124" s="142" t="s">
        <v>125</v>
      </c>
      <c r="J124" s="173"/>
      <c r="K124" s="174"/>
      <c r="L124" s="173"/>
      <c r="M124" s="174"/>
      <c r="N124" s="175"/>
      <c r="O124" s="176">
        <v>43511</v>
      </c>
      <c r="P124" s="177"/>
      <c r="Q124" s="214"/>
      <c r="R124" s="214"/>
    </row>
    <row r="125" spans="1:18" s="178" customFormat="1" ht="12" customHeight="1" x14ac:dyDescent="0.25">
      <c r="A125" s="165">
        <v>124</v>
      </c>
      <c r="B125" s="168">
        <v>124</v>
      </c>
      <c r="C125" s="169"/>
      <c r="D125" s="170"/>
      <c r="E125" s="169"/>
      <c r="F125" s="168"/>
      <c r="G125" s="171"/>
      <c r="H125" s="172" t="s">
        <v>124</v>
      </c>
      <c r="I125" s="142" t="s">
        <v>125</v>
      </c>
      <c r="J125" s="173"/>
      <c r="K125" s="174"/>
      <c r="L125" s="173"/>
      <c r="M125" s="174"/>
      <c r="N125" s="175"/>
      <c r="O125" s="176">
        <v>43511</v>
      </c>
      <c r="P125" s="177"/>
      <c r="Q125" s="214"/>
      <c r="R125" s="214"/>
    </row>
    <row r="126" spans="1:18" s="178" customFormat="1" ht="12" customHeight="1" x14ac:dyDescent="0.25">
      <c r="A126" s="165">
        <v>125</v>
      </c>
      <c r="B126" s="168">
        <v>125</v>
      </c>
      <c r="C126" s="169"/>
      <c r="D126" s="170"/>
      <c r="E126" s="169"/>
      <c r="F126" s="168"/>
      <c r="G126" s="171"/>
      <c r="H126" s="172" t="s">
        <v>124</v>
      </c>
      <c r="I126" s="142" t="s">
        <v>125</v>
      </c>
      <c r="J126" s="173"/>
      <c r="K126" s="174"/>
      <c r="L126" s="173"/>
      <c r="M126" s="174"/>
      <c r="N126" s="175"/>
      <c r="O126" s="176">
        <v>43511</v>
      </c>
      <c r="P126" s="177"/>
      <c r="Q126" s="214"/>
      <c r="R126" s="214"/>
    </row>
    <row r="127" spans="1:18" s="178" customFormat="1" ht="12" customHeight="1" x14ac:dyDescent="0.25">
      <c r="A127" s="165">
        <v>126</v>
      </c>
      <c r="B127" s="168">
        <v>126</v>
      </c>
      <c r="C127" s="169"/>
      <c r="D127" s="170"/>
      <c r="E127" s="169"/>
      <c r="F127" s="168"/>
      <c r="G127" s="171"/>
      <c r="H127" s="172" t="s">
        <v>124</v>
      </c>
      <c r="I127" s="142" t="s">
        <v>125</v>
      </c>
      <c r="J127" s="173"/>
      <c r="K127" s="174"/>
      <c r="L127" s="173"/>
      <c r="M127" s="174"/>
      <c r="N127" s="175"/>
      <c r="O127" s="176">
        <v>43511</v>
      </c>
      <c r="P127" s="177"/>
      <c r="Q127" s="214"/>
      <c r="R127" s="214"/>
    </row>
    <row r="128" spans="1:18" s="178" customFormat="1" ht="12" customHeight="1" x14ac:dyDescent="0.25">
      <c r="A128" s="165">
        <v>127</v>
      </c>
      <c r="B128" s="168">
        <v>127</v>
      </c>
      <c r="C128" s="169"/>
      <c r="D128" s="170"/>
      <c r="E128" s="169"/>
      <c r="F128" s="168"/>
      <c r="G128" s="171"/>
      <c r="H128" s="172" t="s">
        <v>124</v>
      </c>
      <c r="I128" s="142" t="s">
        <v>125</v>
      </c>
      <c r="J128" s="173"/>
      <c r="K128" s="174"/>
      <c r="L128" s="173"/>
      <c r="M128" s="174"/>
      <c r="N128" s="175"/>
      <c r="O128" s="176">
        <v>43511</v>
      </c>
      <c r="P128" s="177"/>
      <c r="Q128" s="214"/>
      <c r="R128" s="214"/>
    </row>
    <row r="129" spans="1:18" s="178" customFormat="1" ht="12" customHeight="1" x14ac:dyDescent="0.25">
      <c r="A129" s="165">
        <v>128</v>
      </c>
      <c r="B129" s="168">
        <v>128</v>
      </c>
      <c r="C129" s="169"/>
      <c r="D129" s="170"/>
      <c r="E129" s="169"/>
      <c r="F129" s="168"/>
      <c r="G129" s="171"/>
      <c r="H129" s="172" t="s">
        <v>124</v>
      </c>
      <c r="I129" s="142" t="s">
        <v>125</v>
      </c>
      <c r="J129" s="173"/>
      <c r="K129" s="174"/>
      <c r="L129" s="173"/>
      <c r="M129" s="174"/>
      <c r="N129" s="175"/>
      <c r="O129" s="176">
        <v>43511</v>
      </c>
      <c r="P129" s="177"/>
      <c r="Q129" s="214"/>
      <c r="R129" s="214"/>
    </row>
    <row r="130" spans="1:18" s="178" customFormat="1" ht="12" customHeight="1" x14ac:dyDescent="0.25">
      <c r="A130" s="165">
        <v>129</v>
      </c>
      <c r="B130" s="168">
        <v>129</v>
      </c>
      <c r="C130" s="169"/>
      <c r="D130" s="170"/>
      <c r="E130" s="169"/>
      <c r="F130" s="168"/>
      <c r="G130" s="171"/>
      <c r="H130" s="172" t="s">
        <v>124</v>
      </c>
      <c r="I130" s="142" t="s">
        <v>125</v>
      </c>
      <c r="J130" s="173"/>
      <c r="K130" s="174"/>
      <c r="L130" s="173"/>
      <c r="M130" s="174"/>
      <c r="N130" s="175"/>
      <c r="O130" s="176">
        <v>43511</v>
      </c>
      <c r="P130" s="177"/>
      <c r="Q130" s="214"/>
      <c r="R130" s="214"/>
    </row>
    <row r="131" spans="1:18" s="178" customFormat="1" ht="12" customHeight="1" x14ac:dyDescent="0.25">
      <c r="A131" s="165">
        <v>130</v>
      </c>
      <c r="B131" s="168">
        <v>130</v>
      </c>
      <c r="C131" s="169"/>
      <c r="D131" s="170"/>
      <c r="E131" s="169"/>
      <c r="F131" s="168"/>
      <c r="G131" s="171"/>
      <c r="H131" s="172" t="s">
        <v>124</v>
      </c>
      <c r="I131" s="142" t="s">
        <v>125</v>
      </c>
      <c r="J131" s="173"/>
      <c r="K131" s="174"/>
      <c r="L131" s="173"/>
      <c r="M131" s="174"/>
      <c r="N131" s="175"/>
      <c r="O131" s="176">
        <v>43511</v>
      </c>
      <c r="P131" s="177"/>
      <c r="Q131" s="214"/>
      <c r="R131" s="214"/>
    </row>
    <row r="132" spans="1:18" s="178" customFormat="1" ht="12" customHeight="1" x14ac:dyDescent="0.25">
      <c r="A132" s="165">
        <v>131</v>
      </c>
      <c r="B132" s="168">
        <v>131</v>
      </c>
      <c r="C132" s="169"/>
      <c r="D132" s="170"/>
      <c r="E132" s="169"/>
      <c r="F132" s="168"/>
      <c r="G132" s="171"/>
      <c r="H132" s="172" t="s">
        <v>124</v>
      </c>
      <c r="I132" s="142" t="s">
        <v>125</v>
      </c>
      <c r="J132" s="173"/>
      <c r="K132" s="174"/>
      <c r="L132" s="173"/>
      <c r="M132" s="174"/>
      <c r="N132" s="175"/>
      <c r="O132" s="176">
        <v>43511</v>
      </c>
      <c r="P132" s="177"/>
      <c r="Q132" s="214"/>
      <c r="R132" s="214"/>
    </row>
    <row r="133" spans="1:18" s="178" customFormat="1" ht="12" customHeight="1" x14ac:dyDescent="0.25">
      <c r="A133" s="165">
        <v>132</v>
      </c>
      <c r="B133" s="168">
        <v>132</v>
      </c>
      <c r="C133" s="169"/>
      <c r="D133" s="170"/>
      <c r="E133" s="169"/>
      <c r="F133" s="168"/>
      <c r="G133" s="171"/>
      <c r="H133" s="172" t="s">
        <v>124</v>
      </c>
      <c r="I133" s="142" t="s">
        <v>125</v>
      </c>
      <c r="J133" s="173"/>
      <c r="K133" s="174"/>
      <c r="L133" s="173"/>
      <c r="M133" s="174"/>
      <c r="N133" s="175"/>
      <c r="O133" s="176">
        <v>43511</v>
      </c>
      <c r="P133" s="177"/>
      <c r="Q133" s="214"/>
      <c r="R133" s="214"/>
    </row>
    <row r="134" spans="1:18" s="178" customFormat="1" ht="12" customHeight="1" x14ac:dyDescent="0.25">
      <c r="A134" s="165">
        <v>133</v>
      </c>
      <c r="B134" s="168">
        <v>133</v>
      </c>
      <c r="C134" s="169"/>
      <c r="D134" s="170"/>
      <c r="E134" s="169"/>
      <c r="F134" s="168"/>
      <c r="G134" s="171"/>
      <c r="H134" s="172" t="s">
        <v>124</v>
      </c>
      <c r="I134" s="142" t="s">
        <v>125</v>
      </c>
      <c r="J134" s="173"/>
      <c r="K134" s="174"/>
      <c r="L134" s="173"/>
      <c r="M134" s="174"/>
      <c r="N134" s="175"/>
      <c r="O134" s="176">
        <v>43511</v>
      </c>
      <c r="P134" s="177"/>
      <c r="Q134" s="214"/>
      <c r="R134" s="214"/>
    </row>
    <row r="135" spans="1:18" s="178" customFormat="1" ht="12" customHeight="1" x14ac:dyDescent="0.25">
      <c r="A135" s="165">
        <v>134</v>
      </c>
      <c r="B135" s="168">
        <v>134</v>
      </c>
      <c r="C135" s="169"/>
      <c r="D135" s="170"/>
      <c r="E135" s="169"/>
      <c r="F135" s="168"/>
      <c r="G135" s="171"/>
      <c r="H135" s="172" t="s">
        <v>124</v>
      </c>
      <c r="I135" s="142" t="s">
        <v>125</v>
      </c>
      <c r="J135" s="173"/>
      <c r="K135" s="174"/>
      <c r="L135" s="173"/>
      <c r="M135" s="174"/>
      <c r="N135" s="175"/>
      <c r="O135" s="176">
        <v>43511</v>
      </c>
      <c r="P135" s="177"/>
      <c r="Q135" s="214"/>
      <c r="R135" s="214"/>
    </row>
    <row r="136" spans="1:18" s="178" customFormat="1" ht="12" customHeight="1" x14ac:dyDescent="0.25">
      <c r="A136" s="165">
        <v>135</v>
      </c>
      <c r="B136" s="168">
        <v>135</v>
      </c>
      <c r="C136" s="169"/>
      <c r="D136" s="170"/>
      <c r="E136" s="169"/>
      <c r="F136" s="168"/>
      <c r="G136" s="171"/>
      <c r="H136" s="172" t="s">
        <v>124</v>
      </c>
      <c r="I136" s="142" t="s">
        <v>125</v>
      </c>
      <c r="J136" s="173"/>
      <c r="K136" s="174"/>
      <c r="L136" s="173"/>
      <c r="M136" s="174"/>
      <c r="N136" s="175"/>
      <c r="O136" s="176">
        <v>43511</v>
      </c>
      <c r="P136" s="177"/>
      <c r="Q136" s="214"/>
      <c r="R136" s="214"/>
    </row>
    <row r="137" spans="1:18" s="178" customFormat="1" ht="12" customHeight="1" x14ac:dyDescent="0.25">
      <c r="A137" s="165">
        <v>136</v>
      </c>
      <c r="B137" s="168">
        <v>136</v>
      </c>
      <c r="C137" s="169"/>
      <c r="D137" s="170"/>
      <c r="E137" s="169"/>
      <c r="F137" s="168"/>
      <c r="G137" s="171"/>
      <c r="H137" s="172" t="s">
        <v>124</v>
      </c>
      <c r="I137" s="142" t="s">
        <v>125</v>
      </c>
      <c r="J137" s="173"/>
      <c r="K137" s="174"/>
      <c r="L137" s="173"/>
      <c r="M137" s="174"/>
      <c r="N137" s="175"/>
      <c r="O137" s="176">
        <v>43511</v>
      </c>
      <c r="P137" s="177"/>
      <c r="Q137" s="214"/>
      <c r="R137" s="214"/>
    </row>
    <row r="138" spans="1:18" s="178" customFormat="1" ht="12" customHeight="1" x14ac:dyDescent="0.25">
      <c r="A138" s="165">
        <v>137</v>
      </c>
      <c r="B138" s="168">
        <v>137</v>
      </c>
      <c r="C138" s="169"/>
      <c r="D138" s="170"/>
      <c r="E138" s="169"/>
      <c r="F138" s="168"/>
      <c r="G138" s="171"/>
      <c r="H138" s="172" t="s">
        <v>124</v>
      </c>
      <c r="I138" s="142" t="s">
        <v>125</v>
      </c>
      <c r="J138" s="173"/>
      <c r="K138" s="174"/>
      <c r="L138" s="173"/>
      <c r="M138" s="174"/>
      <c r="N138" s="175"/>
      <c r="O138" s="176">
        <v>43511</v>
      </c>
      <c r="P138" s="177"/>
      <c r="Q138" s="214"/>
      <c r="R138" s="214"/>
    </row>
    <row r="139" spans="1:18" s="178" customFormat="1" ht="12" customHeight="1" x14ac:dyDescent="0.25">
      <c r="A139" s="165">
        <v>138</v>
      </c>
      <c r="B139" s="168">
        <v>138</v>
      </c>
      <c r="C139" s="169"/>
      <c r="D139" s="170"/>
      <c r="E139" s="169"/>
      <c r="F139" s="168"/>
      <c r="G139" s="171"/>
      <c r="H139" s="172" t="s">
        <v>124</v>
      </c>
      <c r="I139" s="142" t="s">
        <v>125</v>
      </c>
      <c r="J139" s="173"/>
      <c r="K139" s="174"/>
      <c r="L139" s="173"/>
      <c r="M139" s="174"/>
      <c r="N139" s="175"/>
      <c r="O139" s="176">
        <v>43511</v>
      </c>
      <c r="P139" s="177"/>
      <c r="Q139" s="214"/>
      <c r="R139" s="214"/>
    </row>
    <row r="140" spans="1:18" s="178" customFormat="1" ht="12" customHeight="1" x14ac:dyDescent="0.25">
      <c r="A140" s="165">
        <v>139</v>
      </c>
      <c r="B140" s="168">
        <v>139</v>
      </c>
      <c r="C140" s="169"/>
      <c r="D140" s="170"/>
      <c r="E140" s="169"/>
      <c r="F140" s="168"/>
      <c r="G140" s="171"/>
      <c r="H140" s="172" t="s">
        <v>124</v>
      </c>
      <c r="I140" s="142" t="s">
        <v>125</v>
      </c>
      <c r="J140" s="173"/>
      <c r="K140" s="174"/>
      <c r="L140" s="173"/>
      <c r="M140" s="174"/>
      <c r="N140" s="175"/>
      <c r="O140" s="176">
        <v>43511</v>
      </c>
      <c r="P140" s="177"/>
      <c r="Q140" s="214"/>
      <c r="R140" s="214"/>
    </row>
    <row r="141" spans="1:18" s="178" customFormat="1" ht="12" customHeight="1" x14ac:dyDescent="0.25">
      <c r="A141" s="165">
        <v>140</v>
      </c>
      <c r="B141" s="168">
        <v>140</v>
      </c>
      <c r="C141" s="169"/>
      <c r="D141" s="170"/>
      <c r="E141" s="169"/>
      <c r="F141" s="168"/>
      <c r="G141" s="171"/>
      <c r="H141" s="172" t="s">
        <v>124</v>
      </c>
      <c r="I141" s="142" t="s">
        <v>125</v>
      </c>
      <c r="J141" s="173"/>
      <c r="K141" s="174"/>
      <c r="L141" s="173"/>
      <c r="M141" s="174"/>
      <c r="N141" s="175"/>
      <c r="O141" s="176">
        <v>43511</v>
      </c>
      <c r="P141" s="177"/>
      <c r="Q141" s="214"/>
      <c r="R141" s="214"/>
    </row>
    <row r="142" spans="1:18" s="178" customFormat="1" ht="12" customHeight="1" x14ac:dyDescent="0.25">
      <c r="A142" s="165">
        <v>141</v>
      </c>
      <c r="B142" s="168">
        <v>141</v>
      </c>
      <c r="C142" s="169"/>
      <c r="D142" s="170"/>
      <c r="E142" s="169"/>
      <c r="F142" s="168"/>
      <c r="G142" s="171"/>
      <c r="H142" s="172" t="s">
        <v>124</v>
      </c>
      <c r="I142" s="142" t="s">
        <v>125</v>
      </c>
      <c r="J142" s="173"/>
      <c r="K142" s="174"/>
      <c r="L142" s="173"/>
      <c r="M142" s="174"/>
      <c r="N142" s="175"/>
      <c r="O142" s="176">
        <v>43511</v>
      </c>
      <c r="P142" s="177"/>
      <c r="Q142" s="214"/>
      <c r="R142" s="214"/>
    </row>
    <row r="143" spans="1:18" s="178" customFormat="1" ht="12" customHeight="1" x14ac:dyDescent="0.25">
      <c r="A143" s="165">
        <v>142</v>
      </c>
      <c r="B143" s="168">
        <v>142</v>
      </c>
      <c r="C143" s="169"/>
      <c r="D143" s="170"/>
      <c r="E143" s="169"/>
      <c r="F143" s="168"/>
      <c r="G143" s="171"/>
      <c r="H143" s="172" t="s">
        <v>124</v>
      </c>
      <c r="I143" s="142" t="s">
        <v>125</v>
      </c>
      <c r="J143" s="173"/>
      <c r="K143" s="174"/>
      <c r="L143" s="173"/>
      <c r="M143" s="174"/>
      <c r="N143" s="175"/>
      <c r="O143" s="176">
        <v>43511</v>
      </c>
      <c r="P143" s="177"/>
      <c r="Q143" s="214"/>
      <c r="R143" s="214"/>
    </row>
    <row r="144" spans="1:18" s="178" customFormat="1" ht="12" customHeight="1" x14ac:dyDescent="0.25">
      <c r="A144" s="165">
        <v>143</v>
      </c>
      <c r="B144" s="168">
        <v>143</v>
      </c>
      <c r="C144" s="169"/>
      <c r="D144" s="170"/>
      <c r="E144" s="169"/>
      <c r="F144" s="168"/>
      <c r="G144" s="171"/>
      <c r="H144" s="172" t="s">
        <v>124</v>
      </c>
      <c r="I144" s="142" t="s">
        <v>125</v>
      </c>
      <c r="J144" s="173"/>
      <c r="K144" s="174"/>
      <c r="L144" s="173"/>
      <c r="M144" s="174"/>
      <c r="N144" s="175"/>
      <c r="O144" s="176">
        <v>43511</v>
      </c>
      <c r="P144" s="177"/>
      <c r="Q144" s="214"/>
      <c r="R144" s="214"/>
    </row>
    <row r="145" spans="1:18" s="178" customFormat="1" ht="12" customHeight="1" x14ac:dyDescent="0.25">
      <c r="A145" s="165">
        <v>144</v>
      </c>
      <c r="B145" s="168">
        <v>144</v>
      </c>
      <c r="C145" s="169"/>
      <c r="D145" s="170"/>
      <c r="E145" s="169"/>
      <c r="F145" s="168"/>
      <c r="G145" s="171"/>
      <c r="H145" s="172" t="s">
        <v>124</v>
      </c>
      <c r="I145" s="142" t="s">
        <v>125</v>
      </c>
      <c r="J145" s="173"/>
      <c r="K145" s="174"/>
      <c r="L145" s="173"/>
      <c r="M145" s="174"/>
      <c r="N145" s="175"/>
      <c r="O145" s="176">
        <v>43511</v>
      </c>
      <c r="P145" s="177"/>
      <c r="Q145" s="214"/>
      <c r="R145" s="214"/>
    </row>
    <row r="146" spans="1:18" s="178" customFormat="1" ht="12" customHeight="1" x14ac:dyDescent="0.25">
      <c r="A146" s="165">
        <v>145</v>
      </c>
      <c r="B146" s="168">
        <v>145</v>
      </c>
      <c r="C146" s="169"/>
      <c r="D146" s="170"/>
      <c r="E146" s="169"/>
      <c r="F146" s="168"/>
      <c r="G146" s="171"/>
      <c r="H146" s="172" t="s">
        <v>124</v>
      </c>
      <c r="I146" s="142" t="s">
        <v>125</v>
      </c>
      <c r="J146" s="173"/>
      <c r="K146" s="174"/>
      <c r="L146" s="173"/>
      <c r="M146" s="174"/>
      <c r="N146" s="175"/>
      <c r="O146" s="176">
        <v>43511</v>
      </c>
      <c r="P146" s="177"/>
      <c r="Q146" s="214"/>
      <c r="R146" s="214"/>
    </row>
    <row r="147" spans="1:18" s="178" customFormat="1" ht="12" customHeight="1" x14ac:dyDescent="0.25">
      <c r="A147" s="165">
        <v>146</v>
      </c>
      <c r="B147" s="168">
        <v>146</v>
      </c>
      <c r="C147" s="169"/>
      <c r="D147" s="170"/>
      <c r="E147" s="169"/>
      <c r="F147" s="168"/>
      <c r="G147" s="171"/>
      <c r="H147" s="172" t="s">
        <v>124</v>
      </c>
      <c r="I147" s="142" t="s">
        <v>125</v>
      </c>
      <c r="J147" s="173"/>
      <c r="K147" s="174"/>
      <c r="L147" s="173"/>
      <c r="M147" s="174"/>
      <c r="N147" s="175"/>
      <c r="O147" s="176">
        <v>43511</v>
      </c>
      <c r="P147" s="177"/>
      <c r="Q147" s="214"/>
      <c r="R147" s="214"/>
    </row>
    <row r="148" spans="1:18" s="178" customFormat="1" ht="12" customHeight="1" x14ac:dyDescent="0.25">
      <c r="A148" s="165">
        <v>147</v>
      </c>
      <c r="B148" s="168">
        <v>147</v>
      </c>
      <c r="C148" s="169"/>
      <c r="D148" s="170"/>
      <c r="E148" s="169"/>
      <c r="F148" s="168"/>
      <c r="G148" s="171"/>
      <c r="H148" s="172" t="s">
        <v>124</v>
      </c>
      <c r="I148" s="142" t="s">
        <v>125</v>
      </c>
      <c r="J148" s="173"/>
      <c r="K148" s="174"/>
      <c r="L148" s="173"/>
      <c r="M148" s="174"/>
      <c r="N148" s="175"/>
      <c r="O148" s="176">
        <v>43511</v>
      </c>
      <c r="P148" s="177"/>
      <c r="Q148" s="214"/>
      <c r="R148" s="214"/>
    </row>
    <row r="149" spans="1:18" s="178" customFormat="1" ht="12" customHeight="1" x14ac:dyDescent="0.25">
      <c r="A149" s="165">
        <v>148</v>
      </c>
      <c r="B149" s="168">
        <v>148</v>
      </c>
      <c r="C149" s="169"/>
      <c r="D149" s="170"/>
      <c r="E149" s="169"/>
      <c r="F149" s="168"/>
      <c r="G149" s="171"/>
      <c r="H149" s="172" t="s">
        <v>124</v>
      </c>
      <c r="I149" s="142" t="s">
        <v>125</v>
      </c>
      <c r="J149" s="173"/>
      <c r="K149" s="174"/>
      <c r="L149" s="173"/>
      <c r="M149" s="174"/>
      <c r="N149" s="175"/>
      <c r="O149" s="176">
        <v>43511</v>
      </c>
      <c r="P149" s="177"/>
      <c r="Q149" s="214"/>
      <c r="R149" s="214"/>
    </row>
    <row r="150" spans="1:18" s="178" customFormat="1" ht="12" customHeight="1" x14ac:dyDescent="0.25">
      <c r="A150" s="165">
        <v>149</v>
      </c>
      <c r="B150" s="168">
        <v>149</v>
      </c>
      <c r="C150" s="169"/>
      <c r="D150" s="170"/>
      <c r="E150" s="169"/>
      <c r="F150" s="168"/>
      <c r="G150" s="171"/>
      <c r="H150" s="172" t="s">
        <v>124</v>
      </c>
      <c r="I150" s="142" t="s">
        <v>125</v>
      </c>
      <c r="J150" s="173"/>
      <c r="K150" s="174"/>
      <c r="L150" s="173"/>
      <c r="M150" s="174"/>
      <c r="N150" s="175"/>
      <c r="O150" s="176">
        <v>43511</v>
      </c>
      <c r="P150" s="177"/>
      <c r="Q150" s="214"/>
      <c r="R150" s="214"/>
    </row>
    <row r="151" spans="1:18" s="178" customFormat="1" ht="12" customHeight="1" x14ac:dyDescent="0.25">
      <c r="A151" s="165">
        <v>150</v>
      </c>
      <c r="B151" s="168">
        <v>150</v>
      </c>
      <c r="C151" s="169"/>
      <c r="D151" s="170"/>
      <c r="E151" s="169"/>
      <c r="F151" s="168"/>
      <c r="G151" s="171"/>
      <c r="H151" s="172" t="s">
        <v>124</v>
      </c>
      <c r="I151" s="142" t="s">
        <v>125</v>
      </c>
      <c r="J151" s="173"/>
      <c r="K151" s="174"/>
      <c r="L151" s="173"/>
      <c r="M151" s="174"/>
      <c r="N151" s="175"/>
      <c r="O151" s="176">
        <v>43511</v>
      </c>
      <c r="P151" s="177"/>
      <c r="Q151" s="214"/>
      <c r="R151" s="214"/>
    </row>
    <row r="152" spans="1:18" s="178" customFormat="1" ht="12" customHeight="1" x14ac:dyDescent="0.25">
      <c r="A152" s="165">
        <v>151</v>
      </c>
      <c r="B152" s="168">
        <v>151</v>
      </c>
      <c r="C152" s="169"/>
      <c r="D152" s="170"/>
      <c r="E152" s="169"/>
      <c r="F152" s="168"/>
      <c r="G152" s="171"/>
      <c r="H152" s="172" t="s">
        <v>124</v>
      </c>
      <c r="I152" s="142" t="s">
        <v>125</v>
      </c>
      <c r="J152" s="173"/>
      <c r="K152" s="174"/>
      <c r="L152" s="173"/>
      <c r="M152" s="174"/>
      <c r="N152" s="175"/>
      <c r="O152" s="176">
        <v>43511</v>
      </c>
      <c r="P152" s="177"/>
      <c r="Q152" s="214"/>
      <c r="R152" s="214"/>
    </row>
    <row r="153" spans="1:18" s="178" customFormat="1" ht="12" customHeight="1" x14ac:dyDescent="0.25">
      <c r="A153" s="165">
        <v>152</v>
      </c>
      <c r="B153" s="168">
        <v>152</v>
      </c>
      <c r="C153" s="169"/>
      <c r="D153" s="170"/>
      <c r="E153" s="169"/>
      <c r="F153" s="168"/>
      <c r="G153" s="171"/>
      <c r="H153" s="172" t="s">
        <v>124</v>
      </c>
      <c r="I153" s="142" t="s">
        <v>125</v>
      </c>
      <c r="J153" s="173"/>
      <c r="K153" s="174"/>
      <c r="L153" s="173"/>
      <c r="M153" s="174"/>
      <c r="N153" s="175"/>
      <c r="O153" s="176">
        <v>43511</v>
      </c>
      <c r="P153" s="177"/>
      <c r="Q153" s="214"/>
      <c r="R153" s="214"/>
    </row>
    <row r="154" spans="1:18" s="178" customFormat="1" ht="12" customHeight="1" x14ac:dyDescent="0.25">
      <c r="A154" s="165">
        <v>153</v>
      </c>
      <c r="B154" s="168">
        <v>153</v>
      </c>
      <c r="C154" s="169"/>
      <c r="D154" s="170"/>
      <c r="E154" s="169"/>
      <c r="F154" s="168"/>
      <c r="G154" s="171"/>
      <c r="H154" s="172" t="s">
        <v>124</v>
      </c>
      <c r="I154" s="142" t="s">
        <v>125</v>
      </c>
      <c r="J154" s="173"/>
      <c r="K154" s="174"/>
      <c r="L154" s="173"/>
      <c r="M154" s="174"/>
      <c r="N154" s="175"/>
      <c r="O154" s="176">
        <v>43511</v>
      </c>
      <c r="P154" s="177"/>
      <c r="Q154" s="214"/>
      <c r="R154" s="214"/>
    </row>
    <row r="155" spans="1:18" s="178" customFormat="1" ht="12" customHeight="1" x14ac:dyDescent="0.25">
      <c r="A155" s="165">
        <v>154</v>
      </c>
      <c r="B155" s="168">
        <v>154</v>
      </c>
      <c r="C155" s="169"/>
      <c r="D155" s="170"/>
      <c r="E155" s="169"/>
      <c r="F155" s="168"/>
      <c r="G155" s="171"/>
      <c r="H155" s="172" t="s">
        <v>124</v>
      </c>
      <c r="I155" s="142" t="s">
        <v>125</v>
      </c>
      <c r="J155" s="173"/>
      <c r="K155" s="174"/>
      <c r="L155" s="173"/>
      <c r="M155" s="174"/>
      <c r="N155" s="175"/>
      <c r="O155" s="176">
        <v>43511</v>
      </c>
      <c r="P155" s="177"/>
      <c r="Q155" s="214"/>
      <c r="R155" s="214"/>
    </row>
    <row r="156" spans="1:18" s="178" customFormat="1" ht="12" customHeight="1" x14ac:dyDescent="0.25">
      <c r="A156" s="165">
        <v>155</v>
      </c>
      <c r="B156" s="168">
        <v>155</v>
      </c>
      <c r="C156" s="169"/>
      <c r="D156" s="170"/>
      <c r="E156" s="169"/>
      <c r="F156" s="168"/>
      <c r="G156" s="171"/>
      <c r="H156" s="172" t="s">
        <v>124</v>
      </c>
      <c r="I156" s="142" t="s">
        <v>125</v>
      </c>
      <c r="J156" s="173"/>
      <c r="K156" s="174"/>
      <c r="L156" s="173"/>
      <c r="M156" s="174"/>
      <c r="N156" s="175"/>
      <c r="O156" s="176">
        <v>43511</v>
      </c>
      <c r="P156" s="177"/>
      <c r="Q156" s="214"/>
      <c r="R156" s="214"/>
    </row>
    <row r="157" spans="1:18" s="178" customFormat="1" ht="12" customHeight="1" x14ac:dyDescent="0.25">
      <c r="A157" s="165">
        <v>156</v>
      </c>
      <c r="B157" s="168">
        <v>156</v>
      </c>
      <c r="C157" s="169"/>
      <c r="D157" s="170"/>
      <c r="E157" s="169"/>
      <c r="F157" s="168"/>
      <c r="G157" s="171"/>
      <c r="H157" s="172" t="s">
        <v>124</v>
      </c>
      <c r="I157" s="142" t="s">
        <v>125</v>
      </c>
      <c r="J157" s="173"/>
      <c r="K157" s="174"/>
      <c r="L157" s="173"/>
      <c r="M157" s="174"/>
      <c r="N157" s="175"/>
      <c r="O157" s="176">
        <v>43511</v>
      </c>
      <c r="P157" s="177"/>
      <c r="Q157" s="214"/>
      <c r="R157" s="214"/>
    </row>
    <row r="158" spans="1:18" s="178" customFormat="1" ht="12" customHeight="1" x14ac:dyDescent="0.25">
      <c r="A158" s="165">
        <v>157</v>
      </c>
      <c r="B158" s="168">
        <v>157</v>
      </c>
      <c r="C158" s="169"/>
      <c r="D158" s="170"/>
      <c r="E158" s="169"/>
      <c r="F158" s="168"/>
      <c r="G158" s="171"/>
      <c r="H158" s="172" t="s">
        <v>124</v>
      </c>
      <c r="I158" s="142" t="s">
        <v>125</v>
      </c>
      <c r="J158" s="173"/>
      <c r="K158" s="174"/>
      <c r="L158" s="173"/>
      <c r="M158" s="174"/>
      <c r="N158" s="175"/>
      <c r="O158" s="176">
        <v>43511</v>
      </c>
      <c r="P158" s="177"/>
      <c r="Q158" s="214"/>
      <c r="R158" s="214"/>
    </row>
    <row r="159" spans="1:18" s="178" customFormat="1" ht="12" customHeight="1" x14ac:dyDescent="0.25">
      <c r="A159" s="165">
        <v>158</v>
      </c>
      <c r="B159" s="168">
        <v>158</v>
      </c>
      <c r="C159" s="169"/>
      <c r="D159" s="170"/>
      <c r="E159" s="169"/>
      <c r="F159" s="168"/>
      <c r="G159" s="171"/>
      <c r="H159" s="172" t="s">
        <v>124</v>
      </c>
      <c r="I159" s="142" t="s">
        <v>125</v>
      </c>
      <c r="J159" s="173"/>
      <c r="K159" s="174"/>
      <c r="L159" s="173"/>
      <c r="M159" s="174"/>
      <c r="N159" s="175"/>
      <c r="O159" s="176">
        <v>43511</v>
      </c>
      <c r="P159" s="177"/>
      <c r="Q159" s="214"/>
      <c r="R159" s="214"/>
    </row>
    <row r="160" spans="1:18" s="178" customFormat="1" ht="12" customHeight="1" x14ac:dyDescent="0.25">
      <c r="A160" s="165">
        <v>159</v>
      </c>
      <c r="B160" s="168">
        <v>159</v>
      </c>
      <c r="C160" s="169"/>
      <c r="D160" s="170"/>
      <c r="E160" s="169"/>
      <c r="F160" s="168"/>
      <c r="G160" s="171"/>
      <c r="H160" s="172" t="s">
        <v>124</v>
      </c>
      <c r="I160" s="142" t="s">
        <v>125</v>
      </c>
      <c r="J160" s="173"/>
      <c r="K160" s="174"/>
      <c r="L160" s="173"/>
      <c r="M160" s="174"/>
      <c r="N160" s="175"/>
      <c r="O160" s="176">
        <v>43511</v>
      </c>
      <c r="P160" s="177"/>
      <c r="Q160" s="214"/>
      <c r="R160" s="214"/>
    </row>
    <row r="161" spans="1:18" s="178" customFormat="1" ht="12" customHeight="1" x14ac:dyDescent="0.25">
      <c r="A161" s="165">
        <v>160</v>
      </c>
      <c r="B161" s="168">
        <v>160</v>
      </c>
      <c r="C161" s="169"/>
      <c r="D161" s="170"/>
      <c r="E161" s="169"/>
      <c r="F161" s="168"/>
      <c r="G161" s="171"/>
      <c r="H161" s="172" t="s">
        <v>124</v>
      </c>
      <c r="I161" s="142" t="s">
        <v>125</v>
      </c>
      <c r="J161" s="173"/>
      <c r="K161" s="174"/>
      <c r="L161" s="173"/>
      <c r="M161" s="174"/>
      <c r="N161" s="175"/>
      <c r="O161" s="176">
        <v>43511</v>
      </c>
      <c r="P161" s="177"/>
      <c r="Q161" s="214"/>
      <c r="R161" s="214"/>
    </row>
    <row r="162" spans="1:18" s="178" customFormat="1" ht="12" customHeight="1" x14ac:dyDescent="0.25">
      <c r="A162" s="165">
        <v>161</v>
      </c>
      <c r="B162" s="168">
        <v>161</v>
      </c>
      <c r="C162" s="169"/>
      <c r="D162" s="170"/>
      <c r="E162" s="169"/>
      <c r="F162" s="168"/>
      <c r="G162" s="171"/>
      <c r="H162" s="172" t="s">
        <v>124</v>
      </c>
      <c r="I162" s="142" t="s">
        <v>125</v>
      </c>
      <c r="J162" s="173"/>
      <c r="K162" s="174"/>
      <c r="L162" s="173"/>
      <c r="M162" s="174"/>
      <c r="N162" s="175"/>
      <c r="O162" s="176">
        <v>43511</v>
      </c>
      <c r="P162" s="177"/>
      <c r="Q162" s="214"/>
      <c r="R162" s="214"/>
    </row>
    <row r="163" spans="1:18" s="178" customFormat="1" ht="12" customHeight="1" x14ac:dyDescent="0.25">
      <c r="A163" s="165">
        <v>162</v>
      </c>
      <c r="B163" s="168">
        <v>162</v>
      </c>
      <c r="C163" s="169"/>
      <c r="D163" s="170"/>
      <c r="E163" s="169"/>
      <c r="F163" s="168"/>
      <c r="G163" s="171"/>
      <c r="H163" s="172" t="s">
        <v>124</v>
      </c>
      <c r="I163" s="142" t="s">
        <v>125</v>
      </c>
      <c r="J163" s="173"/>
      <c r="K163" s="174"/>
      <c r="L163" s="173"/>
      <c r="M163" s="174"/>
      <c r="N163" s="175"/>
      <c r="O163" s="176">
        <v>43511</v>
      </c>
      <c r="P163" s="177"/>
      <c r="Q163" s="214"/>
      <c r="R163" s="214"/>
    </row>
    <row r="164" spans="1:18" s="178" customFormat="1" ht="12" customHeight="1" x14ac:dyDescent="0.25">
      <c r="A164" s="165">
        <v>163</v>
      </c>
      <c r="B164" s="168">
        <v>163</v>
      </c>
      <c r="C164" s="169"/>
      <c r="D164" s="170"/>
      <c r="E164" s="169"/>
      <c r="F164" s="168"/>
      <c r="G164" s="171"/>
      <c r="H164" s="172" t="s">
        <v>124</v>
      </c>
      <c r="I164" s="142" t="s">
        <v>125</v>
      </c>
      <c r="J164" s="173"/>
      <c r="K164" s="174"/>
      <c r="L164" s="173"/>
      <c r="M164" s="174"/>
      <c r="N164" s="175"/>
      <c r="O164" s="176">
        <v>43511</v>
      </c>
      <c r="P164" s="177"/>
      <c r="Q164" s="214"/>
      <c r="R164" s="214"/>
    </row>
    <row r="165" spans="1:18" s="178" customFormat="1" ht="12" customHeight="1" x14ac:dyDescent="0.25">
      <c r="A165" s="165">
        <v>164</v>
      </c>
      <c r="B165" s="168">
        <v>164</v>
      </c>
      <c r="C165" s="169"/>
      <c r="D165" s="170"/>
      <c r="E165" s="169"/>
      <c r="F165" s="168"/>
      <c r="G165" s="171"/>
      <c r="H165" s="172" t="s">
        <v>124</v>
      </c>
      <c r="I165" s="142" t="s">
        <v>125</v>
      </c>
      <c r="J165" s="173"/>
      <c r="K165" s="174"/>
      <c r="L165" s="173"/>
      <c r="M165" s="174"/>
      <c r="N165" s="175"/>
      <c r="O165" s="176">
        <v>43511</v>
      </c>
      <c r="P165" s="177"/>
      <c r="Q165" s="214"/>
      <c r="R165" s="214"/>
    </row>
    <row r="166" spans="1:18" s="178" customFormat="1" ht="12" customHeight="1" x14ac:dyDescent="0.25">
      <c r="A166" s="165">
        <v>165</v>
      </c>
      <c r="B166" s="168">
        <v>165</v>
      </c>
      <c r="C166" s="169"/>
      <c r="D166" s="170"/>
      <c r="E166" s="169"/>
      <c r="F166" s="168"/>
      <c r="G166" s="171"/>
      <c r="H166" s="172" t="s">
        <v>124</v>
      </c>
      <c r="I166" s="142" t="s">
        <v>125</v>
      </c>
      <c r="J166" s="173"/>
      <c r="K166" s="174"/>
      <c r="L166" s="173"/>
      <c r="M166" s="174"/>
      <c r="N166" s="175"/>
      <c r="O166" s="176">
        <v>43511</v>
      </c>
      <c r="P166" s="177"/>
      <c r="Q166" s="214"/>
      <c r="R166" s="214"/>
    </row>
    <row r="167" spans="1:18" s="178" customFormat="1" ht="12" customHeight="1" x14ac:dyDescent="0.25">
      <c r="A167" s="165">
        <v>166</v>
      </c>
      <c r="B167" s="168">
        <v>166</v>
      </c>
      <c r="C167" s="169"/>
      <c r="D167" s="170"/>
      <c r="E167" s="169"/>
      <c r="F167" s="168"/>
      <c r="G167" s="171"/>
      <c r="H167" s="172" t="s">
        <v>124</v>
      </c>
      <c r="I167" s="142" t="s">
        <v>125</v>
      </c>
      <c r="J167" s="173"/>
      <c r="K167" s="174"/>
      <c r="L167" s="173"/>
      <c r="M167" s="174"/>
      <c r="N167" s="175"/>
      <c r="O167" s="176">
        <v>43511</v>
      </c>
      <c r="P167" s="177"/>
      <c r="Q167" s="214"/>
      <c r="R167" s="214"/>
    </row>
    <row r="168" spans="1:18" s="178" customFormat="1" ht="12" customHeight="1" x14ac:dyDescent="0.25">
      <c r="A168" s="165">
        <v>167</v>
      </c>
      <c r="B168" s="168">
        <v>167</v>
      </c>
      <c r="C168" s="169"/>
      <c r="D168" s="170"/>
      <c r="E168" s="169"/>
      <c r="F168" s="168"/>
      <c r="G168" s="171"/>
      <c r="H168" s="172" t="s">
        <v>124</v>
      </c>
      <c r="I168" s="142" t="s">
        <v>125</v>
      </c>
      <c r="J168" s="173"/>
      <c r="K168" s="174"/>
      <c r="L168" s="173"/>
      <c r="M168" s="174"/>
      <c r="N168" s="175"/>
      <c r="O168" s="176">
        <v>43511</v>
      </c>
      <c r="P168" s="177"/>
      <c r="Q168" s="214"/>
      <c r="R168" s="214"/>
    </row>
    <row r="169" spans="1:18" s="178" customFormat="1" ht="12" customHeight="1" x14ac:dyDescent="0.25">
      <c r="A169" s="165">
        <v>168</v>
      </c>
      <c r="B169" s="168">
        <v>168</v>
      </c>
      <c r="C169" s="169"/>
      <c r="D169" s="170"/>
      <c r="E169" s="169"/>
      <c r="F169" s="168"/>
      <c r="G169" s="171"/>
      <c r="H169" s="172" t="s">
        <v>124</v>
      </c>
      <c r="I169" s="142" t="s">
        <v>125</v>
      </c>
      <c r="J169" s="173"/>
      <c r="K169" s="174"/>
      <c r="L169" s="173"/>
      <c r="M169" s="174"/>
      <c r="N169" s="175"/>
      <c r="O169" s="176">
        <v>43511</v>
      </c>
      <c r="P169" s="177"/>
      <c r="Q169" s="214"/>
      <c r="R169" s="214"/>
    </row>
    <row r="170" spans="1:18" s="178" customFormat="1" ht="12" customHeight="1" x14ac:dyDescent="0.25">
      <c r="A170" s="165">
        <v>169</v>
      </c>
      <c r="B170" s="168">
        <v>169</v>
      </c>
      <c r="C170" s="169"/>
      <c r="D170" s="170"/>
      <c r="E170" s="169"/>
      <c r="F170" s="168"/>
      <c r="G170" s="171"/>
      <c r="H170" s="172" t="s">
        <v>124</v>
      </c>
      <c r="I170" s="142" t="s">
        <v>125</v>
      </c>
      <c r="J170" s="173"/>
      <c r="K170" s="174"/>
      <c r="L170" s="173"/>
      <c r="M170" s="174"/>
      <c r="N170" s="175"/>
      <c r="O170" s="176">
        <v>43511</v>
      </c>
      <c r="P170" s="177"/>
      <c r="Q170" s="214"/>
      <c r="R170" s="214"/>
    </row>
    <row r="171" spans="1:18" s="178" customFormat="1" ht="12" customHeight="1" x14ac:dyDescent="0.25">
      <c r="A171" s="165">
        <v>170</v>
      </c>
      <c r="B171" s="168">
        <v>170</v>
      </c>
      <c r="C171" s="169"/>
      <c r="D171" s="170"/>
      <c r="E171" s="169"/>
      <c r="F171" s="168"/>
      <c r="G171" s="171"/>
      <c r="H171" s="172" t="s">
        <v>124</v>
      </c>
      <c r="I171" s="142" t="s">
        <v>125</v>
      </c>
      <c r="J171" s="173"/>
      <c r="K171" s="174"/>
      <c r="L171" s="173"/>
      <c r="M171" s="174"/>
      <c r="N171" s="175"/>
      <c r="O171" s="176">
        <v>43511</v>
      </c>
      <c r="P171" s="177"/>
      <c r="Q171" s="214"/>
      <c r="R171" s="214"/>
    </row>
    <row r="172" spans="1:18" s="178" customFormat="1" ht="12" customHeight="1" x14ac:dyDescent="0.25">
      <c r="A172" s="165">
        <v>171</v>
      </c>
      <c r="B172" s="168">
        <v>171</v>
      </c>
      <c r="C172" s="169"/>
      <c r="D172" s="170"/>
      <c r="E172" s="169"/>
      <c r="F172" s="168"/>
      <c r="G172" s="171"/>
      <c r="H172" s="172" t="s">
        <v>124</v>
      </c>
      <c r="I172" s="142" t="s">
        <v>125</v>
      </c>
      <c r="J172" s="173"/>
      <c r="K172" s="174"/>
      <c r="L172" s="173"/>
      <c r="M172" s="174"/>
      <c r="N172" s="175"/>
      <c r="O172" s="176">
        <v>43511</v>
      </c>
      <c r="P172" s="177"/>
      <c r="Q172" s="214"/>
      <c r="R172" s="214"/>
    </row>
    <row r="173" spans="1:18" s="178" customFormat="1" ht="12" customHeight="1" x14ac:dyDescent="0.25">
      <c r="A173" s="165">
        <v>172</v>
      </c>
      <c r="B173" s="168">
        <v>172</v>
      </c>
      <c r="C173" s="169"/>
      <c r="D173" s="170"/>
      <c r="E173" s="169"/>
      <c r="F173" s="168"/>
      <c r="G173" s="171"/>
      <c r="H173" s="172" t="s">
        <v>124</v>
      </c>
      <c r="I173" s="142" t="s">
        <v>125</v>
      </c>
      <c r="J173" s="173"/>
      <c r="K173" s="174"/>
      <c r="L173" s="173"/>
      <c r="M173" s="174"/>
      <c r="N173" s="175"/>
      <c r="O173" s="176">
        <v>43511</v>
      </c>
      <c r="P173" s="177"/>
      <c r="Q173" s="214"/>
      <c r="R173" s="214"/>
    </row>
    <row r="174" spans="1:18" s="178" customFormat="1" ht="12" customHeight="1" x14ac:dyDescent="0.25">
      <c r="A174" s="165">
        <v>173</v>
      </c>
      <c r="B174" s="168">
        <v>173</v>
      </c>
      <c r="C174" s="169"/>
      <c r="D174" s="170"/>
      <c r="E174" s="169"/>
      <c r="F174" s="168"/>
      <c r="G174" s="171"/>
      <c r="H174" s="172" t="s">
        <v>124</v>
      </c>
      <c r="I174" s="142" t="s">
        <v>125</v>
      </c>
      <c r="J174" s="173"/>
      <c r="K174" s="174"/>
      <c r="L174" s="173"/>
      <c r="M174" s="174"/>
      <c r="N174" s="175"/>
      <c r="O174" s="176">
        <v>43511</v>
      </c>
      <c r="P174" s="177"/>
      <c r="Q174" s="214"/>
      <c r="R174" s="214"/>
    </row>
    <row r="175" spans="1:18" s="178" customFormat="1" ht="12" customHeight="1" x14ac:dyDescent="0.25">
      <c r="A175" s="165">
        <v>174</v>
      </c>
      <c r="B175" s="168">
        <v>174</v>
      </c>
      <c r="C175" s="169"/>
      <c r="D175" s="170"/>
      <c r="E175" s="169"/>
      <c r="F175" s="168"/>
      <c r="G175" s="171"/>
      <c r="H175" s="172" t="s">
        <v>124</v>
      </c>
      <c r="I175" s="142" t="s">
        <v>125</v>
      </c>
      <c r="J175" s="173"/>
      <c r="K175" s="174"/>
      <c r="L175" s="173"/>
      <c r="M175" s="174"/>
      <c r="N175" s="175"/>
      <c r="O175" s="176">
        <v>43511</v>
      </c>
      <c r="P175" s="177"/>
      <c r="Q175" s="214"/>
      <c r="R175" s="214"/>
    </row>
    <row r="176" spans="1:18" s="178" customFormat="1" ht="12" customHeight="1" x14ac:dyDescent="0.25">
      <c r="A176" s="165">
        <v>175</v>
      </c>
      <c r="B176" s="168">
        <v>175</v>
      </c>
      <c r="C176" s="169"/>
      <c r="D176" s="170"/>
      <c r="E176" s="169"/>
      <c r="F176" s="168"/>
      <c r="G176" s="171"/>
      <c r="H176" s="172" t="s">
        <v>124</v>
      </c>
      <c r="I176" s="142" t="s">
        <v>125</v>
      </c>
      <c r="J176" s="173"/>
      <c r="K176" s="174"/>
      <c r="L176" s="173"/>
      <c r="M176" s="174"/>
      <c r="N176" s="175"/>
      <c r="O176" s="176">
        <v>43511</v>
      </c>
      <c r="P176" s="177"/>
      <c r="Q176" s="214"/>
      <c r="R176" s="214"/>
    </row>
    <row r="177" spans="1:18" s="178" customFormat="1" ht="12" customHeight="1" x14ac:dyDescent="0.25">
      <c r="A177" s="165">
        <v>176</v>
      </c>
      <c r="B177" s="168">
        <v>176</v>
      </c>
      <c r="C177" s="169"/>
      <c r="D177" s="170"/>
      <c r="E177" s="169"/>
      <c r="F177" s="168"/>
      <c r="G177" s="171"/>
      <c r="H177" s="172" t="s">
        <v>124</v>
      </c>
      <c r="I177" s="142" t="s">
        <v>125</v>
      </c>
      <c r="J177" s="173"/>
      <c r="K177" s="174"/>
      <c r="L177" s="173"/>
      <c r="M177" s="174"/>
      <c r="N177" s="175"/>
      <c r="O177" s="176">
        <v>43511</v>
      </c>
      <c r="P177" s="177"/>
      <c r="Q177" s="214"/>
      <c r="R177" s="214"/>
    </row>
    <row r="178" spans="1:18" s="178" customFormat="1" ht="12" customHeight="1" x14ac:dyDescent="0.25">
      <c r="A178" s="165">
        <v>177</v>
      </c>
      <c r="B178" s="168">
        <v>177</v>
      </c>
      <c r="C178" s="169"/>
      <c r="D178" s="170"/>
      <c r="E178" s="169"/>
      <c r="F178" s="168"/>
      <c r="G178" s="171"/>
      <c r="H178" s="172" t="s">
        <v>124</v>
      </c>
      <c r="I178" s="142" t="s">
        <v>125</v>
      </c>
      <c r="J178" s="173"/>
      <c r="K178" s="174"/>
      <c r="L178" s="173"/>
      <c r="M178" s="174"/>
      <c r="N178" s="175"/>
      <c r="O178" s="176">
        <v>43511</v>
      </c>
      <c r="P178" s="177"/>
      <c r="Q178" s="214"/>
      <c r="R178" s="214"/>
    </row>
    <row r="179" spans="1:18" s="178" customFormat="1" ht="12" customHeight="1" x14ac:dyDescent="0.25">
      <c r="A179" s="165">
        <v>178</v>
      </c>
      <c r="B179" s="168">
        <v>178</v>
      </c>
      <c r="C179" s="169"/>
      <c r="D179" s="170"/>
      <c r="E179" s="169"/>
      <c r="F179" s="168"/>
      <c r="G179" s="171"/>
      <c r="H179" s="172" t="s">
        <v>124</v>
      </c>
      <c r="I179" s="142" t="s">
        <v>125</v>
      </c>
      <c r="J179" s="173"/>
      <c r="K179" s="174"/>
      <c r="L179" s="173"/>
      <c r="M179" s="174"/>
      <c r="N179" s="175"/>
      <c r="O179" s="176">
        <v>43511</v>
      </c>
      <c r="P179" s="177"/>
      <c r="Q179" s="214"/>
      <c r="R179" s="214"/>
    </row>
    <row r="180" spans="1:18" s="178" customFormat="1" ht="12" customHeight="1" x14ac:dyDescent="0.25">
      <c r="A180" s="165">
        <v>179</v>
      </c>
      <c r="B180" s="168">
        <v>179</v>
      </c>
      <c r="C180" s="169"/>
      <c r="D180" s="170"/>
      <c r="E180" s="169"/>
      <c r="F180" s="168"/>
      <c r="G180" s="171"/>
      <c r="H180" s="172" t="s">
        <v>124</v>
      </c>
      <c r="I180" s="142" t="s">
        <v>125</v>
      </c>
      <c r="J180" s="173"/>
      <c r="K180" s="174"/>
      <c r="L180" s="173"/>
      <c r="M180" s="174"/>
      <c r="N180" s="175"/>
      <c r="O180" s="176">
        <v>43511</v>
      </c>
      <c r="P180" s="177"/>
      <c r="Q180" s="214"/>
      <c r="R180" s="214"/>
    </row>
    <row r="181" spans="1:18" s="178" customFormat="1" ht="12" customHeight="1" x14ac:dyDescent="0.25">
      <c r="A181" s="165">
        <v>180</v>
      </c>
      <c r="B181" s="168">
        <v>180</v>
      </c>
      <c r="C181" s="169"/>
      <c r="D181" s="170"/>
      <c r="E181" s="169"/>
      <c r="F181" s="168"/>
      <c r="G181" s="171"/>
      <c r="H181" s="172" t="s">
        <v>124</v>
      </c>
      <c r="I181" s="142" t="s">
        <v>125</v>
      </c>
      <c r="J181" s="173"/>
      <c r="K181" s="174"/>
      <c r="L181" s="173"/>
      <c r="M181" s="174"/>
      <c r="N181" s="175"/>
      <c r="O181" s="176">
        <v>43511</v>
      </c>
      <c r="P181" s="177"/>
      <c r="Q181" s="214"/>
      <c r="R181" s="214"/>
    </row>
    <row r="182" spans="1:18" s="178" customFormat="1" ht="12" customHeight="1" x14ac:dyDescent="0.25">
      <c r="A182" s="165">
        <v>181</v>
      </c>
      <c r="B182" s="168">
        <v>181</v>
      </c>
      <c r="C182" s="169"/>
      <c r="D182" s="170"/>
      <c r="E182" s="169"/>
      <c r="F182" s="168"/>
      <c r="G182" s="171"/>
      <c r="H182" s="172" t="s">
        <v>124</v>
      </c>
      <c r="I182" s="142" t="s">
        <v>125</v>
      </c>
      <c r="J182" s="173"/>
      <c r="K182" s="174"/>
      <c r="L182" s="173"/>
      <c r="M182" s="174"/>
      <c r="N182" s="175"/>
      <c r="O182" s="176">
        <v>43511</v>
      </c>
      <c r="P182" s="177"/>
      <c r="Q182" s="214"/>
      <c r="R182" s="214"/>
    </row>
    <row r="183" spans="1:18" s="178" customFormat="1" ht="12" customHeight="1" x14ac:dyDescent="0.25">
      <c r="A183" s="165">
        <v>182</v>
      </c>
      <c r="B183" s="168">
        <v>182</v>
      </c>
      <c r="C183" s="169"/>
      <c r="D183" s="170"/>
      <c r="E183" s="169"/>
      <c r="F183" s="168"/>
      <c r="G183" s="171"/>
      <c r="H183" s="172" t="s">
        <v>124</v>
      </c>
      <c r="I183" s="142" t="s">
        <v>125</v>
      </c>
      <c r="J183" s="173"/>
      <c r="K183" s="174"/>
      <c r="L183" s="173"/>
      <c r="M183" s="174"/>
      <c r="N183" s="175"/>
      <c r="O183" s="176">
        <v>43511</v>
      </c>
      <c r="P183" s="177"/>
      <c r="Q183" s="214"/>
      <c r="R183" s="214"/>
    </row>
    <row r="184" spans="1:18" s="178" customFormat="1" ht="12" customHeight="1" x14ac:dyDescent="0.25">
      <c r="A184" s="165">
        <v>183</v>
      </c>
      <c r="B184" s="168">
        <v>183</v>
      </c>
      <c r="C184" s="169"/>
      <c r="D184" s="170"/>
      <c r="E184" s="169"/>
      <c r="F184" s="168"/>
      <c r="G184" s="171"/>
      <c r="H184" s="172" t="s">
        <v>124</v>
      </c>
      <c r="I184" s="142" t="s">
        <v>125</v>
      </c>
      <c r="J184" s="173"/>
      <c r="K184" s="174"/>
      <c r="L184" s="173"/>
      <c r="M184" s="174"/>
      <c r="N184" s="175"/>
      <c r="O184" s="176">
        <v>43511</v>
      </c>
      <c r="P184" s="177"/>
      <c r="Q184" s="214"/>
      <c r="R184" s="214"/>
    </row>
    <row r="185" spans="1:18" s="178" customFormat="1" ht="12" customHeight="1" x14ac:dyDescent="0.25">
      <c r="A185" s="165">
        <v>184</v>
      </c>
      <c r="B185" s="168">
        <v>184</v>
      </c>
      <c r="C185" s="169"/>
      <c r="D185" s="170"/>
      <c r="E185" s="169"/>
      <c r="F185" s="168"/>
      <c r="G185" s="171"/>
      <c r="H185" s="172" t="s">
        <v>124</v>
      </c>
      <c r="I185" s="142" t="s">
        <v>125</v>
      </c>
      <c r="J185" s="173"/>
      <c r="K185" s="174"/>
      <c r="L185" s="173"/>
      <c r="M185" s="174"/>
      <c r="N185" s="175"/>
      <c r="O185" s="176">
        <v>43511</v>
      </c>
      <c r="P185" s="177"/>
      <c r="Q185" s="214"/>
      <c r="R185" s="214"/>
    </row>
    <row r="186" spans="1:18" s="178" customFormat="1" ht="12" customHeight="1" x14ac:dyDescent="0.25">
      <c r="A186" s="165">
        <v>185</v>
      </c>
      <c r="B186" s="168">
        <v>185</v>
      </c>
      <c r="C186" s="169"/>
      <c r="D186" s="170"/>
      <c r="E186" s="169"/>
      <c r="F186" s="168"/>
      <c r="G186" s="171"/>
      <c r="H186" s="172" t="s">
        <v>124</v>
      </c>
      <c r="I186" s="142" t="s">
        <v>125</v>
      </c>
      <c r="J186" s="173"/>
      <c r="K186" s="174"/>
      <c r="L186" s="173"/>
      <c r="M186" s="174"/>
      <c r="N186" s="175"/>
      <c r="O186" s="176">
        <v>43511</v>
      </c>
      <c r="P186" s="177"/>
      <c r="Q186" s="214"/>
      <c r="R186" s="214"/>
    </row>
    <row r="187" spans="1:18" s="178" customFormat="1" ht="12" customHeight="1" x14ac:dyDescent="0.25">
      <c r="A187" s="165">
        <v>186</v>
      </c>
      <c r="B187" s="168">
        <v>186</v>
      </c>
      <c r="C187" s="169"/>
      <c r="D187" s="170"/>
      <c r="E187" s="169"/>
      <c r="F187" s="168"/>
      <c r="G187" s="171"/>
      <c r="H187" s="172" t="s">
        <v>124</v>
      </c>
      <c r="I187" s="142" t="s">
        <v>125</v>
      </c>
      <c r="J187" s="173"/>
      <c r="K187" s="174"/>
      <c r="L187" s="173"/>
      <c r="M187" s="174"/>
      <c r="N187" s="175"/>
      <c r="O187" s="176">
        <v>43511</v>
      </c>
      <c r="P187" s="177"/>
      <c r="Q187" s="214"/>
      <c r="R187" s="214"/>
    </row>
    <row r="188" spans="1:18" s="178" customFormat="1" ht="12" customHeight="1" x14ac:dyDescent="0.25">
      <c r="A188" s="165">
        <v>187</v>
      </c>
      <c r="B188" s="168">
        <v>187</v>
      </c>
      <c r="C188" s="169"/>
      <c r="D188" s="170"/>
      <c r="E188" s="169"/>
      <c r="F188" s="168"/>
      <c r="G188" s="171"/>
      <c r="H188" s="172" t="s">
        <v>124</v>
      </c>
      <c r="I188" s="142" t="s">
        <v>125</v>
      </c>
      <c r="J188" s="173"/>
      <c r="K188" s="174"/>
      <c r="L188" s="173"/>
      <c r="M188" s="174"/>
      <c r="N188" s="175"/>
      <c r="O188" s="176">
        <v>43511</v>
      </c>
      <c r="P188" s="177"/>
      <c r="Q188" s="214"/>
      <c r="R188" s="214"/>
    </row>
    <row r="189" spans="1:18" s="178" customFormat="1" ht="12" customHeight="1" x14ac:dyDescent="0.25">
      <c r="A189" s="165">
        <v>188</v>
      </c>
      <c r="B189" s="168">
        <v>188</v>
      </c>
      <c r="C189" s="169"/>
      <c r="D189" s="170"/>
      <c r="E189" s="169"/>
      <c r="F189" s="168"/>
      <c r="G189" s="171"/>
      <c r="H189" s="172" t="s">
        <v>124</v>
      </c>
      <c r="I189" s="142" t="s">
        <v>125</v>
      </c>
      <c r="J189" s="173"/>
      <c r="K189" s="174"/>
      <c r="L189" s="173"/>
      <c r="M189" s="174"/>
      <c r="N189" s="175"/>
      <c r="O189" s="176">
        <v>43511</v>
      </c>
      <c r="P189" s="177"/>
      <c r="Q189" s="214"/>
      <c r="R189" s="214"/>
    </row>
    <row r="190" spans="1:18" s="178" customFormat="1" ht="12" customHeight="1" x14ac:dyDescent="0.25">
      <c r="A190" s="165">
        <v>189</v>
      </c>
      <c r="B190" s="168">
        <v>189</v>
      </c>
      <c r="C190" s="169"/>
      <c r="D190" s="170"/>
      <c r="E190" s="169"/>
      <c r="F190" s="168"/>
      <c r="G190" s="171"/>
      <c r="H190" s="172" t="s">
        <v>124</v>
      </c>
      <c r="I190" s="142" t="s">
        <v>125</v>
      </c>
      <c r="J190" s="173"/>
      <c r="K190" s="174"/>
      <c r="L190" s="173"/>
      <c r="M190" s="174"/>
      <c r="N190" s="175"/>
      <c r="O190" s="176">
        <v>43511</v>
      </c>
      <c r="P190" s="177"/>
      <c r="Q190" s="214"/>
      <c r="R190" s="214"/>
    </row>
    <row r="191" spans="1:18" s="178" customFormat="1" ht="12" customHeight="1" x14ac:dyDescent="0.25">
      <c r="A191" s="165">
        <v>190</v>
      </c>
      <c r="B191" s="168">
        <v>190</v>
      </c>
      <c r="C191" s="169"/>
      <c r="D191" s="170"/>
      <c r="E191" s="169"/>
      <c r="F191" s="168"/>
      <c r="G191" s="171"/>
      <c r="H191" s="172" t="s">
        <v>124</v>
      </c>
      <c r="I191" s="142" t="s">
        <v>125</v>
      </c>
      <c r="J191" s="173"/>
      <c r="K191" s="174"/>
      <c r="L191" s="173"/>
      <c r="M191" s="174"/>
      <c r="N191" s="175"/>
      <c r="O191" s="176">
        <v>43511</v>
      </c>
      <c r="P191" s="177"/>
      <c r="Q191" s="214"/>
      <c r="R191" s="214"/>
    </row>
    <row r="192" spans="1:18" s="178" customFormat="1" ht="12" customHeight="1" x14ac:dyDescent="0.25">
      <c r="A192" s="165">
        <v>191</v>
      </c>
      <c r="B192" s="168">
        <v>191</v>
      </c>
      <c r="C192" s="169"/>
      <c r="D192" s="170"/>
      <c r="E192" s="169"/>
      <c r="F192" s="168"/>
      <c r="G192" s="171"/>
      <c r="H192" s="172" t="s">
        <v>124</v>
      </c>
      <c r="I192" s="142" t="s">
        <v>125</v>
      </c>
      <c r="J192" s="173"/>
      <c r="K192" s="174"/>
      <c r="L192" s="173"/>
      <c r="M192" s="174"/>
      <c r="N192" s="175"/>
      <c r="O192" s="176">
        <v>43511</v>
      </c>
      <c r="P192" s="177"/>
      <c r="Q192" s="214"/>
      <c r="R192" s="214"/>
    </row>
    <row r="193" spans="1:18" s="178" customFormat="1" ht="12" customHeight="1" x14ac:dyDescent="0.25">
      <c r="A193" s="165">
        <v>192</v>
      </c>
      <c r="B193" s="168">
        <v>192</v>
      </c>
      <c r="C193" s="169"/>
      <c r="D193" s="170"/>
      <c r="E193" s="169"/>
      <c r="F193" s="168"/>
      <c r="G193" s="171"/>
      <c r="H193" s="172" t="s">
        <v>124</v>
      </c>
      <c r="I193" s="142" t="s">
        <v>125</v>
      </c>
      <c r="J193" s="173"/>
      <c r="K193" s="174"/>
      <c r="L193" s="173"/>
      <c r="M193" s="174"/>
      <c r="N193" s="175"/>
      <c r="O193" s="176">
        <v>43511</v>
      </c>
      <c r="P193" s="177"/>
      <c r="Q193" s="214"/>
      <c r="R193" s="214"/>
    </row>
    <row r="194" spans="1:18" s="178" customFormat="1" ht="12" customHeight="1" x14ac:dyDescent="0.25">
      <c r="A194" s="165">
        <v>193</v>
      </c>
      <c r="B194" s="168">
        <v>193</v>
      </c>
      <c r="C194" s="169"/>
      <c r="D194" s="170"/>
      <c r="E194" s="169"/>
      <c r="F194" s="168"/>
      <c r="G194" s="171"/>
      <c r="H194" s="172" t="s">
        <v>124</v>
      </c>
      <c r="I194" s="142" t="s">
        <v>125</v>
      </c>
      <c r="J194" s="173"/>
      <c r="K194" s="174"/>
      <c r="L194" s="173"/>
      <c r="M194" s="174"/>
      <c r="N194" s="175"/>
      <c r="O194" s="176">
        <v>43511</v>
      </c>
      <c r="P194" s="177"/>
      <c r="Q194" s="214"/>
      <c r="R194" s="214"/>
    </row>
    <row r="195" spans="1:18" s="178" customFormat="1" ht="12" customHeight="1" x14ac:dyDescent="0.25">
      <c r="A195" s="165">
        <v>194</v>
      </c>
      <c r="B195" s="168">
        <v>194</v>
      </c>
      <c r="C195" s="169"/>
      <c r="D195" s="170"/>
      <c r="E195" s="169"/>
      <c r="F195" s="168"/>
      <c r="G195" s="171"/>
      <c r="H195" s="172" t="s">
        <v>124</v>
      </c>
      <c r="I195" s="142" t="s">
        <v>125</v>
      </c>
      <c r="J195" s="173"/>
      <c r="K195" s="174"/>
      <c r="L195" s="173"/>
      <c r="M195" s="174"/>
      <c r="N195" s="175"/>
      <c r="O195" s="176">
        <v>43511</v>
      </c>
      <c r="P195" s="177"/>
      <c r="Q195" s="214"/>
      <c r="R195" s="214"/>
    </row>
    <row r="196" spans="1:18" s="178" customFormat="1" ht="12" customHeight="1" x14ac:dyDescent="0.25">
      <c r="A196" s="165">
        <v>195</v>
      </c>
      <c r="B196" s="168">
        <v>195</v>
      </c>
      <c r="C196" s="169"/>
      <c r="D196" s="170"/>
      <c r="E196" s="169"/>
      <c r="F196" s="168"/>
      <c r="G196" s="171"/>
      <c r="H196" s="172" t="s">
        <v>124</v>
      </c>
      <c r="I196" s="142" t="s">
        <v>125</v>
      </c>
      <c r="J196" s="173"/>
      <c r="K196" s="174"/>
      <c r="L196" s="173"/>
      <c r="M196" s="174"/>
      <c r="N196" s="175"/>
      <c r="O196" s="176">
        <v>43511</v>
      </c>
      <c r="P196" s="177"/>
      <c r="Q196" s="214"/>
      <c r="R196" s="214"/>
    </row>
    <row r="197" spans="1:18" s="178" customFormat="1" ht="12" customHeight="1" x14ac:dyDescent="0.25">
      <c r="A197" s="165">
        <v>196</v>
      </c>
      <c r="B197" s="168">
        <v>196</v>
      </c>
      <c r="C197" s="169"/>
      <c r="D197" s="170"/>
      <c r="E197" s="169"/>
      <c r="F197" s="168"/>
      <c r="G197" s="171"/>
      <c r="H197" s="172" t="s">
        <v>124</v>
      </c>
      <c r="I197" s="142" t="s">
        <v>125</v>
      </c>
      <c r="J197" s="173"/>
      <c r="K197" s="174"/>
      <c r="L197" s="173"/>
      <c r="M197" s="174"/>
      <c r="N197" s="175"/>
      <c r="O197" s="176">
        <v>43511</v>
      </c>
      <c r="P197" s="177"/>
      <c r="Q197" s="214"/>
      <c r="R197" s="214"/>
    </row>
    <row r="198" spans="1:18" s="178" customFormat="1" ht="12" customHeight="1" x14ac:dyDescent="0.25">
      <c r="A198" s="165">
        <v>197</v>
      </c>
      <c r="B198" s="168">
        <v>197</v>
      </c>
      <c r="C198" s="169"/>
      <c r="D198" s="170"/>
      <c r="E198" s="169"/>
      <c r="F198" s="168"/>
      <c r="G198" s="171"/>
      <c r="H198" s="172" t="s">
        <v>124</v>
      </c>
      <c r="I198" s="142" t="s">
        <v>125</v>
      </c>
      <c r="J198" s="173"/>
      <c r="K198" s="174"/>
      <c r="L198" s="173"/>
      <c r="M198" s="174"/>
      <c r="N198" s="175"/>
      <c r="O198" s="176">
        <v>43511</v>
      </c>
      <c r="P198" s="177"/>
      <c r="Q198" s="214"/>
      <c r="R198" s="214"/>
    </row>
    <row r="199" spans="1:18" s="178" customFormat="1" ht="12" customHeight="1" x14ac:dyDescent="0.25">
      <c r="A199" s="165">
        <v>198</v>
      </c>
      <c r="B199" s="168">
        <v>198</v>
      </c>
      <c r="C199" s="169"/>
      <c r="D199" s="170"/>
      <c r="E199" s="169"/>
      <c r="F199" s="168"/>
      <c r="G199" s="171"/>
      <c r="H199" s="172" t="s">
        <v>124</v>
      </c>
      <c r="I199" s="142" t="s">
        <v>125</v>
      </c>
      <c r="J199" s="173"/>
      <c r="K199" s="174"/>
      <c r="L199" s="173"/>
      <c r="M199" s="174"/>
      <c r="N199" s="175"/>
      <c r="O199" s="176">
        <v>43511</v>
      </c>
      <c r="P199" s="177"/>
      <c r="Q199" s="214"/>
      <c r="R199" s="214"/>
    </row>
    <row r="200" spans="1:18" s="178" customFormat="1" ht="12" customHeight="1" x14ac:dyDescent="0.25">
      <c r="A200" s="165">
        <v>199</v>
      </c>
      <c r="B200" s="168">
        <v>199</v>
      </c>
      <c r="C200" s="169"/>
      <c r="D200" s="170"/>
      <c r="E200" s="169"/>
      <c r="F200" s="168"/>
      <c r="G200" s="171"/>
      <c r="H200" s="172" t="s">
        <v>124</v>
      </c>
      <c r="I200" s="142" t="s">
        <v>125</v>
      </c>
      <c r="J200" s="173"/>
      <c r="K200" s="174"/>
      <c r="L200" s="173"/>
      <c r="M200" s="174"/>
      <c r="N200" s="175"/>
      <c r="O200" s="176">
        <v>43511</v>
      </c>
      <c r="P200" s="177"/>
      <c r="Q200" s="214"/>
      <c r="R200" s="214"/>
    </row>
    <row r="201" spans="1:18" s="178" customFormat="1" ht="12" customHeight="1" x14ac:dyDescent="0.25">
      <c r="A201" s="165">
        <v>200</v>
      </c>
      <c r="B201" s="168">
        <v>200</v>
      </c>
      <c r="C201" s="169"/>
      <c r="D201" s="170"/>
      <c r="E201" s="169"/>
      <c r="F201" s="168"/>
      <c r="G201" s="171"/>
      <c r="H201" s="172" t="s">
        <v>124</v>
      </c>
      <c r="I201" s="142" t="s">
        <v>125</v>
      </c>
      <c r="J201" s="173"/>
      <c r="K201" s="174"/>
      <c r="L201" s="173"/>
      <c r="M201" s="174"/>
      <c r="N201" s="175"/>
      <c r="O201" s="176">
        <v>43511</v>
      </c>
      <c r="P201" s="177"/>
      <c r="Q201" s="214"/>
      <c r="R201" s="214"/>
    </row>
    <row r="202" spans="1:18" s="178" customFormat="1" ht="12" customHeight="1" x14ac:dyDescent="0.25">
      <c r="A202" s="165">
        <v>201</v>
      </c>
      <c r="B202" s="168">
        <v>201</v>
      </c>
      <c r="C202" s="169"/>
      <c r="D202" s="170"/>
      <c r="E202" s="169"/>
      <c r="F202" s="168"/>
      <c r="G202" s="171"/>
      <c r="H202" s="172" t="s">
        <v>124</v>
      </c>
      <c r="I202" s="142" t="s">
        <v>125</v>
      </c>
      <c r="J202" s="173"/>
      <c r="K202" s="174"/>
      <c r="L202" s="173"/>
      <c r="M202" s="174"/>
      <c r="N202" s="175"/>
      <c r="O202" s="176">
        <v>43511</v>
      </c>
      <c r="P202" s="177"/>
      <c r="Q202" s="214"/>
      <c r="R202" s="214"/>
    </row>
    <row r="203" spans="1:18" s="178" customFormat="1" ht="12" customHeight="1" x14ac:dyDescent="0.25">
      <c r="A203" s="165">
        <v>202</v>
      </c>
      <c r="B203" s="168">
        <v>202</v>
      </c>
      <c r="C203" s="169"/>
      <c r="D203" s="170"/>
      <c r="E203" s="169"/>
      <c r="F203" s="168"/>
      <c r="G203" s="171"/>
      <c r="H203" s="172" t="s">
        <v>124</v>
      </c>
      <c r="I203" s="142" t="s">
        <v>125</v>
      </c>
      <c r="J203" s="173"/>
      <c r="K203" s="174"/>
      <c r="L203" s="173"/>
      <c r="M203" s="174"/>
      <c r="N203" s="175"/>
      <c r="O203" s="176">
        <v>43511</v>
      </c>
      <c r="P203" s="177"/>
      <c r="Q203" s="214"/>
      <c r="R203" s="214"/>
    </row>
    <row r="204" spans="1:18" s="178" customFormat="1" ht="12" customHeight="1" x14ac:dyDescent="0.25">
      <c r="A204" s="165">
        <v>203</v>
      </c>
      <c r="B204" s="168">
        <v>203</v>
      </c>
      <c r="C204" s="169"/>
      <c r="D204" s="170"/>
      <c r="E204" s="169"/>
      <c r="F204" s="168"/>
      <c r="G204" s="171"/>
      <c r="H204" s="172" t="s">
        <v>124</v>
      </c>
      <c r="I204" s="142" t="s">
        <v>125</v>
      </c>
      <c r="J204" s="173"/>
      <c r="K204" s="174"/>
      <c r="L204" s="173"/>
      <c r="M204" s="174"/>
      <c r="N204" s="175"/>
      <c r="O204" s="176">
        <v>43511</v>
      </c>
      <c r="P204" s="177"/>
      <c r="Q204" s="214"/>
      <c r="R204" s="214"/>
    </row>
    <row r="205" spans="1:18" s="178" customFormat="1" ht="12" customHeight="1" x14ac:dyDescent="0.25">
      <c r="A205" s="165">
        <v>204</v>
      </c>
      <c r="B205" s="168">
        <v>204</v>
      </c>
      <c r="C205" s="169"/>
      <c r="D205" s="170"/>
      <c r="E205" s="169"/>
      <c r="F205" s="168"/>
      <c r="G205" s="171"/>
      <c r="H205" s="172" t="s">
        <v>124</v>
      </c>
      <c r="I205" s="142" t="s">
        <v>125</v>
      </c>
      <c r="J205" s="173"/>
      <c r="K205" s="174"/>
      <c r="L205" s="173"/>
      <c r="M205" s="174"/>
      <c r="N205" s="175"/>
      <c r="O205" s="176">
        <v>43511</v>
      </c>
      <c r="P205" s="177"/>
      <c r="Q205" s="214"/>
      <c r="R205" s="214"/>
    </row>
    <row r="206" spans="1:18" s="178" customFormat="1" ht="12" customHeight="1" x14ac:dyDescent="0.25">
      <c r="A206" s="165">
        <v>205</v>
      </c>
      <c r="B206" s="168">
        <v>205</v>
      </c>
      <c r="C206" s="169"/>
      <c r="D206" s="170"/>
      <c r="E206" s="169"/>
      <c r="F206" s="168"/>
      <c r="G206" s="171"/>
      <c r="H206" s="172" t="s">
        <v>124</v>
      </c>
      <c r="I206" s="142" t="s">
        <v>125</v>
      </c>
      <c r="J206" s="173"/>
      <c r="K206" s="174"/>
      <c r="L206" s="173"/>
      <c r="M206" s="174"/>
      <c r="N206" s="175"/>
      <c r="O206" s="176">
        <v>43511</v>
      </c>
      <c r="P206" s="177"/>
      <c r="Q206" s="214"/>
      <c r="R206" s="214"/>
    </row>
    <row r="207" spans="1:18" s="178" customFormat="1" ht="12" customHeight="1" x14ac:dyDescent="0.25">
      <c r="A207" s="165">
        <v>206</v>
      </c>
      <c r="B207" s="168">
        <v>206</v>
      </c>
      <c r="C207" s="169"/>
      <c r="D207" s="170"/>
      <c r="E207" s="169"/>
      <c r="F207" s="168"/>
      <c r="G207" s="171"/>
      <c r="H207" s="172" t="s">
        <v>124</v>
      </c>
      <c r="I207" s="142" t="s">
        <v>125</v>
      </c>
      <c r="J207" s="173"/>
      <c r="K207" s="174"/>
      <c r="L207" s="173"/>
      <c r="M207" s="174"/>
      <c r="N207" s="175"/>
      <c r="O207" s="176">
        <v>43511</v>
      </c>
      <c r="P207" s="177"/>
      <c r="Q207" s="214"/>
      <c r="R207" s="214"/>
    </row>
    <row r="208" spans="1:18" s="178" customFormat="1" ht="12" customHeight="1" x14ac:dyDescent="0.25">
      <c r="A208" s="165">
        <v>207</v>
      </c>
      <c r="B208" s="168">
        <v>207</v>
      </c>
      <c r="C208" s="169"/>
      <c r="D208" s="170"/>
      <c r="E208" s="169"/>
      <c r="F208" s="168"/>
      <c r="G208" s="171"/>
      <c r="H208" s="172" t="s">
        <v>124</v>
      </c>
      <c r="I208" s="142" t="s">
        <v>125</v>
      </c>
      <c r="J208" s="173"/>
      <c r="K208" s="174"/>
      <c r="L208" s="173"/>
      <c r="M208" s="174"/>
      <c r="N208" s="175"/>
      <c r="O208" s="176">
        <v>43511</v>
      </c>
      <c r="P208" s="177"/>
      <c r="Q208" s="214"/>
      <c r="R208" s="214"/>
    </row>
    <row r="209" spans="1:18" s="178" customFormat="1" ht="12" customHeight="1" x14ac:dyDescent="0.25">
      <c r="A209" s="165">
        <v>208</v>
      </c>
      <c r="B209" s="168">
        <v>208</v>
      </c>
      <c r="C209" s="169"/>
      <c r="D209" s="170"/>
      <c r="E209" s="169"/>
      <c r="F209" s="168"/>
      <c r="G209" s="171"/>
      <c r="H209" s="172" t="s">
        <v>124</v>
      </c>
      <c r="I209" s="142" t="s">
        <v>125</v>
      </c>
      <c r="J209" s="173"/>
      <c r="K209" s="174"/>
      <c r="L209" s="173"/>
      <c r="M209" s="174"/>
      <c r="N209" s="175"/>
      <c r="O209" s="176">
        <v>43511</v>
      </c>
      <c r="P209" s="177"/>
      <c r="Q209" s="214"/>
      <c r="R209" s="214"/>
    </row>
    <row r="210" spans="1:18" s="178" customFormat="1" ht="12" customHeight="1" x14ac:dyDescent="0.25">
      <c r="A210" s="165">
        <v>209</v>
      </c>
      <c r="B210" s="168">
        <v>209</v>
      </c>
      <c r="C210" s="169"/>
      <c r="D210" s="170"/>
      <c r="E210" s="169"/>
      <c r="F210" s="168"/>
      <c r="G210" s="171"/>
      <c r="H210" s="172" t="s">
        <v>124</v>
      </c>
      <c r="I210" s="142" t="s">
        <v>125</v>
      </c>
      <c r="J210" s="173"/>
      <c r="K210" s="174"/>
      <c r="L210" s="173"/>
      <c r="M210" s="174"/>
      <c r="N210" s="175"/>
      <c r="O210" s="176">
        <v>43511</v>
      </c>
      <c r="P210" s="177"/>
      <c r="Q210" s="214"/>
      <c r="R210" s="214"/>
    </row>
    <row r="211" spans="1:18" s="178" customFormat="1" ht="12" customHeight="1" x14ac:dyDescent="0.25">
      <c r="A211" s="165">
        <v>210</v>
      </c>
      <c r="B211" s="168">
        <v>210</v>
      </c>
      <c r="C211" s="169"/>
      <c r="D211" s="170"/>
      <c r="E211" s="169"/>
      <c r="F211" s="168"/>
      <c r="G211" s="171"/>
      <c r="H211" s="172" t="s">
        <v>124</v>
      </c>
      <c r="I211" s="142" t="s">
        <v>125</v>
      </c>
      <c r="J211" s="173"/>
      <c r="K211" s="174"/>
      <c r="L211" s="173"/>
      <c r="M211" s="174"/>
      <c r="N211" s="175"/>
      <c r="O211" s="176">
        <v>43511</v>
      </c>
      <c r="P211" s="177"/>
      <c r="Q211" s="214"/>
      <c r="R211" s="214"/>
    </row>
    <row r="212" spans="1:18" s="178" customFormat="1" ht="12" customHeight="1" x14ac:dyDescent="0.25">
      <c r="A212" s="165">
        <v>211</v>
      </c>
      <c r="B212" s="168">
        <v>211</v>
      </c>
      <c r="C212" s="169"/>
      <c r="D212" s="170"/>
      <c r="E212" s="169"/>
      <c r="F212" s="168"/>
      <c r="G212" s="171"/>
      <c r="H212" s="172" t="s">
        <v>124</v>
      </c>
      <c r="I212" s="142" t="s">
        <v>125</v>
      </c>
      <c r="J212" s="173"/>
      <c r="K212" s="174"/>
      <c r="L212" s="173"/>
      <c r="M212" s="174"/>
      <c r="N212" s="175"/>
      <c r="O212" s="176">
        <v>43511</v>
      </c>
      <c r="P212" s="177"/>
      <c r="Q212" s="214"/>
      <c r="R212" s="214"/>
    </row>
    <row r="213" spans="1:18" s="178" customFormat="1" ht="12" customHeight="1" x14ac:dyDescent="0.25">
      <c r="A213" s="165">
        <v>212</v>
      </c>
      <c r="B213" s="168">
        <v>212</v>
      </c>
      <c r="C213" s="169"/>
      <c r="D213" s="170"/>
      <c r="E213" s="169"/>
      <c r="F213" s="168"/>
      <c r="G213" s="171"/>
      <c r="H213" s="172" t="s">
        <v>124</v>
      </c>
      <c r="I213" s="142" t="s">
        <v>125</v>
      </c>
      <c r="J213" s="173"/>
      <c r="K213" s="174"/>
      <c r="L213" s="173"/>
      <c r="M213" s="174"/>
      <c r="N213" s="175"/>
      <c r="O213" s="176">
        <v>43511</v>
      </c>
      <c r="P213" s="177"/>
      <c r="Q213" s="214"/>
      <c r="R213" s="214"/>
    </row>
    <row r="214" spans="1:18" s="178" customFormat="1" ht="12" customHeight="1" x14ac:dyDescent="0.25">
      <c r="A214" s="165">
        <v>213</v>
      </c>
      <c r="B214" s="168">
        <v>213</v>
      </c>
      <c r="C214" s="169"/>
      <c r="D214" s="170"/>
      <c r="E214" s="169"/>
      <c r="F214" s="168"/>
      <c r="G214" s="171"/>
      <c r="H214" s="172" t="s">
        <v>124</v>
      </c>
      <c r="I214" s="142" t="s">
        <v>125</v>
      </c>
      <c r="J214" s="173"/>
      <c r="K214" s="174"/>
      <c r="L214" s="173"/>
      <c r="M214" s="174"/>
      <c r="N214" s="175"/>
      <c r="O214" s="176">
        <v>43511</v>
      </c>
      <c r="P214" s="177"/>
      <c r="Q214" s="214"/>
      <c r="R214" s="214"/>
    </row>
    <row r="215" spans="1:18" s="178" customFormat="1" ht="12" customHeight="1" x14ac:dyDescent="0.25">
      <c r="A215" s="165">
        <v>214</v>
      </c>
      <c r="B215" s="168">
        <v>214</v>
      </c>
      <c r="C215" s="169"/>
      <c r="D215" s="170"/>
      <c r="E215" s="169"/>
      <c r="F215" s="168"/>
      <c r="G215" s="171"/>
      <c r="H215" s="172" t="s">
        <v>124</v>
      </c>
      <c r="I215" s="142" t="s">
        <v>125</v>
      </c>
      <c r="J215" s="173"/>
      <c r="K215" s="174"/>
      <c r="L215" s="173"/>
      <c r="M215" s="174"/>
      <c r="N215" s="175"/>
      <c r="O215" s="176">
        <v>43511</v>
      </c>
      <c r="P215" s="177"/>
      <c r="Q215" s="214"/>
      <c r="R215" s="214"/>
    </row>
    <row r="216" spans="1:18" s="178" customFormat="1" ht="12" customHeight="1" x14ac:dyDescent="0.25">
      <c r="A216" s="165">
        <v>215</v>
      </c>
      <c r="B216" s="168">
        <v>215</v>
      </c>
      <c r="C216" s="169"/>
      <c r="D216" s="170"/>
      <c r="E216" s="169"/>
      <c r="F216" s="168"/>
      <c r="G216" s="171"/>
      <c r="H216" s="172" t="s">
        <v>124</v>
      </c>
      <c r="I216" s="142" t="s">
        <v>125</v>
      </c>
      <c r="J216" s="173"/>
      <c r="K216" s="174"/>
      <c r="L216" s="173"/>
      <c r="M216" s="174"/>
      <c r="N216" s="175"/>
      <c r="O216" s="176">
        <v>43511</v>
      </c>
      <c r="P216" s="177"/>
      <c r="Q216" s="214"/>
      <c r="R216" s="214"/>
    </row>
    <row r="217" spans="1:18" s="178" customFormat="1" ht="12" customHeight="1" x14ac:dyDescent="0.25">
      <c r="A217" s="165">
        <v>216</v>
      </c>
      <c r="B217" s="168">
        <v>216</v>
      </c>
      <c r="C217" s="169"/>
      <c r="D217" s="170"/>
      <c r="E217" s="169"/>
      <c r="F217" s="168"/>
      <c r="G217" s="171"/>
      <c r="H217" s="172" t="s">
        <v>124</v>
      </c>
      <c r="I217" s="142" t="s">
        <v>125</v>
      </c>
      <c r="J217" s="173"/>
      <c r="K217" s="174"/>
      <c r="L217" s="173"/>
      <c r="M217" s="174"/>
      <c r="N217" s="175"/>
      <c r="O217" s="176">
        <v>43511</v>
      </c>
      <c r="P217" s="177"/>
      <c r="Q217" s="214"/>
      <c r="R217" s="214"/>
    </row>
    <row r="218" spans="1:18" s="178" customFormat="1" ht="12" customHeight="1" x14ac:dyDescent="0.25">
      <c r="A218" s="165">
        <v>217</v>
      </c>
      <c r="B218" s="168">
        <v>217</v>
      </c>
      <c r="C218" s="169"/>
      <c r="D218" s="170"/>
      <c r="E218" s="169"/>
      <c r="F218" s="168"/>
      <c r="G218" s="171"/>
      <c r="H218" s="172" t="s">
        <v>124</v>
      </c>
      <c r="I218" s="142" t="s">
        <v>125</v>
      </c>
      <c r="J218" s="173"/>
      <c r="K218" s="174"/>
      <c r="L218" s="173"/>
      <c r="M218" s="174"/>
      <c r="N218" s="175"/>
      <c r="O218" s="176">
        <v>43511</v>
      </c>
      <c r="P218" s="177"/>
      <c r="Q218" s="214"/>
      <c r="R218" s="214"/>
    </row>
    <row r="219" spans="1:18" s="178" customFormat="1" ht="12" customHeight="1" x14ac:dyDescent="0.25">
      <c r="A219" s="165">
        <v>218</v>
      </c>
      <c r="B219" s="168">
        <v>218</v>
      </c>
      <c r="C219" s="169"/>
      <c r="D219" s="170"/>
      <c r="E219" s="169"/>
      <c r="F219" s="168"/>
      <c r="G219" s="171"/>
      <c r="H219" s="172" t="s">
        <v>124</v>
      </c>
      <c r="I219" s="142" t="s">
        <v>125</v>
      </c>
      <c r="J219" s="173"/>
      <c r="K219" s="174"/>
      <c r="L219" s="173"/>
      <c r="M219" s="174"/>
      <c r="N219" s="175"/>
      <c r="O219" s="176">
        <v>43511</v>
      </c>
      <c r="P219" s="177"/>
      <c r="Q219" s="214"/>
      <c r="R219" s="214"/>
    </row>
    <row r="220" spans="1:18" s="178" customFormat="1" ht="12" customHeight="1" x14ac:dyDescent="0.25">
      <c r="A220" s="165">
        <v>219</v>
      </c>
      <c r="B220" s="168">
        <v>219</v>
      </c>
      <c r="C220" s="169"/>
      <c r="D220" s="170"/>
      <c r="E220" s="169"/>
      <c r="F220" s="168"/>
      <c r="G220" s="171"/>
      <c r="H220" s="172" t="s">
        <v>124</v>
      </c>
      <c r="I220" s="142" t="s">
        <v>125</v>
      </c>
      <c r="J220" s="173"/>
      <c r="K220" s="174"/>
      <c r="L220" s="173"/>
      <c r="M220" s="174"/>
      <c r="N220" s="175"/>
      <c r="O220" s="176">
        <v>43511</v>
      </c>
      <c r="P220" s="177"/>
      <c r="Q220" s="214"/>
      <c r="R220" s="214"/>
    </row>
    <row r="221" spans="1:18" s="178" customFormat="1" ht="12" customHeight="1" x14ac:dyDescent="0.25">
      <c r="A221" s="165">
        <v>220</v>
      </c>
      <c r="B221" s="168">
        <v>220</v>
      </c>
      <c r="C221" s="169"/>
      <c r="D221" s="170"/>
      <c r="E221" s="169"/>
      <c r="F221" s="168"/>
      <c r="G221" s="171"/>
      <c r="H221" s="172" t="s">
        <v>124</v>
      </c>
      <c r="I221" s="142" t="s">
        <v>125</v>
      </c>
      <c r="J221" s="173"/>
      <c r="K221" s="174"/>
      <c r="L221" s="173"/>
      <c r="M221" s="174"/>
      <c r="N221" s="175"/>
      <c r="O221" s="176">
        <v>43511</v>
      </c>
      <c r="P221" s="177"/>
      <c r="Q221" s="214"/>
      <c r="R221" s="214"/>
    </row>
    <row r="222" spans="1:18" s="178" customFormat="1" ht="12" customHeight="1" x14ac:dyDescent="0.25">
      <c r="A222" s="165">
        <v>221</v>
      </c>
      <c r="B222" s="168">
        <v>221</v>
      </c>
      <c r="C222" s="169"/>
      <c r="D222" s="170"/>
      <c r="E222" s="169"/>
      <c r="F222" s="168"/>
      <c r="G222" s="171"/>
      <c r="H222" s="172" t="s">
        <v>124</v>
      </c>
      <c r="I222" s="142" t="s">
        <v>125</v>
      </c>
      <c r="J222" s="173"/>
      <c r="K222" s="174"/>
      <c r="L222" s="173"/>
      <c r="M222" s="174"/>
      <c r="N222" s="175"/>
      <c r="O222" s="176">
        <v>43511</v>
      </c>
      <c r="P222" s="177"/>
      <c r="Q222" s="214"/>
      <c r="R222" s="214"/>
    </row>
    <row r="223" spans="1:18" s="178" customFormat="1" ht="12" customHeight="1" x14ac:dyDescent="0.25">
      <c r="A223" s="165">
        <v>222</v>
      </c>
      <c r="B223" s="168">
        <v>222</v>
      </c>
      <c r="C223" s="169"/>
      <c r="D223" s="170"/>
      <c r="E223" s="169"/>
      <c r="F223" s="168"/>
      <c r="G223" s="171"/>
      <c r="H223" s="172" t="s">
        <v>124</v>
      </c>
      <c r="I223" s="142" t="s">
        <v>125</v>
      </c>
      <c r="J223" s="173"/>
      <c r="K223" s="174"/>
      <c r="L223" s="173"/>
      <c r="M223" s="174"/>
      <c r="N223" s="175"/>
      <c r="O223" s="176">
        <v>43511</v>
      </c>
      <c r="P223" s="177"/>
      <c r="Q223" s="214"/>
      <c r="R223" s="214"/>
    </row>
    <row r="224" spans="1:18" s="178" customFormat="1" ht="12" customHeight="1" x14ac:dyDescent="0.25">
      <c r="A224" s="165">
        <v>223</v>
      </c>
      <c r="B224" s="168">
        <v>223</v>
      </c>
      <c r="C224" s="169"/>
      <c r="D224" s="170"/>
      <c r="E224" s="169"/>
      <c r="F224" s="168"/>
      <c r="G224" s="171"/>
      <c r="H224" s="172" t="s">
        <v>124</v>
      </c>
      <c r="I224" s="142" t="s">
        <v>125</v>
      </c>
      <c r="J224" s="173"/>
      <c r="K224" s="174"/>
      <c r="L224" s="173"/>
      <c r="M224" s="174"/>
      <c r="N224" s="175"/>
      <c r="O224" s="176">
        <v>43511</v>
      </c>
      <c r="P224" s="177"/>
      <c r="Q224" s="214"/>
      <c r="R224" s="214"/>
    </row>
    <row r="225" spans="1:18" s="178" customFormat="1" ht="12" customHeight="1" x14ac:dyDescent="0.25">
      <c r="A225" s="165">
        <v>224</v>
      </c>
      <c r="B225" s="168">
        <v>224</v>
      </c>
      <c r="C225" s="169"/>
      <c r="D225" s="170"/>
      <c r="E225" s="169"/>
      <c r="F225" s="168"/>
      <c r="G225" s="171"/>
      <c r="H225" s="172" t="s">
        <v>124</v>
      </c>
      <c r="I225" s="142" t="s">
        <v>125</v>
      </c>
      <c r="J225" s="173"/>
      <c r="K225" s="174"/>
      <c r="L225" s="173"/>
      <c r="M225" s="174"/>
      <c r="N225" s="175"/>
      <c r="O225" s="176">
        <v>43511</v>
      </c>
      <c r="P225" s="177"/>
      <c r="Q225" s="214"/>
      <c r="R225" s="214"/>
    </row>
    <row r="226" spans="1:18" s="178" customFormat="1" ht="12" customHeight="1" x14ac:dyDescent="0.25">
      <c r="A226" s="165">
        <v>225</v>
      </c>
      <c r="B226" s="168">
        <v>225</v>
      </c>
      <c r="C226" s="169"/>
      <c r="D226" s="170"/>
      <c r="E226" s="169"/>
      <c r="F226" s="168"/>
      <c r="G226" s="171"/>
      <c r="H226" s="172" t="s">
        <v>124</v>
      </c>
      <c r="I226" s="142" t="s">
        <v>125</v>
      </c>
      <c r="J226" s="173"/>
      <c r="K226" s="174"/>
      <c r="L226" s="173"/>
      <c r="M226" s="174"/>
      <c r="N226" s="175"/>
      <c r="O226" s="176">
        <v>43511</v>
      </c>
      <c r="P226" s="177"/>
      <c r="Q226" s="214"/>
      <c r="R226" s="214"/>
    </row>
    <row r="227" spans="1:18" s="178" customFormat="1" ht="12" customHeight="1" x14ac:dyDescent="0.25">
      <c r="A227" s="165">
        <v>226</v>
      </c>
      <c r="B227" s="168">
        <v>226</v>
      </c>
      <c r="C227" s="169"/>
      <c r="D227" s="170"/>
      <c r="E227" s="169"/>
      <c r="F227" s="168"/>
      <c r="G227" s="171"/>
      <c r="H227" s="172" t="s">
        <v>124</v>
      </c>
      <c r="I227" s="142" t="s">
        <v>125</v>
      </c>
      <c r="J227" s="173"/>
      <c r="K227" s="174"/>
      <c r="L227" s="173"/>
      <c r="M227" s="174"/>
      <c r="N227" s="175"/>
      <c r="O227" s="176">
        <v>43511</v>
      </c>
      <c r="P227" s="177"/>
      <c r="Q227" s="214"/>
      <c r="R227" s="214"/>
    </row>
    <row r="228" spans="1:18" s="178" customFormat="1" ht="12" customHeight="1" x14ac:dyDescent="0.25">
      <c r="A228" s="165">
        <v>227</v>
      </c>
      <c r="B228" s="168">
        <v>227</v>
      </c>
      <c r="C228" s="169"/>
      <c r="D228" s="170"/>
      <c r="E228" s="169"/>
      <c r="F228" s="168"/>
      <c r="G228" s="171"/>
      <c r="H228" s="172" t="s">
        <v>124</v>
      </c>
      <c r="I228" s="142" t="s">
        <v>125</v>
      </c>
      <c r="J228" s="173"/>
      <c r="K228" s="174"/>
      <c r="L228" s="173"/>
      <c r="M228" s="174"/>
      <c r="N228" s="175"/>
      <c r="O228" s="176">
        <v>43511</v>
      </c>
      <c r="P228" s="177"/>
      <c r="Q228" s="214"/>
      <c r="R228" s="214"/>
    </row>
    <row r="229" spans="1:18" s="178" customFormat="1" ht="12" customHeight="1" x14ac:dyDescent="0.25">
      <c r="A229" s="165">
        <v>228</v>
      </c>
      <c r="B229" s="168">
        <v>228</v>
      </c>
      <c r="C229" s="169"/>
      <c r="D229" s="170"/>
      <c r="E229" s="169"/>
      <c r="F229" s="168"/>
      <c r="G229" s="171"/>
      <c r="H229" s="172" t="s">
        <v>124</v>
      </c>
      <c r="I229" s="142" t="s">
        <v>125</v>
      </c>
      <c r="J229" s="173"/>
      <c r="K229" s="174"/>
      <c r="L229" s="173"/>
      <c r="M229" s="174"/>
      <c r="N229" s="175"/>
      <c r="O229" s="176">
        <v>43511</v>
      </c>
      <c r="P229" s="177"/>
      <c r="Q229" s="214"/>
      <c r="R229" s="214"/>
    </row>
    <row r="230" spans="1:18" s="178" customFormat="1" ht="12" customHeight="1" x14ac:dyDescent="0.25">
      <c r="A230" s="165">
        <v>229</v>
      </c>
      <c r="B230" s="168">
        <v>229</v>
      </c>
      <c r="C230" s="169"/>
      <c r="D230" s="170"/>
      <c r="E230" s="169"/>
      <c r="F230" s="168"/>
      <c r="G230" s="171"/>
      <c r="H230" s="172" t="s">
        <v>124</v>
      </c>
      <c r="I230" s="142" t="s">
        <v>125</v>
      </c>
      <c r="J230" s="173"/>
      <c r="K230" s="174"/>
      <c r="L230" s="173"/>
      <c r="M230" s="174"/>
      <c r="N230" s="175"/>
      <c r="O230" s="176">
        <v>43511</v>
      </c>
      <c r="P230" s="177"/>
      <c r="Q230" s="214"/>
      <c r="R230" s="214"/>
    </row>
    <row r="231" spans="1:18" s="178" customFormat="1" ht="12" customHeight="1" x14ac:dyDescent="0.25">
      <c r="A231" s="165">
        <v>230</v>
      </c>
      <c r="B231" s="168">
        <v>230</v>
      </c>
      <c r="C231" s="169"/>
      <c r="D231" s="170"/>
      <c r="E231" s="169"/>
      <c r="F231" s="168"/>
      <c r="G231" s="171"/>
      <c r="H231" s="172" t="s">
        <v>124</v>
      </c>
      <c r="I231" s="142" t="s">
        <v>125</v>
      </c>
      <c r="J231" s="173"/>
      <c r="K231" s="174"/>
      <c r="L231" s="173"/>
      <c r="M231" s="174"/>
      <c r="N231" s="175"/>
      <c r="O231" s="176">
        <v>43511</v>
      </c>
      <c r="P231" s="177"/>
      <c r="Q231" s="214"/>
      <c r="R231" s="214"/>
    </row>
    <row r="232" spans="1:18" s="178" customFormat="1" ht="12" customHeight="1" x14ac:dyDescent="0.25">
      <c r="A232" s="165">
        <v>231</v>
      </c>
      <c r="B232" s="168">
        <v>231</v>
      </c>
      <c r="C232" s="169"/>
      <c r="D232" s="170"/>
      <c r="E232" s="169"/>
      <c r="F232" s="168"/>
      <c r="G232" s="171"/>
      <c r="H232" s="172" t="s">
        <v>124</v>
      </c>
      <c r="I232" s="142" t="s">
        <v>125</v>
      </c>
      <c r="J232" s="173"/>
      <c r="K232" s="174"/>
      <c r="L232" s="173"/>
      <c r="M232" s="174"/>
      <c r="N232" s="175"/>
      <c r="O232" s="176">
        <v>43511</v>
      </c>
      <c r="P232" s="177"/>
      <c r="Q232" s="214"/>
      <c r="R232" s="214"/>
    </row>
    <row r="233" spans="1:18" s="178" customFormat="1" ht="12" customHeight="1" x14ac:dyDescent="0.25">
      <c r="A233" s="165">
        <v>232</v>
      </c>
      <c r="B233" s="168">
        <v>232</v>
      </c>
      <c r="C233" s="169"/>
      <c r="D233" s="170"/>
      <c r="E233" s="169"/>
      <c r="F233" s="168"/>
      <c r="G233" s="171"/>
      <c r="H233" s="172" t="s">
        <v>124</v>
      </c>
      <c r="I233" s="142" t="s">
        <v>125</v>
      </c>
      <c r="J233" s="173"/>
      <c r="K233" s="174"/>
      <c r="L233" s="173"/>
      <c r="M233" s="174"/>
      <c r="N233" s="175"/>
      <c r="O233" s="176">
        <v>43511</v>
      </c>
      <c r="P233" s="177"/>
      <c r="Q233" s="214"/>
      <c r="R233" s="214"/>
    </row>
    <row r="234" spans="1:18" s="178" customFormat="1" ht="12" customHeight="1" x14ac:dyDescent="0.25">
      <c r="A234" s="165">
        <v>233</v>
      </c>
      <c r="B234" s="168">
        <v>233</v>
      </c>
      <c r="C234" s="169"/>
      <c r="D234" s="170"/>
      <c r="E234" s="169"/>
      <c r="F234" s="168"/>
      <c r="G234" s="171"/>
      <c r="H234" s="172" t="s">
        <v>124</v>
      </c>
      <c r="I234" s="142" t="s">
        <v>125</v>
      </c>
      <c r="J234" s="173"/>
      <c r="K234" s="174"/>
      <c r="L234" s="173"/>
      <c r="M234" s="174"/>
      <c r="N234" s="175"/>
      <c r="O234" s="176">
        <v>43511</v>
      </c>
      <c r="P234" s="177"/>
      <c r="Q234" s="214"/>
      <c r="R234" s="214"/>
    </row>
    <row r="235" spans="1:18" s="178" customFormat="1" ht="12" customHeight="1" x14ac:dyDescent="0.25">
      <c r="A235" s="165">
        <v>234</v>
      </c>
      <c r="B235" s="168">
        <v>234</v>
      </c>
      <c r="C235" s="169"/>
      <c r="D235" s="170"/>
      <c r="E235" s="169"/>
      <c r="F235" s="168"/>
      <c r="G235" s="171"/>
      <c r="H235" s="172" t="s">
        <v>124</v>
      </c>
      <c r="I235" s="142" t="s">
        <v>125</v>
      </c>
      <c r="J235" s="173"/>
      <c r="K235" s="174"/>
      <c r="L235" s="173"/>
      <c r="M235" s="174"/>
      <c r="N235" s="175"/>
      <c r="O235" s="176">
        <v>43511</v>
      </c>
      <c r="P235" s="177"/>
      <c r="Q235" s="214"/>
      <c r="R235" s="214"/>
    </row>
    <row r="236" spans="1:18" s="178" customFormat="1" ht="12" customHeight="1" x14ac:dyDescent="0.25">
      <c r="A236" s="165">
        <v>235</v>
      </c>
      <c r="B236" s="168">
        <v>235</v>
      </c>
      <c r="C236" s="169"/>
      <c r="D236" s="170"/>
      <c r="E236" s="169"/>
      <c r="F236" s="168"/>
      <c r="G236" s="171"/>
      <c r="H236" s="172" t="s">
        <v>124</v>
      </c>
      <c r="I236" s="142" t="s">
        <v>125</v>
      </c>
      <c r="J236" s="173"/>
      <c r="K236" s="174"/>
      <c r="L236" s="173"/>
      <c r="M236" s="174"/>
      <c r="N236" s="175"/>
      <c r="O236" s="176">
        <v>43511</v>
      </c>
      <c r="P236" s="177"/>
      <c r="Q236" s="214"/>
      <c r="R236" s="214"/>
    </row>
    <row r="237" spans="1:18" s="178" customFormat="1" ht="12" customHeight="1" x14ac:dyDescent="0.25">
      <c r="A237" s="165">
        <v>236</v>
      </c>
      <c r="B237" s="168">
        <v>236</v>
      </c>
      <c r="C237" s="169"/>
      <c r="D237" s="170"/>
      <c r="E237" s="169"/>
      <c r="F237" s="168"/>
      <c r="G237" s="171"/>
      <c r="H237" s="172" t="s">
        <v>124</v>
      </c>
      <c r="I237" s="142" t="s">
        <v>125</v>
      </c>
      <c r="J237" s="173"/>
      <c r="K237" s="174"/>
      <c r="L237" s="173"/>
      <c r="M237" s="174"/>
      <c r="N237" s="175"/>
      <c r="O237" s="176">
        <v>43511</v>
      </c>
      <c r="P237" s="177"/>
      <c r="Q237" s="214"/>
      <c r="R237" s="214"/>
    </row>
    <row r="238" spans="1:18" s="178" customFormat="1" ht="12" customHeight="1" x14ac:dyDescent="0.25">
      <c r="A238" s="165">
        <v>237</v>
      </c>
      <c r="B238" s="168">
        <v>237</v>
      </c>
      <c r="C238" s="169"/>
      <c r="D238" s="170"/>
      <c r="E238" s="169"/>
      <c r="F238" s="168"/>
      <c r="G238" s="171"/>
      <c r="H238" s="172" t="s">
        <v>124</v>
      </c>
      <c r="I238" s="142" t="s">
        <v>125</v>
      </c>
      <c r="J238" s="173"/>
      <c r="K238" s="174"/>
      <c r="L238" s="173"/>
      <c r="M238" s="174"/>
      <c r="N238" s="175"/>
      <c r="O238" s="176">
        <v>43511</v>
      </c>
      <c r="P238" s="177"/>
      <c r="Q238" s="214"/>
      <c r="R238" s="214"/>
    </row>
    <row r="239" spans="1:18" s="178" customFormat="1" ht="12" customHeight="1" x14ac:dyDescent="0.25">
      <c r="A239" s="165">
        <v>238</v>
      </c>
      <c r="B239" s="168">
        <v>238</v>
      </c>
      <c r="C239" s="169"/>
      <c r="D239" s="170"/>
      <c r="E239" s="169"/>
      <c r="F239" s="168"/>
      <c r="G239" s="171"/>
      <c r="H239" s="172" t="s">
        <v>124</v>
      </c>
      <c r="I239" s="142" t="s">
        <v>125</v>
      </c>
      <c r="J239" s="173"/>
      <c r="K239" s="174"/>
      <c r="L239" s="173"/>
      <c r="M239" s="174"/>
      <c r="N239" s="175"/>
      <c r="O239" s="176">
        <v>43511</v>
      </c>
      <c r="P239" s="177"/>
      <c r="Q239" s="214"/>
      <c r="R239" s="214"/>
    </row>
    <row r="240" spans="1:18" s="178" customFormat="1" ht="12" customHeight="1" x14ac:dyDescent="0.25">
      <c r="A240" s="165">
        <v>239</v>
      </c>
      <c r="B240" s="168">
        <v>239</v>
      </c>
      <c r="C240" s="169"/>
      <c r="D240" s="170"/>
      <c r="E240" s="169"/>
      <c r="F240" s="168"/>
      <c r="G240" s="171"/>
      <c r="H240" s="172" t="s">
        <v>124</v>
      </c>
      <c r="I240" s="142" t="s">
        <v>125</v>
      </c>
      <c r="J240" s="173"/>
      <c r="K240" s="174"/>
      <c r="L240" s="173"/>
      <c r="M240" s="174"/>
      <c r="N240" s="175"/>
      <c r="O240" s="176">
        <v>43511</v>
      </c>
      <c r="P240" s="177"/>
      <c r="Q240" s="214"/>
      <c r="R240" s="214"/>
    </row>
    <row r="241" spans="1:18" s="178" customFormat="1" ht="12" customHeight="1" x14ac:dyDescent="0.25">
      <c r="A241" s="165">
        <v>240</v>
      </c>
      <c r="B241" s="168">
        <v>240</v>
      </c>
      <c r="C241" s="169"/>
      <c r="D241" s="170"/>
      <c r="E241" s="169"/>
      <c r="F241" s="168"/>
      <c r="G241" s="171"/>
      <c r="H241" s="172" t="s">
        <v>124</v>
      </c>
      <c r="I241" s="142" t="s">
        <v>125</v>
      </c>
      <c r="J241" s="173"/>
      <c r="K241" s="174"/>
      <c r="L241" s="173"/>
      <c r="M241" s="174"/>
      <c r="N241" s="175"/>
      <c r="O241" s="176">
        <v>43511</v>
      </c>
      <c r="P241" s="177"/>
      <c r="Q241" s="214"/>
      <c r="R241" s="214"/>
    </row>
    <row r="242" spans="1:18" s="178" customFormat="1" ht="12" customHeight="1" x14ac:dyDescent="0.25">
      <c r="A242" s="165">
        <v>241</v>
      </c>
      <c r="B242" s="168">
        <v>241</v>
      </c>
      <c r="C242" s="169"/>
      <c r="D242" s="170"/>
      <c r="E242" s="169"/>
      <c r="F242" s="168"/>
      <c r="G242" s="171"/>
      <c r="H242" s="172" t="s">
        <v>124</v>
      </c>
      <c r="I242" s="142" t="s">
        <v>125</v>
      </c>
      <c r="J242" s="173"/>
      <c r="K242" s="174"/>
      <c r="L242" s="173"/>
      <c r="M242" s="174"/>
      <c r="N242" s="175"/>
      <c r="O242" s="176">
        <v>43511</v>
      </c>
      <c r="P242" s="177"/>
      <c r="Q242" s="214"/>
      <c r="R242" s="214"/>
    </row>
    <row r="243" spans="1:18" s="178" customFormat="1" ht="12" customHeight="1" x14ac:dyDescent="0.25">
      <c r="A243" s="165">
        <v>242</v>
      </c>
      <c r="B243" s="168">
        <v>242</v>
      </c>
      <c r="C243" s="169"/>
      <c r="D243" s="170"/>
      <c r="E243" s="169"/>
      <c r="F243" s="168"/>
      <c r="G243" s="171"/>
      <c r="H243" s="172" t="s">
        <v>124</v>
      </c>
      <c r="I243" s="142" t="s">
        <v>125</v>
      </c>
      <c r="J243" s="173"/>
      <c r="K243" s="174"/>
      <c r="L243" s="173"/>
      <c r="M243" s="174"/>
      <c r="N243" s="175"/>
      <c r="O243" s="176">
        <v>43511</v>
      </c>
      <c r="P243" s="177"/>
      <c r="Q243" s="214"/>
      <c r="R243" s="214"/>
    </row>
    <row r="244" spans="1:18" s="178" customFormat="1" ht="12" customHeight="1" x14ac:dyDescent="0.25">
      <c r="A244" s="165">
        <v>243</v>
      </c>
      <c r="B244" s="168">
        <v>243</v>
      </c>
      <c r="C244" s="169"/>
      <c r="D244" s="170"/>
      <c r="E244" s="169"/>
      <c r="F244" s="168"/>
      <c r="G244" s="171"/>
      <c r="H244" s="172" t="s">
        <v>124</v>
      </c>
      <c r="I244" s="142" t="s">
        <v>125</v>
      </c>
      <c r="J244" s="173"/>
      <c r="K244" s="174"/>
      <c r="L244" s="173"/>
      <c r="M244" s="174"/>
      <c r="N244" s="175"/>
      <c r="O244" s="176">
        <v>43511</v>
      </c>
      <c r="P244" s="177"/>
      <c r="Q244" s="214"/>
      <c r="R244" s="214"/>
    </row>
    <row r="245" spans="1:18" s="178" customFormat="1" ht="12" customHeight="1" x14ac:dyDescent="0.25">
      <c r="A245" s="165">
        <v>244</v>
      </c>
      <c r="B245" s="168">
        <v>244</v>
      </c>
      <c r="C245" s="169"/>
      <c r="D245" s="170"/>
      <c r="E245" s="169"/>
      <c r="F245" s="168"/>
      <c r="G245" s="171"/>
      <c r="H245" s="172" t="s">
        <v>124</v>
      </c>
      <c r="I245" s="142" t="s">
        <v>125</v>
      </c>
      <c r="J245" s="173"/>
      <c r="K245" s="174"/>
      <c r="L245" s="173"/>
      <c r="M245" s="174"/>
      <c r="N245" s="175"/>
      <c r="O245" s="176">
        <v>43511</v>
      </c>
      <c r="P245" s="177"/>
      <c r="Q245" s="214"/>
      <c r="R245" s="214"/>
    </row>
    <row r="246" spans="1:18" s="178" customFormat="1" ht="12" customHeight="1" x14ac:dyDescent="0.25">
      <c r="A246" s="165">
        <v>245</v>
      </c>
      <c r="B246" s="168">
        <v>245</v>
      </c>
      <c r="C246" s="169"/>
      <c r="D246" s="170"/>
      <c r="E246" s="169"/>
      <c r="F246" s="168"/>
      <c r="G246" s="171"/>
      <c r="H246" s="172" t="s">
        <v>124</v>
      </c>
      <c r="I246" s="142" t="s">
        <v>125</v>
      </c>
      <c r="J246" s="173"/>
      <c r="K246" s="174"/>
      <c r="L246" s="173"/>
      <c r="M246" s="174"/>
      <c r="N246" s="175"/>
      <c r="O246" s="176">
        <v>43511</v>
      </c>
      <c r="P246" s="177"/>
      <c r="Q246" s="214"/>
      <c r="R246" s="214"/>
    </row>
    <row r="247" spans="1:18" s="178" customFormat="1" ht="12" customHeight="1" x14ac:dyDescent="0.25">
      <c r="A247" s="165">
        <v>246</v>
      </c>
      <c r="B247" s="168">
        <v>246</v>
      </c>
      <c r="C247" s="169"/>
      <c r="D247" s="170"/>
      <c r="E247" s="169"/>
      <c r="F247" s="168"/>
      <c r="G247" s="171"/>
      <c r="H247" s="172" t="s">
        <v>124</v>
      </c>
      <c r="I247" s="142" t="s">
        <v>125</v>
      </c>
      <c r="J247" s="173"/>
      <c r="K247" s="174"/>
      <c r="L247" s="173"/>
      <c r="M247" s="174"/>
      <c r="N247" s="175"/>
      <c r="O247" s="176">
        <v>43511</v>
      </c>
      <c r="P247" s="177"/>
      <c r="Q247" s="214"/>
      <c r="R247" s="214"/>
    </row>
    <row r="248" spans="1:18" s="178" customFormat="1" ht="12" customHeight="1" x14ac:dyDescent="0.25">
      <c r="A248" s="165">
        <v>247</v>
      </c>
      <c r="B248" s="168">
        <v>247</v>
      </c>
      <c r="C248" s="169"/>
      <c r="D248" s="170"/>
      <c r="E248" s="169"/>
      <c r="F248" s="168"/>
      <c r="G248" s="171"/>
      <c r="H248" s="172" t="s">
        <v>124</v>
      </c>
      <c r="I248" s="142" t="s">
        <v>125</v>
      </c>
      <c r="J248" s="173"/>
      <c r="K248" s="174"/>
      <c r="L248" s="173"/>
      <c r="M248" s="174"/>
      <c r="N248" s="175"/>
      <c r="O248" s="176">
        <v>43511</v>
      </c>
      <c r="P248" s="177"/>
      <c r="Q248" s="214"/>
      <c r="R248" s="214"/>
    </row>
    <row r="249" spans="1:18" s="178" customFormat="1" ht="12" customHeight="1" x14ac:dyDescent="0.25">
      <c r="A249" s="165">
        <v>248</v>
      </c>
      <c r="B249" s="168">
        <v>248</v>
      </c>
      <c r="C249" s="169"/>
      <c r="D249" s="170"/>
      <c r="E249" s="169"/>
      <c r="F249" s="168"/>
      <c r="G249" s="171"/>
      <c r="H249" s="172" t="s">
        <v>124</v>
      </c>
      <c r="I249" s="142" t="s">
        <v>125</v>
      </c>
      <c r="J249" s="173"/>
      <c r="K249" s="174"/>
      <c r="L249" s="173"/>
      <c r="M249" s="174"/>
      <c r="N249" s="175"/>
      <c r="O249" s="176">
        <v>43511</v>
      </c>
      <c r="P249" s="177"/>
      <c r="Q249" s="214"/>
      <c r="R249" s="214"/>
    </row>
    <row r="250" spans="1:18" s="178" customFormat="1" ht="12" customHeight="1" x14ac:dyDescent="0.25">
      <c r="A250" s="165">
        <v>249</v>
      </c>
      <c r="B250" s="168">
        <v>249</v>
      </c>
      <c r="C250" s="169"/>
      <c r="D250" s="170"/>
      <c r="E250" s="169"/>
      <c r="F250" s="168"/>
      <c r="G250" s="171"/>
      <c r="H250" s="172" t="s">
        <v>124</v>
      </c>
      <c r="I250" s="142" t="s">
        <v>125</v>
      </c>
      <c r="J250" s="173"/>
      <c r="K250" s="174"/>
      <c r="L250" s="173"/>
      <c r="M250" s="174"/>
      <c r="N250" s="175"/>
      <c r="O250" s="176">
        <v>43511</v>
      </c>
      <c r="P250" s="177"/>
      <c r="Q250" s="214"/>
      <c r="R250" s="214"/>
    </row>
    <row r="251" spans="1:18" s="178" customFormat="1" ht="12" customHeight="1" x14ac:dyDescent="0.25">
      <c r="A251" s="165">
        <v>250</v>
      </c>
      <c r="B251" s="168">
        <v>250</v>
      </c>
      <c r="C251" s="169"/>
      <c r="D251" s="170"/>
      <c r="E251" s="169"/>
      <c r="F251" s="168"/>
      <c r="G251" s="171"/>
      <c r="H251" s="172" t="s">
        <v>124</v>
      </c>
      <c r="I251" s="142" t="s">
        <v>125</v>
      </c>
      <c r="J251" s="173"/>
      <c r="K251" s="174"/>
      <c r="L251" s="173"/>
      <c r="M251" s="174"/>
      <c r="N251" s="175"/>
      <c r="O251" s="176">
        <v>43511</v>
      </c>
      <c r="P251" s="177"/>
      <c r="Q251" s="214"/>
      <c r="R251" s="214"/>
    </row>
    <row r="252" spans="1:18" s="178" customFormat="1" ht="12" customHeight="1" x14ac:dyDescent="0.25">
      <c r="A252" s="165">
        <v>251</v>
      </c>
      <c r="B252" s="168">
        <v>251</v>
      </c>
      <c r="C252" s="169"/>
      <c r="D252" s="170"/>
      <c r="E252" s="169"/>
      <c r="F252" s="168"/>
      <c r="G252" s="171"/>
      <c r="H252" s="172" t="s">
        <v>124</v>
      </c>
      <c r="I252" s="142" t="s">
        <v>125</v>
      </c>
      <c r="J252" s="173"/>
      <c r="K252" s="174"/>
      <c r="L252" s="173"/>
      <c r="M252" s="174"/>
      <c r="N252" s="175"/>
      <c r="O252" s="176">
        <v>43511</v>
      </c>
      <c r="P252" s="177"/>
      <c r="Q252" s="214"/>
      <c r="R252" s="214"/>
    </row>
    <row r="253" spans="1:18" s="178" customFormat="1" ht="12" customHeight="1" x14ac:dyDescent="0.25">
      <c r="A253" s="165">
        <v>252</v>
      </c>
      <c r="B253" s="168">
        <v>252</v>
      </c>
      <c r="C253" s="169"/>
      <c r="D253" s="170"/>
      <c r="E253" s="169"/>
      <c r="F253" s="168"/>
      <c r="G253" s="171"/>
      <c r="H253" s="172" t="s">
        <v>124</v>
      </c>
      <c r="I253" s="142" t="s">
        <v>125</v>
      </c>
      <c r="J253" s="173"/>
      <c r="K253" s="174"/>
      <c r="L253" s="173"/>
      <c r="M253" s="174"/>
      <c r="N253" s="175"/>
      <c r="O253" s="176">
        <v>43511</v>
      </c>
      <c r="P253" s="177"/>
      <c r="Q253" s="214"/>
      <c r="R253" s="214"/>
    </row>
    <row r="254" spans="1:18" s="178" customFormat="1" ht="12" customHeight="1" x14ac:dyDescent="0.25">
      <c r="A254" s="165">
        <v>253</v>
      </c>
      <c r="B254" s="168">
        <v>253</v>
      </c>
      <c r="C254" s="169"/>
      <c r="D254" s="170"/>
      <c r="E254" s="169"/>
      <c r="F254" s="168"/>
      <c r="G254" s="171"/>
      <c r="H254" s="172" t="s">
        <v>124</v>
      </c>
      <c r="I254" s="142" t="s">
        <v>125</v>
      </c>
      <c r="J254" s="173"/>
      <c r="K254" s="174"/>
      <c r="L254" s="173"/>
      <c r="M254" s="174"/>
      <c r="N254" s="175"/>
      <c r="O254" s="176">
        <v>43511</v>
      </c>
      <c r="P254" s="177"/>
      <c r="Q254" s="214"/>
      <c r="R254" s="214"/>
    </row>
    <row r="255" spans="1:18" s="178" customFormat="1" ht="12" customHeight="1" x14ac:dyDescent="0.25">
      <c r="A255" s="165">
        <v>254</v>
      </c>
      <c r="B255" s="168">
        <v>254</v>
      </c>
      <c r="C255" s="169"/>
      <c r="D255" s="170"/>
      <c r="E255" s="169"/>
      <c r="F255" s="168"/>
      <c r="G255" s="171"/>
      <c r="H255" s="172" t="s">
        <v>124</v>
      </c>
      <c r="I255" s="142" t="s">
        <v>125</v>
      </c>
      <c r="J255" s="173"/>
      <c r="K255" s="174"/>
      <c r="L255" s="173"/>
      <c r="M255" s="174"/>
      <c r="N255" s="175"/>
      <c r="O255" s="176">
        <v>43511</v>
      </c>
      <c r="P255" s="177"/>
      <c r="Q255" s="214"/>
      <c r="R255" s="214"/>
    </row>
    <row r="256" spans="1:18" s="178" customFormat="1" ht="12" customHeight="1" x14ac:dyDescent="0.25">
      <c r="A256" s="165">
        <v>255</v>
      </c>
      <c r="B256" s="168">
        <v>255</v>
      </c>
      <c r="C256" s="169"/>
      <c r="D256" s="170"/>
      <c r="E256" s="169"/>
      <c r="F256" s="168"/>
      <c r="G256" s="171"/>
      <c r="H256" s="172" t="s">
        <v>124</v>
      </c>
      <c r="I256" s="142" t="s">
        <v>125</v>
      </c>
      <c r="J256" s="173"/>
      <c r="K256" s="174"/>
      <c r="L256" s="173"/>
      <c r="M256" s="174"/>
      <c r="N256" s="175"/>
      <c r="O256" s="176">
        <v>43511</v>
      </c>
      <c r="P256" s="177"/>
      <c r="Q256" s="214"/>
      <c r="R256" s="214"/>
    </row>
    <row r="257" spans="1:18" s="178" customFormat="1" ht="12" customHeight="1" x14ac:dyDescent="0.25">
      <c r="A257" s="165">
        <v>256</v>
      </c>
      <c r="B257" s="168">
        <v>256</v>
      </c>
      <c r="C257" s="169"/>
      <c r="D257" s="170"/>
      <c r="E257" s="169"/>
      <c r="F257" s="168"/>
      <c r="G257" s="171"/>
      <c r="H257" s="172" t="s">
        <v>124</v>
      </c>
      <c r="I257" s="142" t="s">
        <v>125</v>
      </c>
      <c r="J257" s="173"/>
      <c r="K257" s="174"/>
      <c r="L257" s="173"/>
      <c r="M257" s="174"/>
      <c r="N257" s="175"/>
      <c r="O257" s="176">
        <v>43511</v>
      </c>
      <c r="P257" s="177"/>
      <c r="Q257" s="214"/>
      <c r="R257" s="214"/>
    </row>
    <row r="258" spans="1:18" s="178" customFormat="1" ht="12" customHeight="1" x14ac:dyDescent="0.25">
      <c r="A258" s="165">
        <v>257</v>
      </c>
      <c r="B258" s="168">
        <v>257</v>
      </c>
      <c r="C258" s="169"/>
      <c r="D258" s="170"/>
      <c r="E258" s="169"/>
      <c r="F258" s="168"/>
      <c r="G258" s="171"/>
      <c r="H258" s="172" t="s">
        <v>124</v>
      </c>
      <c r="I258" s="142" t="s">
        <v>125</v>
      </c>
      <c r="J258" s="173"/>
      <c r="K258" s="174"/>
      <c r="L258" s="173"/>
      <c r="M258" s="174"/>
      <c r="N258" s="175"/>
      <c r="O258" s="176">
        <v>43511</v>
      </c>
      <c r="P258" s="177"/>
      <c r="Q258" s="214"/>
      <c r="R258" s="214"/>
    </row>
    <row r="259" spans="1:18" s="178" customFormat="1" ht="12" customHeight="1" x14ac:dyDescent="0.25">
      <c r="A259" s="165">
        <v>258</v>
      </c>
      <c r="B259" s="168">
        <v>258</v>
      </c>
      <c r="C259" s="169"/>
      <c r="D259" s="170"/>
      <c r="E259" s="169"/>
      <c r="F259" s="168"/>
      <c r="G259" s="171"/>
      <c r="H259" s="172" t="s">
        <v>124</v>
      </c>
      <c r="I259" s="142" t="s">
        <v>125</v>
      </c>
      <c r="J259" s="173"/>
      <c r="K259" s="174"/>
      <c r="L259" s="173"/>
      <c r="M259" s="174"/>
      <c r="N259" s="175"/>
      <c r="O259" s="176">
        <v>43511</v>
      </c>
      <c r="P259" s="177"/>
      <c r="Q259" s="214"/>
      <c r="R259" s="214"/>
    </row>
    <row r="260" spans="1:18" s="178" customFormat="1" ht="12" customHeight="1" x14ac:dyDescent="0.25">
      <c r="A260" s="165">
        <v>259</v>
      </c>
      <c r="B260" s="168">
        <v>259</v>
      </c>
      <c r="C260" s="169"/>
      <c r="D260" s="170"/>
      <c r="E260" s="169"/>
      <c r="F260" s="168"/>
      <c r="G260" s="171"/>
      <c r="H260" s="172" t="s">
        <v>124</v>
      </c>
      <c r="I260" s="142" t="s">
        <v>125</v>
      </c>
      <c r="J260" s="173"/>
      <c r="K260" s="174"/>
      <c r="L260" s="173"/>
      <c r="M260" s="174"/>
      <c r="N260" s="175"/>
      <c r="O260" s="176">
        <v>43511</v>
      </c>
      <c r="P260" s="177"/>
      <c r="Q260" s="214"/>
      <c r="R260" s="214"/>
    </row>
    <row r="261" spans="1:18" s="178" customFormat="1" ht="12" customHeight="1" x14ac:dyDescent="0.25">
      <c r="A261" s="165">
        <v>260</v>
      </c>
      <c r="B261" s="168">
        <v>260</v>
      </c>
      <c r="C261" s="169"/>
      <c r="D261" s="170"/>
      <c r="E261" s="169"/>
      <c r="F261" s="168"/>
      <c r="G261" s="171"/>
      <c r="H261" s="172" t="s">
        <v>124</v>
      </c>
      <c r="I261" s="142" t="s">
        <v>125</v>
      </c>
      <c r="J261" s="173"/>
      <c r="K261" s="174"/>
      <c r="L261" s="173"/>
      <c r="M261" s="174"/>
      <c r="N261" s="175"/>
      <c r="O261" s="176">
        <v>43511</v>
      </c>
      <c r="P261" s="177"/>
      <c r="Q261" s="214"/>
      <c r="R261" s="214"/>
    </row>
    <row r="262" spans="1:18" s="178" customFormat="1" ht="12" customHeight="1" x14ac:dyDescent="0.25">
      <c r="A262" s="165">
        <v>261</v>
      </c>
      <c r="B262" s="168">
        <v>261</v>
      </c>
      <c r="C262" s="169"/>
      <c r="D262" s="170"/>
      <c r="E262" s="169"/>
      <c r="F262" s="168"/>
      <c r="G262" s="171"/>
      <c r="H262" s="172" t="s">
        <v>124</v>
      </c>
      <c r="I262" s="142" t="s">
        <v>125</v>
      </c>
      <c r="J262" s="173"/>
      <c r="K262" s="174"/>
      <c r="L262" s="173"/>
      <c r="M262" s="174"/>
      <c r="N262" s="175"/>
      <c r="O262" s="176">
        <v>43511</v>
      </c>
      <c r="P262" s="177"/>
      <c r="Q262" s="214"/>
      <c r="R262" s="214"/>
    </row>
    <row r="263" spans="1:18" s="178" customFormat="1" ht="12" customHeight="1" x14ac:dyDescent="0.25">
      <c r="A263" s="165">
        <v>262</v>
      </c>
      <c r="B263" s="168">
        <v>262</v>
      </c>
      <c r="C263" s="169"/>
      <c r="D263" s="170"/>
      <c r="E263" s="169"/>
      <c r="F263" s="168"/>
      <c r="G263" s="171"/>
      <c r="H263" s="172" t="s">
        <v>124</v>
      </c>
      <c r="I263" s="142" t="s">
        <v>125</v>
      </c>
      <c r="J263" s="173"/>
      <c r="K263" s="174"/>
      <c r="L263" s="173"/>
      <c r="M263" s="174"/>
      <c r="N263" s="175"/>
      <c r="O263" s="176">
        <v>43511</v>
      </c>
      <c r="P263" s="177"/>
      <c r="Q263" s="214"/>
      <c r="R263" s="214"/>
    </row>
    <row r="264" spans="1:18" s="178" customFormat="1" ht="12" customHeight="1" x14ac:dyDescent="0.25">
      <c r="A264" s="165">
        <v>263</v>
      </c>
      <c r="B264" s="168">
        <v>263</v>
      </c>
      <c r="C264" s="169"/>
      <c r="D264" s="170"/>
      <c r="E264" s="169"/>
      <c r="F264" s="168"/>
      <c r="G264" s="171"/>
      <c r="H264" s="172" t="s">
        <v>124</v>
      </c>
      <c r="I264" s="142" t="s">
        <v>125</v>
      </c>
      <c r="J264" s="173"/>
      <c r="K264" s="174"/>
      <c r="L264" s="173"/>
      <c r="M264" s="174"/>
      <c r="N264" s="175"/>
      <c r="O264" s="176">
        <v>43511</v>
      </c>
      <c r="P264" s="177"/>
      <c r="Q264" s="214"/>
      <c r="R264" s="214"/>
    </row>
    <row r="265" spans="1:18" s="178" customFormat="1" ht="12" customHeight="1" x14ac:dyDescent="0.25">
      <c r="A265" s="165">
        <v>264</v>
      </c>
      <c r="B265" s="168">
        <v>264</v>
      </c>
      <c r="C265" s="169"/>
      <c r="D265" s="170"/>
      <c r="E265" s="169"/>
      <c r="F265" s="168"/>
      <c r="G265" s="171"/>
      <c r="H265" s="172" t="s">
        <v>124</v>
      </c>
      <c r="I265" s="142" t="s">
        <v>125</v>
      </c>
      <c r="J265" s="173"/>
      <c r="K265" s="174"/>
      <c r="L265" s="173"/>
      <c r="M265" s="174"/>
      <c r="N265" s="175"/>
      <c r="O265" s="176">
        <v>43511</v>
      </c>
      <c r="P265" s="177"/>
      <c r="Q265" s="214"/>
      <c r="R265" s="214"/>
    </row>
    <row r="266" spans="1:18" s="178" customFormat="1" ht="12" customHeight="1" x14ac:dyDescent="0.25">
      <c r="A266" s="165">
        <v>265</v>
      </c>
      <c r="B266" s="168">
        <v>265</v>
      </c>
      <c r="C266" s="169"/>
      <c r="D266" s="170"/>
      <c r="E266" s="169"/>
      <c r="F266" s="168"/>
      <c r="G266" s="171"/>
      <c r="H266" s="172" t="s">
        <v>124</v>
      </c>
      <c r="I266" s="142" t="s">
        <v>125</v>
      </c>
      <c r="J266" s="173"/>
      <c r="K266" s="174"/>
      <c r="L266" s="173"/>
      <c r="M266" s="174"/>
      <c r="N266" s="175"/>
      <c r="O266" s="176">
        <v>43511</v>
      </c>
      <c r="P266" s="177"/>
      <c r="Q266" s="214"/>
      <c r="R266" s="214"/>
    </row>
    <row r="267" spans="1:18" s="178" customFormat="1" ht="12" customHeight="1" x14ac:dyDescent="0.25">
      <c r="A267" s="165">
        <v>266</v>
      </c>
      <c r="B267" s="168">
        <v>266</v>
      </c>
      <c r="C267" s="169"/>
      <c r="D267" s="170"/>
      <c r="E267" s="169"/>
      <c r="F267" s="168"/>
      <c r="G267" s="171"/>
      <c r="H267" s="172" t="s">
        <v>124</v>
      </c>
      <c r="I267" s="142" t="s">
        <v>125</v>
      </c>
      <c r="J267" s="173"/>
      <c r="K267" s="174"/>
      <c r="L267" s="173"/>
      <c r="M267" s="174"/>
      <c r="N267" s="175"/>
      <c r="O267" s="176">
        <v>43511</v>
      </c>
      <c r="P267" s="177"/>
      <c r="Q267" s="214"/>
      <c r="R267" s="214"/>
    </row>
    <row r="268" spans="1:18" s="178" customFormat="1" ht="12" customHeight="1" x14ac:dyDescent="0.25">
      <c r="A268" s="165">
        <v>267</v>
      </c>
      <c r="B268" s="168">
        <v>267</v>
      </c>
      <c r="C268" s="169"/>
      <c r="D268" s="170"/>
      <c r="E268" s="169"/>
      <c r="F268" s="168"/>
      <c r="G268" s="171"/>
      <c r="H268" s="172" t="s">
        <v>124</v>
      </c>
      <c r="I268" s="142" t="s">
        <v>125</v>
      </c>
      <c r="J268" s="173"/>
      <c r="K268" s="174"/>
      <c r="L268" s="173"/>
      <c r="M268" s="174"/>
      <c r="N268" s="175"/>
      <c r="O268" s="176">
        <v>43511</v>
      </c>
      <c r="P268" s="177"/>
      <c r="Q268" s="214"/>
      <c r="R268" s="214"/>
    </row>
    <row r="269" spans="1:18" s="178" customFormat="1" ht="12" customHeight="1" x14ac:dyDescent="0.25">
      <c r="A269" s="165">
        <v>268</v>
      </c>
      <c r="B269" s="168">
        <v>268</v>
      </c>
      <c r="C269" s="169"/>
      <c r="D269" s="170"/>
      <c r="E269" s="169"/>
      <c r="F269" s="168"/>
      <c r="G269" s="171"/>
      <c r="H269" s="172" t="s">
        <v>124</v>
      </c>
      <c r="I269" s="142" t="s">
        <v>125</v>
      </c>
      <c r="J269" s="173"/>
      <c r="K269" s="174"/>
      <c r="L269" s="173"/>
      <c r="M269" s="174"/>
      <c r="N269" s="175"/>
      <c r="O269" s="176">
        <v>43511</v>
      </c>
      <c r="P269" s="177"/>
      <c r="Q269" s="214"/>
      <c r="R269" s="214"/>
    </row>
    <row r="270" spans="1:18" s="178" customFormat="1" ht="12" customHeight="1" x14ac:dyDescent="0.25">
      <c r="A270" s="165">
        <v>269</v>
      </c>
      <c r="B270" s="168">
        <v>269</v>
      </c>
      <c r="C270" s="169"/>
      <c r="D270" s="170"/>
      <c r="E270" s="169"/>
      <c r="F270" s="168"/>
      <c r="G270" s="171"/>
      <c r="H270" s="172" t="s">
        <v>124</v>
      </c>
      <c r="I270" s="142" t="s">
        <v>125</v>
      </c>
      <c r="J270" s="173"/>
      <c r="K270" s="174"/>
      <c r="L270" s="173"/>
      <c r="M270" s="174"/>
      <c r="N270" s="175"/>
      <c r="O270" s="176">
        <v>43511</v>
      </c>
      <c r="P270" s="177"/>
      <c r="Q270" s="214"/>
      <c r="R270" s="214"/>
    </row>
    <row r="271" spans="1:18" s="178" customFormat="1" ht="12" customHeight="1" x14ac:dyDescent="0.25">
      <c r="A271" s="165">
        <v>270</v>
      </c>
      <c r="B271" s="168">
        <v>270</v>
      </c>
      <c r="C271" s="169"/>
      <c r="D271" s="170"/>
      <c r="E271" s="169"/>
      <c r="F271" s="168"/>
      <c r="G271" s="171"/>
      <c r="H271" s="172" t="s">
        <v>124</v>
      </c>
      <c r="I271" s="142" t="s">
        <v>125</v>
      </c>
      <c r="J271" s="173"/>
      <c r="K271" s="174"/>
      <c r="L271" s="173"/>
      <c r="M271" s="174"/>
      <c r="N271" s="175"/>
      <c r="O271" s="176">
        <v>43511</v>
      </c>
      <c r="P271" s="177"/>
      <c r="Q271" s="214"/>
      <c r="R271" s="214"/>
    </row>
    <row r="272" spans="1:18" s="178" customFormat="1" ht="12" customHeight="1" x14ac:dyDescent="0.25">
      <c r="A272" s="165">
        <v>271</v>
      </c>
      <c r="B272" s="168">
        <v>271</v>
      </c>
      <c r="C272" s="169"/>
      <c r="D272" s="170"/>
      <c r="E272" s="169"/>
      <c r="F272" s="168"/>
      <c r="G272" s="171"/>
      <c r="H272" s="172" t="s">
        <v>124</v>
      </c>
      <c r="I272" s="142" t="s">
        <v>125</v>
      </c>
      <c r="J272" s="173"/>
      <c r="K272" s="174"/>
      <c r="L272" s="173"/>
      <c r="M272" s="174"/>
      <c r="N272" s="175"/>
      <c r="O272" s="176">
        <v>43511</v>
      </c>
      <c r="P272" s="177"/>
      <c r="Q272" s="214"/>
      <c r="R272" s="214"/>
    </row>
    <row r="273" spans="1:18" s="178" customFormat="1" ht="12" customHeight="1" x14ac:dyDescent="0.25">
      <c r="A273" s="165">
        <v>272</v>
      </c>
      <c r="B273" s="168">
        <v>272</v>
      </c>
      <c r="C273" s="169"/>
      <c r="D273" s="170"/>
      <c r="E273" s="169"/>
      <c r="F273" s="168"/>
      <c r="G273" s="171"/>
      <c r="H273" s="172" t="s">
        <v>124</v>
      </c>
      <c r="I273" s="142" t="s">
        <v>125</v>
      </c>
      <c r="J273" s="173"/>
      <c r="K273" s="174"/>
      <c r="L273" s="173"/>
      <c r="M273" s="174"/>
      <c r="N273" s="175"/>
      <c r="O273" s="176">
        <v>43511</v>
      </c>
      <c r="P273" s="177"/>
      <c r="Q273" s="214"/>
      <c r="R273" s="214"/>
    </row>
    <row r="274" spans="1:18" s="178" customFormat="1" ht="12" customHeight="1" x14ac:dyDescent="0.25">
      <c r="A274" s="165">
        <v>273</v>
      </c>
      <c r="B274" s="168">
        <v>273</v>
      </c>
      <c r="C274" s="169"/>
      <c r="D274" s="170"/>
      <c r="E274" s="169"/>
      <c r="F274" s="168"/>
      <c r="G274" s="171"/>
      <c r="H274" s="172" t="s">
        <v>124</v>
      </c>
      <c r="I274" s="142" t="s">
        <v>125</v>
      </c>
      <c r="J274" s="173"/>
      <c r="K274" s="174"/>
      <c r="L274" s="173"/>
      <c r="M274" s="174"/>
      <c r="N274" s="175"/>
      <c r="O274" s="176">
        <v>43511</v>
      </c>
      <c r="P274" s="177"/>
      <c r="Q274" s="214"/>
      <c r="R274" s="214"/>
    </row>
    <row r="275" spans="1:18" s="178" customFormat="1" ht="12" customHeight="1" x14ac:dyDescent="0.25">
      <c r="A275" s="165">
        <v>274</v>
      </c>
      <c r="B275" s="168">
        <v>274</v>
      </c>
      <c r="C275" s="169"/>
      <c r="D275" s="170"/>
      <c r="E275" s="169"/>
      <c r="F275" s="168"/>
      <c r="G275" s="171"/>
      <c r="H275" s="172" t="s">
        <v>124</v>
      </c>
      <c r="I275" s="142" t="s">
        <v>125</v>
      </c>
      <c r="J275" s="173"/>
      <c r="K275" s="174"/>
      <c r="L275" s="173"/>
      <c r="M275" s="174"/>
      <c r="N275" s="175"/>
      <c r="O275" s="176">
        <v>43511</v>
      </c>
      <c r="P275" s="177"/>
      <c r="Q275" s="214"/>
      <c r="R275" s="214"/>
    </row>
    <row r="276" spans="1:18" s="178" customFormat="1" ht="12" customHeight="1" x14ac:dyDescent="0.25">
      <c r="A276" s="165">
        <v>275</v>
      </c>
      <c r="B276" s="168">
        <v>275</v>
      </c>
      <c r="C276" s="169"/>
      <c r="D276" s="170"/>
      <c r="E276" s="169"/>
      <c r="F276" s="168"/>
      <c r="G276" s="171"/>
      <c r="H276" s="172" t="s">
        <v>124</v>
      </c>
      <c r="I276" s="142" t="s">
        <v>125</v>
      </c>
      <c r="J276" s="173"/>
      <c r="K276" s="174"/>
      <c r="L276" s="173"/>
      <c r="M276" s="174"/>
      <c r="N276" s="175"/>
      <c r="O276" s="176">
        <v>43511</v>
      </c>
      <c r="P276" s="177"/>
      <c r="Q276" s="214"/>
      <c r="R276" s="214"/>
    </row>
    <row r="277" spans="1:18" s="178" customFormat="1" ht="12" customHeight="1" x14ac:dyDescent="0.25">
      <c r="A277" s="165">
        <v>276</v>
      </c>
      <c r="B277" s="168">
        <v>276</v>
      </c>
      <c r="C277" s="169"/>
      <c r="D277" s="170"/>
      <c r="E277" s="169"/>
      <c r="F277" s="168"/>
      <c r="G277" s="171"/>
      <c r="H277" s="172" t="s">
        <v>124</v>
      </c>
      <c r="I277" s="142" t="s">
        <v>125</v>
      </c>
      <c r="J277" s="173"/>
      <c r="K277" s="174"/>
      <c r="L277" s="173"/>
      <c r="M277" s="174"/>
      <c r="N277" s="175"/>
      <c r="O277" s="176">
        <v>43511</v>
      </c>
      <c r="P277" s="177"/>
      <c r="Q277" s="214"/>
      <c r="R277" s="214"/>
    </row>
    <row r="278" spans="1:18" s="178" customFormat="1" ht="12" customHeight="1" x14ac:dyDescent="0.25">
      <c r="A278" s="165">
        <v>277</v>
      </c>
      <c r="B278" s="168">
        <v>277</v>
      </c>
      <c r="C278" s="169"/>
      <c r="D278" s="170"/>
      <c r="E278" s="169"/>
      <c r="F278" s="168"/>
      <c r="G278" s="171"/>
      <c r="H278" s="172" t="s">
        <v>124</v>
      </c>
      <c r="I278" s="142" t="s">
        <v>125</v>
      </c>
      <c r="J278" s="173"/>
      <c r="K278" s="174"/>
      <c r="L278" s="173"/>
      <c r="M278" s="174"/>
      <c r="N278" s="175"/>
      <c r="O278" s="176">
        <v>43511</v>
      </c>
      <c r="P278" s="177"/>
      <c r="Q278" s="214"/>
      <c r="R278" s="214"/>
    </row>
    <row r="279" spans="1:18" s="178" customFormat="1" ht="12" customHeight="1" x14ac:dyDescent="0.25">
      <c r="A279" s="165">
        <v>278</v>
      </c>
      <c r="B279" s="168">
        <v>278</v>
      </c>
      <c r="C279" s="169"/>
      <c r="D279" s="170"/>
      <c r="E279" s="169"/>
      <c r="F279" s="168"/>
      <c r="G279" s="171"/>
      <c r="H279" s="172" t="s">
        <v>124</v>
      </c>
      <c r="I279" s="142" t="s">
        <v>125</v>
      </c>
      <c r="J279" s="173"/>
      <c r="K279" s="174"/>
      <c r="L279" s="173"/>
      <c r="M279" s="174"/>
      <c r="N279" s="175"/>
      <c r="O279" s="176">
        <v>43511</v>
      </c>
      <c r="P279" s="177"/>
      <c r="Q279" s="214"/>
      <c r="R279" s="214"/>
    </row>
    <row r="280" spans="1:18" s="178" customFormat="1" ht="12" customHeight="1" x14ac:dyDescent="0.25">
      <c r="A280" s="165">
        <v>279</v>
      </c>
      <c r="B280" s="168">
        <v>279</v>
      </c>
      <c r="C280" s="169"/>
      <c r="D280" s="170"/>
      <c r="E280" s="169"/>
      <c r="F280" s="168"/>
      <c r="G280" s="171"/>
      <c r="H280" s="172" t="s">
        <v>124</v>
      </c>
      <c r="I280" s="142" t="s">
        <v>125</v>
      </c>
      <c r="J280" s="173"/>
      <c r="K280" s="174"/>
      <c r="L280" s="173"/>
      <c r="M280" s="174"/>
      <c r="N280" s="175"/>
      <c r="O280" s="176">
        <v>43511</v>
      </c>
      <c r="P280" s="177"/>
      <c r="Q280" s="214"/>
      <c r="R280" s="214"/>
    </row>
    <row r="281" spans="1:18" s="178" customFormat="1" ht="12" customHeight="1" x14ac:dyDescent="0.25">
      <c r="A281" s="165">
        <v>280</v>
      </c>
      <c r="B281" s="168">
        <v>280</v>
      </c>
      <c r="C281" s="169"/>
      <c r="D281" s="170"/>
      <c r="E281" s="169"/>
      <c r="F281" s="168"/>
      <c r="G281" s="171"/>
      <c r="H281" s="172" t="s">
        <v>124</v>
      </c>
      <c r="I281" s="142" t="s">
        <v>125</v>
      </c>
      <c r="J281" s="173"/>
      <c r="K281" s="174"/>
      <c r="L281" s="173"/>
      <c r="M281" s="174"/>
      <c r="N281" s="175"/>
      <c r="O281" s="176">
        <v>43511</v>
      </c>
      <c r="P281" s="177"/>
      <c r="Q281" s="214"/>
      <c r="R281" s="214"/>
    </row>
    <row r="282" spans="1:18" s="178" customFormat="1" ht="12" customHeight="1" x14ac:dyDescent="0.25">
      <c r="A282" s="165">
        <v>281</v>
      </c>
      <c r="B282" s="168">
        <v>281</v>
      </c>
      <c r="C282" s="169"/>
      <c r="D282" s="170"/>
      <c r="E282" s="169"/>
      <c r="F282" s="168"/>
      <c r="G282" s="171"/>
      <c r="H282" s="172" t="s">
        <v>124</v>
      </c>
      <c r="I282" s="142" t="s">
        <v>125</v>
      </c>
      <c r="J282" s="173"/>
      <c r="K282" s="174"/>
      <c r="L282" s="173"/>
      <c r="M282" s="174"/>
      <c r="N282" s="175"/>
      <c r="O282" s="176">
        <v>43511</v>
      </c>
      <c r="P282" s="177"/>
      <c r="Q282" s="214"/>
      <c r="R282" s="214"/>
    </row>
    <row r="283" spans="1:18" s="178" customFormat="1" ht="12" customHeight="1" x14ac:dyDescent="0.25">
      <c r="A283" s="165">
        <v>282</v>
      </c>
      <c r="B283" s="168">
        <v>282</v>
      </c>
      <c r="C283" s="169"/>
      <c r="D283" s="170"/>
      <c r="E283" s="169"/>
      <c r="F283" s="168"/>
      <c r="G283" s="171"/>
      <c r="H283" s="172" t="s">
        <v>124</v>
      </c>
      <c r="I283" s="142" t="s">
        <v>125</v>
      </c>
      <c r="J283" s="173"/>
      <c r="K283" s="174"/>
      <c r="L283" s="173"/>
      <c r="M283" s="174"/>
      <c r="N283" s="175"/>
      <c r="O283" s="176">
        <v>43511</v>
      </c>
      <c r="P283" s="177"/>
      <c r="Q283" s="214"/>
      <c r="R283" s="214"/>
    </row>
    <row r="284" spans="1:18" s="178" customFormat="1" ht="12" customHeight="1" x14ac:dyDescent="0.25">
      <c r="A284" s="165">
        <v>283</v>
      </c>
      <c r="B284" s="168">
        <v>283</v>
      </c>
      <c r="C284" s="169"/>
      <c r="D284" s="170"/>
      <c r="E284" s="169"/>
      <c r="F284" s="168"/>
      <c r="G284" s="171"/>
      <c r="H284" s="172" t="s">
        <v>124</v>
      </c>
      <c r="I284" s="142" t="s">
        <v>125</v>
      </c>
      <c r="J284" s="173"/>
      <c r="K284" s="174"/>
      <c r="L284" s="173"/>
      <c r="M284" s="174"/>
      <c r="N284" s="175"/>
      <c r="O284" s="176">
        <v>43511</v>
      </c>
      <c r="P284" s="177"/>
      <c r="Q284" s="214"/>
      <c r="R284" s="214"/>
    </row>
    <row r="285" spans="1:18" s="178" customFormat="1" ht="12" customHeight="1" x14ac:dyDescent="0.25">
      <c r="A285" s="165">
        <v>284</v>
      </c>
      <c r="B285" s="168">
        <v>284</v>
      </c>
      <c r="C285" s="169"/>
      <c r="D285" s="170"/>
      <c r="E285" s="169"/>
      <c r="F285" s="168"/>
      <c r="G285" s="171"/>
      <c r="H285" s="172" t="s">
        <v>124</v>
      </c>
      <c r="I285" s="142" t="s">
        <v>125</v>
      </c>
      <c r="J285" s="173"/>
      <c r="K285" s="174"/>
      <c r="L285" s="173"/>
      <c r="M285" s="174"/>
      <c r="N285" s="175"/>
      <c r="O285" s="176">
        <v>43511</v>
      </c>
      <c r="P285" s="177"/>
      <c r="Q285" s="214"/>
      <c r="R285" s="214"/>
    </row>
    <row r="286" spans="1:18" s="178" customFormat="1" ht="12" customHeight="1" x14ac:dyDescent="0.25">
      <c r="A286" s="165">
        <v>285</v>
      </c>
      <c r="B286" s="168">
        <v>285</v>
      </c>
      <c r="C286" s="169"/>
      <c r="D286" s="170"/>
      <c r="E286" s="169"/>
      <c r="F286" s="168"/>
      <c r="G286" s="171"/>
      <c r="H286" s="172" t="s">
        <v>124</v>
      </c>
      <c r="I286" s="142" t="s">
        <v>125</v>
      </c>
      <c r="J286" s="173"/>
      <c r="K286" s="174"/>
      <c r="L286" s="173"/>
      <c r="M286" s="174"/>
      <c r="N286" s="175"/>
      <c r="O286" s="176">
        <v>43511</v>
      </c>
      <c r="P286" s="177"/>
      <c r="Q286" s="214"/>
      <c r="R286" s="214"/>
    </row>
    <row r="287" spans="1:18" s="178" customFormat="1" ht="12" customHeight="1" x14ac:dyDescent="0.25">
      <c r="A287" s="165">
        <v>286</v>
      </c>
      <c r="B287" s="168">
        <v>286</v>
      </c>
      <c r="C287" s="169"/>
      <c r="D287" s="170"/>
      <c r="E287" s="169"/>
      <c r="F287" s="168"/>
      <c r="G287" s="171"/>
      <c r="H287" s="172" t="s">
        <v>124</v>
      </c>
      <c r="I287" s="142" t="s">
        <v>125</v>
      </c>
      <c r="J287" s="173"/>
      <c r="K287" s="174"/>
      <c r="L287" s="173"/>
      <c r="M287" s="174"/>
      <c r="N287" s="175"/>
      <c r="O287" s="176">
        <v>43511</v>
      </c>
      <c r="P287" s="177"/>
      <c r="Q287" s="214"/>
      <c r="R287" s="214"/>
    </row>
    <row r="288" spans="1:18" s="178" customFormat="1" ht="12" customHeight="1" x14ac:dyDescent="0.25">
      <c r="A288" s="165">
        <v>287</v>
      </c>
      <c r="B288" s="168">
        <v>287</v>
      </c>
      <c r="C288" s="169"/>
      <c r="D288" s="170"/>
      <c r="E288" s="169"/>
      <c r="F288" s="168"/>
      <c r="G288" s="171"/>
      <c r="H288" s="172" t="s">
        <v>124</v>
      </c>
      <c r="I288" s="142" t="s">
        <v>125</v>
      </c>
      <c r="J288" s="173"/>
      <c r="K288" s="174"/>
      <c r="L288" s="173"/>
      <c r="M288" s="174"/>
      <c r="N288" s="175"/>
      <c r="O288" s="176">
        <v>43511</v>
      </c>
      <c r="P288" s="177"/>
      <c r="Q288" s="214"/>
      <c r="R288" s="214"/>
    </row>
    <row r="289" spans="1:18" s="178" customFormat="1" ht="12" customHeight="1" x14ac:dyDescent="0.25">
      <c r="A289" s="165">
        <v>288</v>
      </c>
      <c r="B289" s="168">
        <v>288</v>
      </c>
      <c r="C289" s="169"/>
      <c r="D289" s="170"/>
      <c r="E289" s="169"/>
      <c r="F289" s="168"/>
      <c r="G289" s="171"/>
      <c r="H289" s="172" t="s">
        <v>124</v>
      </c>
      <c r="I289" s="142" t="s">
        <v>125</v>
      </c>
      <c r="J289" s="173"/>
      <c r="K289" s="174"/>
      <c r="L289" s="173"/>
      <c r="M289" s="174"/>
      <c r="N289" s="175"/>
      <c r="O289" s="176">
        <v>43511</v>
      </c>
      <c r="P289" s="177"/>
      <c r="Q289" s="214"/>
      <c r="R289" s="214"/>
    </row>
    <row r="290" spans="1:18" s="178" customFormat="1" ht="12" customHeight="1" x14ac:dyDescent="0.25">
      <c r="A290" s="165">
        <v>289</v>
      </c>
      <c r="B290" s="168">
        <v>289</v>
      </c>
      <c r="C290" s="169"/>
      <c r="D290" s="170"/>
      <c r="E290" s="169"/>
      <c r="F290" s="168"/>
      <c r="G290" s="171"/>
      <c r="H290" s="172" t="s">
        <v>124</v>
      </c>
      <c r="I290" s="142" t="s">
        <v>125</v>
      </c>
      <c r="J290" s="173"/>
      <c r="K290" s="174"/>
      <c r="L290" s="173"/>
      <c r="M290" s="174"/>
      <c r="N290" s="175"/>
      <c r="O290" s="176">
        <v>43511</v>
      </c>
      <c r="P290" s="177"/>
      <c r="Q290" s="214"/>
      <c r="R290" s="214"/>
    </row>
    <row r="291" spans="1:18" s="178" customFormat="1" ht="12" customHeight="1" x14ac:dyDescent="0.25">
      <c r="A291" s="165">
        <v>290</v>
      </c>
      <c r="B291" s="168">
        <v>290</v>
      </c>
      <c r="C291" s="169"/>
      <c r="D291" s="170"/>
      <c r="E291" s="169"/>
      <c r="F291" s="168"/>
      <c r="G291" s="171"/>
      <c r="H291" s="172" t="s">
        <v>124</v>
      </c>
      <c r="I291" s="142" t="s">
        <v>125</v>
      </c>
      <c r="J291" s="173"/>
      <c r="K291" s="174"/>
      <c r="L291" s="173"/>
      <c r="M291" s="174"/>
      <c r="N291" s="175"/>
      <c r="O291" s="176">
        <v>43511</v>
      </c>
      <c r="P291" s="177"/>
      <c r="Q291" s="214"/>
      <c r="R291" s="214"/>
    </row>
    <row r="292" spans="1:18" s="178" customFormat="1" ht="12" customHeight="1" x14ac:dyDescent="0.25">
      <c r="A292" s="165">
        <v>291</v>
      </c>
      <c r="B292" s="168">
        <v>291</v>
      </c>
      <c r="C292" s="169"/>
      <c r="D292" s="170"/>
      <c r="E292" s="169"/>
      <c r="F292" s="168"/>
      <c r="G292" s="171"/>
      <c r="H292" s="172" t="s">
        <v>124</v>
      </c>
      <c r="I292" s="142" t="s">
        <v>125</v>
      </c>
      <c r="J292" s="173"/>
      <c r="K292" s="174"/>
      <c r="L292" s="173"/>
      <c r="M292" s="174"/>
      <c r="N292" s="175"/>
      <c r="O292" s="176">
        <v>43511</v>
      </c>
      <c r="P292" s="177"/>
      <c r="Q292" s="214"/>
      <c r="R292" s="214"/>
    </row>
    <row r="293" spans="1:18" s="178" customFormat="1" ht="12" customHeight="1" x14ac:dyDescent="0.25">
      <c r="A293" s="165">
        <v>292</v>
      </c>
      <c r="B293" s="168">
        <v>292</v>
      </c>
      <c r="C293" s="169"/>
      <c r="D293" s="170"/>
      <c r="E293" s="169"/>
      <c r="F293" s="168"/>
      <c r="G293" s="171"/>
      <c r="H293" s="172" t="s">
        <v>124</v>
      </c>
      <c r="I293" s="142" t="s">
        <v>125</v>
      </c>
      <c r="J293" s="173"/>
      <c r="K293" s="174"/>
      <c r="L293" s="173"/>
      <c r="M293" s="174"/>
      <c r="N293" s="175"/>
      <c r="O293" s="176">
        <v>43511</v>
      </c>
      <c r="P293" s="177"/>
      <c r="Q293" s="214"/>
      <c r="R293" s="214"/>
    </row>
    <row r="294" spans="1:18" s="178" customFormat="1" ht="12" customHeight="1" x14ac:dyDescent="0.25">
      <c r="A294" s="165">
        <v>293</v>
      </c>
      <c r="B294" s="168">
        <v>293</v>
      </c>
      <c r="C294" s="169"/>
      <c r="D294" s="170"/>
      <c r="E294" s="169"/>
      <c r="F294" s="168"/>
      <c r="G294" s="171"/>
      <c r="H294" s="172" t="s">
        <v>124</v>
      </c>
      <c r="I294" s="142" t="s">
        <v>125</v>
      </c>
      <c r="J294" s="173"/>
      <c r="K294" s="174"/>
      <c r="L294" s="173"/>
      <c r="M294" s="174"/>
      <c r="N294" s="175"/>
      <c r="O294" s="176">
        <v>43511</v>
      </c>
      <c r="P294" s="177"/>
      <c r="Q294" s="214"/>
      <c r="R294" s="214"/>
    </row>
    <row r="295" spans="1:18" s="178" customFormat="1" ht="12" customHeight="1" x14ac:dyDescent="0.25">
      <c r="A295" s="165">
        <v>294</v>
      </c>
      <c r="B295" s="168">
        <v>294</v>
      </c>
      <c r="C295" s="169"/>
      <c r="D295" s="170"/>
      <c r="E295" s="169"/>
      <c r="F295" s="168"/>
      <c r="G295" s="171"/>
      <c r="H295" s="172" t="s">
        <v>124</v>
      </c>
      <c r="I295" s="142" t="s">
        <v>125</v>
      </c>
      <c r="J295" s="173"/>
      <c r="K295" s="174"/>
      <c r="L295" s="173"/>
      <c r="M295" s="174"/>
      <c r="N295" s="175"/>
      <c r="O295" s="176">
        <v>43511</v>
      </c>
      <c r="P295" s="177"/>
      <c r="Q295" s="214"/>
      <c r="R295" s="214"/>
    </row>
    <row r="296" spans="1:18" s="178" customFormat="1" ht="12" customHeight="1" x14ac:dyDescent="0.25">
      <c r="A296" s="165">
        <v>295</v>
      </c>
      <c r="B296" s="168">
        <v>295</v>
      </c>
      <c r="C296" s="169"/>
      <c r="D296" s="170"/>
      <c r="E296" s="169"/>
      <c r="F296" s="168"/>
      <c r="G296" s="171"/>
      <c r="H296" s="172" t="s">
        <v>124</v>
      </c>
      <c r="I296" s="142" t="s">
        <v>125</v>
      </c>
      <c r="J296" s="173"/>
      <c r="K296" s="174"/>
      <c r="L296" s="173"/>
      <c r="M296" s="174"/>
      <c r="N296" s="175"/>
      <c r="O296" s="176">
        <v>43511</v>
      </c>
      <c r="P296" s="177"/>
      <c r="Q296" s="214"/>
      <c r="R296" s="214"/>
    </row>
    <row r="297" spans="1:18" s="178" customFormat="1" ht="12" customHeight="1" x14ac:dyDescent="0.25">
      <c r="A297" s="165">
        <v>296</v>
      </c>
      <c r="B297" s="168">
        <v>296</v>
      </c>
      <c r="C297" s="169"/>
      <c r="D297" s="170"/>
      <c r="E297" s="169"/>
      <c r="F297" s="168"/>
      <c r="G297" s="171"/>
      <c r="H297" s="172" t="s">
        <v>124</v>
      </c>
      <c r="I297" s="142" t="s">
        <v>125</v>
      </c>
      <c r="J297" s="173"/>
      <c r="K297" s="174"/>
      <c r="L297" s="173"/>
      <c r="M297" s="174"/>
      <c r="N297" s="175"/>
      <c r="O297" s="176">
        <v>43511</v>
      </c>
      <c r="P297" s="177"/>
      <c r="Q297" s="214"/>
      <c r="R297" s="214"/>
    </row>
    <row r="298" spans="1:18" s="178" customFormat="1" ht="12" customHeight="1" x14ac:dyDescent="0.25">
      <c r="A298" s="165">
        <v>297</v>
      </c>
      <c r="B298" s="168">
        <v>297</v>
      </c>
      <c r="C298" s="169"/>
      <c r="D298" s="170"/>
      <c r="E298" s="169"/>
      <c r="F298" s="168"/>
      <c r="G298" s="171"/>
      <c r="H298" s="172" t="s">
        <v>124</v>
      </c>
      <c r="I298" s="142" t="s">
        <v>125</v>
      </c>
      <c r="J298" s="173"/>
      <c r="K298" s="174"/>
      <c r="L298" s="173"/>
      <c r="M298" s="174"/>
      <c r="N298" s="175"/>
      <c r="O298" s="176">
        <v>43511</v>
      </c>
      <c r="P298" s="177"/>
      <c r="Q298" s="214"/>
      <c r="R298" s="214"/>
    </row>
    <row r="299" spans="1:18" s="178" customFormat="1" ht="12" customHeight="1" x14ac:dyDescent="0.25">
      <c r="A299" s="165">
        <v>298</v>
      </c>
      <c r="B299" s="168">
        <v>298</v>
      </c>
      <c r="C299" s="169"/>
      <c r="D299" s="170"/>
      <c r="E299" s="169"/>
      <c r="F299" s="168"/>
      <c r="G299" s="171"/>
      <c r="H299" s="172" t="s">
        <v>124</v>
      </c>
      <c r="I299" s="142" t="s">
        <v>125</v>
      </c>
      <c r="J299" s="173"/>
      <c r="K299" s="174"/>
      <c r="L299" s="173"/>
      <c r="M299" s="174"/>
      <c r="N299" s="175"/>
      <c r="O299" s="176">
        <v>43511</v>
      </c>
      <c r="P299" s="177"/>
      <c r="Q299" s="214"/>
      <c r="R299" s="214"/>
    </row>
    <row r="300" spans="1:18" s="178" customFormat="1" ht="12" customHeight="1" x14ac:dyDescent="0.25">
      <c r="A300" s="165">
        <v>299</v>
      </c>
      <c r="B300" s="168">
        <v>299</v>
      </c>
      <c r="C300" s="169"/>
      <c r="D300" s="170"/>
      <c r="E300" s="169"/>
      <c r="F300" s="168"/>
      <c r="G300" s="171"/>
      <c r="H300" s="172" t="s">
        <v>124</v>
      </c>
      <c r="I300" s="142" t="s">
        <v>125</v>
      </c>
      <c r="J300" s="173"/>
      <c r="K300" s="174"/>
      <c r="L300" s="173"/>
      <c r="M300" s="174"/>
      <c r="N300" s="175"/>
      <c r="O300" s="176">
        <v>43511</v>
      </c>
      <c r="P300" s="177"/>
      <c r="Q300" s="214"/>
      <c r="R300" s="214"/>
    </row>
    <row r="301" spans="1:18" s="178" customFormat="1" ht="12" customHeight="1" x14ac:dyDescent="0.25">
      <c r="A301" s="165">
        <v>300</v>
      </c>
      <c r="B301" s="168">
        <v>300</v>
      </c>
      <c r="C301" s="169"/>
      <c r="D301" s="170"/>
      <c r="E301" s="169"/>
      <c r="F301" s="168"/>
      <c r="G301" s="171"/>
      <c r="H301" s="172" t="s">
        <v>124</v>
      </c>
      <c r="I301" s="142" t="s">
        <v>125</v>
      </c>
      <c r="J301" s="173"/>
      <c r="K301" s="174"/>
      <c r="L301" s="173"/>
      <c r="M301" s="174"/>
      <c r="N301" s="175"/>
      <c r="O301" s="176">
        <v>43511</v>
      </c>
      <c r="P301" s="177"/>
      <c r="Q301" s="214"/>
      <c r="R301" s="214"/>
    </row>
    <row r="302" spans="1:18" s="178" customFormat="1" ht="12" customHeight="1" x14ac:dyDescent="0.25">
      <c r="A302" s="165">
        <v>301</v>
      </c>
      <c r="B302" s="168">
        <v>301</v>
      </c>
      <c r="C302" s="169"/>
      <c r="D302" s="170"/>
      <c r="E302" s="169"/>
      <c r="F302" s="168"/>
      <c r="G302" s="171"/>
      <c r="H302" s="172" t="s">
        <v>124</v>
      </c>
      <c r="I302" s="142" t="s">
        <v>125</v>
      </c>
      <c r="J302" s="173"/>
      <c r="K302" s="174"/>
      <c r="L302" s="173"/>
      <c r="M302" s="174"/>
      <c r="N302" s="175"/>
      <c r="O302" s="176">
        <v>43511</v>
      </c>
      <c r="P302" s="177"/>
      <c r="Q302" s="214"/>
      <c r="R302" s="214"/>
    </row>
    <row r="303" spans="1:18" s="178" customFormat="1" ht="12" customHeight="1" x14ac:dyDescent="0.25">
      <c r="A303" s="165">
        <v>302</v>
      </c>
      <c r="B303" s="168">
        <v>302</v>
      </c>
      <c r="C303" s="169"/>
      <c r="D303" s="170"/>
      <c r="E303" s="169"/>
      <c r="F303" s="168"/>
      <c r="G303" s="171"/>
      <c r="H303" s="172" t="s">
        <v>124</v>
      </c>
      <c r="I303" s="142" t="s">
        <v>125</v>
      </c>
      <c r="J303" s="173"/>
      <c r="K303" s="174"/>
      <c r="L303" s="173"/>
      <c r="M303" s="174"/>
      <c r="N303" s="175"/>
      <c r="O303" s="176">
        <v>43511</v>
      </c>
      <c r="P303" s="177"/>
      <c r="Q303" s="214"/>
      <c r="R303" s="214"/>
    </row>
    <row r="304" spans="1:18" s="178" customFormat="1" ht="12" customHeight="1" x14ac:dyDescent="0.25">
      <c r="A304" s="165">
        <v>303</v>
      </c>
      <c r="B304" s="168">
        <v>303</v>
      </c>
      <c r="C304" s="169"/>
      <c r="D304" s="170"/>
      <c r="E304" s="169"/>
      <c r="F304" s="168"/>
      <c r="G304" s="171"/>
      <c r="H304" s="172" t="s">
        <v>124</v>
      </c>
      <c r="I304" s="142" t="s">
        <v>125</v>
      </c>
      <c r="J304" s="173"/>
      <c r="K304" s="174"/>
      <c r="L304" s="173"/>
      <c r="M304" s="174"/>
      <c r="N304" s="175"/>
      <c r="O304" s="176">
        <v>43511</v>
      </c>
      <c r="P304" s="177"/>
      <c r="Q304" s="214"/>
      <c r="R304" s="214"/>
    </row>
    <row r="305" spans="1:18" s="178" customFormat="1" ht="12" customHeight="1" x14ac:dyDescent="0.25">
      <c r="A305" s="165">
        <v>304</v>
      </c>
      <c r="B305" s="168">
        <v>304</v>
      </c>
      <c r="C305" s="169"/>
      <c r="D305" s="170"/>
      <c r="E305" s="169"/>
      <c r="F305" s="168"/>
      <c r="G305" s="171"/>
      <c r="H305" s="172" t="s">
        <v>124</v>
      </c>
      <c r="I305" s="142" t="s">
        <v>125</v>
      </c>
      <c r="J305" s="173"/>
      <c r="K305" s="174"/>
      <c r="L305" s="173"/>
      <c r="M305" s="174"/>
      <c r="N305" s="175"/>
      <c r="O305" s="176">
        <v>43511</v>
      </c>
      <c r="P305" s="177"/>
      <c r="Q305" s="214"/>
      <c r="R305" s="214"/>
    </row>
    <row r="306" spans="1:18" s="178" customFormat="1" ht="12" customHeight="1" x14ac:dyDescent="0.25">
      <c r="A306" s="165">
        <v>305</v>
      </c>
      <c r="B306" s="168">
        <v>305</v>
      </c>
      <c r="C306" s="169"/>
      <c r="D306" s="170"/>
      <c r="E306" s="169"/>
      <c r="F306" s="168"/>
      <c r="G306" s="171"/>
      <c r="H306" s="172" t="s">
        <v>124</v>
      </c>
      <c r="I306" s="142" t="s">
        <v>125</v>
      </c>
      <c r="J306" s="173"/>
      <c r="K306" s="174"/>
      <c r="L306" s="173"/>
      <c r="M306" s="174"/>
      <c r="N306" s="175"/>
      <c r="O306" s="176">
        <v>43511</v>
      </c>
      <c r="P306" s="177"/>
      <c r="Q306" s="214"/>
      <c r="R306" s="214"/>
    </row>
    <row r="307" spans="1:18" s="178" customFormat="1" ht="12" customHeight="1" x14ac:dyDescent="0.25">
      <c r="A307" s="165">
        <v>306</v>
      </c>
      <c r="B307" s="168">
        <v>306</v>
      </c>
      <c r="C307" s="169"/>
      <c r="D307" s="170"/>
      <c r="E307" s="169"/>
      <c r="F307" s="168"/>
      <c r="G307" s="171"/>
      <c r="H307" s="172" t="s">
        <v>124</v>
      </c>
      <c r="I307" s="142" t="s">
        <v>125</v>
      </c>
      <c r="J307" s="173"/>
      <c r="K307" s="174"/>
      <c r="L307" s="173"/>
      <c r="M307" s="174"/>
      <c r="N307" s="175"/>
      <c r="O307" s="176">
        <v>43511</v>
      </c>
      <c r="P307" s="177"/>
      <c r="Q307" s="214"/>
      <c r="R307" s="214"/>
    </row>
    <row r="308" spans="1:18" s="178" customFormat="1" ht="12" customHeight="1" x14ac:dyDescent="0.25">
      <c r="A308" s="165">
        <v>307</v>
      </c>
      <c r="B308" s="168">
        <v>307</v>
      </c>
      <c r="C308" s="169"/>
      <c r="D308" s="170"/>
      <c r="E308" s="169"/>
      <c r="F308" s="168"/>
      <c r="G308" s="171"/>
      <c r="H308" s="172" t="s">
        <v>124</v>
      </c>
      <c r="I308" s="142" t="s">
        <v>125</v>
      </c>
      <c r="J308" s="173"/>
      <c r="K308" s="174"/>
      <c r="L308" s="173"/>
      <c r="M308" s="174"/>
      <c r="N308" s="175"/>
      <c r="O308" s="176">
        <v>43511</v>
      </c>
      <c r="P308" s="177"/>
      <c r="Q308" s="214"/>
      <c r="R308" s="214"/>
    </row>
    <row r="309" spans="1:18" s="178" customFormat="1" ht="12" customHeight="1" x14ac:dyDescent="0.25">
      <c r="A309" s="165">
        <v>308</v>
      </c>
      <c r="B309" s="168">
        <v>308</v>
      </c>
      <c r="C309" s="169"/>
      <c r="D309" s="170"/>
      <c r="E309" s="169"/>
      <c r="F309" s="168"/>
      <c r="G309" s="171"/>
      <c r="H309" s="172" t="s">
        <v>124</v>
      </c>
      <c r="I309" s="142" t="s">
        <v>125</v>
      </c>
      <c r="J309" s="173"/>
      <c r="K309" s="174"/>
      <c r="L309" s="173"/>
      <c r="M309" s="174"/>
      <c r="N309" s="175"/>
      <c r="O309" s="176">
        <v>43511</v>
      </c>
      <c r="P309" s="177"/>
      <c r="Q309" s="214"/>
      <c r="R309" s="214"/>
    </row>
    <row r="310" spans="1:18" s="178" customFormat="1" ht="12" customHeight="1" x14ac:dyDescent="0.25">
      <c r="A310" s="165">
        <v>309</v>
      </c>
      <c r="B310" s="168">
        <v>309</v>
      </c>
      <c r="C310" s="169"/>
      <c r="D310" s="170"/>
      <c r="E310" s="169"/>
      <c r="F310" s="168"/>
      <c r="G310" s="171"/>
      <c r="H310" s="172" t="s">
        <v>124</v>
      </c>
      <c r="I310" s="142" t="s">
        <v>125</v>
      </c>
      <c r="J310" s="173"/>
      <c r="K310" s="174"/>
      <c r="L310" s="173"/>
      <c r="M310" s="174"/>
      <c r="N310" s="175"/>
      <c r="O310" s="176">
        <v>43511</v>
      </c>
      <c r="P310" s="177"/>
      <c r="Q310" s="214"/>
      <c r="R310" s="214"/>
    </row>
    <row r="311" spans="1:18" s="178" customFormat="1" ht="12" customHeight="1" x14ac:dyDescent="0.25">
      <c r="A311" s="165">
        <v>310</v>
      </c>
      <c r="B311" s="168">
        <v>310</v>
      </c>
      <c r="C311" s="169"/>
      <c r="D311" s="170"/>
      <c r="E311" s="169"/>
      <c r="F311" s="168"/>
      <c r="G311" s="171"/>
      <c r="H311" s="172" t="s">
        <v>124</v>
      </c>
      <c r="I311" s="142" t="s">
        <v>125</v>
      </c>
      <c r="J311" s="173"/>
      <c r="K311" s="174"/>
      <c r="L311" s="173"/>
      <c r="M311" s="174"/>
      <c r="N311" s="175"/>
      <c r="O311" s="176">
        <v>43511</v>
      </c>
      <c r="P311" s="177"/>
      <c r="Q311" s="214"/>
      <c r="R311" s="214"/>
    </row>
    <row r="312" spans="1:18" s="178" customFormat="1" ht="12" customHeight="1" x14ac:dyDescent="0.25">
      <c r="A312" s="165">
        <v>311</v>
      </c>
      <c r="B312" s="168">
        <v>311</v>
      </c>
      <c r="C312" s="169"/>
      <c r="D312" s="170"/>
      <c r="E312" s="169"/>
      <c r="F312" s="168"/>
      <c r="G312" s="171"/>
      <c r="H312" s="172" t="s">
        <v>124</v>
      </c>
      <c r="I312" s="142" t="s">
        <v>125</v>
      </c>
      <c r="J312" s="173"/>
      <c r="K312" s="174"/>
      <c r="L312" s="173"/>
      <c r="M312" s="174"/>
      <c r="N312" s="175"/>
      <c r="O312" s="176">
        <v>43511</v>
      </c>
      <c r="P312" s="177"/>
      <c r="Q312" s="214"/>
      <c r="R312" s="214"/>
    </row>
    <row r="313" spans="1:18" s="178" customFormat="1" ht="12" customHeight="1" x14ac:dyDescent="0.25">
      <c r="A313" s="165">
        <v>312</v>
      </c>
      <c r="B313" s="168">
        <v>312</v>
      </c>
      <c r="C313" s="169"/>
      <c r="D313" s="170"/>
      <c r="E313" s="169"/>
      <c r="F313" s="168"/>
      <c r="G313" s="171"/>
      <c r="H313" s="172" t="s">
        <v>124</v>
      </c>
      <c r="I313" s="142" t="s">
        <v>125</v>
      </c>
      <c r="J313" s="173"/>
      <c r="K313" s="174"/>
      <c r="L313" s="173"/>
      <c r="M313" s="174"/>
      <c r="N313" s="175"/>
      <c r="O313" s="176">
        <v>43511</v>
      </c>
      <c r="P313" s="177"/>
      <c r="Q313" s="214"/>
      <c r="R313" s="214"/>
    </row>
    <row r="314" spans="1:18" s="178" customFormat="1" ht="12" customHeight="1" x14ac:dyDescent="0.25">
      <c r="A314" s="165">
        <v>313</v>
      </c>
      <c r="B314" s="168">
        <v>313</v>
      </c>
      <c r="C314" s="169"/>
      <c r="D314" s="170"/>
      <c r="E314" s="169"/>
      <c r="F314" s="168"/>
      <c r="G314" s="171"/>
      <c r="H314" s="172" t="s">
        <v>124</v>
      </c>
      <c r="I314" s="142" t="s">
        <v>125</v>
      </c>
      <c r="J314" s="173"/>
      <c r="K314" s="174"/>
      <c r="L314" s="173"/>
      <c r="M314" s="174"/>
      <c r="N314" s="175"/>
      <c r="O314" s="176">
        <v>43511</v>
      </c>
      <c r="P314" s="177"/>
      <c r="Q314" s="214"/>
      <c r="R314" s="214"/>
    </row>
    <row r="315" spans="1:18" s="178" customFormat="1" ht="12" customHeight="1" x14ac:dyDescent="0.25">
      <c r="A315" s="165">
        <v>314</v>
      </c>
      <c r="B315" s="168">
        <v>314</v>
      </c>
      <c r="C315" s="169"/>
      <c r="D315" s="170"/>
      <c r="E315" s="169"/>
      <c r="F315" s="168"/>
      <c r="G315" s="171"/>
      <c r="H315" s="172" t="s">
        <v>124</v>
      </c>
      <c r="I315" s="142" t="s">
        <v>125</v>
      </c>
      <c r="J315" s="173"/>
      <c r="K315" s="174"/>
      <c r="L315" s="173"/>
      <c r="M315" s="174"/>
      <c r="N315" s="175"/>
      <c r="O315" s="176">
        <v>43511</v>
      </c>
      <c r="P315" s="177"/>
      <c r="Q315" s="214"/>
      <c r="R315" s="214"/>
    </row>
    <row r="316" spans="1:18" s="178" customFormat="1" ht="12" customHeight="1" x14ac:dyDescent="0.25">
      <c r="A316" s="165">
        <v>315</v>
      </c>
      <c r="B316" s="168">
        <v>315</v>
      </c>
      <c r="C316" s="169"/>
      <c r="D316" s="170"/>
      <c r="E316" s="169"/>
      <c r="F316" s="168"/>
      <c r="G316" s="171"/>
      <c r="H316" s="172" t="s">
        <v>124</v>
      </c>
      <c r="I316" s="142" t="s">
        <v>125</v>
      </c>
      <c r="J316" s="173"/>
      <c r="K316" s="174"/>
      <c r="L316" s="173"/>
      <c r="M316" s="174"/>
      <c r="N316" s="175"/>
      <c r="O316" s="176">
        <v>43511</v>
      </c>
      <c r="P316" s="177"/>
      <c r="Q316" s="214"/>
      <c r="R316" s="214"/>
    </row>
    <row r="317" spans="1:18" s="178" customFormat="1" ht="12" customHeight="1" x14ac:dyDescent="0.25">
      <c r="A317" s="165">
        <v>316</v>
      </c>
      <c r="B317" s="168">
        <v>316</v>
      </c>
      <c r="C317" s="169"/>
      <c r="D317" s="170"/>
      <c r="E317" s="169"/>
      <c r="F317" s="168"/>
      <c r="G317" s="171"/>
      <c r="H317" s="172" t="s">
        <v>124</v>
      </c>
      <c r="I317" s="142" t="s">
        <v>125</v>
      </c>
      <c r="J317" s="173"/>
      <c r="K317" s="174"/>
      <c r="L317" s="173"/>
      <c r="M317" s="174"/>
      <c r="N317" s="175"/>
      <c r="O317" s="176">
        <v>43511</v>
      </c>
      <c r="P317" s="177"/>
      <c r="Q317" s="214"/>
      <c r="R317" s="214"/>
    </row>
    <row r="318" spans="1:18" s="178" customFormat="1" ht="12" customHeight="1" x14ac:dyDescent="0.25">
      <c r="A318" s="165">
        <v>317</v>
      </c>
      <c r="B318" s="168">
        <v>317</v>
      </c>
      <c r="C318" s="169"/>
      <c r="D318" s="170"/>
      <c r="E318" s="169"/>
      <c r="F318" s="168"/>
      <c r="G318" s="171"/>
      <c r="H318" s="172" t="s">
        <v>124</v>
      </c>
      <c r="I318" s="142" t="s">
        <v>125</v>
      </c>
      <c r="J318" s="173"/>
      <c r="K318" s="174"/>
      <c r="L318" s="173"/>
      <c r="M318" s="174"/>
      <c r="N318" s="175"/>
      <c r="O318" s="176">
        <v>43511</v>
      </c>
      <c r="P318" s="177"/>
      <c r="Q318" s="214"/>
      <c r="R318" s="214"/>
    </row>
    <row r="319" spans="1:18" s="178" customFormat="1" ht="12" customHeight="1" x14ac:dyDescent="0.25">
      <c r="A319" s="165">
        <v>318</v>
      </c>
      <c r="B319" s="168">
        <v>318</v>
      </c>
      <c r="C319" s="169"/>
      <c r="D319" s="170"/>
      <c r="E319" s="169"/>
      <c r="F319" s="168"/>
      <c r="G319" s="171"/>
      <c r="H319" s="172" t="s">
        <v>124</v>
      </c>
      <c r="I319" s="142" t="s">
        <v>125</v>
      </c>
      <c r="J319" s="173"/>
      <c r="K319" s="174"/>
      <c r="L319" s="173"/>
      <c r="M319" s="174"/>
      <c r="N319" s="175"/>
      <c r="O319" s="176">
        <v>43511</v>
      </c>
      <c r="P319" s="177"/>
      <c r="Q319" s="214"/>
      <c r="R319" s="214"/>
    </row>
    <row r="320" spans="1:18" s="178" customFormat="1" ht="12" customHeight="1" x14ac:dyDescent="0.25">
      <c r="A320" s="165">
        <v>319</v>
      </c>
      <c r="B320" s="168">
        <v>319</v>
      </c>
      <c r="C320" s="169"/>
      <c r="D320" s="170"/>
      <c r="E320" s="169"/>
      <c r="F320" s="168"/>
      <c r="G320" s="171"/>
      <c r="H320" s="172" t="s">
        <v>124</v>
      </c>
      <c r="I320" s="142" t="s">
        <v>125</v>
      </c>
      <c r="J320" s="173"/>
      <c r="K320" s="174"/>
      <c r="L320" s="173"/>
      <c r="M320" s="174"/>
      <c r="N320" s="175"/>
      <c r="O320" s="176">
        <v>43511</v>
      </c>
      <c r="P320" s="177"/>
      <c r="Q320" s="214"/>
      <c r="R320" s="214"/>
    </row>
    <row r="321" spans="1:18" s="178" customFormat="1" ht="12" customHeight="1" x14ac:dyDescent="0.25">
      <c r="A321" s="165">
        <v>320</v>
      </c>
      <c r="B321" s="168">
        <v>320</v>
      </c>
      <c r="C321" s="169"/>
      <c r="D321" s="170"/>
      <c r="E321" s="169"/>
      <c r="F321" s="168"/>
      <c r="G321" s="171"/>
      <c r="H321" s="172" t="s">
        <v>124</v>
      </c>
      <c r="I321" s="142" t="s">
        <v>125</v>
      </c>
      <c r="J321" s="173"/>
      <c r="K321" s="174"/>
      <c r="L321" s="173"/>
      <c r="M321" s="174"/>
      <c r="N321" s="175"/>
      <c r="O321" s="176">
        <v>43511</v>
      </c>
      <c r="P321" s="177"/>
      <c r="Q321" s="214"/>
      <c r="R321" s="214"/>
    </row>
    <row r="322" spans="1:18" s="178" customFormat="1" ht="12" customHeight="1" x14ac:dyDescent="0.25">
      <c r="A322" s="165">
        <v>321</v>
      </c>
      <c r="B322" s="168">
        <v>321</v>
      </c>
      <c r="C322" s="169"/>
      <c r="D322" s="170"/>
      <c r="E322" s="169"/>
      <c r="F322" s="168"/>
      <c r="G322" s="171"/>
      <c r="H322" s="172" t="s">
        <v>124</v>
      </c>
      <c r="I322" s="142" t="s">
        <v>125</v>
      </c>
      <c r="J322" s="173"/>
      <c r="K322" s="174"/>
      <c r="L322" s="173"/>
      <c r="M322" s="174"/>
      <c r="N322" s="175"/>
      <c r="O322" s="176">
        <v>43511</v>
      </c>
      <c r="P322" s="177"/>
      <c r="Q322" s="214"/>
      <c r="R322" s="214"/>
    </row>
    <row r="323" spans="1:18" s="178" customFormat="1" ht="12" customHeight="1" x14ac:dyDescent="0.25">
      <c r="A323" s="165">
        <v>322</v>
      </c>
      <c r="B323" s="168">
        <v>322</v>
      </c>
      <c r="C323" s="169"/>
      <c r="D323" s="170"/>
      <c r="E323" s="169"/>
      <c r="F323" s="168"/>
      <c r="G323" s="171"/>
      <c r="H323" s="172" t="s">
        <v>124</v>
      </c>
      <c r="I323" s="142" t="s">
        <v>125</v>
      </c>
      <c r="J323" s="173"/>
      <c r="K323" s="174"/>
      <c r="L323" s="173"/>
      <c r="M323" s="174"/>
      <c r="N323" s="175"/>
      <c r="O323" s="176">
        <v>43511</v>
      </c>
      <c r="P323" s="177"/>
      <c r="Q323" s="214"/>
      <c r="R323" s="214"/>
    </row>
    <row r="324" spans="1:18" s="178" customFormat="1" ht="12" customHeight="1" x14ac:dyDescent="0.25">
      <c r="A324" s="165">
        <v>323</v>
      </c>
      <c r="B324" s="168">
        <v>323</v>
      </c>
      <c r="C324" s="169"/>
      <c r="D324" s="170"/>
      <c r="E324" s="169"/>
      <c r="F324" s="168"/>
      <c r="G324" s="171"/>
      <c r="H324" s="172" t="s">
        <v>124</v>
      </c>
      <c r="I324" s="142" t="s">
        <v>125</v>
      </c>
      <c r="J324" s="173"/>
      <c r="K324" s="174"/>
      <c r="L324" s="173"/>
      <c r="M324" s="174"/>
      <c r="N324" s="175"/>
      <c r="O324" s="176">
        <v>43511</v>
      </c>
      <c r="P324" s="177"/>
      <c r="Q324" s="214"/>
      <c r="R324" s="214"/>
    </row>
    <row r="325" spans="1:18" s="178" customFormat="1" ht="12" customHeight="1" x14ac:dyDescent="0.25">
      <c r="A325" s="165">
        <v>324</v>
      </c>
      <c r="B325" s="168">
        <v>324</v>
      </c>
      <c r="C325" s="169"/>
      <c r="D325" s="170"/>
      <c r="E325" s="169"/>
      <c r="F325" s="168"/>
      <c r="G325" s="171"/>
      <c r="H325" s="172" t="s">
        <v>124</v>
      </c>
      <c r="I325" s="142" t="s">
        <v>125</v>
      </c>
      <c r="J325" s="173"/>
      <c r="K325" s="174"/>
      <c r="L325" s="173"/>
      <c r="M325" s="174"/>
      <c r="N325" s="175"/>
      <c r="O325" s="176">
        <v>43511</v>
      </c>
      <c r="P325" s="177"/>
      <c r="Q325" s="214"/>
      <c r="R325" s="214"/>
    </row>
    <row r="326" spans="1:18" s="178" customFormat="1" ht="12" customHeight="1" x14ac:dyDescent="0.25">
      <c r="A326" s="165">
        <v>325</v>
      </c>
      <c r="B326" s="168">
        <v>325</v>
      </c>
      <c r="C326" s="169"/>
      <c r="D326" s="170"/>
      <c r="E326" s="169"/>
      <c r="F326" s="168"/>
      <c r="G326" s="171"/>
      <c r="H326" s="172" t="s">
        <v>124</v>
      </c>
      <c r="I326" s="142" t="s">
        <v>125</v>
      </c>
      <c r="J326" s="173"/>
      <c r="K326" s="174"/>
      <c r="L326" s="173"/>
      <c r="M326" s="174"/>
      <c r="N326" s="175"/>
      <c r="O326" s="176">
        <v>43511</v>
      </c>
      <c r="P326" s="177"/>
      <c r="Q326" s="214"/>
      <c r="R326" s="214"/>
    </row>
    <row r="327" spans="1:18" s="178" customFormat="1" ht="12" customHeight="1" x14ac:dyDescent="0.25">
      <c r="A327" s="165">
        <v>326</v>
      </c>
      <c r="B327" s="168">
        <v>326</v>
      </c>
      <c r="C327" s="169"/>
      <c r="D327" s="170"/>
      <c r="E327" s="169"/>
      <c r="F327" s="168"/>
      <c r="G327" s="171"/>
      <c r="H327" s="172" t="s">
        <v>124</v>
      </c>
      <c r="I327" s="142" t="s">
        <v>125</v>
      </c>
      <c r="J327" s="173"/>
      <c r="K327" s="174"/>
      <c r="L327" s="173"/>
      <c r="M327" s="174"/>
      <c r="N327" s="175"/>
      <c r="O327" s="176">
        <v>43511</v>
      </c>
      <c r="P327" s="177"/>
      <c r="Q327" s="214"/>
      <c r="R327" s="214"/>
    </row>
    <row r="328" spans="1:18" s="178" customFormat="1" ht="12" customHeight="1" x14ac:dyDescent="0.25">
      <c r="A328" s="165">
        <v>327</v>
      </c>
      <c r="B328" s="168">
        <v>327</v>
      </c>
      <c r="C328" s="169"/>
      <c r="D328" s="170"/>
      <c r="E328" s="169"/>
      <c r="F328" s="168"/>
      <c r="G328" s="171"/>
      <c r="H328" s="172" t="s">
        <v>124</v>
      </c>
      <c r="I328" s="142" t="s">
        <v>125</v>
      </c>
      <c r="J328" s="173"/>
      <c r="K328" s="174"/>
      <c r="L328" s="173"/>
      <c r="M328" s="174"/>
      <c r="N328" s="175"/>
      <c r="O328" s="176">
        <v>43511</v>
      </c>
      <c r="P328" s="177"/>
      <c r="Q328" s="214"/>
      <c r="R328" s="214"/>
    </row>
    <row r="329" spans="1:18" s="178" customFormat="1" ht="12" customHeight="1" x14ac:dyDescent="0.25">
      <c r="A329" s="165">
        <v>328</v>
      </c>
      <c r="B329" s="168">
        <v>328</v>
      </c>
      <c r="C329" s="169"/>
      <c r="D329" s="170"/>
      <c r="E329" s="169"/>
      <c r="F329" s="168"/>
      <c r="G329" s="171"/>
      <c r="H329" s="172" t="s">
        <v>124</v>
      </c>
      <c r="I329" s="142" t="s">
        <v>125</v>
      </c>
      <c r="J329" s="173"/>
      <c r="K329" s="174"/>
      <c r="L329" s="173"/>
      <c r="M329" s="174"/>
      <c r="N329" s="175"/>
      <c r="O329" s="176">
        <v>43511</v>
      </c>
      <c r="P329" s="177"/>
      <c r="Q329" s="214"/>
      <c r="R329" s="214"/>
    </row>
    <row r="330" spans="1:18" s="178" customFormat="1" ht="12" customHeight="1" x14ac:dyDescent="0.25">
      <c r="A330" s="165">
        <v>329</v>
      </c>
      <c r="B330" s="168">
        <v>329</v>
      </c>
      <c r="C330" s="169"/>
      <c r="D330" s="170"/>
      <c r="E330" s="169"/>
      <c r="F330" s="168"/>
      <c r="G330" s="171"/>
      <c r="H330" s="172" t="s">
        <v>124</v>
      </c>
      <c r="I330" s="142" t="s">
        <v>125</v>
      </c>
      <c r="J330" s="173"/>
      <c r="K330" s="174"/>
      <c r="L330" s="173"/>
      <c r="M330" s="174"/>
      <c r="N330" s="175"/>
      <c r="O330" s="176">
        <v>43511</v>
      </c>
      <c r="P330" s="177"/>
      <c r="Q330" s="214"/>
      <c r="R330" s="214"/>
    </row>
    <row r="331" spans="1:18" s="178" customFormat="1" ht="12" customHeight="1" x14ac:dyDescent="0.25">
      <c r="A331" s="165">
        <v>330</v>
      </c>
      <c r="B331" s="168">
        <v>330</v>
      </c>
      <c r="C331" s="169"/>
      <c r="D331" s="170"/>
      <c r="E331" s="169"/>
      <c r="F331" s="168"/>
      <c r="G331" s="171"/>
      <c r="H331" s="172" t="s">
        <v>124</v>
      </c>
      <c r="I331" s="142" t="s">
        <v>125</v>
      </c>
      <c r="J331" s="173"/>
      <c r="K331" s="174"/>
      <c r="L331" s="173"/>
      <c r="M331" s="174"/>
      <c r="N331" s="175"/>
      <c r="O331" s="176">
        <v>43511</v>
      </c>
      <c r="P331" s="177"/>
      <c r="Q331" s="214"/>
      <c r="R331" s="214"/>
    </row>
    <row r="332" spans="1:18" s="178" customFormat="1" ht="12" customHeight="1" x14ac:dyDescent="0.25">
      <c r="A332" s="165">
        <v>331</v>
      </c>
      <c r="B332" s="168">
        <v>331</v>
      </c>
      <c r="C332" s="169"/>
      <c r="D332" s="170"/>
      <c r="E332" s="169"/>
      <c r="F332" s="168"/>
      <c r="G332" s="171"/>
      <c r="H332" s="172" t="s">
        <v>124</v>
      </c>
      <c r="I332" s="142" t="s">
        <v>125</v>
      </c>
      <c r="J332" s="173"/>
      <c r="K332" s="174"/>
      <c r="L332" s="173"/>
      <c r="M332" s="174"/>
      <c r="N332" s="175"/>
      <c r="O332" s="176">
        <v>43511</v>
      </c>
      <c r="P332" s="177"/>
      <c r="Q332" s="214"/>
      <c r="R332" s="214"/>
    </row>
    <row r="333" spans="1:18" s="178" customFormat="1" ht="12" customHeight="1" x14ac:dyDescent="0.25">
      <c r="A333" s="165">
        <v>332</v>
      </c>
      <c r="B333" s="168">
        <v>332</v>
      </c>
      <c r="C333" s="169"/>
      <c r="D333" s="170"/>
      <c r="E333" s="169"/>
      <c r="F333" s="168"/>
      <c r="G333" s="171"/>
      <c r="H333" s="172" t="s">
        <v>124</v>
      </c>
      <c r="I333" s="142" t="s">
        <v>125</v>
      </c>
      <c r="J333" s="173"/>
      <c r="K333" s="174"/>
      <c r="L333" s="173"/>
      <c r="M333" s="174"/>
      <c r="N333" s="175"/>
      <c r="O333" s="176">
        <v>43511</v>
      </c>
      <c r="P333" s="177"/>
      <c r="Q333" s="214"/>
      <c r="R333" s="214"/>
    </row>
    <row r="334" spans="1:18" s="178" customFormat="1" ht="12" customHeight="1" x14ac:dyDescent="0.25">
      <c r="A334" s="165">
        <v>333</v>
      </c>
      <c r="B334" s="168">
        <v>333</v>
      </c>
      <c r="C334" s="169"/>
      <c r="D334" s="170"/>
      <c r="E334" s="169"/>
      <c r="F334" s="168"/>
      <c r="G334" s="171"/>
      <c r="H334" s="172" t="s">
        <v>124</v>
      </c>
      <c r="I334" s="142" t="s">
        <v>125</v>
      </c>
      <c r="J334" s="173"/>
      <c r="K334" s="174"/>
      <c r="L334" s="173"/>
      <c r="M334" s="174"/>
      <c r="N334" s="175"/>
      <c r="O334" s="176">
        <v>43511</v>
      </c>
      <c r="P334" s="177"/>
      <c r="Q334" s="214"/>
      <c r="R334" s="214"/>
    </row>
    <row r="335" spans="1:18" s="178" customFormat="1" ht="12" customHeight="1" x14ac:dyDescent="0.25">
      <c r="A335" s="165">
        <v>334</v>
      </c>
      <c r="B335" s="168">
        <v>334</v>
      </c>
      <c r="C335" s="169"/>
      <c r="D335" s="170"/>
      <c r="E335" s="169"/>
      <c r="F335" s="168"/>
      <c r="G335" s="171"/>
      <c r="H335" s="172" t="s">
        <v>124</v>
      </c>
      <c r="I335" s="142" t="s">
        <v>125</v>
      </c>
      <c r="J335" s="173"/>
      <c r="K335" s="174"/>
      <c r="L335" s="173"/>
      <c r="M335" s="174"/>
      <c r="N335" s="175"/>
      <c r="O335" s="176">
        <v>43511</v>
      </c>
      <c r="P335" s="177"/>
      <c r="Q335" s="214"/>
      <c r="R335" s="214"/>
    </row>
    <row r="336" spans="1:18" s="178" customFormat="1" ht="12" customHeight="1" x14ac:dyDescent="0.25">
      <c r="A336" s="165">
        <v>335</v>
      </c>
      <c r="B336" s="168">
        <v>335</v>
      </c>
      <c r="C336" s="169"/>
      <c r="D336" s="170"/>
      <c r="E336" s="169"/>
      <c r="F336" s="168"/>
      <c r="G336" s="171"/>
      <c r="H336" s="172" t="s">
        <v>124</v>
      </c>
      <c r="I336" s="142" t="s">
        <v>125</v>
      </c>
      <c r="J336" s="173"/>
      <c r="K336" s="174"/>
      <c r="L336" s="173"/>
      <c r="M336" s="174"/>
      <c r="N336" s="175"/>
      <c r="O336" s="176">
        <v>43511</v>
      </c>
      <c r="P336" s="177"/>
      <c r="Q336" s="214"/>
      <c r="R336" s="214"/>
    </row>
    <row r="337" spans="1:18" s="178" customFormat="1" ht="12" customHeight="1" x14ac:dyDescent="0.25">
      <c r="A337" s="165">
        <v>336</v>
      </c>
      <c r="B337" s="168">
        <v>336</v>
      </c>
      <c r="C337" s="169"/>
      <c r="D337" s="170"/>
      <c r="E337" s="169"/>
      <c r="F337" s="168"/>
      <c r="G337" s="171"/>
      <c r="H337" s="172" t="s">
        <v>124</v>
      </c>
      <c r="I337" s="142" t="s">
        <v>125</v>
      </c>
      <c r="J337" s="173"/>
      <c r="K337" s="174"/>
      <c r="L337" s="173"/>
      <c r="M337" s="174"/>
      <c r="N337" s="175"/>
      <c r="O337" s="176">
        <v>43511</v>
      </c>
      <c r="P337" s="177"/>
      <c r="Q337" s="214"/>
      <c r="R337" s="214"/>
    </row>
    <row r="338" spans="1:18" s="178" customFormat="1" ht="12" customHeight="1" x14ac:dyDescent="0.25">
      <c r="A338" s="165">
        <v>337</v>
      </c>
      <c r="B338" s="168">
        <v>337</v>
      </c>
      <c r="C338" s="169"/>
      <c r="D338" s="170"/>
      <c r="E338" s="169"/>
      <c r="F338" s="168"/>
      <c r="G338" s="171"/>
      <c r="H338" s="172" t="s">
        <v>124</v>
      </c>
      <c r="I338" s="142" t="s">
        <v>125</v>
      </c>
      <c r="J338" s="173"/>
      <c r="K338" s="174"/>
      <c r="L338" s="173"/>
      <c r="M338" s="174"/>
      <c r="N338" s="175"/>
      <c r="O338" s="176">
        <v>43511</v>
      </c>
      <c r="P338" s="177"/>
      <c r="Q338" s="214"/>
      <c r="R338" s="214"/>
    </row>
    <row r="339" spans="1:18" s="178" customFormat="1" ht="12" customHeight="1" x14ac:dyDescent="0.25">
      <c r="A339" s="165">
        <v>338</v>
      </c>
      <c r="B339" s="168">
        <v>338</v>
      </c>
      <c r="C339" s="169"/>
      <c r="D339" s="170"/>
      <c r="E339" s="169"/>
      <c r="F339" s="168"/>
      <c r="G339" s="171"/>
      <c r="H339" s="172" t="s">
        <v>124</v>
      </c>
      <c r="I339" s="142" t="s">
        <v>125</v>
      </c>
      <c r="J339" s="173"/>
      <c r="K339" s="174"/>
      <c r="L339" s="173"/>
      <c r="M339" s="174"/>
      <c r="N339" s="175"/>
      <c r="O339" s="176">
        <v>43511</v>
      </c>
      <c r="P339" s="177"/>
      <c r="Q339" s="214"/>
      <c r="R339" s="214"/>
    </row>
    <row r="340" spans="1:18" s="178" customFormat="1" ht="12" customHeight="1" x14ac:dyDescent="0.25">
      <c r="A340" s="165">
        <v>339</v>
      </c>
      <c r="B340" s="168">
        <v>339</v>
      </c>
      <c r="C340" s="169"/>
      <c r="D340" s="170"/>
      <c r="E340" s="169"/>
      <c r="F340" s="168"/>
      <c r="G340" s="171"/>
      <c r="H340" s="172" t="s">
        <v>124</v>
      </c>
      <c r="I340" s="142" t="s">
        <v>125</v>
      </c>
      <c r="J340" s="173"/>
      <c r="K340" s="174"/>
      <c r="L340" s="173"/>
      <c r="M340" s="174"/>
      <c r="N340" s="175"/>
      <c r="O340" s="176">
        <v>43511</v>
      </c>
      <c r="P340" s="177"/>
      <c r="Q340" s="214"/>
      <c r="R340" s="214"/>
    </row>
    <row r="341" spans="1:18" s="178" customFormat="1" ht="12" customHeight="1" x14ac:dyDescent="0.25">
      <c r="A341" s="165">
        <v>340</v>
      </c>
      <c r="B341" s="168">
        <v>340</v>
      </c>
      <c r="C341" s="169"/>
      <c r="D341" s="170"/>
      <c r="E341" s="169"/>
      <c r="F341" s="168"/>
      <c r="G341" s="171"/>
      <c r="H341" s="172" t="s">
        <v>124</v>
      </c>
      <c r="I341" s="142" t="s">
        <v>125</v>
      </c>
      <c r="J341" s="173"/>
      <c r="K341" s="174"/>
      <c r="L341" s="173"/>
      <c r="M341" s="174"/>
      <c r="N341" s="175"/>
      <c r="O341" s="176">
        <v>43511</v>
      </c>
      <c r="P341" s="177"/>
      <c r="Q341" s="214"/>
      <c r="R341" s="214"/>
    </row>
    <row r="342" spans="1:18" s="178" customFormat="1" ht="12" customHeight="1" x14ac:dyDescent="0.25">
      <c r="A342" s="165">
        <v>341</v>
      </c>
      <c r="B342" s="168">
        <v>341</v>
      </c>
      <c r="C342" s="169"/>
      <c r="D342" s="170"/>
      <c r="E342" s="169"/>
      <c r="F342" s="168"/>
      <c r="G342" s="171"/>
      <c r="H342" s="172" t="s">
        <v>124</v>
      </c>
      <c r="I342" s="142" t="s">
        <v>125</v>
      </c>
      <c r="J342" s="173"/>
      <c r="K342" s="174"/>
      <c r="L342" s="173"/>
      <c r="M342" s="174"/>
      <c r="N342" s="175"/>
      <c r="O342" s="176">
        <v>43511</v>
      </c>
      <c r="P342" s="177"/>
      <c r="Q342" s="214"/>
      <c r="R342" s="214"/>
    </row>
    <row r="343" spans="1:18" s="178" customFormat="1" ht="12" customHeight="1" x14ac:dyDescent="0.25">
      <c r="A343" s="165">
        <v>342</v>
      </c>
      <c r="B343" s="168">
        <v>342</v>
      </c>
      <c r="C343" s="169"/>
      <c r="D343" s="170"/>
      <c r="E343" s="169"/>
      <c r="F343" s="168"/>
      <c r="G343" s="171"/>
      <c r="H343" s="172" t="s">
        <v>124</v>
      </c>
      <c r="I343" s="142" t="s">
        <v>125</v>
      </c>
      <c r="J343" s="173"/>
      <c r="K343" s="174"/>
      <c r="L343" s="173"/>
      <c r="M343" s="174"/>
      <c r="N343" s="175"/>
      <c r="O343" s="176">
        <v>43511</v>
      </c>
      <c r="P343" s="177"/>
      <c r="Q343" s="214"/>
      <c r="R343" s="214"/>
    </row>
    <row r="344" spans="1:18" s="178" customFormat="1" ht="12" customHeight="1" x14ac:dyDescent="0.25">
      <c r="A344" s="165">
        <v>343</v>
      </c>
      <c r="B344" s="168">
        <v>343</v>
      </c>
      <c r="C344" s="169"/>
      <c r="D344" s="170"/>
      <c r="E344" s="169"/>
      <c r="F344" s="168"/>
      <c r="G344" s="171"/>
      <c r="H344" s="172" t="s">
        <v>124</v>
      </c>
      <c r="I344" s="142" t="s">
        <v>125</v>
      </c>
      <c r="J344" s="173"/>
      <c r="K344" s="174"/>
      <c r="L344" s="173"/>
      <c r="M344" s="174"/>
      <c r="N344" s="175"/>
      <c r="O344" s="176">
        <v>43511</v>
      </c>
      <c r="P344" s="177"/>
      <c r="Q344" s="214"/>
      <c r="R344" s="214"/>
    </row>
    <row r="345" spans="1:18" s="178" customFormat="1" ht="12" customHeight="1" x14ac:dyDescent="0.25">
      <c r="A345" s="165">
        <v>344</v>
      </c>
      <c r="B345" s="168">
        <v>344</v>
      </c>
      <c r="C345" s="169"/>
      <c r="D345" s="170"/>
      <c r="E345" s="169"/>
      <c r="F345" s="168"/>
      <c r="G345" s="171"/>
      <c r="H345" s="172" t="s">
        <v>124</v>
      </c>
      <c r="I345" s="142" t="s">
        <v>125</v>
      </c>
      <c r="J345" s="173"/>
      <c r="K345" s="174"/>
      <c r="L345" s="173"/>
      <c r="M345" s="174"/>
      <c r="N345" s="175"/>
      <c r="O345" s="176">
        <v>43511</v>
      </c>
      <c r="P345" s="177"/>
      <c r="Q345" s="214"/>
      <c r="R345" s="214"/>
    </row>
    <row r="346" spans="1:18" s="178" customFormat="1" ht="12" customHeight="1" x14ac:dyDescent="0.25">
      <c r="A346" s="165">
        <v>345</v>
      </c>
      <c r="B346" s="168">
        <v>345</v>
      </c>
      <c r="C346" s="169"/>
      <c r="D346" s="170"/>
      <c r="E346" s="169"/>
      <c r="F346" s="168"/>
      <c r="G346" s="171"/>
      <c r="H346" s="172" t="s">
        <v>124</v>
      </c>
      <c r="I346" s="142" t="s">
        <v>125</v>
      </c>
      <c r="J346" s="173"/>
      <c r="K346" s="174"/>
      <c r="L346" s="173"/>
      <c r="M346" s="174"/>
      <c r="N346" s="175"/>
      <c r="O346" s="176">
        <v>43511</v>
      </c>
      <c r="P346" s="177"/>
      <c r="Q346" s="214"/>
      <c r="R346" s="214"/>
    </row>
    <row r="347" spans="1:18" s="178" customFormat="1" ht="12" customHeight="1" x14ac:dyDescent="0.25">
      <c r="A347" s="165">
        <v>346</v>
      </c>
      <c r="B347" s="168">
        <v>346</v>
      </c>
      <c r="C347" s="169"/>
      <c r="D347" s="170"/>
      <c r="E347" s="169"/>
      <c r="F347" s="168"/>
      <c r="G347" s="171"/>
      <c r="H347" s="172" t="s">
        <v>124</v>
      </c>
      <c r="I347" s="142" t="s">
        <v>125</v>
      </c>
      <c r="J347" s="173"/>
      <c r="K347" s="174"/>
      <c r="L347" s="173"/>
      <c r="M347" s="174"/>
      <c r="N347" s="175"/>
      <c r="O347" s="176">
        <v>43511</v>
      </c>
      <c r="P347" s="177"/>
      <c r="Q347" s="214"/>
      <c r="R347" s="214"/>
    </row>
    <row r="348" spans="1:18" s="178" customFormat="1" ht="12" customHeight="1" x14ac:dyDescent="0.25">
      <c r="A348" s="165">
        <v>347</v>
      </c>
      <c r="B348" s="168">
        <v>347</v>
      </c>
      <c r="C348" s="169"/>
      <c r="D348" s="170"/>
      <c r="E348" s="169"/>
      <c r="F348" s="168"/>
      <c r="G348" s="171"/>
      <c r="H348" s="172" t="s">
        <v>124</v>
      </c>
      <c r="I348" s="142" t="s">
        <v>125</v>
      </c>
      <c r="J348" s="173"/>
      <c r="K348" s="174"/>
      <c r="L348" s="173"/>
      <c r="M348" s="174"/>
      <c r="N348" s="175"/>
      <c r="O348" s="176">
        <v>43511</v>
      </c>
      <c r="P348" s="177"/>
      <c r="Q348" s="214"/>
      <c r="R348" s="214"/>
    </row>
    <row r="349" spans="1:18" s="178" customFormat="1" ht="12" customHeight="1" x14ac:dyDescent="0.25">
      <c r="A349" s="165">
        <v>348</v>
      </c>
      <c r="B349" s="168">
        <v>348</v>
      </c>
      <c r="C349" s="169"/>
      <c r="D349" s="170"/>
      <c r="E349" s="169"/>
      <c r="F349" s="168"/>
      <c r="G349" s="171"/>
      <c r="H349" s="172" t="s">
        <v>124</v>
      </c>
      <c r="I349" s="142" t="s">
        <v>125</v>
      </c>
      <c r="J349" s="173"/>
      <c r="K349" s="174"/>
      <c r="L349" s="173"/>
      <c r="M349" s="174"/>
      <c r="N349" s="175"/>
      <c r="O349" s="176">
        <v>43511</v>
      </c>
      <c r="P349" s="177"/>
      <c r="Q349" s="214"/>
      <c r="R349" s="214"/>
    </row>
    <row r="350" spans="1:18" s="178" customFormat="1" ht="12" customHeight="1" x14ac:dyDescent="0.25">
      <c r="A350" s="165">
        <v>349</v>
      </c>
      <c r="B350" s="168">
        <v>349</v>
      </c>
      <c r="C350" s="169"/>
      <c r="D350" s="170"/>
      <c r="E350" s="169"/>
      <c r="F350" s="168"/>
      <c r="G350" s="171"/>
      <c r="H350" s="172" t="s">
        <v>124</v>
      </c>
      <c r="I350" s="142" t="s">
        <v>125</v>
      </c>
      <c r="J350" s="173"/>
      <c r="K350" s="174"/>
      <c r="L350" s="173"/>
      <c r="M350" s="174"/>
      <c r="N350" s="175"/>
      <c r="O350" s="176">
        <v>43511</v>
      </c>
      <c r="P350" s="177"/>
      <c r="Q350" s="214"/>
      <c r="R350" s="214"/>
    </row>
    <row r="351" spans="1:18" s="178" customFormat="1" ht="12" customHeight="1" x14ac:dyDescent="0.25">
      <c r="A351" s="165">
        <v>350</v>
      </c>
      <c r="B351" s="168">
        <v>350</v>
      </c>
      <c r="C351" s="169"/>
      <c r="D351" s="170"/>
      <c r="E351" s="169"/>
      <c r="F351" s="168"/>
      <c r="G351" s="171"/>
      <c r="H351" s="172" t="s">
        <v>124</v>
      </c>
      <c r="I351" s="142" t="s">
        <v>125</v>
      </c>
      <c r="J351" s="173"/>
      <c r="K351" s="174"/>
      <c r="L351" s="173"/>
      <c r="M351" s="174"/>
      <c r="N351" s="175"/>
      <c r="O351" s="176">
        <v>43511</v>
      </c>
      <c r="P351" s="177"/>
      <c r="Q351" s="214"/>
      <c r="R351" s="214"/>
    </row>
    <row r="352" spans="1:18" s="178" customFormat="1" ht="12" customHeight="1" x14ac:dyDescent="0.25">
      <c r="A352" s="165">
        <v>351</v>
      </c>
      <c r="B352" s="168">
        <v>351</v>
      </c>
      <c r="C352" s="169"/>
      <c r="D352" s="170"/>
      <c r="E352" s="169"/>
      <c r="F352" s="168"/>
      <c r="G352" s="171"/>
      <c r="H352" s="172" t="s">
        <v>124</v>
      </c>
      <c r="I352" s="142" t="s">
        <v>125</v>
      </c>
      <c r="J352" s="173"/>
      <c r="K352" s="174"/>
      <c r="L352" s="173"/>
      <c r="M352" s="174"/>
      <c r="N352" s="175"/>
      <c r="O352" s="176">
        <v>43511</v>
      </c>
      <c r="P352" s="177"/>
      <c r="Q352" s="214"/>
      <c r="R352" s="214"/>
    </row>
    <row r="353" spans="1:18" s="178" customFormat="1" ht="12" customHeight="1" x14ac:dyDescent="0.25">
      <c r="A353" s="165">
        <v>352</v>
      </c>
      <c r="B353" s="168">
        <v>352</v>
      </c>
      <c r="C353" s="169"/>
      <c r="D353" s="170"/>
      <c r="E353" s="169"/>
      <c r="F353" s="168"/>
      <c r="G353" s="171"/>
      <c r="H353" s="172" t="s">
        <v>124</v>
      </c>
      <c r="I353" s="142" t="s">
        <v>125</v>
      </c>
      <c r="J353" s="173"/>
      <c r="K353" s="174"/>
      <c r="L353" s="173"/>
      <c r="M353" s="174"/>
      <c r="N353" s="175"/>
      <c r="O353" s="176">
        <v>43511</v>
      </c>
      <c r="P353" s="177"/>
      <c r="Q353" s="214"/>
      <c r="R353" s="214"/>
    </row>
    <row r="354" spans="1:18" s="178" customFormat="1" ht="12" customHeight="1" x14ac:dyDescent="0.25">
      <c r="A354" s="165">
        <v>353</v>
      </c>
      <c r="B354" s="168">
        <v>353</v>
      </c>
      <c r="C354" s="169"/>
      <c r="D354" s="170"/>
      <c r="E354" s="169"/>
      <c r="F354" s="168"/>
      <c r="G354" s="171"/>
      <c r="H354" s="172" t="s">
        <v>124</v>
      </c>
      <c r="I354" s="142" t="s">
        <v>125</v>
      </c>
      <c r="J354" s="173"/>
      <c r="K354" s="174"/>
      <c r="L354" s="173"/>
      <c r="M354" s="174"/>
      <c r="N354" s="175"/>
      <c r="O354" s="176">
        <v>43511</v>
      </c>
      <c r="P354" s="177"/>
      <c r="Q354" s="214"/>
      <c r="R354" s="214"/>
    </row>
    <row r="355" spans="1:18" s="178" customFormat="1" ht="12" customHeight="1" x14ac:dyDescent="0.25">
      <c r="A355" s="165">
        <v>354</v>
      </c>
      <c r="B355" s="168">
        <v>354</v>
      </c>
      <c r="C355" s="169"/>
      <c r="D355" s="170"/>
      <c r="E355" s="169"/>
      <c r="F355" s="168"/>
      <c r="G355" s="171"/>
      <c r="H355" s="172" t="s">
        <v>124</v>
      </c>
      <c r="I355" s="142" t="s">
        <v>125</v>
      </c>
      <c r="J355" s="173"/>
      <c r="K355" s="174"/>
      <c r="L355" s="173"/>
      <c r="M355" s="174"/>
      <c r="N355" s="175"/>
      <c r="O355" s="176">
        <v>43511</v>
      </c>
      <c r="P355" s="177"/>
      <c r="Q355" s="214"/>
      <c r="R355" s="214"/>
    </row>
    <row r="356" spans="1:18" s="178" customFormat="1" ht="12" customHeight="1" x14ac:dyDescent="0.25">
      <c r="A356" s="165">
        <v>355</v>
      </c>
      <c r="B356" s="168">
        <v>355</v>
      </c>
      <c r="C356" s="169"/>
      <c r="D356" s="170"/>
      <c r="E356" s="169"/>
      <c r="F356" s="168"/>
      <c r="G356" s="171"/>
      <c r="H356" s="172" t="s">
        <v>124</v>
      </c>
      <c r="I356" s="142" t="s">
        <v>125</v>
      </c>
      <c r="J356" s="173"/>
      <c r="K356" s="174"/>
      <c r="L356" s="173"/>
      <c r="M356" s="174"/>
      <c r="N356" s="175"/>
      <c r="O356" s="176">
        <v>43511</v>
      </c>
      <c r="P356" s="177"/>
      <c r="Q356" s="214"/>
      <c r="R356" s="214"/>
    </row>
    <row r="357" spans="1:18" s="178" customFormat="1" ht="12" customHeight="1" x14ac:dyDescent="0.25">
      <c r="A357" s="165">
        <v>356</v>
      </c>
      <c r="B357" s="168">
        <v>356</v>
      </c>
      <c r="C357" s="169"/>
      <c r="D357" s="170"/>
      <c r="E357" s="169"/>
      <c r="F357" s="168"/>
      <c r="G357" s="171"/>
      <c r="H357" s="172" t="s">
        <v>124</v>
      </c>
      <c r="I357" s="142" t="s">
        <v>125</v>
      </c>
      <c r="J357" s="173"/>
      <c r="K357" s="174"/>
      <c r="L357" s="173"/>
      <c r="M357" s="174"/>
      <c r="N357" s="175"/>
      <c r="O357" s="176">
        <v>43511</v>
      </c>
      <c r="P357" s="177"/>
      <c r="Q357" s="214"/>
      <c r="R357" s="214"/>
    </row>
    <row r="358" spans="1:18" s="178" customFormat="1" ht="12" customHeight="1" x14ac:dyDescent="0.25">
      <c r="A358" s="165">
        <v>357</v>
      </c>
      <c r="B358" s="168">
        <v>357</v>
      </c>
      <c r="C358" s="169"/>
      <c r="D358" s="170"/>
      <c r="E358" s="169"/>
      <c r="F358" s="168"/>
      <c r="G358" s="171"/>
      <c r="H358" s="172" t="s">
        <v>124</v>
      </c>
      <c r="I358" s="142" t="s">
        <v>125</v>
      </c>
      <c r="J358" s="173"/>
      <c r="K358" s="174"/>
      <c r="L358" s="173"/>
      <c r="M358" s="174"/>
      <c r="N358" s="175"/>
      <c r="O358" s="176">
        <v>43511</v>
      </c>
      <c r="P358" s="177"/>
      <c r="Q358" s="214"/>
      <c r="R358" s="214"/>
    </row>
    <row r="359" spans="1:18" s="178" customFormat="1" ht="12" customHeight="1" x14ac:dyDescent="0.25">
      <c r="A359" s="165">
        <v>358</v>
      </c>
      <c r="B359" s="168">
        <v>358</v>
      </c>
      <c r="C359" s="169"/>
      <c r="D359" s="170"/>
      <c r="E359" s="169"/>
      <c r="F359" s="168"/>
      <c r="G359" s="171"/>
      <c r="H359" s="172" t="s">
        <v>124</v>
      </c>
      <c r="I359" s="142" t="s">
        <v>125</v>
      </c>
      <c r="J359" s="173"/>
      <c r="K359" s="174"/>
      <c r="L359" s="173"/>
      <c r="M359" s="174"/>
      <c r="N359" s="175"/>
      <c r="O359" s="176">
        <v>43511</v>
      </c>
      <c r="P359" s="177"/>
      <c r="Q359" s="214"/>
      <c r="R359" s="214"/>
    </row>
    <row r="360" spans="1:18" s="178" customFormat="1" ht="12" customHeight="1" x14ac:dyDescent="0.25">
      <c r="A360" s="165">
        <v>359</v>
      </c>
      <c r="B360" s="168">
        <v>359</v>
      </c>
      <c r="C360" s="169"/>
      <c r="D360" s="170"/>
      <c r="E360" s="169"/>
      <c r="F360" s="168"/>
      <c r="G360" s="171"/>
      <c r="H360" s="172" t="s">
        <v>124</v>
      </c>
      <c r="I360" s="142" t="s">
        <v>125</v>
      </c>
      <c r="J360" s="173"/>
      <c r="K360" s="174"/>
      <c r="L360" s="173"/>
      <c r="M360" s="174"/>
      <c r="N360" s="175"/>
      <c r="O360" s="176">
        <v>43511</v>
      </c>
      <c r="P360" s="177"/>
      <c r="Q360" s="214"/>
      <c r="R360" s="214"/>
    </row>
    <row r="361" spans="1:18" s="178" customFormat="1" ht="12" customHeight="1" x14ac:dyDescent="0.25">
      <c r="A361" s="165">
        <v>360</v>
      </c>
      <c r="B361" s="168">
        <v>360</v>
      </c>
      <c r="C361" s="169"/>
      <c r="D361" s="170"/>
      <c r="E361" s="169"/>
      <c r="F361" s="168"/>
      <c r="G361" s="171"/>
      <c r="H361" s="172" t="s">
        <v>124</v>
      </c>
      <c r="I361" s="142" t="s">
        <v>125</v>
      </c>
      <c r="J361" s="173"/>
      <c r="K361" s="174"/>
      <c r="L361" s="173"/>
      <c r="M361" s="174"/>
      <c r="N361" s="175"/>
      <c r="O361" s="176">
        <v>43511</v>
      </c>
      <c r="P361" s="177"/>
      <c r="Q361" s="214"/>
      <c r="R361" s="214"/>
    </row>
    <row r="362" spans="1:18" s="178" customFormat="1" ht="12" customHeight="1" x14ac:dyDescent="0.25">
      <c r="A362" s="165">
        <v>361</v>
      </c>
      <c r="B362" s="168">
        <v>361</v>
      </c>
      <c r="C362" s="169"/>
      <c r="D362" s="170"/>
      <c r="E362" s="169"/>
      <c r="F362" s="168"/>
      <c r="G362" s="171"/>
      <c r="H362" s="172" t="s">
        <v>124</v>
      </c>
      <c r="I362" s="142" t="s">
        <v>125</v>
      </c>
      <c r="J362" s="173"/>
      <c r="K362" s="174"/>
      <c r="L362" s="173"/>
      <c r="M362" s="174"/>
      <c r="N362" s="175"/>
      <c r="O362" s="176">
        <v>43511</v>
      </c>
      <c r="P362" s="177"/>
      <c r="Q362" s="214"/>
      <c r="R362" s="214"/>
    </row>
    <row r="363" spans="1:18" s="178" customFormat="1" ht="12" customHeight="1" x14ac:dyDescent="0.25">
      <c r="A363" s="165">
        <v>362</v>
      </c>
      <c r="B363" s="168">
        <v>362</v>
      </c>
      <c r="C363" s="169"/>
      <c r="D363" s="170"/>
      <c r="E363" s="169"/>
      <c r="F363" s="168"/>
      <c r="G363" s="171"/>
      <c r="H363" s="172" t="s">
        <v>124</v>
      </c>
      <c r="I363" s="142" t="s">
        <v>125</v>
      </c>
      <c r="J363" s="173"/>
      <c r="K363" s="174"/>
      <c r="L363" s="173"/>
      <c r="M363" s="174"/>
      <c r="N363" s="175"/>
      <c r="O363" s="176">
        <v>43511</v>
      </c>
      <c r="P363" s="177"/>
      <c r="Q363" s="214"/>
      <c r="R363" s="214"/>
    </row>
    <row r="364" spans="1:18" s="178" customFormat="1" ht="12" customHeight="1" x14ac:dyDescent="0.25">
      <c r="A364" s="165">
        <v>363</v>
      </c>
      <c r="B364" s="168">
        <v>363</v>
      </c>
      <c r="C364" s="169"/>
      <c r="D364" s="170"/>
      <c r="E364" s="169"/>
      <c r="F364" s="168"/>
      <c r="G364" s="171"/>
      <c r="H364" s="172" t="s">
        <v>124</v>
      </c>
      <c r="I364" s="142" t="s">
        <v>125</v>
      </c>
      <c r="J364" s="173"/>
      <c r="K364" s="174"/>
      <c r="L364" s="173"/>
      <c r="M364" s="174"/>
      <c r="N364" s="175"/>
      <c r="O364" s="176">
        <v>43511</v>
      </c>
      <c r="P364" s="177"/>
      <c r="Q364" s="214"/>
      <c r="R364" s="214"/>
    </row>
    <row r="365" spans="1:18" s="178" customFormat="1" ht="12" customHeight="1" x14ac:dyDescent="0.25">
      <c r="A365" s="165">
        <v>364</v>
      </c>
      <c r="B365" s="168">
        <v>364</v>
      </c>
      <c r="C365" s="169"/>
      <c r="D365" s="170"/>
      <c r="E365" s="169"/>
      <c r="F365" s="168"/>
      <c r="G365" s="171"/>
      <c r="H365" s="172" t="s">
        <v>124</v>
      </c>
      <c r="I365" s="142" t="s">
        <v>125</v>
      </c>
      <c r="J365" s="173"/>
      <c r="K365" s="174"/>
      <c r="L365" s="173"/>
      <c r="M365" s="174"/>
      <c r="N365" s="175"/>
      <c r="O365" s="176">
        <v>43511</v>
      </c>
      <c r="P365" s="177"/>
      <c r="Q365" s="214"/>
      <c r="R365" s="214"/>
    </row>
    <row r="366" spans="1:18" s="178" customFormat="1" ht="12" customHeight="1" x14ac:dyDescent="0.25">
      <c r="A366" s="165">
        <v>365</v>
      </c>
      <c r="B366" s="168">
        <v>365</v>
      </c>
      <c r="C366" s="169"/>
      <c r="D366" s="170"/>
      <c r="E366" s="169"/>
      <c r="F366" s="168"/>
      <c r="G366" s="171"/>
      <c r="H366" s="172" t="s">
        <v>124</v>
      </c>
      <c r="I366" s="142" t="s">
        <v>125</v>
      </c>
      <c r="J366" s="173"/>
      <c r="K366" s="174"/>
      <c r="L366" s="173"/>
      <c r="M366" s="174"/>
      <c r="N366" s="175"/>
      <c r="O366" s="176">
        <v>43511</v>
      </c>
      <c r="P366" s="177"/>
      <c r="Q366" s="214"/>
      <c r="R366" s="214"/>
    </row>
    <row r="367" spans="1:18" s="178" customFormat="1" ht="12" customHeight="1" x14ac:dyDescent="0.25">
      <c r="A367" s="165">
        <v>366</v>
      </c>
      <c r="B367" s="168">
        <v>366</v>
      </c>
      <c r="C367" s="169"/>
      <c r="D367" s="170"/>
      <c r="E367" s="169"/>
      <c r="F367" s="168"/>
      <c r="G367" s="171"/>
      <c r="H367" s="172" t="s">
        <v>124</v>
      </c>
      <c r="I367" s="142" t="s">
        <v>125</v>
      </c>
      <c r="J367" s="173"/>
      <c r="K367" s="174"/>
      <c r="L367" s="173"/>
      <c r="M367" s="174"/>
      <c r="N367" s="175"/>
      <c r="O367" s="176">
        <v>43511</v>
      </c>
      <c r="P367" s="177"/>
      <c r="Q367" s="214"/>
      <c r="R367" s="214"/>
    </row>
    <row r="368" spans="1:18" s="178" customFormat="1" ht="12" customHeight="1" x14ac:dyDescent="0.25">
      <c r="A368" s="165">
        <v>367</v>
      </c>
      <c r="B368" s="168">
        <v>367</v>
      </c>
      <c r="C368" s="169"/>
      <c r="D368" s="170"/>
      <c r="E368" s="169"/>
      <c r="F368" s="168"/>
      <c r="G368" s="171"/>
      <c r="H368" s="172" t="s">
        <v>124</v>
      </c>
      <c r="I368" s="142" t="s">
        <v>125</v>
      </c>
      <c r="J368" s="173"/>
      <c r="K368" s="174"/>
      <c r="L368" s="173"/>
      <c r="M368" s="174"/>
      <c r="N368" s="175"/>
      <c r="O368" s="176">
        <v>43511</v>
      </c>
      <c r="P368" s="177"/>
      <c r="Q368" s="214"/>
      <c r="R368" s="214"/>
    </row>
    <row r="369" spans="1:18" s="178" customFormat="1" ht="12" customHeight="1" x14ac:dyDescent="0.25">
      <c r="A369" s="165">
        <v>368</v>
      </c>
      <c r="B369" s="168">
        <v>368</v>
      </c>
      <c r="C369" s="169"/>
      <c r="D369" s="170"/>
      <c r="E369" s="169"/>
      <c r="F369" s="168"/>
      <c r="G369" s="171"/>
      <c r="H369" s="172" t="s">
        <v>124</v>
      </c>
      <c r="I369" s="142" t="s">
        <v>125</v>
      </c>
      <c r="J369" s="173"/>
      <c r="K369" s="174"/>
      <c r="L369" s="173"/>
      <c r="M369" s="174"/>
      <c r="N369" s="175"/>
      <c r="O369" s="176">
        <v>43511</v>
      </c>
      <c r="P369" s="177"/>
      <c r="Q369" s="214"/>
      <c r="R369" s="214"/>
    </row>
    <row r="370" spans="1:18" s="178" customFormat="1" ht="12" customHeight="1" x14ac:dyDescent="0.25">
      <c r="A370" s="165">
        <v>369</v>
      </c>
      <c r="B370" s="168">
        <v>369</v>
      </c>
      <c r="C370" s="169"/>
      <c r="D370" s="170"/>
      <c r="E370" s="169"/>
      <c r="F370" s="168"/>
      <c r="G370" s="171"/>
      <c r="H370" s="172" t="s">
        <v>124</v>
      </c>
      <c r="I370" s="142" t="s">
        <v>125</v>
      </c>
      <c r="J370" s="173"/>
      <c r="K370" s="174"/>
      <c r="L370" s="173"/>
      <c r="M370" s="174"/>
      <c r="N370" s="175"/>
      <c r="O370" s="176">
        <v>43511</v>
      </c>
      <c r="P370" s="177"/>
      <c r="Q370" s="214"/>
      <c r="R370" s="214"/>
    </row>
    <row r="371" spans="1:18" s="178" customFormat="1" ht="12" customHeight="1" x14ac:dyDescent="0.25">
      <c r="A371" s="165">
        <v>370</v>
      </c>
      <c r="B371" s="168">
        <v>370</v>
      </c>
      <c r="C371" s="169"/>
      <c r="D371" s="170"/>
      <c r="E371" s="169"/>
      <c r="F371" s="168"/>
      <c r="G371" s="171"/>
      <c r="H371" s="172" t="s">
        <v>124</v>
      </c>
      <c r="I371" s="142" t="s">
        <v>125</v>
      </c>
      <c r="J371" s="173"/>
      <c r="K371" s="174"/>
      <c r="L371" s="173"/>
      <c r="M371" s="174"/>
      <c r="N371" s="175"/>
      <c r="O371" s="176">
        <v>43511</v>
      </c>
      <c r="P371" s="177"/>
      <c r="Q371" s="214"/>
      <c r="R371" s="214"/>
    </row>
    <row r="372" spans="1:18" s="178" customFormat="1" ht="12" customHeight="1" x14ac:dyDescent="0.25">
      <c r="A372" s="165">
        <v>371</v>
      </c>
      <c r="B372" s="168">
        <v>371</v>
      </c>
      <c r="C372" s="169"/>
      <c r="D372" s="170"/>
      <c r="E372" s="169"/>
      <c r="F372" s="168"/>
      <c r="G372" s="171"/>
      <c r="H372" s="172" t="s">
        <v>124</v>
      </c>
      <c r="I372" s="142" t="s">
        <v>125</v>
      </c>
      <c r="J372" s="173"/>
      <c r="K372" s="174"/>
      <c r="L372" s="173"/>
      <c r="M372" s="174"/>
      <c r="N372" s="175"/>
      <c r="O372" s="176">
        <v>43511</v>
      </c>
      <c r="P372" s="177"/>
      <c r="Q372" s="214"/>
      <c r="R372" s="214"/>
    </row>
    <row r="373" spans="1:18" s="178" customFormat="1" ht="12" customHeight="1" x14ac:dyDescent="0.25">
      <c r="A373" s="165">
        <v>372</v>
      </c>
      <c r="B373" s="168">
        <v>372</v>
      </c>
      <c r="C373" s="169"/>
      <c r="D373" s="170"/>
      <c r="E373" s="169"/>
      <c r="F373" s="168"/>
      <c r="G373" s="171"/>
      <c r="H373" s="172" t="s">
        <v>124</v>
      </c>
      <c r="I373" s="142" t="s">
        <v>125</v>
      </c>
      <c r="J373" s="173"/>
      <c r="K373" s="174"/>
      <c r="L373" s="173"/>
      <c r="M373" s="174"/>
      <c r="N373" s="175"/>
      <c r="O373" s="176">
        <v>43511</v>
      </c>
      <c r="P373" s="177"/>
      <c r="Q373" s="214"/>
      <c r="R373" s="214"/>
    </row>
    <row r="374" spans="1:18" s="178" customFormat="1" ht="12" customHeight="1" x14ac:dyDescent="0.25">
      <c r="A374" s="165">
        <v>373</v>
      </c>
      <c r="B374" s="168">
        <v>373</v>
      </c>
      <c r="C374" s="169"/>
      <c r="D374" s="170"/>
      <c r="E374" s="169"/>
      <c r="F374" s="168"/>
      <c r="G374" s="171"/>
      <c r="H374" s="172" t="s">
        <v>124</v>
      </c>
      <c r="I374" s="142" t="s">
        <v>125</v>
      </c>
      <c r="J374" s="173"/>
      <c r="K374" s="174"/>
      <c r="L374" s="173"/>
      <c r="M374" s="174"/>
      <c r="N374" s="175"/>
      <c r="O374" s="176">
        <v>43511</v>
      </c>
      <c r="P374" s="177"/>
      <c r="Q374" s="214"/>
      <c r="R374" s="214"/>
    </row>
    <row r="375" spans="1:18" s="178" customFormat="1" ht="12" customHeight="1" x14ac:dyDescent="0.25">
      <c r="A375" s="165">
        <v>374</v>
      </c>
      <c r="B375" s="168">
        <v>374</v>
      </c>
      <c r="C375" s="169"/>
      <c r="D375" s="170"/>
      <c r="E375" s="169"/>
      <c r="F375" s="168"/>
      <c r="G375" s="171"/>
      <c r="H375" s="172" t="s">
        <v>124</v>
      </c>
      <c r="I375" s="142" t="s">
        <v>125</v>
      </c>
      <c r="J375" s="173"/>
      <c r="K375" s="174"/>
      <c r="L375" s="173"/>
      <c r="M375" s="174"/>
      <c r="N375" s="175"/>
      <c r="O375" s="176">
        <v>43511</v>
      </c>
      <c r="P375" s="177"/>
      <c r="Q375" s="214"/>
      <c r="R375" s="214"/>
    </row>
    <row r="376" spans="1:18" s="178" customFormat="1" ht="12" customHeight="1" x14ac:dyDescent="0.25">
      <c r="A376" s="165">
        <v>375</v>
      </c>
      <c r="B376" s="168">
        <v>375</v>
      </c>
      <c r="C376" s="169"/>
      <c r="D376" s="170"/>
      <c r="E376" s="169"/>
      <c r="F376" s="168"/>
      <c r="G376" s="171"/>
      <c r="H376" s="172" t="s">
        <v>124</v>
      </c>
      <c r="I376" s="142" t="s">
        <v>125</v>
      </c>
      <c r="J376" s="173"/>
      <c r="K376" s="174"/>
      <c r="L376" s="173"/>
      <c r="M376" s="174"/>
      <c r="N376" s="175"/>
      <c r="O376" s="176">
        <v>43511</v>
      </c>
      <c r="P376" s="177"/>
      <c r="Q376" s="214"/>
      <c r="R376" s="214"/>
    </row>
    <row r="377" spans="1:18" s="178" customFormat="1" ht="12" customHeight="1" x14ac:dyDescent="0.25">
      <c r="A377" s="165">
        <v>376</v>
      </c>
      <c r="B377" s="168">
        <v>376</v>
      </c>
      <c r="C377" s="169"/>
      <c r="D377" s="170"/>
      <c r="E377" s="169"/>
      <c r="F377" s="168"/>
      <c r="G377" s="171"/>
      <c r="H377" s="172" t="s">
        <v>124</v>
      </c>
      <c r="I377" s="142" t="s">
        <v>125</v>
      </c>
      <c r="J377" s="173"/>
      <c r="K377" s="174"/>
      <c r="L377" s="173"/>
      <c r="M377" s="174"/>
      <c r="N377" s="175"/>
      <c r="O377" s="176">
        <v>43511</v>
      </c>
      <c r="P377" s="177"/>
      <c r="Q377" s="214"/>
      <c r="R377" s="214"/>
    </row>
    <row r="378" spans="1:18" s="178" customFormat="1" ht="12" customHeight="1" x14ac:dyDescent="0.25">
      <c r="A378" s="165">
        <v>377</v>
      </c>
      <c r="B378" s="168">
        <v>377</v>
      </c>
      <c r="C378" s="169"/>
      <c r="D378" s="170"/>
      <c r="E378" s="169"/>
      <c r="F378" s="168"/>
      <c r="G378" s="171"/>
      <c r="H378" s="172" t="s">
        <v>124</v>
      </c>
      <c r="I378" s="142" t="s">
        <v>125</v>
      </c>
      <c r="J378" s="173"/>
      <c r="K378" s="174"/>
      <c r="L378" s="173"/>
      <c r="M378" s="174"/>
      <c r="N378" s="175"/>
      <c r="O378" s="176">
        <v>43511</v>
      </c>
      <c r="P378" s="177"/>
      <c r="Q378" s="214"/>
      <c r="R378" s="214"/>
    </row>
    <row r="379" spans="1:18" s="178" customFormat="1" ht="12" customHeight="1" x14ac:dyDescent="0.25">
      <c r="A379" s="165">
        <v>378</v>
      </c>
      <c r="B379" s="168">
        <v>378</v>
      </c>
      <c r="C379" s="169"/>
      <c r="D379" s="170"/>
      <c r="E379" s="169"/>
      <c r="F379" s="168"/>
      <c r="G379" s="171"/>
      <c r="H379" s="172" t="s">
        <v>124</v>
      </c>
      <c r="I379" s="142" t="s">
        <v>125</v>
      </c>
      <c r="J379" s="173"/>
      <c r="K379" s="174"/>
      <c r="L379" s="173"/>
      <c r="M379" s="174"/>
      <c r="N379" s="175"/>
      <c r="O379" s="176">
        <v>43511</v>
      </c>
      <c r="P379" s="177"/>
      <c r="Q379" s="214"/>
      <c r="R379" s="214"/>
    </row>
    <row r="380" spans="1:18" s="178" customFormat="1" ht="12" customHeight="1" x14ac:dyDescent="0.25">
      <c r="A380" s="165">
        <v>379</v>
      </c>
      <c r="B380" s="168">
        <v>379</v>
      </c>
      <c r="C380" s="169"/>
      <c r="D380" s="170"/>
      <c r="E380" s="169"/>
      <c r="F380" s="168"/>
      <c r="G380" s="171"/>
      <c r="H380" s="172" t="s">
        <v>124</v>
      </c>
      <c r="I380" s="142" t="s">
        <v>125</v>
      </c>
      <c r="J380" s="173"/>
      <c r="K380" s="174"/>
      <c r="L380" s="173"/>
      <c r="M380" s="174"/>
      <c r="N380" s="175"/>
      <c r="O380" s="176">
        <v>43511</v>
      </c>
      <c r="P380" s="177"/>
      <c r="Q380" s="214"/>
      <c r="R380" s="214"/>
    </row>
    <row r="381" spans="1:18" s="178" customFormat="1" ht="12" customHeight="1" x14ac:dyDescent="0.25">
      <c r="A381" s="165">
        <v>380</v>
      </c>
      <c r="B381" s="168">
        <v>380</v>
      </c>
      <c r="C381" s="169"/>
      <c r="D381" s="170"/>
      <c r="E381" s="169"/>
      <c r="F381" s="168"/>
      <c r="G381" s="171"/>
      <c r="H381" s="172" t="s">
        <v>124</v>
      </c>
      <c r="I381" s="142" t="s">
        <v>125</v>
      </c>
      <c r="J381" s="173"/>
      <c r="K381" s="174"/>
      <c r="L381" s="173"/>
      <c r="M381" s="174"/>
      <c r="N381" s="175"/>
      <c r="O381" s="176">
        <v>43511</v>
      </c>
      <c r="P381" s="177"/>
      <c r="Q381" s="214"/>
      <c r="R381" s="214"/>
    </row>
    <row r="382" spans="1:18" s="178" customFormat="1" ht="12" customHeight="1" x14ac:dyDescent="0.25">
      <c r="A382" s="165">
        <v>381</v>
      </c>
      <c r="B382" s="168">
        <v>381</v>
      </c>
      <c r="C382" s="169"/>
      <c r="D382" s="170"/>
      <c r="E382" s="169"/>
      <c r="F382" s="168"/>
      <c r="G382" s="171"/>
      <c r="H382" s="172" t="s">
        <v>124</v>
      </c>
      <c r="I382" s="142" t="s">
        <v>125</v>
      </c>
      <c r="J382" s="173"/>
      <c r="K382" s="174"/>
      <c r="L382" s="173"/>
      <c r="M382" s="174"/>
      <c r="N382" s="175"/>
      <c r="O382" s="176">
        <v>43511</v>
      </c>
      <c r="P382" s="177"/>
      <c r="Q382" s="214"/>
      <c r="R382" s="214"/>
    </row>
    <row r="383" spans="1:18" s="178" customFormat="1" ht="12" customHeight="1" x14ac:dyDescent="0.25">
      <c r="A383" s="165">
        <v>382</v>
      </c>
      <c r="B383" s="168">
        <v>382</v>
      </c>
      <c r="C383" s="169"/>
      <c r="D383" s="170"/>
      <c r="E383" s="169"/>
      <c r="F383" s="168"/>
      <c r="G383" s="171"/>
      <c r="H383" s="172" t="s">
        <v>124</v>
      </c>
      <c r="I383" s="142" t="s">
        <v>125</v>
      </c>
      <c r="J383" s="173"/>
      <c r="K383" s="174"/>
      <c r="L383" s="173"/>
      <c r="M383" s="174"/>
      <c r="N383" s="175"/>
      <c r="O383" s="176">
        <v>43511</v>
      </c>
      <c r="P383" s="177"/>
      <c r="Q383" s="214"/>
      <c r="R383" s="214"/>
    </row>
    <row r="384" spans="1:18" s="178" customFormat="1" ht="12" customHeight="1" x14ac:dyDescent="0.25">
      <c r="A384" s="165">
        <v>383</v>
      </c>
      <c r="B384" s="168">
        <v>383</v>
      </c>
      <c r="C384" s="169"/>
      <c r="D384" s="170"/>
      <c r="E384" s="169"/>
      <c r="F384" s="168"/>
      <c r="G384" s="171"/>
      <c r="H384" s="172" t="s">
        <v>124</v>
      </c>
      <c r="I384" s="142" t="s">
        <v>125</v>
      </c>
      <c r="J384" s="173"/>
      <c r="K384" s="174"/>
      <c r="L384" s="173"/>
      <c r="M384" s="174"/>
      <c r="N384" s="175"/>
      <c r="O384" s="176">
        <v>43511</v>
      </c>
      <c r="P384" s="177"/>
      <c r="Q384" s="214"/>
      <c r="R384" s="214"/>
    </row>
    <row r="385" spans="1:18" s="178" customFormat="1" ht="12" customHeight="1" x14ac:dyDescent="0.25">
      <c r="A385" s="165"/>
      <c r="B385" s="168"/>
      <c r="C385" s="169"/>
      <c r="D385" s="170"/>
      <c r="E385" s="169"/>
      <c r="F385" s="168"/>
      <c r="G385" s="171"/>
      <c r="H385" s="172"/>
      <c r="I385" s="142"/>
      <c r="J385" s="173"/>
      <c r="K385" s="174"/>
      <c r="L385" s="173"/>
      <c r="M385" s="174"/>
      <c r="N385" s="175"/>
      <c r="O385" s="176"/>
      <c r="P385" s="177"/>
      <c r="Q385" s="214"/>
      <c r="R385" s="214"/>
    </row>
    <row r="386" spans="1:18" s="178" customFormat="1" ht="12" hidden="1" customHeight="1" x14ac:dyDescent="0.25">
      <c r="A386" s="165"/>
      <c r="B386" s="179"/>
      <c r="C386" s="170"/>
      <c r="D386" s="170"/>
      <c r="E386" s="170"/>
      <c r="F386" s="168"/>
      <c r="G386" s="180"/>
      <c r="H386" s="172"/>
      <c r="I386" s="172"/>
      <c r="J386" s="173"/>
      <c r="K386" s="173"/>
      <c r="L386" s="173"/>
      <c r="M386" s="173"/>
      <c r="N386" s="175"/>
      <c r="O386" s="176"/>
      <c r="P386" s="214"/>
      <c r="Q386" s="214"/>
      <c r="R386" s="214"/>
    </row>
    <row r="387" spans="1:18" s="126" customFormat="1" x14ac:dyDescent="0.3">
      <c r="A387" s="122">
        <v>1</v>
      </c>
      <c r="B387" s="124">
        <v>2</v>
      </c>
      <c r="C387" s="122">
        <v>3</v>
      </c>
      <c r="D387" s="124">
        <v>4</v>
      </c>
      <c r="E387" s="122">
        <v>5</v>
      </c>
      <c r="F387" s="124">
        <v>6</v>
      </c>
      <c r="G387" s="122">
        <v>7</v>
      </c>
      <c r="H387" s="124">
        <v>8</v>
      </c>
      <c r="I387" s="122">
        <v>9</v>
      </c>
      <c r="J387" s="124">
        <v>10</v>
      </c>
      <c r="K387" s="122">
        <v>11</v>
      </c>
      <c r="L387" s="124">
        <v>12</v>
      </c>
      <c r="M387" s="122">
        <v>13</v>
      </c>
      <c r="N387" s="124">
        <v>14</v>
      </c>
      <c r="O387" s="122">
        <v>15</v>
      </c>
      <c r="P387" s="126">
        <v>16</v>
      </c>
      <c r="Q387" s="126">
        <v>17</v>
      </c>
      <c r="R387" s="126">
        <v>18</v>
      </c>
    </row>
    <row r="388" spans="1:18" x14ac:dyDescent="0.3">
      <c r="A388" s="122"/>
      <c r="B388" s="123"/>
      <c r="C388" s="123"/>
      <c r="D388" s="123"/>
      <c r="E388" s="123"/>
      <c r="F388" s="124"/>
      <c r="G388" s="150"/>
      <c r="H388" s="124"/>
      <c r="I388" s="124"/>
      <c r="J388" s="123"/>
      <c r="K388" s="123"/>
      <c r="L388" s="123"/>
      <c r="M388" s="123"/>
      <c r="N388" s="125"/>
      <c r="O388" s="167"/>
    </row>
    <row r="389" spans="1:18" x14ac:dyDescent="0.3">
      <c r="A389" s="122"/>
      <c r="B389" s="123"/>
      <c r="C389" s="123"/>
      <c r="D389" s="123"/>
      <c r="E389" s="123"/>
      <c r="F389" s="124"/>
      <c r="G389" s="150"/>
      <c r="H389" s="124"/>
      <c r="I389" s="124"/>
      <c r="J389" s="123"/>
      <c r="K389" s="123"/>
      <c r="L389" s="123"/>
      <c r="M389" s="123"/>
      <c r="N389" s="125"/>
      <c r="O389" s="167"/>
    </row>
    <row r="390" spans="1:18" x14ac:dyDescent="0.3">
      <c r="A390" s="122"/>
      <c r="B390" s="123"/>
      <c r="C390" s="123"/>
      <c r="D390" s="123"/>
      <c r="E390" s="123"/>
      <c r="F390" s="124"/>
      <c r="G390" s="150"/>
      <c r="H390" s="124"/>
      <c r="I390" s="124"/>
      <c r="J390" s="123"/>
      <c r="K390" s="123"/>
      <c r="L390" s="123"/>
      <c r="M390" s="123"/>
      <c r="N390" s="125"/>
    </row>
    <row r="391" spans="1:18" x14ac:dyDescent="0.3">
      <c r="A391" s="122"/>
      <c r="B391" s="123"/>
      <c r="C391" s="123"/>
      <c r="D391" s="123"/>
      <c r="E391" s="123"/>
      <c r="F391" s="124"/>
      <c r="G391" s="150"/>
      <c r="H391" s="124"/>
      <c r="I391" s="124"/>
      <c r="J391" s="123"/>
      <c r="K391" s="123"/>
      <c r="L391" s="123"/>
      <c r="M391" s="123"/>
      <c r="N391" s="124"/>
    </row>
    <row r="392" spans="1:18" x14ac:dyDescent="0.3">
      <c r="A392" s="122"/>
      <c r="B392" s="123"/>
      <c r="C392" s="123"/>
      <c r="D392" s="123"/>
      <c r="E392" s="123"/>
      <c r="F392" s="124"/>
      <c r="G392" s="150"/>
      <c r="H392" s="124"/>
      <c r="I392" s="124"/>
      <c r="J392" s="123"/>
      <c r="K392" s="123"/>
      <c r="L392" s="123"/>
      <c r="M392" s="123"/>
      <c r="N392" s="124"/>
    </row>
    <row r="393" spans="1:18" x14ac:dyDescent="0.3">
      <c r="A393" s="122"/>
      <c r="B393" s="123"/>
      <c r="C393" s="123"/>
      <c r="D393" s="123"/>
      <c r="E393" s="123"/>
      <c r="F393" s="124" t="s">
        <v>28</v>
      </c>
      <c r="G393" s="150"/>
      <c r="H393" s="124"/>
      <c r="I393" s="124"/>
      <c r="J393" s="123"/>
      <c r="K393" s="123"/>
      <c r="L393" s="123"/>
      <c r="M393" s="123"/>
      <c r="N393" s="124"/>
    </row>
    <row r="394" spans="1:18" x14ac:dyDescent="0.3">
      <c r="A394" s="122"/>
      <c r="B394" s="123"/>
      <c r="C394" s="123"/>
      <c r="D394" s="123"/>
      <c r="E394" s="123"/>
      <c r="F394" s="124"/>
      <c r="G394" s="150"/>
      <c r="H394" s="124"/>
      <c r="I394" s="124"/>
      <c r="J394" s="123"/>
      <c r="K394" s="123"/>
      <c r="L394" s="123"/>
      <c r="M394" s="123"/>
      <c r="N394" s="124"/>
    </row>
    <row r="395" spans="1:18" x14ac:dyDescent="0.3">
      <c r="A395" s="122"/>
      <c r="B395" s="123"/>
      <c r="C395" s="123"/>
      <c r="D395" s="123"/>
      <c r="E395" s="123"/>
      <c r="F395" s="124"/>
      <c r="G395" s="150"/>
      <c r="H395" s="124"/>
      <c r="I395" s="124"/>
      <c r="J395" s="123"/>
      <c r="K395" s="123"/>
      <c r="L395" s="123"/>
      <c r="M395" s="123"/>
      <c r="N395" s="124"/>
    </row>
    <row r="396" spans="1:18" x14ac:dyDescent="0.3">
      <c r="A396" s="122"/>
      <c r="B396" s="123"/>
      <c r="C396" s="123"/>
      <c r="D396" s="123"/>
      <c r="E396" s="123"/>
      <c r="F396" s="124"/>
      <c r="G396" s="150"/>
      <c r="H396" s="124"/>
      <c r="I396" s="124"/>
      <c r="J396" s="123"/>
      <c r="K396" s="123"/>
      <c r="L396" s="123"/>
      <c r="M396" s="123"/>
      <c r="N396" s="124"/>
    </row>
    <row r="397" spans="1:18" x14ac:dyDescent="0.3">
      <c r="A397" s="122"/>
      <c r="B397" s="123"/>
      <c r="C397" s="123"/>
      <c r="D397" s="123"/>
      <c r="E397" s="123"/>
      <c r="F397" s="124"/>
      <c r="G397" s="150"/>
      <c r="H397" s="124"/>
      <c r="I397" s="124"/>
      <c r="J397" s="123"/>
      <c r="K397" s="123"/>
      <c r="L397" s="123"/>
      <c r="M397" s="123"/>
      <c r="N397" s="124"/>
    </row>
    <row r="398" spans="1:18" x14ac:dyDescent="0.3">
      <c r="A398" s="122"/>
      <c r="B398" s="123"/>
      <c r="C398" s="123"/>
      <c r="D398" s="123"/>
      <c r="E398" s="123"/>
      <c r="F398" s="124"/>
      <c r="G398" s="150"/>
      <c r="H398" s="124"/>
      <c r="I398" s="124"/>
      <c r="J398" s="123"/>
      <c r="K398" s="123"/>
      <c r="L398" s="123"/>
      <c r="M398" s="123"/>
      <c r="N398" s="124"/>
    </row>
    <row r="399" spans="1:18" x14ac:dyDescent="0.3">
      <c r="A399" s="122"/>
      <c r="B399" s="123"/>
      <c r="C399" s="123"/>
      <c r="D399" s="123"/>
      <c r="E399" s="123"/>
      <c r="F399" s="124"/>
      <c r="G399" s="150"/>
      <c r="H399" s="124"/>
      <c r="I399" s="124"/>
      <c r="J399" s="123"/>
      <c r="K399" s="123"/>
      <c r="L399" s="123"/>
      <c r="M399" s="123"/>
      <c r="N399" s="124"/>
    </row>
    <row r="400" spans="1:18" x14ac:dyDescent="0.3">
      <c r="A400" s="122"/>
      <c r="B400" s="123"/>
      <c r="C400" s="123"/>
      <c r="D400" s="123"/>
      <c r="E400" s="123"/>
      <c r="F400" s="124"/>
      <c r="G400" s="150"/>
      <c r="H400" s="124"/>
      <c r="I400" s="124"/>
      <c r="J400" s="123"/>
      <c r="K400" s="123"/>
      <c r="L400" s="123"/>
      <c r="M400" s="123"/>
      <c r="N400" s="124"/>
    </row>
    <row r="401" spans="1:14" x14ac:dyDescent="0.3">
      <c r="A401" s="122"/>
      <c r="B401" s="123"/>
      <c r="C401" s="123"/>
      <c r="D401" s="123"/>
      <c r="E401" s="123"/>
      <c r="F401" s="124"/>
      <c r="G401" s="150"/>
      <c r="H401" s="124"/>
      <c r="I401" s="124"/>
      <c r="J401" s="123"/>
      <c r="K401" s="123"/>
      <c r="L401" s="123"/>
      <c r="M401" s="123"/>
      <c r="N401" s="124"/>
    </row>
    <row r="402" spans="1:14" x14ac:dyDescent="0.3">
      <c r="A402" s="122"/>
      <c r="B402" s="123"/>
      <c r="C402" s="123"/>
      <c r="D402" s="123"/>
      <c r="E402" s="123"/>
      <c r="F402" s="124"/>
      <c r="G402" s="150"/>
      <c r="H402" s="124"/>
      <c r="I402" s="124"/>
      <c r="J402" s="123"/>
      <c r="K402" s="123"/>
      <c r="L402" s="123"/>
      <c r="M402" s="123"/>
      <c r="N402" s="124"/>
    </row>
    <row r="403" spans="1:14" x14ac:dyDescent="0.3">
      <c r="A403" s="122"/>
      <c r="B403" s="123"/>
      <c r="C403" s="123"/>
      <c r="D403" s="123"/>
      <c r="E403" s="123"/>
      <c r="F403" s="124"/>
      <c r="G403" s="150"/>
      <c r="H403" s="124"/>
      <c r="I403" s="124"/>
      <c r="J403" s="123"/>
      <c r="K403" s="123"/>
      <c r="L403" s="123"/>
      <c r="M403" s="123"/>
      <c r="N403" s="124"/>
    </row>
    <row r="404" spans="1:14" x14ac:dyDescent="0.3">
      <c r="A404" s="122"/>
      <c r="B404" s="123"/>
      <c r="C404" s="123"/>
      <c r="D404" s="123"/>
      <c r="E404" s="123"/>
      <c r="F404" s="124"/>
      <c r="G404" s="150"/>
      <c r="H404" s="124"/>
      <c r="I404" s="124"/>
      <c r="J404" s="123"/>
      <c r="K404" s="123"/>
      <c r="L404" s="123"/>
      <c r="M404" s="123"/>
      <c r="N404" s="124"/>
    </row>
    <row r="405" spans="1:14" x14ac:dyDescent="0.3">
      <c r="A405" s="122"/>
      <c r="B405" s="123"/>
      <c r="C405" s="123"/>
      <c r="D405" s="123"/>
      <c r="E405" s="123"/>
      <c r="F405" s="124"/>
      <c r="G405" s="150"/>
      <c r="H405" s="124"/>
      <c r="I405" s="124"/>
      <c r="J405" s="123"/>
      <c r="K405" s="123"/>
      <c r="L405" s="123"/>
      <c r="M405" s="123"/>
      <c r="N405" s="124"/>
    </row>
    <row r="406" spans="1:14" x14ac:dyDescent="0.3">
      <c r="A406" s="122"/>
      <c r="B406" s="123"/>
      <c r="C406" s="123"/>
      <c r="D406" s="123"/>
      <c r="E406" s="123"/>
      <c r="F406" s="124"/>
      <c r="G406" s="150"/>
      <c r="H406" s="124"/>
      <c r="I406" s="124"/>
      <c r="J406" s="123"/>
      <c r="K406" s="123"/>
      <c r="L406" s="123"/>
      <c r="M406" s="123"/>
      <c r="N406" s="124"/>
    </row>
    <row r="407" spans="1:14" x14ac:dyDescent="0.3">
      <c r="A407" s="122"/>
      <c r="B407" s="123"/>
      <c r="C407" s="123"/>
      <c r="D407" s="123"/>
      <c r="E407" s="123"/>
      <c r="F407" s="124"/>
      <c r="G407" s="150"/>
      <c r="H407" s="124"/>
      <c r="I407" s="124"/>
      <c r="J407" s="123"/>
      <c r="K407" s="123"/>
      <c r="L407" s="123"/>
      <c r="M407" s="123"/>
      <c r="N407" s="124"/>
    </row>
    <row r="408" spans="1:14" x14ac:dyDescent="0.3">
      <c r="A408" s="122"/>
      <c r="B408" s="123"/>
      <c r="C408" s="123"/>
      <c r="D408" s="123"/>
      <c r="E408" s="123"/>
      <c r="F408" s="124"/>
      <c r="G408" s="150"/>
      <c r="H408" s="124"/>
      <c r="I408" s="124"/>
      <c r="J408" s="123"/>
      <c r="K408" s="123"/>
      <c r="L408" s="123"/>
      <c r="M408" s="123"/>
      <c r="N408" s="124"/>
    </row>
    <row r="409" spans="1:14" x14ac:dyDescent="0.3">
      <c r="A409" s="122"/>
      <c r="B409" s="123"/>
      <c r="C409" s="123"/>
      <c r="D409" s="123"/>
      <c r="E409" s="123"/>
      <c r="F409" s="124"/>
      <c r="G409" s="150"/>
      <c r="H409" s="124"/>
      <c r="I409" s="124"/>
      <c r="J409" s="123"/>
      <c r="K409" s="123"/>
      <c r="L409" s="123"/>
      <c r="M409" s="123"/>
      <c r="N409" s="124"/>
    </row>
    <row r="410" spans="1:14" x14ac:dyDescent="0.3">
      <c r="A410" s="122"/>
      <c r="B410" s="123"/>
      <c r="C410" s="123"/>
      <c r="D410" s="123"/>
      <c r="E410" s="123"/>
      <c r="F410" s="124"/>
      <c r="G410" s="150"/>
      <c r="H410" s="124"/>
      <c r="I410" s="124"/>
      <c r="J410" s="123"/>
      <c r="K410" s="123"/>
      <c r="L410" s="123"/>
      <c r="M410" s="123"/>
      <c r="N410" s="124"/>
    </row>
    <row r="411" spans="1:14" x14ac:dyDescent="0.3">
      <c r="A411" s="122"/>
      <c r="B411" s="123"/>
      <c r="C411" s="123"/>
      <c r="D411" s="123"/>
      <c r="E411" s="123"/>
      <c r="F411" s="124"/>
      <c r="G411" s="150"/>
      <c r="H411" s="124"/>
      <c r="I411" s="124"/>
      <c r="J411" s="123"/>
      <c r="K411" s="123"/>
      <c r="L411" s="123"/>
      <c r="M411" s="123"/>
      <c r="N411" s="124"/>
    </row>
    <row r="412" spans="1:14" x14ac:dyDescent="0.3">
      <c r="A412" s="122"/>
      <c r="B412" s="123"/>
      <c r="C412" s="123"/>
      <c r="D412" s="123"/>
      <c r="E412" s="123"/>
      <c r="F412" s="124"/>
      <c r="G412" s="150"/>
      <c r="H412" s="124"/>
      <c r="I412" s="124"/>
      <c r="J412" s="123"/>
      <c r="K412" s="123"/>
      <c r="L412" s="123"/>
      <c r="M412" s="123"/>
      <c r="N412" s="124"/>
    </row>
    <row r="413" spans="1:14" x14ac:dyDescent="0.3">
      <c r="A413" s="122"/>
      <c r="B413" s="123"/>
      <c r="C413" s="123"/>
      <c r="D413" s="123"/>
      <c r="E413" s="123"/>
      <c r="F413" s="124"/>
      <c r="G413" s="150"/>
      <c r="H413" s="124"/>
      <c r="I413" s="124"/>
      <c r="J413" s="123"/>
      <c r="K413" s="123"/>
      <c r="L413" s="123"/>
      <c r="M413" s="123"/>
      <c r="N413" s="124"/>
    </row>
    <row r="414" spans="1:14" x14ac:dyDescent="0.3">
      <c r="A414" s="122"/>
      <c r="B414" s="123"/>
      <c r="C414" s="123"/>
      <c r="D414" s="123"/>
      <c r="E414" s="123"/>
      <c r="F414" s="124"/>
      <c r="G414" s="150"/>
      <c r="H414" s="124"/>
      <c r="I414" s="124"/>
      <c r="J414" s="123"/>
      <c r="K414" s="123"/>
      <c r="L414" s="123"/>
      <c r="M414" s="123"/>
      <c r="N414" s="124"/>
    </row>
    <row r="415" spans="1:14" x14ac:dyDescent="0.3">
      <c r="A415" s="122"/>
      <c r="B415" s="123"/>
      <c r="C415" s="123"/>
      <c r="D415" s="123"/>
      <c r="E415" s="123"/>
      <c r="F415" s="124"/>
      <c r="G415" s="150"/>
      <c r="H415" s="124"/>
      <c r="I415" s="124"/>
      <c r="J415" s="123"/>
      <c r="K415" s="123"/>
      <c r="L415" s="123"/>
      <c r="M415" s="123"/>
      <c r="N415" s="124"/>
    </row>
    <row r="416" spans="1:14" x14ac:dyDescent="0.3">
      <c r="A416" s="122"/>
      <c r="B416" s="123"/>
      <c r="C416" s="123"/>
      <c r="D416" s="123"/>
      <c r="E416" s="123"/>
      <c r="F416" s="124"/>
      <c r="G416" s="150"/>
      <c r="H416" s="124"/>
      <c r="I416" s="124"/>
      <c r="J416" s="123"/>
      <c r="K416" s="123"/>
      <c r="L416" s="123"/>
      <c r="M416" s="123"/>
      <c r="N416" s="124"/>
    </row>
    <row r="417" spans="1:14" x14ac:dyDescent="0.3">
      <c r="A417" s="122"/>
      <c r="B417" s="123"/>
      <c r="C417" s="123"/>
      <c r="D417" s="123"/>
      <c r="E417" s="123"/>
      <c r="F417" s="124"/>
      <c r="G417" s="150"/>
      <c r="H417" s="124"/>
      <c r="I417" s="124"/>
      <c r="J417" s="123"/>
      <c r="K417" s="123"/>
      <c r="L417" s="123"/>
      <c r="M417" s="123"/>
      <c r="N417" s="124"/>
    </row>
    <row r="418" spans="1:14" x14ac:dyDescent="0.3">
      <c r="A418" s="122"/>
      <c r="B418" s="123"/>
      <c r="C418" s="123"/>
      <c r="D418" s="123"/>
      <c r="E418" s="123"/>
      <c r="F418" s="124"/>
      <c r="G418" s="150"/>
      <c r="H418" s="124"/>
      <c r="I418" s="124"/>
      <c r="J418" s="123"/>
      <c r="K418" s="123"/>
      <c r="L418" s="123"/>
      <c r="M418" s="123"/>
      <c r="N418" s="124"/>
    </row>
    <row r="419" spans="1:14" x14ac:dyDescent="0.3">
      <c r="A419" s="122"/>
      <c r="B419" s="123"/>
      <c r="C419" s="123"/>
      <c r="D419" s="123"/>
      <c r="E419" s="123"/>
      <c r="F419" s="124"/>
      <c r="G419" s="150"/>
      <c r="H419" s="124"/>
      <c r="I419" s="124"/>
      <c r="J419" s="123"/>
      <c r="K419" s="123"/>
      <c r="L419" s="123"/>
      <c r="M419" s="123"/>
      <c r="N419" s="124"/>
    </row>
    <row r="420" spans="1:14" x14ac:dyDescent="0.3">
      <c r="A420" s="122"/>
      <c r="B420" s="123"/>
      <c r="C420" s="123"/>
      <c r="D420" s="123"/>
      <c r="E420" s="123"/>
      <c r="F420" s="124"/>
      <c r="G420" s="150"/>
      <c r="H420" s="124"/>
      <c r="I420" s="124"/>
      <c r="J420" s="123"/>
      <c r="K420" s="123"/>
      <c r="L420" s="123"/>
      <c r="M420" s="123"/>
      <c r="N420" s="124"/>
    </row>
    <row r="421" spans="1:14" x14ac:dyDescent="0.3">
      <c r="A421" s="122"/>
      <c r="B421" s="123"/>
      <c r="C421" s="123"/>
      <c r="D421" s="123"/>
      <c r="E421" s="123"/>
      <c r="F421" s="124"/>
      <c r="G421" s="150"/>
      <c r="H421" s="124"/>
      <c r="I421" s="124"/>
      <c r="J421" s="123"/>
      <c r="K421" s="123"/>
      <c r="L421" s="123"/>
      <c r="M421" s="123"/>
      <c r="N421" s="124"/>
    </row>
    <row r="422" spans="1:14" x14ac:dyDescent="0.3">
      <c r="A422" s="122"/>
      <c r="B422" s="123"/>
      <c r="C422" s="123"/>
      <c r="D422" s="123"/>
      <c r="E422" s="123"/>
      <c r="F422" s="124"/>
      <c r="G422" s="150"/>
      <c r="H422" s="124"/>
      <c r="I422" s="124"/>
      <c r="J422" s="123"/>
      <c r="K422" s="123"/>
      <c r="L422" s="123"/>
      <c r="M422" s="123"/>
      <c r="N422" s="124"/>
    </row>
    <row r="423" spans="1:14" x14ac:dyDescent="0.3">
      <c r="A423" s="122"/>
      <c r="B423" s="123"/>
      <c r="C423" s="123"/>
      <c r="D423" s="123"/>
      <c r="E423" s="123"/>
      <c r="F423" s="124"/>
      <c r="G423" s="150"/>
      <c r="H423" s="124"/>
      <c r="I423" s="124"/>
      <c r="J423" s="123"/>
      <c r="K423" s="123"/>
      <c r="L423" s="123"/>
      <c r="M423" s="123"/>
      <c r="N423" s="124"/>
    </row>
    <row r="424" spans="1:14" x14ac:dyDescent="0.3">
      <c r="A424" s="122"/>
      <c r="B424" s="123"/>
      <c r="C424" s="123"/>
      <c r="D424" s="123"/>
      <c r="E424" s="123"/>
      <c r="F424" s="124"/>
      <c r="G424" s="150"/>
      <c r="H424" s="124"/>
      <c r="I424" s="124"/>
      <c r="J424" s="123"/>
      <c r="K424" s="123"/>
      <c r="L424" s="123"/>
      <c r="M424" s="123"/>
      <c r="N424" s="124"/>
    </row>
    <row r="425" spans="1:14" x14ac:dyDescent="0.3">
      <c r="A425" s="122"/>
      <c r="B425" s="123"/>
      <c r="C425" s="123"/>
      <c r="D425" s="123"/>
      <c r="E425" s="123"/>
      <c r="F425" s="124"/>
      <c r="G425" s="150"/>
      <c r="H425" s="124"/>
      <c r="I425" s="124"/>
      <c r="J425" s="123"/>
      <c r="K425" s="123"/>
      <c r="L425" s="123"/>
      <c r="M425" s="123"/>
      <c r="N425" s="124"/>
    </row>
    <row r="426" spans="1:14" x14ac:dyDescent="0.3">
      <c r="A426" s="122"/>
      <c r="B426" s="123"/>
      <c r="C426" s="123"/>
      <c r="D426" s="123"/>
      <c r="E426" s="123"/>
      <c r="F426" s="124"/>
      <c r="G426" s="150"/>
      <c r="H426" s="124"/>
      <c r="I426" s="124"/>
      <c r="J426" s="123"/>
      <c r="K426" s="123"/>
      <c r="L426" s="123"/>
      <c r="M426" s="123"/>
      <c r="N426" s="124"/>
    </row>
    <row r="427" spans="1:14" x14ac:dyDescent="0.3">
      <c r="A427" s="122"/>
      <c r="B427" s="123"/>
      <c r="C427" s="123"/>
      <c r="D427" s="123"/>
      <c r="E427" s="123"/>
      <c r="F427" s="124"/>
      <c r="G427" s="150"/>
      <c r="H427" s="124"/>
      <c r="I427" s="124"/>
      <c r="J427" s="123"/>
      <c r="K427" s="123"/>
      <c r="L427" s="123"/>
      <c r="M427" s="123"/>
      <c r="N427" s="124"/>
    </row>
    <row r="428" spans="1:14" x14ac:dyDescent="0.3">
      <c r="A428" s="122"/>
      <c r="B428" s="123"/>
      <c r="C428" s="123"/>
      <c r="D428" s="123"/>
      <c r="E428" s="123"/>
      <c r="F428" s="124"/>
      <c r="G428" s="150"/>
      <c r="H428" s="124"/>
      <c r="I428" s="124"/>
      <c r="J428" s="123"/>
      <c r="K428" s="123"/>
      <c r="L428" s="123"/>
      <c r="M428" s="123"/>
      <c r="N428" s="124"/>
    </row>
    <row r="429" spans="1:14" x14ac:dyDescent="0.3">
      <c r="A429" s="122"/>
      <c r="B429" s="123"/>
      <c r="C429" s="123"/>
      <c r="D429" s="123"/>
      <c r="E429" s="123"/>
      <c r="F429" s="124"/>
      <c r="G429" s="150"/>
      <c r="H429" s="124"/>
      <c r="I429" s="124"/>
      <c r="J429" s="123"/>
      <c r="K429" s="123"/>
      <c r="L429" s="123"/>
      <c r="M429" s="123"/>
      <c r="N429" s="124"/>
    </row>
    <row r="430" spans="1:14" x14ac:dyDescent="0.3">
      <c r="A430" s="122"/>
      <c r="B430" s="123"/>
      <c r="C430" s="123"/>
      <c r="D430" s="123"/>
      <c r="E430" s="123"/>
      <c r="F430" s="124"/>
      <c r="G430" s="150"/>
      <c r="H430" s="124"/>
      <c r="I430" s="124"/>
      <c r="J430" s="123"/>
      <c r="K430" s="123"/>
      <c r="L430" s="123"/>
      <c r="M430" s="123"/>
      <c r="N430" s="124"/>
    </row>
    <row r="431" spans="1:14" x14ac:dyDescent="0.3">
      <c r="A431" s="122"/>
      <c r="B431" s="123"/>
      <c r="C431" s="123"/>
      <c r="D431" s="123"/>
      <c r="E431" s="123"/>
      <c r="F431" s="124"/>
      <c r="G431" s="150"/>
      <c r="H431" s="124"/>
      <c r="I431" s="124"/>
      <c r="J431" s="123"/>
      <c r="K431" s="123"/>
      <c r="L431" s="123"/>
      <c r="M431" s="123"/>
      <c r="N431" s="124"/>
    </row>
    <row r="432" spans="1:14" x14ac:dyDescent="0.3">
      <c r="A432" s="122"/>
      <c r="B432" s="123"/>
      <c r="C432" s="123"/>
      <c r="D432" s="123"/>
      <c r="E432" s="123"/>
      <c r="F432" s="124"/>
      <c r="G432" s="150"/>
      <c r="H432" s="124"/>
      <c r="I432" s="124"/>
      <c r="J432" s="123"/>
      <c r="K432" s="123"/>
      <c r="L432" s="123"/>
      <c r="M432" s="123"/>
      <c r="N432" s="124"/>
    </row>
    <row r="433" spans="1:14" x14ac:dyDescent="0.3">
      <c r="A433" s="122"/>
      <c r="B433" s="123"/>
      <c r="C433" s="123"/>
      <c r="D433" s="123"/>
      <c r="E433" s="123"/>
      <c r="F433" s="124"/>
      <c r="G433" s="150"/>
      <c r="H433" s="124"/>
      <c r="I433" s="124"/>
      <c r="J433" s="123"/>
      <c r="K433" s="123"/>
      <c r="L433" s="123"/>
      <c r="M433" s="123"/>
      <c r="N433" s="124"/>
    </row>
    <row r="434" spans="1:14" x14ac:dyDescent="0.3">
      <c r="A434" s="122"/>
      <c r="B434" s="123"/>
      <c r="C434" s="123"/>
      <c r="D434" s="123"/>
      <c r="E434" s="123"/>
      <c r="F434" s="124"/>
      <c r="G434" s="150"/>
      <c r="H434" s="124"/>
      <c r="I434" s="124"/>
      <c r="J434" s="123"/>
      <c r="K434" s="123"/>
      <c r="L434" s="123"/>
      <c r="M434" s="123"/>
      <c r="N434" s="124"/>
    </row>
    <row r="435" spans="1:14" x14ac:dyDescent="0.3">
      <c r="A435" s="122"/>
      <c r="B435" s="123"/>
      <c r="C435" s="123"/>
      <c r="D435" s="123"/>
      <c r="E435" s="123"/>
      <c r="F435" s="124"/>
      <c r="G435" s="150"/>
      <c r="H435" s="124"/>
      <c r="I435" s="124"/>
      <c r="J435" s="123"/>
      <c r="K435" s="123"/>
      <c r="L435" s="123"/>
      <c r="M435" s="123"/>
      <c r="N435" s="124"/>
    </row>
    <row r="436" spans="1:14" x14ac:dyDescent="0.3">
      <c r="A436" s="122"/>
      <c r="B436" s="123"/>
      <c r="C436" s="123"/>
      <c r="D436" s="123"/>
      <c r="E436" s="123"/>
      <c r="F436" s="124"/>
      <c r="G436" s="150"/>
      <c r="H436" s="124"/>
      <c r="I436" s="124"/>
      <c r="J436" s="123"/>
      <c r="K436" s="123"/>
      <c r="L436" s="123"/>
      <c r="M436" s="123"/>
      <c r="N436" s="124"/>
    </row>
    <row r="437" spans="1:14" x14ac:dyDescent="0.3">
      <c r="A437" s="122"/>
      <c r="B437" s="123"/>
      <c r="C437" s="123"/>
      <c r="D437" s="123"/>
      <c r="E437" s="123"/>
      <c r="F437" s="124"/>
      <c r="G437" s="150"/>
      <c r="H437" s="124"/>
      <c r="I437" s="124"/>
      <c r="J437" s="123"/>
      <c r="K437" s="123"/>
      <c r="L437" s="123"/>
      <c r="M437" s="123"/>
      <c r="N437" s="124"/>
    </row>
    <row r="438" spans="1:14" x14ac:dyDescent="0.3">
      <c r="A438" s="122"/>
      <c r="B438" s="123"/>
      <c r="C438" s="123"/>
      <c r="D438" s="123"/>
      <c r="E438" s="123"/>
      <c r="F438" s="124"/>
      <c r="G438" s="150"/>
      <c r="H438" s="124"/>
      <c r="I438" s="124"/>
      <c r="J438" s="123"/>
      <c r="K438" s="123"/>
      <c r="L438" s="123"/>
      <c r="M438" s="123"/>
      <c r="N438" s="124"/>
    </row>
    <row r="439" spans="1:14" x14ac:dyDescent="0.3">
      <c r="A439" s="122"/>
      <c r="B439" s="123"/>
      <c r="C439" s="123"/>
      <c r="D439" s="123"/>
      <c r="E439" s="123"/>
      <c r="F439" s="124"/>
      <c r="G439" s="150"/>
      <c r="H439" s="124"/>
      <c r="I439" s="124"/>
      <c r="J439" s="123"/>
      <c r="K439" s="123"/>
      <c r="L439" s="123"/>
      <c r="M439" s="123"/>
      <c r="N439" s="124"/>
    </row>
    <row r="440" spans="1:14" x14ac:dyDescent="0.3">
      <c r="A440" s="122"/>
      <c r="B440" s="123"/>
      <c r="C440" s="123"/>
      <c r="D440" s="123"/>
      <c r="E440" s="123"/>
      <c r="F440" s="124"/>
      <c r="G440" s="150"/>
      <c r="H440" s="124"/>
      <c r="I440" s="124"/>
      <c r="J440" s="123"/>
      <c r="K440" s="123"/>
      <c r="L440" s="123"/>
      <c r="M440" s="123"/>
      <c r="N440" s="124"/>
    </row>
    <row r="441" spans="1:14" x14ac:dyDescent="0.3">
      <c r="A441" s="122"/>
      <c r="B441" s="123"/>
      <c r="C441" s="123"/>
      <c r="D441" s="123"/>
      <c r="E441" s="123"/>
      <c r="F441" s="124"/>
      <c r="G441" s="150"/>
      <c r="H441" s="124"/>
      <c r="I441" s="124"/>
      <c r="J441" s="123"/>
      <c r="K441" s="123"/>
      <c r="L441" s="123"/>
      <c r="M441" s="123"/>
      <c r="N441" s="124"/>
    </row>
    <row r="442" spans="1:14" x14ac:dyDescent="0.3">
      <c r="A442" s="122"/>
      <c r="B442" s="123"/>
      <c r="C442" s="123"/>
      <c r="D442" s="123"/>
      <c r="E442" s="123"/>
      <c r="F442" s="124"/>
      <c r="G442" s="150"/>
      <c r="H442" s="124"/>
      <c r="I442" s="124"/>
      <c r="J442" s="123"/>
      <c r="K442" s="123"/>
      <c r="L442" s="123"/>
      <c r="M442" s="123"/>
      <c r="N442" s="124"/>
    </row>
    <row r="443" spans="1:14" x14ac:dyDescent="0.3">
      <c r="A443" s="122"/>
      <c r="B443" s="123"/>
      <c r="C443" s="123"/>
      <c r="D443" s="123"/>
      <c r="E443" s="123"/>
      <c r="F443" s="124"/>
      <c r="G443" s="150"/>
      <c r="H443" s="124"/>
      <c r="I443" s="124"/>
      <c r="J443" s="123"/>
      <c r="K443" s="123"/>
      <c r="L443" s="123"/>
      <c r="M443" s="123"/>
      <c r="N443" s="124"/>
    </row>
    <row r="444" spans="1:14" x14ac:dyDescent="0.3">
      <c r="A444" s="122"/>
      <c r="B444" s="123"/>
      <c r="C444" s="123"/>
      <c r="D444" s="123"/>
      <c r="E444" s="123"/>
      <c r="F444" s="124"/>
      <c r="G444" s="150"/>
      <c r="H444" s="124"/>
      <c r="I444" s="124"/>
      <c r="J444" s="123"/>
      <c r="K444" s="123"/>
      <c r="L444" s="123"/>
      <c r="M444" s="123"/>
      <c r="N444" s="124"/>
    </row>
    <row r="445" spans="1:14" x14ac:dyDescent="0.3">
      <c r="A445" s="122"/>
      <c r="B445" s="123"/>
      <c r="C445" s="123"/>
      <c r="D445" s="123"/>
      <c r="E445" s="123"/>
      <c r="F445" s="124"/>
      <c r="G445" s="150"/>
      <c r="H445" s="124"/>
      <c r="I445" s="124"/>
      <c r="J445" s="123"/>
      <c r="K445" s="123"/>
      <c r="L445" s="123"/>
      <c r="M445" s="123"/>
      <c r="N445" s="124"/>
    </row>
    <row r="446" spans="1:14" x14ac:dyDescent="0.3">
      <c r="A446" s="122"/>
      <c r="B446" s="123"/>
      <c r="C446" s="123"/>
      <c r="D446" s="123"/>
      <c r="E446" s="123"/>
      <c r="F446" s="124"/>
      <c r="G446" s="150"/>
      <c r="H446" s="124"/>
      <c r="I446" s="124"/>
      <c r="J446" s="123"/>
      <c r="K446" s="123"/>
      <c r="L446" s="123"/>
      <c r="M446" s="123"/>
      <c r="N446" s="124"/>
    </row>
    <row r="447" spans="1:14" x14ac:dyDescent="0.3">
      <c r="A447" s="122"/>
      <c r="B447" s="123"/>
      <c r="C447" s="123"/>
      <c r="D447" s="123"/>
      <c r="E447" s="123"/>
      <c r="F447" s="124"/>
      <c r="G447" s="150"/>
      <c r="H447" s="124"/>
      <c r="I447" s="124"/>
      <c r="J447" s="123"/>
      <c r="K447" s="123"/>
      <c r="L447" s="123"/>
      <c r="M447" s="123"/>
      <c r="N447" s="124"/>
    </row>
    <row r="448" spans="1:14" x14ac:dyDescent="0.3">
      <c r="A448" s="122"/>
      <c r="B448" s="123"/>
      <c r="C448" s="123"/>
      <c r="D448" s="123"/>
      <c r="E448" s="123"/>
      <c r="F448" s="124"/>
      <c r="G448" s="150"/>
      <c r="H448" s="124"/>
      <c r="I448" s="124"/>
      <c r="J448" s="123"/>
      <c r="K448" s="123"/>
      <c r="L448" s="123"/>
      <c r="M448" s="123"/>
      <c r="N448" s="124"/>
    </row>
    <row r="449" spans="1:14" x14ac:dyDescent="0.3">
      <c r="A449" s="122"/>
      <c r="B449" s="123"/>
      <c r="C449" s="123"/>
      <c r="D449" s="123"/>
      <c r="E449" s="123"/>
      <c r="F449" s="124"/>
      <c r="G449" s="150"/>
      <c r="H449" s="124"/>
      <c r="I449" s="124"/>
      <c r="J449" s="123"/>
      <c r="K449" s="123"/>
      <c r="L449" s="123"/>
      <c r="M449" s="123"/>
      <c r="N449" s="124"/>
    </row>
    <row r="450" spans="1:14" x14ac:dyDescent="0.3">
      <c r="A450" s="122"/>
      <c r="B450" s="123"/>
      <c r="C450" s="123"/>
      <c r="D450" s="123"/>
      <c r="E450" s="123"/>
      <c r="F450" s="124"/>
      <c r="G450" s="150"/>
      <c r="H450" s="124"/>
      <c r="I450" s="124"/>
      <c r="J450" s="123"/>
      <c r="K450" s="123"/>
      <c r="L450" s="123"/>
      <c r="M450" s="123"/>
      <c r="N450" s="124"/>
    </row>
    <row r="451" spans="1:14" x14ac:dyDescent="0.3">
      <c r="A451" s="122"/>
      <c r="B451" s="123"/>
      <c r="C451" s="123"/>
      <c r="D451" s="123"/>
      <c r="E451" s="123"/>
      <c r="F451" s="124"/>
      <c r="G451" s="150"/>
      <c r="H451" s="124"/>
      <c r="I451" s="124"/>
      <c r="J451" s="123"/>
      <c r="K451" s="123"/>
      <c r="L451" s="123"/>
      <c r="M451" s="123"/>
      <c r="N451" s="124"/>
    </row>
    <row r="452" spans="1:14" x14ac:dyDescent="0.3">
      <c r="A452" s="122"/>
      <c r="B452" s="123"/>
      <c r="C452" s="123"/>
      <c r="D452" s="123"/>
      <c r="E452" s="123"/>
      <c r="F452" s="124"/>
      <c r="G452" s="150"/>
      <c r="H452" s="124"/>
      <c r="I452" s="124"/>
      <c r="J452" s="123"/>
      <c r="K452" s="123"/>
      <c r="L452" s="123"/>
      <c r="M452" s="123"/>
      <c r="N452" s="124"/>
    </row>
    <row r="453" spans="1:14" x14ac:dyDescent="0.3">
      <c r="A453" s="122"/>
      <c r="B453" s="123"/>
      <c r="C453" s="123"/>
      <c r="D453" s="123"/>
      <c r="E453" s="123"/>
      <c r="F453" s="124"/>
      <c r="G453" s="150"/>
      <c r="H453" s="124"/>
      <c r="I453" s="124"/>
      <c r="J453" s="123"/>
      <c r="K453" s="123"/>
      <c r="L453" s="123"/>
      <c r="M453" s="123"/>
      <c r="N453" s="124"/>
    </row>
    <row r="454" spans="1:14" x14ac:dyDescent="0.3">
      <c r="A454" s="122"/>
      <c r="B454" s="123"/>
      <c r="C454" s="123"/>
      <c r="D454" s="123"/>
      <c r="E454" s="123"/>
      <c r="F454" s="124"/>
      <c r="G454" s="150"/>
      <c r="H454" s="124"/>
      <c r="I454" s="124"/>
      <c r="J454" s="123"/>
      <c r="K454" s="123"/>
      <c r="L454" s="123"/>
      <c r="M454" s="123"/>
      <c r="N454" s="124"/>
    </row>
    <row r="455" spans="1:14" x14ac:dyDescent="0.3">
      <c r="A455" s="122"/>
      <c r="B455" s="123"/>
      <c r="C455" s="123"/>
      <c r="D455" s="123"/>
      <c r="E455" s="123"/>
      <c r="F455" s="124"/>
      <c r="G455" s="150"/>
      <c r="H455" s="124"/>
      <c r="I455" s="124"/>
      <c r="J455" s="123"/>
      <c r="K455" s="123"/>
      <c r="L455" s="123"/>
      <c r="M455" s="123"/>
      <c r="N455" s="124"/>
    </row>
    <row r="456" spans="1:14" x14ac:dyDescent="0.3">
      <c r="A456" s="122"/>
      <c r="B456" s="123"/>
      <c r="C456" s="123"/>
      <c r="D456" s="123"/>
      <c r="E456" s="123"/>
      <c r="F456" s="124"/>
      <c r="G456" s="150"/>
      <c r="H456" s="124"/>
      <c r="I456" s="124"/>
      <c r="J456" s="123"/>
      <c r="K456" s="123"/>
      <c r="L456" s="123"/>
      <c r="M456" s="123"/>
      <c r="N456" s="124"/>
    </row>
    <row r="457" spans="1:14" x14ac:dyDescent="0.3">
      <c r="A457" s="122"/>
      <c r="B457" s="123"/>
      <c r="C457" s="123"/>
      <c r="D457" s="123"/>
      <c r="E457" s="123"/>
      <c r="F457" s="124"/>
      <c r="G457" s="150"/>
      <c r="H457" s="124"/>
      <c r="I457" s="124"/>
      <c r="J457" s="123"/>
      <c r="K457" s="123"/>
      <c r="L457" s="123"/>
      <c r="M457" s="123"/>
      <c r="N457" s="124"/>
    </row>
    <row r="458" spans="1:14" x14ac:dyDescent="0.3">
      <c r="A458" s="122"/>
      <c r="B458" s="123"/>
      <c r="C458" s="123"/>
      <c r="D458" s="123"/>
      <c r="E458" s="123"/>
      <c r="F458" s="124"/>
      <c r="G458" s="150"/>
      <c r="H458" s="124"/>
      <c r="I458" s="124"/>
      <c r="J458" s="123"/>
      <c r="K458" s="123"/>
      <c r="L458" s="123"/>
      <c r="M458" s="123"/>
      <c r="N458" s="124"/>
    </row>
    <row r="459" spans="1:14" x14ac:dyDescent="0.3">
      <c r="A459" s="122"/>
      <c r="B459" s="123"/>
      <c r="C459" s="123"/>
      <c r="D459" s="123"/>
      <c r="E459" s="123"/>
      <c r="F459" s="124"/>
      <c r="G459" s="150"/>
      <c r="H459" s="124"/>
      <c r="I459" s="124"/>
      <c r="J459" s="123"/>
      <c r="K459" s="123"/>
      <c r="L459" s="123"/>
      <c r="M459" s="123"/>
      <c r="N459" s="124"/>
    </row>
    <row r="460" spans="1:14" x14ac:dyDescent="0.3">
      <c r="A460" s="122"/>
      <c r="B460" s="123"/>
      <c r="C460" s="123"/>
      <c r="D460" s="123"/>
      <c r="E460" s="123"/>
      <c r="F460" s="124"/>
      <c r="G460" s="150"/>
      <c r="H460" s="124"/>
      <c r="I460" s="124"/>
      <c r="J460" s="123"/>
      <c r="K460" s="123"/>
      <c r="L460" s="123"/>
      <c r="M460" s="123"/>
      <c r="N460" s="124"/>
    </row>
    <row r="461" spans="1:14" x14ac:dyDescent="0.3">
      <c r="A461" s="122"/>
      <c r="B461" s="123"/>
      <c r="C461" s="123"/>
      <c r="D461" s="123"/>
      <c r="E461" s="123"/>
      <c r="F461" s="124"/>
      <c r="G461" s="150"/>
      <c r="H461" s="124"/>
      <c r="I461" s="124"/>
      <c r="J461" s="123"/>
      <c r="K461" s="123"/>
      <c r="L461" s="123"/>
      <c r="M461" s="123"/>
      <c r="N461" s="124"/>
    </row>
    <row r="462" spans="1:14" x14ac:dyDescent="0.3">
      <c r="A462" s="122"/>
      <c r="B462" s="123"/>
      <c r="C462" s="123"/>
      <c r="D462" s="123"/>
      <c r="E462" s="123"/>
      <c r="F462" s="124"/>
      <c r="G462" s="150"/>
      <c r="H462" s="124"/>
      <c r="I462" s="124"/>
      <c r="J462" s="123"/>
      <c r="K462" s="123"/>
      <c r="L462" s="123"/>
      <c r="M462" s="123"/>
      <c r="N462" s="124"/>
    </row>
    <row r="463" spans="1:14" x14ac:dyDescent="0.3">
      <c r="A463" s="122"/>
      <c r="B463" s="123"/>
      <c r="C463" s="123"/>
      <c r="D463" s="123"/>
      <c r="E463" s="123"/>
      <c r="F463" s="124"/>
      <c r="G463" s="150"/>
      <c r="H463" s="124"/>
      <c r="I463" s="124"/>
      <c r="J463" s="123"/>
      <c r="K463" s="123"/>
      <c r="L463" s="123"/>
      <c r="M463" s="123"/>
      <c r="N463" s="124"/>
    </row>
    <row r="464" spans="1:14" x14ac:dyDescent="0.3">
      <c r="A464" s="122"/>
      <c r="B464" s="123"/>
      <c r="C464" s="123"/>
      <c r="D464" s="123"/>
      <c r="E464" s="123"/>
      <c r="F464" s="124"/>
      <c r="G464" s="150"/>
      <c r="H464" s="124"/>
      <c r="I464" s="124"/>
      <c r="J464" s="123"/>
      <c r="K464" s="123"/>
      <c r="L464" s="123"/>
      <c r="M464" s="123"/>
      <c r="N464" s="124"/>
    </row>
    <row r="465" spans="1:14" x14ac:dyDescent="0.3">
      <c r="A465" s="122"/>
      <c r="B465" s="123"/>
      <c r="C465" s="123"/>
      <c r="D465" s="123"/>
      <c r="E465" s="123"/>
      <c r="F465" s="124"/>
      <c r="G465" s="150"/>
      <c r="H465" s="124"/>
      <c r="I465" s="124"/>
      <c r="J465" s="123"/>
      <c r="K465" s="123"/>
      <c r="L465" s="123"/>
      <c r="M465" s="123"/>
      <c r="N465" s="124"/>
    </row>
    <row r="466" spans="1:14" x14ac:dyDescent="0.3">
      <c r="A466" s="122"/>
      <c r="B466" s="123"/>
      <c r="C466" s="123"/>
      <c r="D466" s="123"/>
      <c r="E466" s="123"/>
      <c r="F466" s="124"/>
      <c r="G466" s="150"/>
      <c r="H466" s="124"/>
      <c r="I466" s="124"/>
      <c r="J466" s="123"/>
      <c r="K466" s="123"/>
      <c r="L466" s="123"/>
      <c r="M466" s="123"/>
      <c r="N466" s="124"/>
    </row>
    <row r="467" spans="1:14" x14ac:dyDescent="0.3">
      <c r="A467" s="122"/>
      <c r="B467" s="123"/>
      <c r="C467" s="123"/>
      <c r="D467" s="123"/>
      <c r="E467" s="123"/>
      <c r="F467" s="124"/>
      <c r="G467" s="150"/>
      <c r="H467" s="124"/>
      <c r="I467" s="124"/>
      <c r="J467" s="123"/>
      <c r="K467" s="123"/>
      <c r="L467" s="123"/>
      <c r="M467" s="123"/>
      <c r="N467" s="124"/>
    </row>
    <row r="468" spans="1:14" x14ac:dyDescent="0.3">
      <c r="A468" s="122"/>
      <c r="B468" s="123"/>
      <c r="C468" s="123"/>
      <c r="D468" s="123"/>
      <c r="E468" s="123"/>
      <c r="F468" s="124"/>
      <c r="G468" s="150"/>
      <c r="H468" s="124"/>
      <c r="I468" s="124"/>
      <c r="J468" s="123"/>
      <c r="K468" s="123"/>
      <c r="L468" s="123"/>
      <c r="M468" s="123"/>
      <c r="N468" s="124"/>
    </row>
    <row r="469" spans="1:14" x14ac:dyDescent="0.3">
      <c r="A469" s="122"/>
      <c r="B469" s="123"/>
      <c r="C469" s="123"/>
      <c r="D469" s="123"/>
      <c r="E469" s="123"/>
      <c r="F469" s="124"/>
      <c r="G469" s="150"/>
      <c r="H469" s="124"/>
      <c r="I469" s="124"/>
      <c r="J469" s="123"/>
      <c r="K469" s="123"/>
      <c r="L469" s="123"/>
      <c r="M469" s="123"/>
      <c r="N469" s="124"/>
    </row>
    <row r="470" spans="1:14" x14ac:dyDescent="0.3">
      <c r="A470" s="122"/>
      <c r="B470" s="123"/>
      <c r="C470" s="123"/>
      <c r="D470" s="123"/>
      <c r="E470" s="123"/>
      <c r="F470" s="124"/>
      <c r="G470" s="150"/>
      <c r="H470" s="124"/>
      <c r="I470" s="124"/>
      <c r="J470" s="123"/>
      <c r="K470" s="123"/>
      <c r="L470" s="123"/>
      <c r="M470" s="123"/>
      <c r="N470" s="124"/>
    </row>
    <row r="471" spans="1:14" x14ac:dyDescent="0.3">
      <c r="A471" s="122"/>
      <c r="B471" s="123"/>
      <c r="C471" s="123"/>
      <c r="D471" s="123"/>
      <c r="E471" s="123"/>
      <c r="F471" s="124"/>
      <c r="G471" s="150"/>
      <c r="H471" s="124"/>
      <c r="I471" s="124"/>
      <c r="J471" s="123"/>
      <c r="K471" s="123"/>
      <c r="L471" s="123"/>
      <c r="M471" s="123"/>
      <c r="N471" s="124"/>
    </row>
    <row r="472" spans="1:14" x14ac:dyDescent="0.3">
      <c r="A472" s="122"/>
      <c r="B472" s="123"/>
      <c r="C472" s="123"/>
      <c r="D472" s="123"/>
      <c r="E472" s="123"/>
      <c r="F472" s="124"/>
      <c r="G472" s="150"/>
      <c r="H472" s="124"/>
      <c r="I472" s="124"/>
      <c r="J472" s="123"/>
      <c r="K472" s="123"/>
      <c r="L472" s="123"/>
      <c r="M472" s="123"/>
      <c r="N472" s="124"/>
    </row>
    <row r="473" spans="1:14" x14ac:dyDescent="0.3">
      <c r="A473" s="122"/>
      <c r="B473" s="123"/>
      <c r="C473" s="123"/>
      <c r="D473" s="123"/>
      <c r="E473" s="123"/>
      <c r="F473" s="124"/>
      <c r="G473" s="150"/>
      <c r="H473" s="124"/>
      <c r="I473" s="124"/>
      <c r="J473" s="123"/>
      <c r="K473" s="123"/>
      <c r="L473" s="123"/>
      <c r="M473" s="123"/>
      <c r="N473" s="124"/>
    </row>
    <row r="474" spans="1:14" x14ac:dyDescent="0.3">
      <c r="A474" s="122"/>
      <c r="B474" s="123"/>
      <c r="C474" s="123"/>
      <c r="D474" s="123"/>
      <c r="E474" s="123"/>
      <c r="F474" s="124"/>
      <c r="G474" s="150"/>
      <c r="H474" s="124"/>
      <c r="I474" s="124"/>
      <c r="J474" s="123"/>
      <c r="K474" s="123"/>
      <c r="L474" s="123"/>
      <c r="M474" s="123"/>
      <c r="N474" s="124"/>
    </row>
    <row r="475" spans="1:14" x14ac:dyDescent="0.3">
      <c r="A475" s="122"/>
      <c r="B475" s="123"/>
      <c r="C475" s="123"/>
      <c r="D475" s="123"/>
      <c r="E475" s="123"/>
      <c r="F475" s="124"/>
      <c r="G475" s="150"/>
      <c r="H475" s="124"/>
      <c r="I475" s="124"/>
      <c r="J475" s="123"/>
      <c r="K475" s="123"/>
      <c r="L475" s="123"/>
      <c r="M475" s="123"/>
      <c r="N475" s="124"/>
    </row>
    <row r="476" spans="1:14" x14ac:dyDescent="0.3">
      <c r="A476" s="122"/>
      <c r="B476" s="123"/>
      <c r="C476" s="123"/>
      <c r="D476" s="123"/>
      <c r="E476" s="123"/>
      <c r="F476" s="124"/>
      <c r="G476" s="150"/>
      <c r="H476" s="124"/>
      <c r="I476" s="124"/>
      <c r="J476" s="123"/>
      <c r="K476" s="123"/>
      <c r="L476" s="123"/>
      <c r="M476" s="123"/>
      <c r="N476" s="124"/>
    </row>
    <row r="477" spans="1:14" x14ac:dyDescent="0.3">
      <c r="A477" s="122"/>
      <c r="B477" s="123"/>
      <c r="C477" s="123"/>
      <c r="D477" s="123"/>
      <c r="E477" s="123"/>
      <c r="F477" s="124"/>
      <c r="G477" s="150"/>
      <c r="H477" s="124"/>
      <c r="I477" s="124"/>
      <c r="J477" s="123"/>
      <c r="K477" s="123"/>
      <c r="L477" s="123"/>
      <c r="M477" s="123"/>
      <c r="N477" s="124"/>
    </row>
    <row r="478" spans="1:14" x14ac:dyDescent="0.3">
      <c r="A478" s="122"/>
      <c r="B478" s="123"/>
      <c r="C478" s="123"/>
      <c r="D478" s="123"/>
      <c r="E478" s="123"/>
      <c r="F478" s="124"/>
      <c r="G478" s="150"/>
      <c r="H478" s="124"/>
      <c r="I478" s="124"/>
      <c r="J478" s="123"/>
      <c r="K478" s="123"/>
      <c r="L478" s="123"/>
      <c r="M478" s="123"/>
      <c r="N478" s="124"/>
    </row>
    <row r="479" spans="1:14" x14ac:dyDescent="0.3">
      <c r="A479" s="122"/>
      <c r="B479" s="123"/>
      <c r="C479" s="123"/>
      <c r="D479" s="123"/>
      <c r="E479" s="123"/>
      <c r="F479" s="124"/>
      <c r="G479" s="150"/>
      <c r="H479" s="124"/>
      <c r="I479" s="124"/>
      <c r="J479" s="123"/>
      <c r="K479" s="123"/>
      <c r="L479" s="123"/>
      <c r="M479" s="123"/>
      <c r="N479" s="124"/>
    </row>
    <row r="480" spans="1:14" x14ac:dyDescent="0.3">
      <c r="A480" s="122"/>
      <c r="B480" s="123"/>
      <c r="C480" s="123"/>
      <c r="D480" s="123"/>
      <c r="E480" s="123"/>
      <c r="F480" s="124"/>
      <c r="G480" s="150"/>
      <c r="H480" s="124"/>
      <c r="I480" s="124"/>
      <c r="J480" s="123"/>
      <c r="K480" s="123"/>
      <c r="L480" s="123"/>
      <c r="M480" s="123"/>
      <c r="N480" s="124"/>
    </row>
    <row r="481" spans="1:14" x14ac:dyDescent="0.3">
      <c r="A481" s="122"/>
      <c r="B481" s="123"/>
      <c r="C481" s="123"/>
      <c r="D481" s="123"/>
      <c r="E481" s="123"/>
      <c r="F481" s="124"/>
      <c r="G481" s="150"/>
      <c r="H481" s="124"/>
      <c r="I481" s="124"/>
      <c r="J481" s="123"/>
      <c r="K481" s="123"/>
      <c r="L481" s="123"/>
      <c r="M481" s="123"/>
      <c r="N481" s="124"/>
    </row>
    <row r="482" spans="1:14" x14ac:dyDescent="0.3">
      <c r="A482" s="122"/>
      <c r="B482" s="123"/>
      <c r="C482" s="123"/>
      <c r="D482" s="123"/>
      <c r="E482" s="123"/>
      <c r="F482" s="124"/>
      <c r="G482" s="150"/>
      <c r="H482" s="124"/>
      <c r="I482" s="124"/>
      <c r="J482" s="123"/>
      <c r="K482" s="123"/>
      <c r="L482" s="123"/>
      <c r="M482" s="123"/>
      <c r="N482" s="124"/>
    </row>
    <row r="483" spans="1:14" x14ac:dyDescent="0.3">
      <c r="A483" s="122"/>
      <c r="B483" s="123"/>
      <c r="C483" s="123"/>
      <c r="D483" s="123"/>
      <c r="E483" s="123"/>
      <c r="F483" s="124"/>
      <c r="G483" s="150"/>
      <c r="H483" s="124"/>
      <c r="I483" s="124"/>
      <c r="J483" s="123"/>
      <c r="K483" s="123"/>
      <c r="L483" s="123"/>
      <c r="M483" s="123"/>
      <c r="N483" s="124"/>
    </row>
    <row r="484" spans="1:14" x14ac:dyDescent="0.3">
      <c r="A484" s="122"/>
      <c r="B484" s="123"/>
      <c r="C484" s="123"/>
      <c r="D484" s="123"/>
      <c r="E484" s="123"/>
      <c r="F484" s="124"/>
      <c r="G484" s="150"/>
      <c r="H484" s="124"/>
      <c r="I484" s="124"/>
      <c r="J484" s="123"/>
      <c r="K484" s="123"/>
      <c r="L484" s="123"/>
      <c r="M484" s="123"/>
      <c r="N484" s="124"/>
    </row>
    <row r="485" spans="1:14" x14ac:dyDescent="0.3">
      <c r="A485" s="122"/>
      <c r="B485" s="123"/>
      <c r="C485" s="123"/>
      <c r="D485" s="123"/>
      <c r="E485" s="123"/>
      <c r="F485" s="124"/>
      <c r="G485" s="150"/>
      <c r="H485" s="124"/>
      <c r="I485" s="124"/>
      <c r="J485" s="123"/>
      <c r="K485" s="123"/>
      <c r="L485" s="123"/>
      <c r="M485" s="123"/>
      <c r="N485" s="124"/>
    </row>
    <row r="486" spans="1:14" x14ac:dyDescent="0.3">
      <c r="A486" s="122"/>
      <c r="B486" s="123"/>
      <c r="C486" s="123"/>
      <c r="D486" s="123"/>
      <c r="E486" s="123"/>
      <c r="F486" s="124"/>
      <c r="G486" s="150"/>
      <c r="H486" s="124"/>
      <c r="I486" s="124"/>
      <c r="J486" s="123"/>
      <c r="K486" s="123"/>
      <c r="L486" s="123"/>
      <c r="M486" s="123"/>
      <c r="N486" s="124"/>
    </row>
    <row r="487" spans="1:14" x14ac:dyDescent="0.3">
      <c r="A487" s="122"/>
      <c r="B487" s="123"/>
      <c r="C487" s="123"/>
      <c r="D487" s="123"/>
      <c r="E487" s="123"/>
      <c r="F487" s="124"/>
      <c r="G487" s="150"/>
      <c r="H487" s="124"/>
      <c r="I487" s="124"/>
      <c r="J487" s="123"/>
      <c r="K487" s="123"/>
      <c r="L487" s="123"/>
      <c r="M487" s="123"/>
      <c r="N487" s="124"/>
    </row>
    <row r="488" spans="1:14" x14ac:dyDescent="0.3">
      <c r="A488" s="122"/>
      <c r="B488" s="123"/>
      <c r="C488" s="123"/>
      <c r="D488" s="123"/>
      <c r="E488" s="123"/>
      <c r="F488" s="124"/>
      <c r="G488" s="150"/>
      <c r="H488" s="124"/>
      <c r="I488" s="124"/>
      <c r="J488" s="123"/>
      <c r="K488" s="123"/>
      <c r="L488" s="123"/>
      <c r="M488" s="123"/>
      <c r="N488" s="124"/>
    </row>
    <row r="489" spans="1:14" x14ac:dyDescent="0.3">
      <c r="A489" s="122"/>
      <c r="B489" s="123"/>
      <c r="C489" s="123"/>
      <c r="D489" s="123"/>
      <c r="E489" s="123"/>
      <c r="F489" s="124"/>
      <c r="G489" s="150"/>
      <c r="H489" s="124"/>
      <c r="I489" s="124"/>
      <c r="J489" s="123"/>
      <c r="K489" s="123"/>
      <c r="L489" s="123"/>
      <c r="M489" s="123"/>
      <c r="N489" s="124"/>
    </row>
    <row r="490" spans="1:14" x14ac:dyDescent="0.3">
      <c r="A490" s="122"/>
      <c r="B490" s="123"/>
      <c r="C490" s="123"/>
      <c r="D490" s="123"/>
      <c r="E490" s="123"/>
      <c r="F490" s="124"/>
      <c r="G490" s="150"/>
      <c r="H490" s="124"/>
      <c r="I490" s="124"/>
      <c r="J490" s="123"/>
      <c r="K490" s="123"/>
      <c r="L490" s="123"/>
      <c r="M490" s="123"/>
      <c r="N490" s="124"/>
    </row>
    <row r="491" spans="1:14" x14ac:dyDescent="0.3">
      <c r="A491" s="122"/>
      <c r="B491" s="123"/>
      <c r="C491" s="123"/>
      <c r="D491" s="123"/>
      <c r="E491" s="123"/>
      <c r="F491" s="124"/>
      <c r="G491" s="150"/>
      <c r="H491" s="124"/>
      <c r="I491" s="124"/>
      <c r="J491" s="123"/>
      <c r="K491" s="123"/>
      <c r="L491" s="123"/>
      <c r="M491" s="123"/>
      <c r="N491" s="124"/>
    </row>
    <row r="492" spans="1:14" x14ac:dyDescent="0.3">
      <c r="A492" s="122"/>
      <c r="B492" s="123"/>
      <c r="C492" s="123"/>
      <c r="D492" s="123"/>
      <c r="E492" s="123"/>
      <c r="F492" s="124"/>
      <c r="G492" s="150"/>
      <c r="H492" s="124"/>
      <c r="I492" s="124"/>
      <c r="J492" s="123"/>
      <c r="K492" s="123"/>
      <c r="L492" s="123"/>
      <c r="M492" s="123"/>
      <c r="N492" s="124"/>
    </row>
    <row r="493" spans="1:14" x14ac:dyDescent="0.3">
      <c r="A493" s="122"/>
      <c r="B493" s="123"/>
      <c r="C493" s="123"/>
      <c r="D493" s="123"/>
      <c r="E493" s="123"/>
      <c r="F493" s="124"/>
      <c r="G493" s="150"/>
      <c r="H493" s="124"/>
      <c r="I493" s="124"/>
      <c r="J493" s="123"/>
      <c r="K493" s="123"/>
      <c r="L493" s="123"/>
      <c r="M493" s="123"/>
      <c r="N493" s="124"/>
    </row>
    <row r="494" spans="1:14" x14ac:dyDescent="0.3">
      <c r="A494" s="122"/>
      <c r="B494" s="123"/>
      <c r="C494" s="123"/>
      <c r="D494" s="123"/>
      <c r="E494" s="123"/>
      <c r="F494" s="124"/>
      <c r="G494" s="150"/>
      <c r="H494" s="124"/>
      <c r="I494" s="124"/>
      <c r="J494" s="123"/>
      <c r="K494" s="123"/>
      <c r="L494" s="123"/>
      <c r="M494" s="123"/>
      <c r="N494" s="124"/>
    </row>
    <row r="495" spans="1:14" x14ac:dyDescent="0.3">
      <c r="A495" s="122"/>
      <c r="B495" s="123"/>
      <c r="C495" s="123"/>
      <c r="D495" s="123"/>
      <c r="E495" s="123"/>
      <c r="F495" s="124"/>
      <c r="G495" s="150"/>
      <c r="H495" s="124"/>
      <c r="I495" s="124"/>
      <c r="J495" s="123"/>
      <c r="K495" s="123"/>
      <c r="L495" s="123"/>
      <c r="M495" s="123"/>
      <c r="N495" s="124"/>
    </row>
    <row r="496" spans="1:14" x14ac:dyDescent="0.3">
      <c r="A496" s="122"/>
      <c r="B496" s="123"/>
      <c r="C496" s="123"/>
      <c r="D496" s="123"/>
      <c r="E496" s="123"/>
      <c r="F496" s="124"/>
      <c r="G496" s="150"/>
      <c r="H496" s="124"/>
      <c r="I496" s="124"/>
      <c r="J496" s="123"/>
      <c r="K496" s="123"/>
      <c r="L496" s="123"/>
      <c r="M496" s="123"/>
      <c r="N496" s="124"/>
    </row>
    <row r="497" spans="1:14" x14ac:dyDescent="0.3">
      <c r="A497" s="122"/>
      <c r="B497" s="123"/>
      <c r="C497" s="123"/>
      <c r="D497" s="123"/>
      <c r="E497" s="123"/>
      <c r="F497" s="124"/>
      <c r="G497" s="150"/>
      <c r="H497" s="124"/>
      <c r="I497" s="124"/>
      <c r="J497" s="123"/>
      <c r="K497" s="123"/>
      <c r="L497" s="123"/>
      <c r="M497" s="123"/>
      <c r="N497" s="124"/>
    </row>
    <row r="498" spans="1:14" x14ac:dyDescent="0.3">
      <c r="A498" s="122"/>
      <c r="B498" s="123"/>
      <c r="C498" s="123"/>
      <c r="D498" s="123"/>
      <c r="E498" s="123"/>
      <c r="F498" s="124"/>
      <c r="G498" s="150"/>
      <c r="H498" s="124"/>
      <c r="I498" s="124"/>
      <c r="J498" s="123"/>
      <c r="K498" s="123"/>
      <c r="L498" s="123"/>
      <c r="M498" s="123"/>
      <c r="N498" s="124"/>
    </row>
    <row r="499" spans="1:14" x14ac:dyDescent="0.3">
      <c r="A499" s="122"/>
      <c r="B499" s="123"/>
      <c r="C499" s="123"/>
      <c r="D499" s="123"/>
      <c r="E499" s="123"/>
      <c r="F499" s="124"/>
      <c r="G499" s="150"/>
      <c r="H499" s="124"/>
      <c r="I499" s="124"/>
      <c r="J499" s="123"/>
      <c r="K499" s="123"/>
      <c r="L499" s="123"/>
      <c r="M499" s="123"/>
      <c r="N499" s="124"/>
    </row>
    <row r="500" spans="1:14" x14ac:dyDescent="0.3">
      <c r="A500" s="122"/>
      <c r="B500" s="123"/>
      <c r="C500" s="123"/>
      <c r="D500" s="123"/>
      <c r="E500" s="123"/>
      <c r="F500" s="124"/>
      <c r="G500" s="150"/>
      <c r="H500" s="124"/>
      <c r="I500" s="124"/>
      <c r="J500" s="123"/>
      <c r="K500" s="123"/>
      <c r="L500" s="123"/>
      <c r="M500" s="123"/>
      <c r="N500" s="124"/>
    </row>
    <row r="501" spans="1:14" x14ac:dyDescent="0.3">
      <c r="A501" s="122"/>
      <c r="B501" s="123"/>
      <c r="C501" s="123"/>
      <c r="D501" s="123"/>
      <c r="E501" s="123"/>
      <c r="F501" s="124"/>
      <c r="G501" s="150"/>
      <c r="H501" s="124"/>
      <c r="I501" s="124"/>
      <c r="J501" s="123"/>
      <c r="K501" s="123"/>
      <c r="L501" s="123"/>
      <c r="M501" s="123"/>
      <c r="N501" s="124"/>
    </row>
    <row r="502" spans="1:14" x14ac:dyDescent="0.3">
      <c r="A502" s="122"/>
      <c r="B502" s="123"/>
      <c r="C502" s="123"/>
      <c r="D502" s="123"/>
      <c r="E502" s="123"/>
      <c r="F502" s="124"/>
      <c r="G502" s="150"/>
      <c r="H502" s="124"/>
      <c r="I502" s="124"/>
      <c r="J502" s="123"/>
      <c r="K502" s="123"/>
      <c r="L502" s="123"/>
      <c r="M502" s="123"/>
      <c r="N502" s="124"/>
    </row>
    <row r="503" spans="1:14" x14ac:dyDescent="0.3">
      <c r="A503" s="122"/>
      <c r="B503" s="123"/>
      <c r="C503" s="123"/>
      <c r="D503" s="123"/>
      <c r="E503" s="123"/>
      <c r="F503" s="124"/>
      <c r="G503" s="150"/>
      <c r="H503" s="124"/>
      <c r="I503" s="124"/>
      <c r="J503" s="123"/>
      <c r="K503" s="123"/>
      <c r="L503" s="123"/>
      <c r="M503" s="123"/>
      <c r="N503" s="124"/>
    </row>
    <row r="504" spans="1:14" x14ac:dyDescent="0.3">
      <c r="A504" s="122"/>
      <c r="B504" s="123"/>
      <c r="C504" s="123"/>
      <c r="D504" s="123"/>
      <c r="E504" s="123"/>
      <c r="F504" s="124"/>
      <c r="G504" s="150"/>
      <c r="H504" s="124"/>
      <c r="I504" s="124"/>
      <c r="J504" s="123"/>
      <c r="K504" s="123"/>
      <c r="L504" s="123"/>
      <c r="M504" s="123"/>
      <c r="N504" s="124"/>
    </row>
    <row r="505" spans="1:14" x14ac:dyDescent="0.3">
      <c r="A505" s="122"/>
      <c r="B505" s="123"/>
      <c r="C505" s="123"/>
      <c r="D505" s="123"/>
      <c r="E505" s="123"/>
      <c r="F505" s="124"/>
      <c r="G505" s="150"/>
      <c r="H505" s="124"/>
      <c r="I505" s="124"/>
      <c r="J505" s="123"/>
      <c r="K505" s="123"/>
      <c r="L505" s="123"/>
      <c r="M505" s="123"/>
      <c r="N505" s="124"/>
    </row>
    <row r="506" spans="1:14" x14ac:dyDescent="0.3">
      <c r="A506" s="122"/>
      <c r="B506" s="123"/>
      <c r="C506" s="123"/>
      <c r="D506" s="123"/>
      <c r="E506" s="123"/>
      <c r="F506" s="124"/>
      <c r="G506" s="150"/>
      <c r="H506" s="124"/>
      <c r="I506" s="124"/>
      <c r="J506" s="123"/>
      <c r="K506" s="123"/>
      <c r="L506" s="123"/>
      <c r="M506" s="123"/>
      <c r="N506" s="124"/>
    </row>
    <row r="507" spans="1:14" x14ac:dyDescent="0.3">
      <c r="A507" s="122"/>
      <c r="B507" s="123"/>
      <c r="C507" s="123"/>
      <c r="D507" s="123"/>
      <c r="E507" s="123"/>
      <c r="F507" s="124"/>
      <c r="G507" s="150"/>
      <c r="H507" s="124"/>
      <c r="I507" s="124"/>
      <c r="J507" s="123"/>
      <c r="K507" s="123"/>
      <c r="L507" s="123"/>
      <c r="M507" s="123"/>
      <c r="N507" s="124"/>
    </row>
    <row r="508" spans="1:14" x14ac:dyDescent="0.3">
      <c r="A508" s="122"/>
      <c r="B508" s="123"/>
      <c r="C508" s="123"/>
      <c r="D508" s="123"/>
      <c r="E508" s="123"/>
      <c r="F508" s="124"/>
      <c r="G508" s="150"/>
      <c r="H508" s="124"/>
      <c r="I508" s="124"/>
      <c r="J508" s="123"/>
      <c r="K508" s="123"/>
      <c r="L508" s="123"/>
      <c r="M508" s="123"/>
      <c r="N508" s="124"/>
    </row>
    <row r="509" spans="1:14" x14ac:dyDescent="0.3">
      <c r="A509" s="122"/>
      <c r="B509" s="123"/>
      <c r="C509" s="123"/>
      <c r="D509" s="123"/>
      <c r="E509" s="123"/>
      <c r="F509" s="124"/>
      <c r="G509" s="150"/>
      <c r="H509" s="124"/>
      <c r="I509" s="124"/>
      <c r="J509" s="123"/>
      <c r="K509" s="123"/>
      <c r="L509" s="123"/>
      <c r="M509" s="123"/>
      <c r="N509" s="124"/>
    </row>
    <row r="510" spans="1:14" x14ac:dyDescent="0.3">
      <c r="A510" s="122"/>
      <c r="B510" s="123"/>
      <c r="C510" s="123"/>
      <c r="D510" s="123"/>
      <c r="E510" s="123"/>
      <c r="F510" s="124"/>
      <c r="G510" s="150"/>
      <c r="H510" s="124"/>
      <c r="I510" s="124"/>
      <c r="J510" s="123"/>
      <c r="K510" s="123"/>
      <c r="L510" s="123"/>
      <c r="M510" s="123"/>
      <c r="N510" s="124"/>
    </row>
    <row r="511" spans="1:14" x14ac:dyDescent="0.3">
      <c r="A511" s="122"/>
      <c r="B511" s="123"/>
      <c r="C511" s="123"/>
      <c r="D511" s="123"/>
      <c r="E511" s="123"/>
      <c r="F511" s="124"/>
      <c r="G511" s="150"/>
      <c r="H511" s="124"/>
      <c r="I511" s="124"/>
      <c r="J511" s="123"/>
      <c r="K511" s="123"/>
      <c r="L511" s="123"/>
      <c r="M511" s="123"/>
      <c r="N511" s="124"/>
    </row>
    <row r="512" spans="1:14" x14ac:dyDescent="0.3">
      <c r="A512" s="122"/>
      <c r="B512" s="123"/>
      <c r="C512" s="123"/>
      <c r="D512" s="123"/>
      <c r="E512" s="123"/>
      <c r="F512" s="124"/>
      <c r="G512" s="150"/>
      <c r="H512" s="124"/>
      <c r="I512" s="124"/>
      <c r="J512" s="123"/>
      <c r="K512" s="123"/>
      <c r="L512" s="123"/>
      <c r="M512" s="123"/>
      <c r="N512" s="124"/>
    </row>
    <row r="513" spans="1:14" x14ac:dyDescent="0.3">
      <c r="A513" s="122"/>
      <c r="B513" s="123"/>
      <c r="C513" s="123"/>
      <c r="D513" s="123"/>
      <c r="E513" s="123"/>
      <c r="F513" s="124"/>
      <c r="G513" s="150"/>
      <c r="H513" s="124"/>
      <c r="I513" s="124"/>
      <c r="J513" s="123"/>
      <c r="K513" s="123"/>
      <c r="L513" s="123"/>
      <c r="M513" s="123"/>
      <c r="N513" s="124"/>
    </row>
    <row r="514" spans="1:14" x14ac:dyDescent="0.3">
      <c r="A514" s="122"/>
      <c r="B514" s="123"/>
      <c r="C514" s="123"/>
      <c r="D514" s="123"/>
      <c r="E514" s="123"/>
      <c r="F514" s="124"/>
      <c r="G514" s="150"/>
      <c r="H514" s="124"/>
      <c r="I514" s="124"/>
      <c r="J514" s="123"/>
      <c r="K514" s="123"/>
      <c r="L514" s="123"/>
      <c r="M514" s="123"/>
      <c r="N514" s="124"/>
    </row>
    <row r="515" spans="1:14" x14ac:dyDescent="0.3">
      <c r="A515" s="122"/>
      <c r="B515" s="123"/>
      <c r="C515" s="123"/>
      <c r="D515" s="123"/>
      <c r="E515" s="123"/>
      <c r="F515" s="124"/>
      <c r="G515" s="150"/>
      <c r="H515" s="124"/>
      <c r="I515" s="124"/>
      <c r="J515" s="123"/>
      <c r="K515" s="123"/>
      <c r="L515" s="123"/>
      <c r="M515" s="123"/>
      <c r="N515" s="124"/>
    </row>
    <row r="516" spans="1:14" x14ac:dyDescent="0.3">
      <c r="A516" s="122"/>
      <c r="B516" s="123"/>
      <c r="C516" s="123"/>
      <c r="D516" s="123"/>
      <c r="E516" s="123"/>
      <c r="F516" s="124"/>
      <c r="G516" s="150"/>
      <c r="H516" s="124"/>
      <c r="I516" s="124"/>
      <c r="J516" s="123"/>
      <c r="K516" s="123"/>
      <c r="L516" s="123"/>
      <c r="M516" s="123"/>
      <c r="N516" s="124"/>
    </row>
    <row r="517" spans="1:14" x14ac:dyDescent="0.3">
      <c r="A517" s="122"/>
      <c r="B517" s="123"/>
      <c r="C517" s="123"/>
      <c r="D517" s="123"/>
      <c r="E517" s="123"/>
      <c r="F517" s="124"/>
      <c r="G517" s="150"/>
      <c r="H517" s="124"/>
      <c r="I517" s="124"/>
      <c r="J517" s="123"/>
      <c r="K517" s="123"/>
      <c r="L517" s="123"/>
      <c r="M517" s="123"/>
      <c r="N517" s="124"/>
    </row>
    <row r="518" spans="1:14" x14ac:dyDescent="0.3">
      <c r="A518" s="122"/>
      <c r="B518" s="123"/>
      <c r="C518" s="123"/>
      <c r="D518" s="123"/>
      <c r="E518" s="123"/>
      <c r="F518" s="124"/>
      <c r="G518" s="150"/>
      <c r="H518" s="124"/>
      <c r="I518" s="124"/>
      <c r="J518" s="123"/>
      <c r="K518" s="123"/>
      <c r="L518" s="123"/>
      <c r="M518" s="123"/>
      <c r="N518" s="124"/>
    </row>
    <row r="519" spans="1:14" x14ac:dyDescent="0.3">
      <c r="A519" s="122"/>
      <c r="B519" s="123"/>
      <c r="C519" s="123"/>
      <c r="D519" s="123"/>
      <c r="E519" s="123"/>
      <c r="F519" s="124"/>
      <c r="G519" s="150"/>
      <c r="H519" s="124"/>
      <c r="I519" s="124"/>
      <c r="J519" s="123"/>
      <c r="K519" s="123"/>
      <c r="L519" s="123"/>
      <c r="M519" s="123"/>
      <c r="N519" s="124"/>
    </row>
    <row r="520" spans="1:14" x14ac:dyDescent="0.3">
      <c r="A520" s="122"/>
      <c r="B520" s="123"/>
      <c r="C520" s="123"/>
      <c r="D520" s="123"/>
      <c r="E520" s="123"/>
      <c r="F520" s="124"/>
      <c r="G520" s="150"/>
      <c r="H520" s="124"/>
      <c r="I520" s="124"/>
      <c r="J520" s="123"/>
      <c r="K520" s="123"/>
      <c r="L520" s="123"/>
      <c r="M520" s="123"/>
      <c r="N520" s="124"/>
    </row>
    <row r="521" spans="1:14" x14ac:dyDescent="0.3">
      <c r="A521" s="122"/>
      <c r="B521" s="123"/>
      <c r="C521" s="123"/>
      <c r="D521" s="123"/>
      <c r="E521" s="123"/>
      <c r="F521" s="124"/>
      <c r="G521" s="150"/>
      <c r="H521" s="124"/>
      <c r="I521" s="124"/>
      <c r="J521" s="123"/>
      <c r="K521" s="123"/>
      <c r="L521" s="123"/>
      <c r="M521" s="123"/>
      <c r="N521" s="124"/>
    </row>
    <row r="522" spans="1:14" x14ac:dyDescent="0.3">
      <c r="A522" s="122"/>
      <c r="B522" s="123"/>
      <c r="C522" s="123"/>
      <c r="D522" s="123"/>
      <c r="E522" s="123"/>
      <c r="F522" s="124"/>
      <c r="G522" s="150"/>
      <c r="H522" s="124"/>
      <c r="I522" s="124"/>
      <c r="J522" s="123"/>
      <c r="K522" s="123"/>
      <c r="L522" s="123"/>
      <c r="M522" s="123"/>
      <c r="N522" s="124"/>
    </row>
    <row r="523" spans="1:14" x14ac:dyDescent="0.3">
      <c r="A523" s="122"/>
      <c r="B523" s="123"/>
      <c r="C523" s="123"/>
      <c r="D523" s="123"/>
      <c r="E523" s="123"/>
      <c r="F523" s="124"/>
      <c r="G523" s="150"/>
      <c r="H523" s="124"/>
      <c r="I523" s="124"/>
      <c r="J523" s="123"/>
      <c r="K523" s="123"/>
      <c r="L523" s="123"/>
      <c r="M523" s="123"/>
      <c r="N523" s="124"/>
    </row>
    <row r="524" spans="1:14" x14ac:dyDescent="0.3">
      <c r="A524" s="122"/>
      <c r="B524" s="123"/>
      <c r="C524" s="123"/>
      <c r="D524" s="123"/>
      <c r="E524" s="123"/>
      <c r="F524" s="124"/>
      <c r="G524" s="150"/>
      <c r="H524" s="124"/>
      <c r="I524" s="124"/>
      <c r="J524" s="123"/>
      <c r="K524" s="123"/>
      <c r="L524" s="123"/>
      <c r="M524" s="123"/>
      <c r="N524" s="124"/>
    </row>
    <row r="525" spans="1:14" x14ac:dyDescent="0.3">
      <c r="A525" s="122"/>
      <c r="B525" s="123"/>
      <c r="C525" s="123"/>
      <c r="D525" s="123"/>
      <c r="E525" s="123"/>
      <c r="F525" s="124"/>
      <c r="G525" s="150"/>
      <c r="H525" s="124"/>
      <c r="I525" s="124"/>
      <c r="J525" s="123"/>
      <c r="K525" s="123"/>
      <c r="L525" s="123"/>
      <c r="M525" s="123"/>
      <c r="N525" s="124"/>
    </row>
    <row r="526" spans="1:14" x14ac:dyDescent="0.3">
      <c r="A526" s="122"/>
      <c r="B526" s="123"/>
      <c r="C526" s="123"/>
      <c r="D526" s="123"/>
      <c r="E526" s="123"/>
      <c r="F526" s="124"/>
      <c r="G526" s="150"/>
      <c r="H526" s="124"/>
      <c r="I526" s="124"/>
      <c r="J526" s="123"/>
      <c r="K526" s="123"/>
      <c r="L526" s="123"/>
      <c r="M526" s="123"/>
      <c r="N526" s="124"/>
    </row>
    <row r="527" spans="1:14" x14ac:dyDescent="0.3">
      <c r="A527" s="122"/>
      <c r="B527" s="123"/>
      <c r="C527" s="123"/>
      <c r="D527" s="123"/>
      <c r="E527" s="123"/>
      <c r="F527" s="124"/>
      <c r="G527" s="150"/>
      <c r="H527" s="124"/>
      <c r="I527" s="124"/>
      <c r="J527" s="123"/>
      <c r="K527" s="123"/>
      <c r="L527" s="123"/>
      <c r="M527" s="123"/>
      <c r="N527" s="124"/>
    </row>
    <row r="528" spans="1:14" x14ac:dyDescent="0.3">
      <c r="A528" s="122"/>
      <c r="B528" s="123"/>
      <c r="C528" s="123"/>
      <c r="D528" s="123"/>
      <c r="E528" s="123"/>
      <c r="F528" s="124"/>
      <c r="G528" s="150"/>
      <c r="H528" s="124"/>
      <c r="I528" s="124"/>
      <c r="J528" s="123"/>
      <c r="K528" s="123"/>
      <c r="L528" s="123"/>
      <c r="M528" s="123"/>
      <c r="N528" s="124"/>
    </row>
    <row r="529" spans="1:14" x14ac:dyDescent="0.3">
      <c r="A529" s="122"/>
      <c r="B529" s="123"/>
      <c r="C529" s="123"/>
      <c r="D529" s="123"/>
      <c r="E529" s="123"/>
      <c r="F529" s="124"/>
      <c r="G529" s="150"/>
      <c r="H529" s="124"/>
      <c r="I529" s="124"/>
      <c r="J529" s="123"/>
      <c r="K529" s="123"/>
      <c r="L529" s="123"/>
      <c r="M529" s="123"/>
      <c r="N529" s="124"/>
    </row>
    <row r="530" spans="1:14" x14ac:dyDescent="0.3">
      <c r="A530" s="122"/>
      <c r="B530" s="123"/>
      <c r="C530" s="123"/>
      <c r="D530" s="123"/>
      <c r="E530" s="123"/>
      <c r="F530" s="124"/>
      <c r="G530" s="150"/>
      <c r="H530" s="124"/>
      <c r="I530" s="124"/>
      <c r="J530" s="123"/>
      <c r="K530" s="123"/>
      <c r="L530" s="123"/>
      <c r="M530" s="123"/>
      <c r="N530" s="124"/>
    </row>
    <row r="531" spans="1:14" x14ac:dyDescent="0.3">
      <c r="A531" s="122"/>
      <c r="B531" s="123"/>
      <c r="C531" s="123"/>
      <c r="D531" s="123"/>
      <c r="E531" s="123"/>
      <c r="F531" s="124"/>
      <c r="G531" s="150"/>
      <c r="H531" s="124"/>
      <c r="I531" s="124"/>
      <c r="J531" s="123"/>
      <c r="K531" s="123"/>
      <c r="L531" s="123"/>
      <c r="M531" s="123"/>
      <c r="N531" s="124"/>
    </row>
    <row r="532" spans="1:14" x14ac:dyDescent="0.3">
      <c r="A532" s="122"/>
      <c r="B532" s="123"/>
      <c r="C532" s="123"/>
      <c r="D532" s="123"/>
      <c r="E532" s="123"/>
      <c r="F532" s="124"/>
      <c r="G532" s="150"/>
      <c r="H532" s="124"/>
      <c r="I532" s="124"/>
      <c r="J532" s="123"/>
      <c r="K532" s="123"/>
      <c r="L532" s="123"/>
      <c r="M532" s="123"/>
      <c r="N532" s="124"/>
    </row>
    <row r="533" spans="1:14" x14ac:dyDescent="0.3">
      <c r="A533" s="122"/>
      <c r="B533" s="123"/>
      <c r="C533" s="123"/>
      <c r="D533" s="123"/>
      <c r="E533" s="123"/>
      <c r="F533" s="124"/>
      <c r="G533" s="150"/>
      <c r="H533" s="124"/>
      <c r="I533" s="124"/>
      <c r="J533" s="123"/>
      <c r="K533" s="123"/>
      <c r="L533" s="123"/>
      <c r="M533" s="123"/>
      <c r="N533" s="124"/>
    </row>
    <row r="534" spans="1:14" x14ac:dyDescent="0.3">
      <c r="A534" s="122"/>
      <c r="B534" s="123"/>
      <c r="C534" s="123"/>
      <c r="D534" s="123"/>
      <c r="E534" s="123"/>
      <c r="F534" s="124"/>
      <c r="G534" s="150"/>
      <c r="H534" s="124"/>
      <c r="I534" s="124"/>
      <c r="J534" s="123"/>
      <c r="K534" s="123"/>
      <c r="L534" s="123"/>
      <c r="M534" s="123"/>
      <c r="N534" s="124"/>
    </row>
    <row r="535" spans="1:14" x14ac:dyDescent="0.3">
      <c r="A535" s="122"/>
      <c r="B535" s="123"/>
      <c r="C535" s="123"/>
      <c r="D535" s="123"/>
      <c r="E535" s="123"/>
      <c r="F535" s="124"/>
      <c r="G535" s="150"/>
      <c r="H535" s="124"/>
      <c r="I535" s="124"/>
      <c r="J535" s="123"/>
      <c r="K535" s="123"/>
      <c r="L535" s="123"/>
      <c r="M535" s="123"/>
      <c r="N535" s="124"/>
    </row>
    <row r="536" spans="1:14" x14ac:dyDescent="0.3">
      <c r="A536" s="122"/>
      <c r="B536" s="123"/>
      <c r="C536" s="123"/>
      <c r="D536" s="123"/>
      <c r="E536" s="123"/>
      <c r="F536" s="124"/>
      <c r="G536" s="150"/>
      <c r="H536" s="124"/>
      <c r="I536" s="124"/>
      <c r="J536" s="123"/>
      <c r="K536" s="123"/>
      <c r="L536" s="123"/>
      <c r="M536" s="123"/>
      <c r="N536" s="124"/>
    </row>
    <row r="537" spans="1:14" x14ac:dyDescent="0.3">
      <c r="A537" s="122"/>
      <c r="B537" s="123"/>
      <c r="C537" s="123"/>
      <c r="D537" s="123"/>
      <c r="E537" s="123"/>
      <c r="F537" s="124"/>
      <c r="G537" s="150"/>
      <c r="H537" s="124"/>
      <c r="I537" s="124"/>
      <c r="J537" s="123"/>
      <c r="K537" s="123"/>
      <c r="L537" s="123"/>
      <c r="M537" s="123"/>
      <c r="N537" s="124"/>
    </row>
    <row r="538" spans="1:14" x14ac:dyDescent="0.3">
      <c r="A538" s="122"/>
      <c r="B538" s="123"/>
      <c r="C538" s="123"/>
      <c r="D538" s="123"/>
      <c r="E538" s="123"/>
      <c r="F538" s="124"/>
      <c r="G538" s="150"/>
      <c r="H538" s="124"/>
      <c r="I538" s="124"/>
      <c r="J538" s="123"/>
      <c r="K538" s="123"/>
      <c r="L538" s="123"/>
      <c r="M538" s="123"/>
      <c r="N538" s="124"/>
    </row>
    <row r="539" spans="1:14" x14ac:dyDescent="0.3">
      <c r="A539" s="122"/>
      <c r="B539" s="123"/>
      <c r="C539" s="123"/>
      <c r="D539" s="123"/>
      <c r="E539" s="123"/>
      <c r="F539" s="124"/>
      <c r="G539" s="150"/>
      <c r="H539" s="124"/>
      <c r="I539" s="124"/>
      <c r="J539" s="123"/>
      <c r="K539" s="123"/>
      <c r="L539" s="123"/>
      <c r="M539" s="123"/>
      <c r="N539" s="124"/>
    </row>
    <row r="540" spans="1:14" x14ac:dyDescent="0.3">
      <c r="A540" s="122"/>
      <c r="B540" s="123"/>
      <c r="C540" s="123"/>
      <c r="D540" s="123"/>
      <c r="E540" s="123"/>
      <c r="F540" s="124"/>
      <c r="G540" s="150"/>
      <c r="H540" s="124"/>
      <c r="I540" s="124"/>
      <c r="J540" s="123"/>
      <c r="K540" s="123"/>
      <c r="L540" s="123"/>
      <c r="M540" s="123"/>
      <c r="N540" s="124"/>
    </row>
    <row r="541" spans="1:14" x14ac:dyDescent="0.3">
      <c r="A541" s="122"/>
      <c r="B541" s="123"/>
      <c r="C541" s="123"/>
      <c r="D541" s="123"/>
      <c r="E541" s="123"/>
      <c r="F541" s="124"/>
      <c r="G541" s="150"/>
      <c r="H541" s="124"/>
      <c r="I541" s="124"/>
      <c r="J541" s="123"/>
      <c r="K541" s="123"/>
      <c r="L541" s="123"/>
      <c r="M541" s="123"/>
      <c r="N541" s="124"/>
    </row>
    <row r="542" spans="1:14" x14ac:dyDescent="0.3">
      <c r="A542" s="122"/>
      <c r="B542" s="123"/>
      <c r="C542" s="123"/>
      <c r="D542" s="123"/>
      <c r="E542" s="123"/>
      <c r="F542" s="124"/>
      <c r="G542" s="150"/>
      <c r="H542" s="124"/>
      <c r="I542" s="124"/>
      <c r="J542" s="123"/>
      <c r="K542" s="123"/>
      <c r="L542" s="123"/>
      <c r="M542" s="123"/>
      <c r="N542" s="124"/>
    </row>
    <row r="543" spans="1:14" x14ac:dyDescent="0.3">
      <c r="A543" s="122"/>
      <c r="B543" s="123"/>
      <c r="C543" s="123"/>
      <c r="D543" s="123"/>
      <c r="E543" s="123"/>
      <c r="F543" s="124"/>
      <c r="G543" s="150"/>
      <c r="H543" s="124"/>
      <c r="I543" s="124"/>
      <c r="J543" s="123"/>
      <c r="K543" s="123"/>
      <c r="L543" s="123"/>
      <c r="M543" s="123"/>
      <c r="N543" s="124"/>
    </row>
    <row r="544" spans="1:14" x14ac:dyDescent="0.3">
      <c r="A544" s="122"/>
      <c r="B544" s="123"/>
      <c r="C544" s="123"/>
      <c r="D544" s="123"/>
      <c r="E544" s="123"/>
      <c r="F544" s="124"/>
      <c r="G544" s="150"/>
      <c r="H544" s="124"/>
      <c r="I544" s="124"/>
      <c r="J544" s="123"/>
      <c r="K544" s="123"/>
      <c r="L544" s="123"/>
      <c r="M544" s="123"/>
      <c r="N544" s="124"/>
    </row>
    <row r="545" spans="1:14" x14ac:dyDescent="0.3">
      <c r="A545" s="122"/>
      <c r="B545" s="123"/>
      <c r="C545" s="123"/>
      <c r="D545" s="123"/>
      <c r="E545" s="123"/>
      <c r="F545" s="124"/>
      <c r="G545" s="150"/>
      <c r="H545" s="124"/>
      <c r="I545" s="124"/>
      <c r="J545" s="123"/>
      <c r="K545" s="123"/>
      <c r="L545" s="123"/>
      <c r="M545" s="123"/>
      <c r="N545" s="124"/>
    </row>
    <row r="546" spans="1:14" x14ac:dyDescent="0.3">
      <c r="A546" s="122"/>
      <c r="B546" s="123"/>
      <c r="C546" s="123"/>
      <c r="D546" s="123"/>
      <c r="E546" s="123"/>
      <c r="F546" s="124"/>
      <c r="G546" s="150"/>
      <c r="H546" s="124"/>
      <c r="I546" s="124"/>
      <c r="J546" s="123"/>
      <c r="K546" s="123"/>
      <c r="L546" s="123"/>
      <c r="M546" s="123"/>
      <c r="N546" s="124"/>
    </row>
    <row r="547" spans="1:14" x14ac:dyDescent="0.3">
      <c r="A547" s="122"/>
      <c r="B547" s="123"/>
      <c r="C547" s="123"/>
      <c r="D547" s="123"/>
      <c r="E547" s="123"/>
      <c r="F547" s="124"/>
      <c r="G547" s="150"/>
      <c r="H547" s="124"/>
      <c r="I547" s="124"/>
      <c r="J547" s="123"/>
      <c r="K547" s="123"/>
      <c r="L547" s="123"/>
      <c r="M547" s="123"/>
      <c r="N547" s="124"/>
    </row>
    <row r="548" spans="1:14" x14ac:dyDescent="0.3">
      <c r="A548" s="122"/>
      <c r="B548" s="123"/>
      <c r="C548" s="123"/>
      <c r="D548" s="123"/>
      <c r="E548" s="123"/>
      <c r="F548" s="124"/>
      <c r="G548" s="150"/>
      <c r="H548" s="124"/>
      <c r="I548" s="124"/>
      <c r="J548" s="123"/>
      <c r="K548" s="123"/>
      <c r="L548" s="123"/>
      <c r="M548" s="123"/>
      <c r="N548" s="124"/>
    </row>
    <row r="549" spans="1:14" x14ac:dyDescent="0.3">
      <c r="A549" s="122"/>
      <c r="B549" s="123"/>
      <c r="C549" s="123"/>
      <c r="D549" s="123"/>
      <c r="E549" s="123"/>
      <c r="F549" s="124"/>
      <c r="G549" s="150"/>
      <c r="H549" s="124"/>
      <c r="I549" s="124"/>
      <c r="J549" s="123"/>
      <c r="K549" s="123"/>
      <c r="L549" s="123"/>
      <c r="M549" s="123"/>
      <c r="N549" s="124"/>
    </row>
    <row r="550" spans="1:14" x14ac:dyDescent="0.3">
      <c r="A550" s="122"/>
      <c r="B550" s="123"/>
      <c r="C550" s="123"/>
      <c r="D550" s="123"/>
      <c r="E550" s="123"/>
      <c r="F550" s="124"/>
      <c r="G550" s="150"/>
      <c r="H550" s="124"/>
      <c r="I550" s="124"/>
      <c r="J550" s="123"/>
      <c r="K550" s="123"/>
      <c r="L550" s="123"/>
      <c r="M550" s="123"/>
      <c r="N550" s="124"/>
    </row>
    <row r="551" spans="1:14" x14ac:dyDescent="0.3">
      <c r="A551" s="122"/>
      <c r="B551" s="123"/>
      <c r="C551" s="123"/>
      <c r="D551" s="123"/>
      <c r="E551" s="123"/>
      <c r="F551" s="124"/>
      <c r="G551" s="150"/>
      <c r="H551" s="124"/>
      <c r="I551" s="124"/>
      <c r="J551" s="123"/>
      <c r="K551" s="123"/>
      <c r="L551" s="123"/>
      <c r="M551" s="123"/>
      <c r="N551" s="124"/>
    </row>
    <row r="552" spans="1:14" x14ac:dyDescent="0.3">
      <c r="A552" s="122"/>
      <c r="B552" s="123"/>
      <c r="C552" s="123"/>
      <c r="D552" s="123"/>
      <c r="E552" s="123"/>
      <c r="F552" s="124"/>
      <c r="G552" s="150"/>
      <c r="H552" s="124"/>
      <c r="I552" s="124"/>
      <c r="J552" s="123"/>
      <c r="K552" s="123"/>
      <c r="L552" s="123"/>
      <c r="M552" s="123"/>
      <c r="N552" s="124"/>
    </row>
    <row r="553" spans="1:14" x14ac:dyDescent="0.3">
      <c r="A553" s="122"/>
      <c r="B553" s="123"/>
      <c r="C553" s="123"/>
      <c r="D553" s="123"/>
      <c r="E553" s="123"/>
      <c r="F553" s="124"/>
      <c r="G553" s="150"/>
      <c r="H553" s="124"/>
      <c r="I553" s="124"/>
      <c r="J553" s="123"/>
      <c r="K553" s="123"/>
      <c r="L553" s="123"/>
      <c r="M553" s="123"/>
      <c r="N553" s="124"/>
    </row>
    <row r="554" spans="1:14" x14ac:dyDescent="0.3">
      <c r="A554" s="122"/>
      <c r="B554" s="123"/>
      <c r="C554" s="123"/>
      <c r="D554" s="123"/>
      <c r="E554" s="123"/>
      <c r="F554" s="124"/>
      <c r="G554" s="150"/>
      <c r="H554" s="124"/>
      <c r="I554" s="124"/>
      <c r="J554" s="123"/>
      <c r="K554" s="123"/>
      <c r="L554" s="123"/>
      <c r="M554" s="123"/>
      <c r="N554" s="124"/>
    </row>
    <row r="555" spans="1:14" x14ac:dyDescent="0.3">
      <c r="A555" s="122"/>
      <c r="B555" s="123"/>
      <c r="C555" s="123"/>
      <c r="D555" s="123"/>
      <c r="E555" s="123"/>
      <c r="F555" s="124"/>
      <c r="G555" s="150"/>
      <c r="H555" s="124"/>
      <c r="I555" s="124"/>
      <c r="J555" s="123"/>
      <c r="K555" s="123"/>
      <c r="L555" s="123"/>
      <c r="M555" s="123"/>
      <c r="N555" s="124"/>
    </row>
    <row r="556" spans="1:14" x14ac:dyDescent="0.3">
      <c r="A556" s="122"/>
      <c r="B556" s="123"/>
      <c r="C556" s="123"/>
      <c r="D556" s="123"/>
      <c r="E556" s="123"/>
      <c r="F556" s="124"/>
      <c r="G556" s="150"/>
      <c r="H556" s="124"/>
      <c r="I556" s="124"/>
      <c r="J556" s="123"/>
      <c r="K556" s="123"/>
      <c r="L556" s="123"/>
      <c r="M556" s="123"/>
      <c r="N556" s="124"/>
    </row>
    <row r="557" spans="1:14" x14ac:dyDescent="0.3">
      <c r="A557" s="122"/>
      <c r="B557" s="123"/>
      <c r="C557" s="123"/>
      <c r="D557" s="123"/>
      <c r="E557" s="123"/>
      <c r="F557" s="124"/>
      <c r="G557" s="150"/>
      <c r="H557" s="124"/>
      <c r="I557" s="124"/>
      <c r="J557" s="123"/>
      <c r="K557" s="123"/>
      <c r="L557" s="123"/>
      <c r="M557" s="123"/>
      <c r="N557" s="124"/>
    </row>
    <row r="558" spans="1:14" x14ac:dyDescent="0.3">
      <c r="A558" s="122"/>
      <c r="B558" s="123"/>
      <c r="C558" s="123"/>
      <c r="D558" s="123"/>
      <c r="E558" s="123"/>
      <c r="F558" s="124"/>
      <c r="G558" s="150"/>
      <c r="H558" s="124"/>
      <c r="I558" s="124"/>
      <c r="J558" s="123"/>
      <c r="K558" s="123"/>
      <c r="L558" s="123"/>
      <c r="M558" s="123"/>
      <c r="N558" s="124"/>
    </row>
    <row r="559" spans="1:14" x14ac:dyDescent="0.3">
      <c r="A559" s="122"/>
      <c r="B559" s="123"/>
      <c r="C559" s="123"/>
      <c r="D559" s="123"/>
      <c r="E559" s="123"/>
      <c r="F559" s="124"/>
      <c r="G559" s="150"/>
      <c r="H559" s="124"/>
      <c r="I559" s="124"/>
      <c r="J559" s="123"/>
      <c r="K559" s="123"/>
      <c r="L559" s="123"/>
      <c r="M559" s="123"/>
      <c r="N559" s="124"/>
    </row>
    <row r="560" spans="1:14" x14ac:dyDescent="0.3">
      <c r="A560" s="122"/>
      <c r="B560" s="123"/>
      <c r="C560" s="123"/>
      <c r="D560" s="123"/>
      <c r="E560" s="123"/>
      <c r="F560" s="124"/>
      <c r="G560" s="150"/>
      <c r="H560" s="124"/>
      <c r="I560" s="124"/>
      <c r="J560" s="123"/>
      <c r="K560" s="123"/>
      <c r="L560" s="123"/>
      <c r="M560" s="123"/>
      <c r="N560" s="124"/>
    </row>
    <row r="561" spans="1:14" x14ac:dyDescent="0.3">
      <c r="A561" s="122"/>
      <c r="B561" s="123"/>
      <c r="C561" s="123"/>
      <c r="D561" s="123"/>
      <c r="E561" s="123"/>
      <c r="F561" s="124"/>
      <c r="G561" s="150"/>
      <c r="H561" s="124"/>
      <c r="I561" s="124"/>
      <c r="J561" s="123"/>
      <c r="K561" s="123"/>
      <c r="L561" s="123"/>
      <c r="M561" s="123"/>
      <c r="N561" s="124"/>
    </row>
    <row r="562" spans="1:14" x14ac:dyDescent="0.3">
      <c r="A562" s="122"/>
      <c r="B562" s="123"/>
      <c r="C562" s="123"/>
      <c r="D562" s="123"/>
      <c r="E562" s="123"/>
      <c r="F562" s="124"/>
      <c r="G562" s="150"/>
      <c r="H562" s="124"/>
      <c r="I562" s="124"/>
      <c r="J562" s="123"/>
      <c r="K562" s="123"/>
      <c r="L562" s="123"/>
      <c r="M562" s="123"/>
      <c r="N562" s="124"/>
    </row>
    <row r="563" spans="1:14" x14ac:dyDescent="0.3">
      <c r="A563" s="122"/>
      <c r="B563" s="123"/>
      <c r="C563" s="123"/>
      <c r="D563" s="123"/>
      <c r="E563" s="123"/>
      <c r="F563" s="124"/>
      <c r="G563" s="150"/>
      <c r="H563" s="124"/>
      <c r="I563" s="124"/>
      <c r="J563" s="123"/>
      <c r="K563" s="123"/>
      <c r="L563" s="123"/>
      <c r="M563" s="123"/>
      <c r="N563" s="124"/>
    </row>
    <row r="564" spans="1:14" x14ac:dyDescent="0.3">
      <c r="A564" s="122"/>
      <c r="B564" s="123"/>
      <c r="C564" s="123"/>
      <c r="D564" s="123"/>
      <c r="E564" s="123"/>
      <c r="F564" s="124"/>
      <c r="G564" s="150"/>
      <c r="H564" s="124"/>
      <c r="I564" s="124"/>
      <c r="J564" s="123"/>
      <c r="K564" s="123"/>
      <c r="L564" s="123"/>
      <c r="M564" s="123"/>
      <c r="N564" s="124"/>
    </row>
    <row r="565" spans="1:14" x14ac:dyDescent="0.3">
      <c r="A565" s="122"/>
      <c r="B565" s="123"/>
      <c r="C565" s="123"/>
      <c r="D565" s="123"/>
      <c r="E565" s="123"/>
      <c r="F565" s="124"/>
      <c r="G565" s="150"/>
      <c r="H565" s="124"/>
      <c r="I565" s="124"/>
      <c r="J565" s="123"/>
      <c r="K565" s="123"/>
      <c r="L565" s="123"/>
      <c r="M565" s="123"/>
      <c r="N565" s="124"/>
    </row>
    <row r="566" spans="1:14" x14ac:dyDescent="0.3">
      <c r="A566" s="122"/>
      <c r="B566" s="123"/>
      <c r="C566" s="123"/>
      <c r="D566" s="123"/>
      <c r="E566" s="123"/>
      <c r="F566" s="124"/>
      <c r="G566" s="150"/>
      <c r="H566" s="124"/>
      <c r="I566" s="124"/>
      <c r="J566" s="123"/>
      <c r="K566" s="123"/>
      <c r="L566" s="123"/>
      <c r="M566" s="123"/>
      <c r="N566" s="124"/>
    </row>
    <row r="567" spans="1:14" x14ac:dyDescent="0.3">
      <c r="A567" s="122"/>
      <c r="B567" s="123"/>
      <c r="C567" s="123"/>
      <c r="D567" s="123"/>
      <c r="E567" s="123"/>
      <c r="F567" s="124"/>
      <c r="G567" s="150"/>
      <c r="H567" s="124"/>
      <c r="I567" s="124"/>
      <c r="J567" s="123"/>
      <c r="K567" s="123"/>
      <c r="L567" s="123"/>
      <c r="M567" s="123"/>
      <c r="N567" s="124"/>
    </row>
    <row r="568" spans="1:14" x14ac:dyDescent="0.3">
      <c r="A568" s="122"/>
      <c r="B568" s="123"/>
      <c r="C568" s="123"/>
      <c r="D568" s="123"/>
      <c r="E568" s="123"/>
      <c r="F568" s="124"/>
      <c r="G568" s="150"/>
      <c r="H568" s="124"/>
      <c r="I568" s="124"/>
      <c r="J568" s="123"/>
      <c r="K568" s="123"/>
      <c r="L568" s="123"/>
      <c r="M568" s="123"/>
      <c r="N568" s="124"/>
    </row>
    <row r="569" spans="1:14" x14ac:dyDescent="0.3">
      <c r="A569" s="122"/>
      <c r="B569" s="123"/>
      <c r="C569" s="123"/>
      <c r="D569" s="123"/>
      <c r="E569" s="123"/>
      <c r="F569" s="124"/>
      <c r="G569" s="150"/>
      <c r="H569" s="124"/>
      <c r="I569" s="124"/>
      <c r="J569" s="123"/>
      <c r="K569" s="123"/>
      <c r="L569" s="123"/>
      <c r="M569" s="123"/>
      <c r="N569" s="124"/>
    </row>
    <row r="570" spans="1:14" x14ac:dyDescent="0.3">
      <c r="A570" s="122"/>
      <c r="B570" s="123"/>
      <c r="C570" s="123"/>
      <c r="D570" s="123"/>
      <c r="E570" s="123"/>
      <c r="F570" s="124"/>
      <c r="G570" s="150"/>
      <c r="H570" s="124"/>
      <c r="I570" s="124"/>
      <c r="J570" s="123"/>
      <c r="K570" s="123"/>
      <c r="L570" s="123"/>
      <c r="M570" s="123"/>
      <c r="N570" s="124"/>
    </row>
    <row r="571" spans="1:14" x14ac:dyDescent="0.3">
      <c r="A571" s="122"/>
      <c r="B571" s="123"/>
      <c r="C571" s="123"/>
      <c r="D571" s="123"/>
      <c r="E571" s="123"/>
      <c r="F571" s="124"/>
      <c r="G571" s="150"/>
      <c r="H571" s="124"/>
      <c r="I571" s="124"/>
      <c r="J571" s="123"/>
      <c r="K571" s="123"/>
      <c r="L571" s="123"/>
      <c r="M571" s="123"/>
      <c r="N571" s="124"/>
    </row>
    <row r="572" spans="1:14" x14ac:dyDescent="0.3">
      <c r="A572" s="122"/>
      <c r="B572" s="123"/>
      <c r="C572" s="123"/>
      <c r="D572" s="123"/>
      <c r="E572" s="123"/>
      <c r="F572" s="124"/>
      <c r="G572" s="150"/>
      <c r="H572" s="124"/>
      <c r="I572" s="124"/>
      <c r="J572" s="123"/>
      <c r="K572" s="123"/>
      <c r="L572" s="123"/>
      <c r="M572" s="123"/>
      <c r="N572" s="124"/>
    </row>
    <row r="573" spans="1:14" x14ac:dyDescent="0.3">
      <c r="A573" s="122"/>
      <c r="B573" s="123"/>
      <c r="C573" s="123"/>
      <c r="D573" s="123"/>
      <c r="E573" s="123"/>
      <c r="F573" s="124"/>
      <c r="G573" s="150"/>
      <c r="H573" s="124"/>
      <c r="I573" s="124"/>
      <c r="J573" s="123"/>
      <c r="K573" s="123"/>
      <c r="L573" s="123"/>
      <c r="M573" s="123"/>
      <c r="N573" s="124"/>
    </row>
    <row r="574" spans="1:14" x14ac:dyDescent="0.3">
      <c r="A574" s="122"/>
      <c r="B574" s="123"/>
      <c r="C574" s="123"/>
      <c r="D574" s="123"/>
      <c r="E574" s="123"/>
      <c r="F574" s="124"/>
      <c r="G574" s="150"/>
      <c r="H574" s="124"/>
      <c r="I574" s="124"/>
      <c r="J574" s="123"/>
      <c r="K574" s="123"/>
      <c r="L574" s="123"/>
      <c r="M574" s="123"/>
      <c r="N574" s="124"/>
    </row>
    <row r="575" spans="1:14" x14ac:dyDescent="0.3">
      <c r="A575" s="122"/>
      <c r="B575" s="123"/>
      <c r="C575" s="123"/>
      <c r="D575" s="123"/>
      <c r="E575" s="123"/>
      <c r="F575" s="124"/>
      <c r="G575" s="150"/>
      <c r="H575" s="124"/>
      <c r="I575" s="124"/>
      <c r="J575" s="123"/>
      <c r="K575" s="123"/>
      <c r="L575" s="123"/>
      <c r="M575" s="123"/>
      <c r="N575" s="124"/>
    </row>
    <row r="576" spans="1:14" x14ac:dyDescent="0.3">
      <c r="A576" s="122"/>
      <c r="B576" s="123"/>
      <c r="C576" s="123"/>
      <c r="D576" s="123"/>
      <c r="E576" s="123"/>
      <c r="F576" s="124"/>
      <c r="G576" s="150"/>
      <c r="H576" s="124"/>
      <c r="I576" s="124"/>
      <c r="J576" s="123"/>
      <c r="K576" s="123"/>
      <c r="L576" s="123"/>
      <c r="M576" s="123"/>
      <c r="N576" s="124"/>
    </row>
    <row r="577" spans="1:14" x14ac:dyDescent="0.3">
      <c r="A577" s="122"/>
      <c r="B577" s="123"/>
      <c r="C577" s="123"/>
      <c r="D577" s="123"/>
      <c r="E577" s="123"/>
      <c r="F577" s="124"/>
      <c r="G577" s="150"/>
      <c r="H577" s="124"/>
      <c r="I577" s="124"/>
      <c r="J577" s="123"/>
      <c r="K577" s="123"/>
      <c r="L577" s="123"/>
      <c r="M577" s="123"/>
      <c r="N577" s="124"/>
    </row>
    <row r="578" spans="1:14" x14ac:dyDescent="0.3">
      <c r="A578" s="122"/>
      <c r="B578" s="123"/>
      <c r="C578" s="123"/>
      <c r="D578" s="123"/>
      <c r="E578" s="123"/>
      <c r="F578" s="124"/>
      <c r="G578" s="150"/>
      <c r="H578" s="124"/>
      <c r="I578" s="124"/>
      <c r="J578" s="123"/>
      <c r="K578" s="123"/>
      <c r="L578" s="123"/>
      <c r="M578" s="123"/>
      <c r="N578" s="124"/>
    </row>
    <row r="579" spans="1:14" x14ac:dyDescent="0.3">
      <c r="A579" s="122"/>
      <c r="B579" s="123"/>
      <c r="C579" s="123"/>
      <c r="D579" s="123"/>
      <c r="E579" s="123"/>
      <c r="F579" s="124"/>
      <c r="G579" s="150"/>
      <c r="H579" s="124"/>
      <c r="I579" s="124"/>
      <c r="J579" s="123"/>
      <c r="K579" s="123"/>
      <c r="L579" s="123"/>
      <c r="M579" s="123"/>
      <c r="N579" s="124"/>
    </row>
    <row r="580" spans="1:14" x14ac:dyDescent="0.3">
      <c r="A580" s="122"/>
      <c r="B580" s="123"/>
      <c r="C580" s="123"/>
      <c r="D580" s="123"/>
      <c r="E580" s="123"/>
      <c r="F580" s="124"/>
      <c r="G580" s="150"/>
      <c r="H580" s="124"/>
      <c r="I580" s="124"/>
      <c r="J580" s="123"/>
      <c r="K580" s="123"/>
      <c r="L580" s="123"/>
      <c r="M580" s="123"/>
      <c r="N580" s="124"/>
    </row>
    <row r="581" spans="1:14" x14ac:dyDescent="0.3">
      <c r="A581" s="122"/>
      <c r="B581" s="123"/>
      <c r="C581" s="123"/>
      <c r="D581" s="123"/>
      <c r="E581" s="123"/>
      <c r="F581" s="124"/>
      <c r="G581" s="150"/>
      <c r="H581" s="124"/>
      <c r="I581" s="124"/>
      <c r="J581" s="123"/>
      <c r="K581" s="123"/>
      <c r="L581" s="123"/>
      <c r="M581" s="123"/>
      <c r="N581" s="124"/>
    </row>
    <row r="582" spans="1:14" x14ac:dyDescent="0.3">
      <c r="A582" s="122"/>
      <c r="B582" s="123"/>
      <c r="C582" s="123"/>
      <c r="D582" s="123"/>
      <c r="E582" s="123"/>
      <c r="F582" s="124"/>
      <c r="G582" s="150"/>
      <c r="H582" s="124"/>
      <c r="I582" s="124"/>
      <c r="J582" s="123"/>
      <c r="K582" s="123"/>
      <c r="L582" s="123"/>
      <c r="M582" s="123"/>
      <c r="N582" s="124"/>
    </row>
    <row r="583" spans="1:14" x14ac:dyDescent="0.3">
      <c r="A583" s="122"/>
      <c r="B583" s="123"/>
      <c r="C583" s="123"/>
      <c r="D583" s="123"/>
      <c r="E583" s="123"/>
      <c r="F583" s="124"/>
      <c r="G583" s="150"/>
      <c r="H583" s="124"/>
      <c r="I583" s="124"/>
      <c r="J583" s="123"/>
      <c r="K583" s="123"/>
      <c r="L583" s="123"/>
      <c r="M583" s="123"/>
      <c r="N583" s="124"/>
    </row>
    <row r="584" spans="1:14" x14ac:dyDescent="0.3">
      <c r="A584" s="122"/>
      <c r="B584" s="123"/>
      <c r="C584" s="123"/>
      <c r="D584" s="123"/>
      <c r="E584" s="123"/>
      <c r="F584" s="124"/>
      <c r="G584" s="150"/>
      <c r="H584" s="124"/>
      <c r="I584" s="124"/>
      <c r="J584" s="123"/>
      <c r="K584" s="123"/>
      <c r="L584" s="123"/>
      <c r="M584" s="123"/>
      <c r="N584" s="124"/>
    </row>
    <row r="585" spans="1:14" x14ac:dyDescent="0.3">
      <c r="A585" s="122"/>
      <c r="B585" s="123"/>
      <c r="C585" s="123"/>
      <c r="D585" s="123"/>
      <c r="E585" s="123"/>
      <c r="F585" s="124"/>
      <c r="G585" s="150"/>
      <c r="H585" s="124"/>
      <c r="I585" s="124"/>
      <c r="J585" s="123"/>
      <c r="K585" s="123"/>
      <c r="L585" s="123"/>
      <c r="M585" s="123"/>
      <c r="N585" s="124"/>
    </row>
    <row r="586" spans="1:14" x14ac:dyDescent="0.3">
      <c r="A586" s="122"/>
      <c r="B586" s="123"/>
      <c r="C586" s="123"/>
      <c r="D586" s="123"/>
      <c r="E586" s="123"/>
      <c r="F586" s="124"/>
      <c r="G586" s="150"/>
      <c r="H586" s="124"/>
      <c r="I586" s="124"/>
      <c r="J586" s="123"/>
      <c r="K586" s="123"/>
      <c r="L586" s="123"/>
      <c r="M586" s="123"/>
      <c r="N586" s="124"/>
    </row>
    <row r="587" spans="1:14" x14ac:dyDescent="0.3">
      <c r="A587" s="122"/>
      <c r="B587" s="123"/>
      <c r="C587" s="123"/>
      <c r="D587" s="123"/>
      <c r="E587" s="123"/>
      <c r="F587" s="124"/>
      <c r="G587" s="150"/>
      <c r="H587" s="124"/>
      <c r="I587" s="124"/>
      <c r="J587" s="123"/>
      <c r="K587" s="123"/>
      <c r="L587" s="123"/>
      <c r="M587" s="123"/>
      <c r="N587" s="124"/>
    </row>
    <row r="588" spans="1:14" x14ac:dyDescent="0.3">
      <c r="A588" s="122"/>
      <c r="B588" s="123"/>
      <c r="C588" s="123"/>
      <c r="D588" s="123"/>
      <c r="E588" s="123"/>
      <c r="F588" s="124"/>
      <c r="G588" s="150"/>
      <c r="H588" s="124"/>
      <c r="I588" s="124"/>
      <c r="J588" s="123"/>
      <c r="K588" s="123"/>
      <c r="L588" s="123"/>
      <c r="M588" s="123"/>
      <c r="N588" s="124"/>
    </row>
    <row r="589" spans="1:14" x14ac:dyDescent="0.3">
      <c r="A589" s="122"/>
      <c r="B589" s="123"/>
      <c r="C589" s="123"/>
      <c r="D589" s="123"/>
      <c r="E589" s="123"/>
      <c r="F589" s="124"/>
      <c r="G589" s="150"/>
      <c r="H589" s="124"/>
      <c r="I589" s="124"/>
      <c r="J589" s="123"/>
      <c r="K589" s="123"/>
      <c r="L589" s="123"/>
      <c r="M589" s="123"/>
      <c r="N589" s="124"/>
    </row>
    <row r="590" spans="1:14" x14ac:dyDescent="0.3">
      <c r="A590" s="122"/>
      <c r="B590" s="123"/>
      <c r="C590" s="123"/>
      <c r="D590" s="123"/>
      <c r="E590" s="123"/>
      <c r="F590" s="124"/>
      <c r="G590" s="150"/>
      <c r="H590" s="124"/>
      <c r="I590" s="124"/>
      <c r="J590" s="123"/>
      <c r="K590" s="123"/>
      <c r="L590" s="123"/>
      <c r="M590" s="123"/>
      <c r="N590" s="124"/>
    </row>
    <row r="591" spans="1:14" x14ac:dyDescent="0.3">
      <c r="A591" s="122"/>
      <c r="B591" s="123"/>
      <c r="C591" s="123"/>
      <c r="D591" s="123"/>
      <c r="E591" s="123"/>
      <c r="F591" s="124"/>
      <c r="G591" s="150"/>
      <c r="H591" s="124"/>
      <c r="I591" s="124"/>
      <c r="J591" s="123"/>
      <c r="K591" s="123"/>
      <c r="L591" s="123"/>
      <c r="M591" s="123"/>
      <c r="N591" s="124"/>
    </row>
    <row r="592" spans="1:14" x14ac:dyDescent="0.3">
      <c r="A592" s="122"/>
      <c r="B592" s="123"/>
      <c r="C592" s="123"/>
      <c r="D592" s="123"/>
      <c r="E592" s="123"/>
      <c r="F592" s="124"/>
      <c r="G592" s="150"/>
      <c r="H592" s="124"/>
      <c r="I592" s="124"/>
      <c r="J592" s="123"/>
      <c r="K592" s="123"/>
      <c r="L592" s="123"/>
      <c r="M592" s="123"/>
      <c r="N592" s="124"/>
    </row>
    <row r="593" spans="1:14" x14ac:dyDescent="0.3">
      <c r="A593" s="122"/>
      <c r="B593" s="123"/>
      <c r="C593" s="123"/>
      <c r="D593" s="123"/>
      <c r="E593" s="123"/>
      <c r="F593" s="124"/>
      <c r="G593" s="150"/>
      <c r="H593" s="124"/>
      <c r="I593" s="124"/>
      <c r="J593" s="123"/>
      <c r="K593" s="123"/>
      <c r="L593" s="123"/>
      <c r="M593" s="123"/>
      <c r="N593" s="124"/>
    </row>
    <row r="594" spans="1:14" x14ac:dyDescent="0.3">
      <c r="A594" s="122"/>
      <c r="B594" s="123"/>
      <c r="C594" s="123"/>
      <c r="D594" s="123"/>
      <c r="E594" s="123"/>
      <c r="F594" s="124"/>
      <c r="G594" s="150"/>
      <c r="H594" s="124"/>
      <c r="I594" s="124"/>
      <c r="J594" s="123"/>
      <c r="K594" s="123"/>
      <c r="L594" s="123"/>
      <c r="M594" s="123"/>
      <c r="N594" s="124"/>
    </row>
    <row r="595" spans="1:14" x14ac:dyDescent="0.3">
      <c r="A595" s="122"/>
      <c r="B595" s="123"/>
      <c r="C595" s="123"/>
      <c r="D595" s="123"/>
      <c r="E595" s="123"/>
      <c r="F595" s="124"/>
      <c r="G595" s="150"/>
      <c r="H595" s="124"/>
      <c r="I595" s="124"/>
      <c r="J595" s="123"/>
      <c r="K595" s="123"/>
      <c r="L595" s="123"/>
      <c r="M595" s="123"/>
      <c r="N595" s="124"/>
    </row>
    <row r="596" spans="1:14" x14ac:dyDescent="0.3">
      <c r="A596" s="122"/>
      <c r="B596" s="123"/>
      <c r="C596" s="123"/>
      <c r="D596" s="123"/>
      <c r="E596" s="123"/>
      <c r="F596" s="124"/>
      <c r="G596" s="150"/>
      <c r="H596" s="124"/>
      <c r="I596" s="124"/>
      <c r="J596" s="123"/>
      <c r="K596" s="123"/>
      <c r="L596" s="123"/>
      <c r="M596" s="123"/>
      <c r="N596" s="124"/>
    </row>
    <row r="597" spans="1:14" x14ac:dyDescent="0.3">
      <c r="A597" s="122"/>
      <c r="B597" s="123"/>
      <c r="C597" s="123"/>
      <c r="D597" s="123"/>
      <c r="E597" s="123"/>
      <c r="F597" s="124"/>
      <c r="G597" s="150"/>
      <c r="H597" s="124"/>
      <c r="I597" s="124"/>
      <c r="J597" s="123"/>
      <c r="K597" s="123"/>
      <c r="L597" s="123"/>
      <c r="M597" s="123"/>
      <c r="N597" s="124"/>
    </row>
    <row r="598" spans="1:14" x14ac:dyDescent="0.3">
      <c r="A598" s="122"/>
      <c r="B598" s="123"/>
      <c r="C598" s="123"/>
      <c r="D598" s="123"/>
      <c r="E598" s="123"/>
      <c r="F598" s="124"/>
      <c r="G598" s="150"/>
      <c r="H598" s="124"/>
      <c r="I598" s="124"/>
      <c r="J598" s="123"/>
      <c r="K598" s="123"/>
      <c r="L598" s="123"/>
      <c r="M598" s="123"/>
      <c r="N598" s="124"/>
    </row>
    <row r="599" spans="1:14" x14ac:dyDescent="0.3">
      <c r="A599" s="122"/>
      <c r="B599" s="123"/>
      <c r="C599" s="123"/>
      <c r="D599" s="123"/>
      <c r="E599" s="123"/>
      <c r="F599" s="124"/>
      <c r="G599" s="150"/>
      <c r="H599" s="124"/>
      <c r="I599" s="124"/>
      <c r="J599" s="123"/>
      <c r="K599" s="123"/>
      <c r="L599" s="123"/>
      <c r="M599" s="123"/>
      <c r="N599" s="124"/>
    </row>
    <row r="600" spans="1:14" x14ac:dyDescent="0.3">
      <c r="A600" s="122"/>
      <c r="B600" s="123"/>
      <c r="C600" s="123"/>
      <c r="D600" s="123"/>
      <c r="E600" s="123"/>
      <c r="F600" s="124"/>
      <c r="G600" s="150"/>
      <c r="H600" s="124"/>
      <c r="I600" s="124"/>
      <c r="J600" s="123"/>
      <c r="K600" s="123"/>
      <c r="L600" s="123"/>
      <c r="M600" s="123"/>
      <c r="N600" s="124"/>
    </row>
    <row r="601" spans="1:14" x14ac:dyDescent="0.3">
      <c r="A601" s="122"/>
      <c r="B601" s="123"/>
      <c r="C601" s="123"/>
      <c r="D601" s="123"/>
      <c r="E601" s="123"/>
      <c r="F601" s="124"/>
      <c r="G601" s="150"/>
      <c r="H601" s="124"/>
      <c r="I601" s="124"/>
      <c r="J601" s="123"/>
      <c r="K601" s="123"/>
      <c r="L601" s="123"/>
      <c r="M601" s="123"/>
      <c r="N601" s="124"/>
    </row>
    <row r="602" spans="1:14" x14ac:dyDescent="0.3">
      <c r="A602" s="122"/>
      <c r="B602" s="123"/>
      <c r="C602" s="123"/>
      <c r="D602" s="123"/>
      <c r="E602" s="123"/>
      <c r="F602" s="124"/>
      <c r="G602" s="150"/>
      <c r="H602" s="124"/>
      <c r="I602" s="124"/>
      <c r="J602" s="123"/>
      <c r="K602" s="123"/>
      <c r="L602" s="123"/>
      <c r="M602" s="123"/>
      <c r="N602" s="124"/>
    </row>
    <row r="603" spans="1:14" x14ac:dyDescent="0.3">
      <c r="A603" s="122"/>
      <c r="B603" s="123"/>
      <c r="C603" s="123"/>
      <c r="D603" s="123"/>
      <c r="E603" s="123"/>
      <c r="F603" s="124"/>
      <c r="G603" s="150"/>
      <c r="H603" s="124"/>
      <c r="I603" s="124"/>
      <c r="J603" s="123"/>
      <c r="K603" s="123"/>
      <c r="L603" s="123"/>
      <c r="M603" s="123"/>
      <c r="N603" s="124"/>
    </row>
    <row r="604" spans="1:14" x14ac:dyDescent="0.3">
      <c r="A604" s="122"/>
      <c r="B604" s="123"/>
      <c r="C604" s="123"/>
      <c r="D604" s="123"/>
      <c r="E604" s="123"/>
      <c r="F604" s="124"/>
      <c r="G604" s="150"/>
      <c r="H604" s="124"/>
      <c r="I604" s="124"/>
      <c r="J604" s="123"/>
      <c r="K604" s="123"/>
      <c r="L604" s="123"/>
      <c r="M604" s="123"/>
      <c r="N604" s="124"/>
    </row>
    <row r="605" spans="1:14" x14ac:dyDescent="0.3">
      <c r="A605" s="122"/>
      <c r="B605" s="123"/>
      <c r="C605" s="123"/>
      <c r="D605" s="123"/>
      <c r="E605" s="123"/>
      <c r="F605" s="124"/>
      <c r="G605" s="150"/>
      <c r="H605" s="124"/>
      <c r="I605" s="124"/>
      <c r="J605" s="123"/>
      <c r="K605" s="123"/>
      <c r="L605" s="123"/>
      <c r="M605" s="123"/>
      <c r="N605" s="124"/>
    </row>
    <row r="606" spans="1:14" x14ac:dyDescent="0.3">
      <c r="A606" s="122"/>
      <c r="B606" s="123"/>
      <c r="C606" s="123"/>
      <c r="D606" s="123"/>
      <c r="E606" s="123"/>
      <c r="F606" s="124"/>
      <c r="G606" s="150"/>
      <c r="H606" s="124"/>
      <c r="I606" s="124"/>
      <c r="J606" s="123"/>
      <c r="K606" s="123"/>
      <c r="L606" s="123"/>
      <c r="M606" s="123"/>
      <c r="N606" s="124"/>
    </row>
    <row r="607" spans="1:14" x14ac:dyDescent="0.3">
      <c r="A607" s="122"/>
      <c r="B607" s="123"/>
      <c r="C607" s="123"/>
      <c r="D607" s="123"/>
      <c r="E607" s="123"/>
      <c r="F607" s="124"/>
      <c r="G607" s="150"/>
      <c r="H607" s="124"/>
      <c r="I607" s="124"/>
      <c r="J607" s="123"/>
      <c r="K607" s="123"/>
      <c r="L607" s="123"/>
      <c r="M607" s="123"/>
      <c r="N607" s="124"/>
    </row>
    <row r="608" spans="1:14" x14ac:dyDescent="0.3">
      <c r="A608" s="122"/>
      <c r="B608" s="123"/>
      <c r="C608" s="123"/>
      <c r="D608" s="123"/>
      <c r="E608" s="123"/>
      <c r="F608" s="124"/>
      <c r="G608" s="150"/>
      <c r="H608" s="124"/>
      <c r="I608" s="124"/>
      <c r="J608" s="123"/>
      <c r="K608" s="123"/>
      <c r="L608" s="123"/>
      <c r="M608" s="123"/>
      <c r="N608" s="124"/>
    </row>
    <row r="609" spans="1:14" x14ac:dyDescent="0.3">
      <c r="A609" s="122"/>
      <c r="B609" s="123"/>
      <c r="C609" s="123"/>
      <c r="D609" s="123"/>
      <c r="E609" s="123"/>
      <c r="F609" s="124"/>
      <c r="G609" s="150"/>
      <c r="H609" s="124"/>
      <c r="I609" s="124"/>
      <c r="J609" s="123"/>
      <c r="K609" s="123"/>
      <c r="L609" s="123"/>
      <c r="M609" s="123"/>
      <c r="N609" s="124"/>
    </row>
    <row r="610" spans="1:14" x14ac:dyDescent="0.3">
      <c r="A610" s="122"/>
      <c r="B610" s="123"/>
      <c r="C610" s="123"/>
      <c r="D610" s="123"/>
      <c r="E610" s="123"/>
      <c r="F610" s="124"/>
      <c r="G610" s="150"/>
      <c r="H610" s="124"/>
      <c r="I610" s="124"/>
      <c r="J610" s="123"/>
      <c r="K610" s="123"/>
      <c r="L610" s="123"/>
      <c r="M610" s="123"/>
      <c r="N610" s="124"/>
    </row>
    <row r="611" spans="1:14" x14ac:dyDescent="0.3">
      <c r="A611" s="122"/>
      <c r="B611" s="123"/>
      <c r="C611" s="123"/>
      <c r="D611" s="123"/>
      <c r="E611" s="123"/>
      <c r="F611" s="124"/>
      <c r="G611" s="150"/>
      <c r="H611" s="124"/>
      <c r="I611" s="124"/>
      <c r="J611" s="123"/>
      <c r="K611" s="123"/>
      <c r="L611" s="123"/>
      <c r="M611" s="123"/>
      <c r="N611" s="124"/>
    </row>
    <row r="612" spans="1:14" x14ac:dyDescent="0.3">
      <c r="A612" s="122"/>
      <c r="B612" s="123"/>
      <c r="C612" s="123"/>
      <c r="D612" s="123"/>
      <c r="E612" s="123"/>
      <c r="F612" s="124"/>
      <c r="G612" s="150"/>
      <c r="H612" s="124"/>
      <c r="I612" s="124"/>
      <c r="J612" s="123"/>
      <c r="K612" s="123"/>
      <c r="L612" s="123"/>
      <c r="M612" s="123"/>
      <c r="N612" s="124"/>
    </row>
    <row r="613" spans="1:14" x14ac:dyDescent="0.3">
      <c r="A613" s="122"/>
      <c r="B613" s="123"/>
      <c r="C613" s="123"/>
      <c r="D613" s="123"/>
      <c r="E613" s="123"/>
      <c r="F613" s="124"/>
      <c r="G613" s="150"/>
      <c r="H613" s="124"/>
      <c r="I613" s="124"/>
      <c r="J613" s="123"/>
      <c r="K613" s="123"/>
      <c r="L613" s="123"/>
      <c r="M613" s="123"/>
      <c r="N613" s="124"/>
    </row>
    <row r="614" spans="1:14" x14ac:dyDescent="0.3">
      <c r="A614" s="122"/>
      <c r="B614" s="123"/>
      <c r="C614" s="123"/>
      <c r="D614" s="123"/>
      <c r="E614" s="123"/>
      <c r="F614" s="124"/>
      <c r="G614" s="150"/>
      <c r="H614" s="124"/>
      <c r="I614" s="124"/>
      <c r="J614" s="123"/>
      <c r="K614" s="123"/>
      <c r="L614" s="123"/>
      <c r="M614" s="123"/>
      <c r="N614" s="124"/>
    </row>
    <row r="615" spans="1:14" x14ac:dyDescent="0.3">
      <c r="A615" s="122"/>
      <c r="B615" s="123"/>
      <c r="C615" s="123"/>
      <c r="D615" s="123"/>
      <c r="E615" s="123"/>
      <c r="F615" s="124"/>
      <c r="G615" s="150"/>
      <c r="H615" s="124"/>
      <c r="I615" s="124"/>
      <c r="J615" s="123"/>
      <c r="K615" s="123"/>
      <c r="L615" s="123"/>
      <c r="M615" s="123"/>
      <c r="N615" s="124"/>
    </row>
    <row r="616" spans="1:14" x14ac:dyDescent="0.3">
      <c r="A616" s="122"/>
      <c r="B616" s="123"/>
      <c r="C616" s="123"/>
      <c r="D616" s="123"/>
      <c r="E616" s="123"/>
      <c r="F616" s="124"/>
      <c r="G616" s="150"/>
      <c r="H616" s="124"/>
      <c r="I616" s="124"/>
      <c r="J616" s="123"/>
      <c r="K616" s="123"/>
      <c r="L616" s="123"/>
      <c r="M616" s="123"/>
      <c r="N616" s="124"/>
    </row>
    <row r="617" spans="1:14" x14ac:dyDescent="0.3">
      <c r="A617" s="122"/>
      <c r="B617" s="123"/>
      <c r="C617" s="123"/>
      <c r="D617" s="123"/>
      <c r="E617" s="123"/>
      <c r="F617" s="124"/>
      <c r="G617" s="150"/>
      <c r="H617" s="124"/>
      <c r="I617" s="124"/>
      <c r="J617" s="123"/>
      <c r="K617" s="123"/>
      <c r="L617" s="123"/>
      <c r="M617" s="123"/>
      <c r="N617" s="124"/>
    </row>
    <row r="618" spans="1:14" x14ac:dyDescent="0.3">
      <c r="A618" s="122"/>
      <c r="B618" s="123"/>
      <c r="C618" s="123"/>
      <c r="D618" s="123"/>
      <c r="E618" s="123"/>
      <c r="F618" s="124"/>
      <c r="G618" s="150"/>
      <c r="H618" s="124"/>
      <c r="I618" s="124"/>
      <c r="J618" s="123"/>
      <c r="K618" s="123"/>
      <c r="L618" s="123"/>
      <c r="M618" s="123"/>
      <c r="N618" s="124"/>
    </row>
    <row r="619" spans="1:14" x14ac:dyDescent="0.3">
      <c r="A619" s="122"/>
      <c r="B619" s="123"/>
      <c r="C619" s="123"/>
      <c r="D619" s="123"/>
      <c r="E619" s="123"/>
      <c r="F619" s="124"/>
      <c r="G619" s="150"/>
      <c r="H619" s="124"/>
      <c r="I619" s="124"/>
      <c r="J619" s="123"/>
      <c r="K619" s="123"/>
      <c r="L619" s="123"/>
      <c r="M619" s="123"/>
      <c r="N619" s="124"/>
    </row>
    <row r="620" spans="1:14" x14ac:dyDescent="0.3">
      <c r="A620" s="122"/>
      <c r="B620" s="123"/>
      <c r="C620" s="123"/>
      <c r="D620" s="123"/>
      <c r="E620" s="123"/>
      <c r="F620" s="124"/>
      <c r="G620" s="150"/>
      <c r="H620" s="124"/>
      <c r="I620" s="124"/>
      <c r="J620" s="123"/>
      <c r="K620" s="123"/>
      <c r="L620" s="123"/>
      <c r="M620" s="123"/>
      <c r="N620" s="124"/>
    </row>
    <row r="621" spans="1:14" x14ac:dyDescent="0.3">
      <c r="A621" s="122"/>
      <c r="B621" s="123"/>
      <c r="C621" s="123"/>
      <c r="D621" s="123"/>
      <c r="E621" s="123"/>
      <c r="F621" s="124"/>
      <c r="G621" s="150"/>
      <c r="H621" s="124"/>
      <c r="I621" s="124"/>
      <c r="J621" s="123"/>
      <c r="K621" s="123"/>
      <c r="L621" s="123"/>
      <c r="M621" s="123"/>
      <c r="N621" s="124"/>
    </row>
    <row r="622" spans="1:14" x14ac:dyDescent="0.3">
      <c r="A622" s="122"/>
      <c r="B622" s="123"/>
      <c r="C622" s="123"/>
      <c r="D622" s="123"/>
      <c r="E622" s="123"/>
      <c r="F622" s="124"/>
      <c r="G622" s="150"/>
      <c r="H622" s="124"/>
      <c r="I622" s="124"/>
      <c r="J622" s="123"/>
      <c r="K622" s="123"/>
      <c r="L622" s="123"/>
      <c r="M622" s="123"/>
      <c r="N622" s="124"/>
    </row>
    <row r="623" spans="1:14" x14ac:dyDescent="0.3">
      <c r="A623" s="122"/>
      <c r="B623" s="123"/>
      <c r="C623" s="123"/>
      <c r="D623" s="123"/>
      <c r="E623" s="123"/>
      <c r="F623" s="124"/>
      <c r="G623" s="150"/>
      <c r="H623" s="124"/>
      <c r="I623" s="124"/>
      <c r="J623" s="123"/>
      <c r="K623" s="123"/>
      <c r="L623" s="123"/>
      <c r="M623" s="123"/>
      <c r="N623" s="124"/>
    </row>
    <row r="624" spans="1:14" x14ac:dyDescent="0.3">
      <c r="A624" s="122"/>
      <c r="B624" s="123"/>
      <c r="C624" s="123"/>
      <c r="D624" s="123"/>
      <c r="E624" s="123"/>
      <c r="F624" s="124"/>
      <c r="G624" s="150"/>
      <c r="H624" s="124"/>
      <c r="I624" s="124"/>
      <c r="J624" s="123"/>
      <c r="K624" s="123"/>
      <c r="L624" s="123"/>
      <c r="M624" s="123"/>
      <c r="N624" s="124"/>
    </row>
    <row r="625" spans="1:14" x14ac:dyDescent="0.3">
      <c r="A625" s="122"/>
      <c r="B625" s="123"/>
      <c r="C625" s="123"/>
      <c r="D625" s="123"/>
      <c r="E625" s="123"/>
      <c r="F625" s="124"/>
      <c r="G625" s="150"/>
      <c r="H625" s="124"/>
      <c r="I625" s="124"/>
      <c r="J625" s="123"/>
      <c r="K625" s="123"/>
      <c r="L625" s="123"/>
      <c r="M625" s="123"/>
      <c r="N625" s="124"/>
    </row>
    <row r="626" spans="1:14" x14ac:dyDescent="0.3">
      <c r="A626" s="122"/>
      <c r="B626" s="123"/>
      <c r="C626" s="123"/>
      <c r="D626" s="123"/>
      <c r="E626" s="123"/>
      <c r="F626" s="124"/>
      <c r="G626" s="150"/>
      <c r="H626" s="124"/>
      <c r="I626" s="124"/>
      <c r="J626" s="123"/>
      <c r="K626" s="123"/>
      <c r="L626" s="123"/>
      <c r="M626" s="123"/>
      <c r="N626" s="124"/>
    </row>
    <row r="627" spans="1:14" x14ac:dyDescent="0.3">
      <c r="A627" s="122"/>
      <c r="B627" s="123"/>
      <c r="C627" s="123"/>
      <c r="D627" s="123"/>
      <c r="E627" s="123"/>
      <c r="F627" s="124"/>
      <c r="G627" s="150"/>
      <c r="H627" s="124"/>
      <c r="I627" s="124"/>
      <c r="J627" s="123"/>
      <c r="K627" s="123"/>
      <c r="L627" s="123"/>
      <c r="M627" s="123"/>
      <c r="N627" s="124"/>
    </row>
    <row r="628" spans="1:14" x14ac:dyDescent="0.3">
      <c r="A628" s="122"/>
      <c r="B628" s="123"/>
      <c r="C628" s="123"/>
      <c r="D628" s="123"/>
      <c r="E628" s="123"/>
      <c r="F628" s="124"/>
      <c r="G628" s="150"/>
      <c r="H628" s="124"/>
      <c r="I628" s="124"/>
      <c r="J628" s="123"/>
      <c r="K628" s="123"/>
      <c r="L628" s="123"/>
      <c r="M628" s="123"/>
      <c r="N628" s="124"/>
    </row>
    <row r="629" spans="1:14" x14ac:dyDescent="0.3">
      <c r="A629" s="122"/>
      <c r="B629" s="123"/>
      <c r="C629" s="123"/>
      <c r="D629" s="123"/>
      <c r="E629" s="123"/>
      <c r="F629" s="124"/>
      <c r="G629" s="150"/>
      <c r="H629" s="124"/>
      <c r="I629" s="124"/>
      <c r="J629" s="123"/>
      <c r="K629" s="123"/>
      <c r="L629" s="123"/>
      <c r="M629" s="123"/>
      <c r="N629" s="124"/>
    </row>
    <row r="630" spans="1:14" x14ac:dyDescent="0.3">
      <c r="A630" s="122"/>
      <c r="B630" s="123"/>
      <c r="C630" s="123"/>
      <c r="D630" s="123"/>
      <c r="E630" s="123"/>
      <c r="F630" s="124"/>
      <c r="G630" s="150"/>
      <c r="H630" s="124"/>
      <c r="I630" s="124"/>
      <c r="J630" s="123"/>
      <c r="K630" s="123"/>
      <c r="L630" s="123"/>
      <c r="M630" s="123"/>
      <c r="N630" s="124"/>
    </row>
    <row r="631" spans="1:14" x14ac:dyDescent="0.3">
      <c r="A631" s="122"/>
      <c r="B631" s="123"/>
      <c r="C631" s="123"/>
      <c r="D631" s="123"/>
      <c r="E631" s="123"/>
      <c r="F631" s="124"/>
      <c r="G631" s="150"/>
      <c r="H631" s="124"/>
      <c r="I631" s="124"/>
      <c r="J631" s="123"/>
      <c r="K631" s="123"/>
      <c r="L631" s="123"/>
      <c r="M631" s="123"/>
      <c r="N631" s="124"/>
    </row>
    <row r="632" spans="1:14" x14ac:dyDescent="0.3">
      <c r="A632" s="122"/>
      <c r="B632" s="123"/>
      <c r="C632" s="123"/>
      <c r="D632" s="123"/>
      <c r="E632" s="123"/>
      <c r="F632" s="124"/>
      <c r="G632" s="150"/>
      <c r="H632" s="124"/>
      <c r="I632" s="124"/>
      <c r="J632" s="123"/>
      <c r="K632" s="123"/>
      <c r="L632" s="123"/>
      <c r="M632" s="123"/>
      <c r="N632" s="124"/>
    </row>
    <row r="633" spans="1:14" x14ac:dyDescent="0.3">
      <c r="A633" s="122"/>
      <c r="B633" s="123"/>
      <c r="C633" s="123"/>
      <c r="D633" s="123"/>
      <c r="E633" s="123"/>
      <c r="F633" s="124"/>
      <c r="G633" s="150"/>
      <c r="H633" s="124"/>
      <c r="I633" s="124"/>
      <c r="J633" s="123"/>
      <c r="K633" s="123"/>
      <c r="L633" s="123"/>
      <c r="M633" s="123"/>
      <c r="N633" s="124"/>
    </row>
    <row r="634" spans="1:14" x14ac:dyDescent="0.3">
      <c r="A634" s="122"/>
      <c r="B634" s="123"/>
      <c r="C634" s="123"/>
      <c r="D634" s="123"/>
      <c r="E634" s="123"/>
      <c r="F634" s="124"/>
      <c r="G634" s="150"/>
      <c r="H634" s="124"/>
      <c r="I634" s="124"/>
      <c r="J634" s="123"/>
      <c r="K634" s="123"/>
      <c r="L634" s="123"/>
      <c r="M634" s="123"/>
      <c r="N634" s="124"/>
    </row>
    <row r="635" spans="1:14" x14ac:dyDescent="0.3">
      <c r="A635" s="122"/>
      <c r="B635" s="123"/>
      <c r="C635" s="123"/>
      <c r="D635" s="123"/>
      <c r="E635" s="123"/>
      <c r="F635" s="124"/>
      <c r="G635" s="150"/>
      <c r="H635" s="124"/>
      <c r="I635" s="124"/>
      <c r="J635" s="123"/>
      <c r="K635" s="123"/>
      <c r="L635" s="123"/>
      <c r="M635" s="123"/>
      <c r="N635" s="124"/>
    </row>
    <row r="636" spans="1:14" x14ac:dyDescent="0.3">
      <c r="A636" s="122"/>
      <c r="B636" s="123"/>
      <c r="C636" s="123"/>
      <c r="D636" s="123"/>
      <c r="E636" s="123"/>
      <c r="F636" s="124"/>
      <c r="G636" s="150"/>
      <c r="H636" s="124"/>
      <c r="I636" s="124"/>
      <c r="J636" s="123"/>
      <c r="K636" s="123"/>
      <c r="L636" s="123"/>
      <c r="M636" s="123"/>
      <c r="N636" s="124"/>
    </row>
    <row r="637" spans="1:14" x14ac:dyDescent="0.3">
      <c r="A637" s="122"/>
      <c r="B637" s="123"/>
      <c r="C637" s="123"/>
      <c r="D637" s="123"/>
      <c r="E637" s="123"/>
      <c r="F637" s="124"/>
      <c r="G637" s="150"/>
      <c r="H637" s="124"/>
      <c r="I637" s="124"/>
      <c r="J637" s="123"/>
      <c r="K637" s="123"/>
      <c r="L637" s="123"/>
      <c r="M637" s="123"/>
      <c r="N637" s="124"/>
    </row>
    <row r="638" spans="1:14" x14ac:dyDescent="0.3">
      <c r="A638" s="122"/>
      <c r="B638" s="123"/>
      <c r="C638" s="123"/>
      <c r="D638" s="123"/>
      <c r="E638" s="123"/>
      <c r="F638" s="124"/>
      <c r="G638" s="150"/>
      <c r="H638" s="124"/>
      <c r="I638" s="124"/>
      <c r="J638" s="123"/>
      <c r="K638" s="123"/>
      <c r="L638" s="123"/>
      <c r="M638" s="123"/>
      <c r="N638" s="124"/>
    </row>
    <row r="639" spans="1:14" x14ac:dyDescent="0.3">
      <c r="A639" s="122"/>
      <c r="B639" s="123"/>
      <c r="C639" s="123"/>
      <c r="D639" s="123"/>
      <c r="E639" s="123"/>
      <c r="F639" s="124"/>
      <c r="G639" s="150"/>
      <c r="H639" s="124"/>
      <c r="I639" s="124"/>
      <c r="J639" s="123"/>
      <c r="K639" s="123"/>
      <c r="L639" s="123"/>
      <c r="M639" s="123"/>
      <c r="N639" s="124"/>
    </row>
    <row r="640" spans="1:14" x14ac:dyDescent="0.3">
      <c r="A640" s="122"/>
      <c r="B640" s="123"/>
      <c r="C640" s="123"/>
      <c r="D640" s="123"/>
      <c r="E640" s="123"/>
      <c r="F640" s="124"/>
      <c r="G640" s="150"/>
      <c r="H640" s="124"/>
      <c r="I640" s="124"/>
      <c r="J640" s="123"/>
      <c r="K640" s="123"/>
      <c r="L640" s="123"/>
      <c r="M640" s="123"/>
      <c r="N640" s="124"/>
    </row>
    <row r="641" spans="1:14" x14ac:dyDescent="0.3">
      <c r="A641" s="122"/>
      <c r="B641" s="123"/>
      <c r="C641" s="123"/>
      <c r="D641" s="123"/>
      <c r="E641" s="123"/>
      <c r="F641" s="124"/>
      <c r="G641" s="150"/>
      <c r="H641" s="124"/>
      <c r="I641" s="124"/>
      <c r="J641" s="123"/>
      <c r="K641" s="123"/>
      <c r="L641" s="123"/>
      <c r="M641" s="123"/>
      <c r="N641" s="124"/>
    </row>
    <row r="642" spans="1:14" x14ac:dyDescent="0.3">
      <c r="A642" s="122"/>
      <c r="B642" s="123"/>
      <c r="C642" s="123"/>
      <c r="D642" s="123"/>
      <c r="E642" s="123"/>
      <c r="F642" s="124"/>
      <c r="G642" s="150"/>
      <c r="H642" s="124"/>
      <c r="I642" s="124"/>
      <c r="J642" s="123"/>
      <c r="K642" s="123"/>
      <c r="L642" s="123"/>
      <c r="M642" s="123"/>
      <c r="N642" s="124"/>
    </row>
    <row r="643" spans="1:14" x14ac:dyDescent="0.3">
      <c r="A643" s="122"/>
      <c r="B643" s="123"/>
      <c r="C643" s="123"/>
      <c r="D643" s="123"/>
      <c r="E643" s="123"/>
      <c r="F643" s="124"/>
      <c r="G643" s="150"/>
      <c r="H643" s="124"/>
      <c r="I643" s="124"/>
      <c r="J643" s="123"/>
      <c r="K643" s="123"/>
      <c r="L643" s="123"/>
      <c r="M643" s="123"/>
      <c r="N643" s="124"/>
    </row>
    <row r="644" spans="1:14" x14ac:dyDescent="0.3">
      <c r="A644" s="122"/>
      <c r="B644" s="123"/>
      <c r="C644" s="123"/>
      <c r="D644" s="123"/>
      <c r="E644" s="123"/>
      <c r="F644" s="124"/>
      <c r="G644" s="150"/>
      <c r="H644" s="124"/>
      <c r="I644" s="124"/>
      <c r="J644" s="123"/>
      <c r="K644" s="123"/>
      <c r="L644" s="123"/>
      <c r="M644" s="123"/>
      <c r="N644" s="124"/>
    </row>
    <row r="645" spans="1:14" x14ac:dyDescent="0.3">
      <c r="A645" s="122"/>
      <c r="B645" s="123"/>
      <c r="C645" s="123"/>
      <c r="D645" s="123"/>
      <c r="E645" s="123"/>
      <c r="F645" s="124"/>
      <c r="G645" s="150"/>
      <c r="H645" s="124"/>
      <c r="I645" s="124"/>
      <c r="J645" s="123"/>
      <c r="K645" s="123"/>
      <c r="L645" s="123"/>
      <c r="M645" s="123"/>
      <c r="N645" s="124"/>
    </row>
    <row r="646" spans="1:14" x14ac:dyDescent="0.3">
      <c r="A646" s="122"/>
      <c r="B646" s="123"/>
      <c r="C646" s="123"/>
      <c r="D646" s="123"/>
      <c r="E646" s="123"/>
      <c r="F646" s="124"/>
      <c r="G646" s="150"/>
      <c r="H646" s="124"/>
      <c r="I646" s="124"/>
      <c r="J646" s="123"/>
      <c r="K646" s="123"/>
      <c r="L646" s="123"/>
      <c r="M646" s="123"/>
      <c r="N646" s="124"/>
    </row>
    <row r="647" spans="1:14" x14ac:dyDescent="0.3">
      <c r="A647" s="122"/>
      <c r="B647" s="123"/>
      <c r="C647" s="123"/>
      <c r="D647" s="123"/>
      <c r="E647" s="123"/>
      <c r="F647" s="124"/>
      <c r="G647" s="150"/>
      <c r="H647" s="124"/>
      <c r="I647" s="124"/>
      <c r="J647" s="123"/>
      <c r="K647" s="123"/>
      <c r="L647" s="123"/>
      <c r="M647" s="123"/>
      <c r="N647" s="124"/>
    </row>
    <row r="648" spans="1:14" x14ac:dyDescent="0.3">
      <c r="A648" s="122"/>
      <c r="B648" s="123"/>
      <c r="C648" s="123"/>
      <c r="D648" s="123"/>
      <c r="E648" s="123"/>
      <c r="F648" s="124"/>
      <c r="G648" s="150"/>
      <c r="H648" s="124"/>
      <c r="I648" s="124"/>
      <c r="J648" s="123"/>
      <c r="K648" s="123"/>
      <c r="L648" s="123"/>
      <c r="M648" s="123"/>
      <c r="N648" s="124"/>
    </row>
    <row r="649" spans="1:14" x14ac:dyDescent="0.3">
      <c r="A649" s="122"/>
      <c r="B649" s="123"/>
      <c r="C649" s="123"/>
      <c r="D649" s="123"/>
      <c r="E649" s="123"/>
      <c r="F649" s="124"/>
      <c r="G649" s="150"/>
      <c r="H649" s="124"/>
      <c r="I649" s="124"/>
      <c r="J649" s="123"/>
      <c r="K649" s="123"/>
      <c r="L649" s="123"/>
      <c r="M649" s="123"/>
      <c r="N649" s="124"/>
    </row>
    <row r="650" spans="1:14" x14ac:dyDescent="0.3">
      <c r="A650" s="122"/>
      <c r="B650" s="123"/>
      <c r="C650" s="123"/>
      <c r="D650" s="123"/>
      <c r="E650" s="123"/>
      <c r="F650" s="124"/>
      <c r="G650" s="150"/>
      <c r="H650" s="124"/>
      <c r="I650" s="124"/>
      <c r="J650" s="123"/>
      <c r="K650" s="123"/>
      <c r="L650" s="123"/>
      <c r="M650" s="123"/>
      <c r="N650" s="124"/>
    </row>
    <row r="651" spans="1:14" x14ac:dyDescent="0.3">
      <c r="A651" s="122"/>
      <c r="B651" s="123"/>
      <c r="C651" s="123"/>
      <c r="D651" s="123"/>
      <c r="E651" s="123"/>
      <c r="F651" s="124"/>
      <c r="G651" s="150"/>
      <c r="H651" s="124"/>
      <c r="I651" s="124"/>
      <c r="J651" s="123"/>
      <c r="K651" s="123"/>
      <c r="L651" s="123"/>
      <c r="M651" s="123"/>
      <c r="N651" s="124"/>
    </row>
    <row r="652" spans="1:14" x14ac:dyDescent="0.3">
      <c r="A652" s="122"/>
      <c r="B652" s="123"/>
      <c r="C652" s="123"/>
      <c r="D652" s="123"/>
      <c r="E652" s="123"/>
      <c r="F652" s="124"/>
      <c r="G652" s="150"/>
      <c r="H652" s="124"/>
      <c r="I652" s="124"/>
      <c r="J652" s="123"/>
      <c r="K652" s="123"/>
      <c r="L652" s="123"/>
      <c r="M652" s="123"/>
      <c r="N652" s="124"/>
    </row>
    <row r="653" spans="1:14" x14ac:dyDescent="0.3">
      <c r="A653" s="122"/>
      <c r="B653" s="123"/>
      <c r="C653" s="123"/>
      <c r="D653" s="123"/>
      <c r="E653" s="123"/>
      <c r="F653" s="124"/>
      <c r="G653" s="150"/>
      <c r="H653" s="124"/>
      <c r="I653" s="124"/>
      <c r="J653" s="123"/>
      <c r="K653" s="123"/>
      <c r="L653" s="123"/>
      <c r="M653" s="123"/>
      <c r="N653" s="124"/>
    </row>
    <row r="654" spans="1:14" x14ac:dyDescent="0.3">
      <c r="A654" s="122"/>
      <c r="B654" s="123"/>
      <c r="C654" s="123"/>
      <c r="D654" s="123"/>
      <c r="E654" s="123"/>
      <c r="F654" s="124"/>
      <c r="G654" s="150"/>
      <c r="H654" s="124"/>
      <c r="I654" s="124"/>
      <c r="J654" s="123"/>
      <c r="K654" s="123"/>
      <c r="L654" s="123"/>
      <c r="M654" s="123"/>
      <c r="N654" s="124"/>
    </row>
    <row r="655" spans="1:14" x14ac:dyDescent="0.3">
      <c r="A655" s="122"/>
      <c r="B655" s="123"/>
      <c r="C655" s="123"/>
      <c r="D655" s="123"/>
      <c r="E655" s="123"/>
      <c r="F655" s="124"/>
      <c r="G655" s="150"/>
      <c r="H655" s="124"/>
      <c r="I655" s="124"/>
      <c r="J655" s="123"/>
      <c r="K655" s="123"/>
      <c r="L655" s="123"/>
      <c r="M655" s="123"/>
      <c r="N655" s="124"/>
    </row>
    <row r="656" spans="1:14" x14ac:dyDescent="0.3">
      <c r="A656" s="122"/>
      <c r="B656" s="123"/>
      <c r="C656" s="123"/>
      <c r="D656" s="123"/>
      <c r="E656" s="123"/>
      <c r="F656" s="124"/>
      <c r="G656" s="150"/>
      <c r="H656" s="124"/>
      <c r="I656" s="124"/>
      <c r="J656" s="123"/>
      <c r="K656" s="123"/>
      <c r="L656" s="123"/>
      <c r="M656" s="123"/>
      <c r="N656" s="124"/>
    </row>
    <row r="657" spans="1:14" x14ac:dyDescent="0.3">
      <c r="A657" s="122"/>
      <c r="B657" s="123"/>
      <c r="C657" s="123"/>
      <c r="D657" s="123"/>
      <c r="E657" s="123"/>
      <c r="F657" s="124"/>
      <c r="G657" s="150"/>
      <c r="H657" s="124"/>
      <c r="I657" s="124"/>
      <c r="J657" s="123"/>
      <c r="K657" s="123"/>
      <c r="L657" s="123"/>
      <c r="M657" s="123"/>
      <c r="N657" s="124"/>
    </row>
    <row r="658" spans="1:14" x14ac:dyDescent="0.3">
      <c r="A658" s="122"/>
      <c r="B658" s="123"/>
      <c r="C658" s="123"/>
      <c r="D658" s="123"/>
      <c r="E658" s="123"/>
      <c r="F658" s="124"/>
      <c r="G658" s="150"/>
      <c r="H658" s="124"/>
      <c r="I658" s="124"/>
      <c r="J658" s="123"/>
      <c r="K658" s="123"/>
      <c r="L658" s="123"/>
      <c r="M658" s="123"/>
      <c r="N658" s="124"/>
    </row>
    <row r="659" spans="1:14" x14ac:dyDescent="0.3">
      <c r="A659" s="122"/>
      <c r="B659" s="123"/>
      <c r="C659" s="123"/>
      <c r="D659" s="123"/>
      <c r="E659" s="123"/>
      <c r="F659" s="124"/>
      <c r="G659" s="150"/>
      <c r="H659" s="124"/>
      <c r="I659" s="124"/>
      <c r="J659" s="123"/>
      <c r="K659" s="123"/>
      <c r="L659" s="123"/>
      <c r="M659" s="123"/>
      <c r="N659" s="124"/>
    </row>
    <row r="660" spans="1:14" x14ac:dyDescent="0.3">
      <c r="A660" s="122"/>
      <c r="B660" s="123"/>
      <c r="C660" s="123"/>
      <c r="D660" s="123"/>
      <c r="E660" s="123"/>
      <c r="F660" s="124"/>
      <c r="G660" s="150"/>
      <c r="H660" s="124"/>
      <c r="I660" s="124"/>
      <c r="J660" s="123"/>
      <c r="K660" s="123"/>
      <c r="L660" s="123"/>
      <c r="M660" s="123"/>
      <c r="N660" s="124"/>
    </row>
    <row r="661" spans="1:14" x14ac:dyDescent="0.3">
      <c r="A661" s="122"/>
      <c r="B661" s="123"/>
      <c r="C661" s="123"/>
      <c r="D661" s="123"/>
      <c r="E661" s="123"/>
      <c r="F661" s="124"/>
      <c r="G661" s="150"/>
      <c r="H661" s="124"/>
      <c r="I661" s="124"/>
      <c r="J661" s="123"/>
      <c r="K661" s="123"/>
      <c r="L661" s="123"/>
      <c r="M661" s="123"/>
      <c r="N661" s="124"/>
    </row>
    <row r="662" spans="1:14" x14ac:dyDescent="0.3">
      <c r="A662" s="122"/>
      <c r="B662" s="123"/>
      <c r="C662" s="123"/>
      <c r="D662" s="123"/>
      <c r="E662" s="123"/>
      <c r="F662" s="124"/>
      <c r="G662" s="150"/>
      <c r="H662" s="124"/>
      <c r="I662" s="124"/>
      <c r="J662" s="123"/>
      <c r="K662" s="123"/>
      <c r="L662" s="123"/>
      <c r="M662" s="123"/>
      <c r="N662" s="124"/>
    </row>
    <row r="663" spans="1:14" x14ac:dyDescent="0.3">
      <c r="A663" s="122"/>
      <c r="B663" s="123"/>
      <c r="C663" s="123"/>
      <c r="D663" s="123"/>
      <c r="E663" s="123"/>
      <c r="F663" s="124"/>
      <c r="G663" s="150"/>
      <c r="H663" s="124"/>
      <c r="I663" s="124"/>
      <c r="J663" s="123"/>
      <c r="K663" s="123"/>
      <c r="L663" s="123"/>
      <c r="M663" s="123"/>
      <c r="N663" s="124"/>
    </row>
    <row r="664" spans="1:14" x14ac:dyDescent="0.3">
      <c r="A664" s="122"/>
      <c r="B664" s="123"/>
      <c r="C664" s="123"/>
      <c r="D664" s="123"/>
      <c r="E664" s="123"/>
      <c r="F664" s="124"/>
      <c r="G664" s="150"/>
      <c r="H664" s="124"/>
      <c r="I664" s="124"/>
      <c r="J664" s="123"/>
      <c r="K664" s="123"/>
      <c r="L664" s="123"/>
      <c r="M664" s="123"/>
      <c r="N664" s="124"/>
    </row>
    <row r="665" spans="1:14" x14ac:dyDescent="0.3">
      <c r="A665" s="122"/>
      <c r="B665" s="123"/>
      <c r="C665" s="123"/>
      <c r="D665" s="123"/>
      <c r="E665" s="123"/>
      <c r="F665" s="124"/>
      <c r="G665" s="150"/>
      <c r="H665" s="124"/>
      <c r="I665" s="124"/>
      <c r="J665" s="123"/>
      <c r="K665" s="123"/>
      <c r="L665" s="123"/>
      <c r="M665" s="123"/>
      <c r="N665" s="124"/>
    </row>
    <row r="666" spans="1:14" x14ac:dyDescent="0.3">
      <c r="A666" s="122"/>
      <c r="B666" s="123"/>
      <c r="C666" s="123"/>
      <c r="D666" s="123"/>
      <c r="E666" s="123"/>
      <c r="F666" s="124"/>
      <c r="G666" s="150"/>
      <c r="H666" s="124"/>
      <c r="I666" s="124"/>
      <c r="J666" s="123"/>
      <c r="K666" s="123"/>
      <c r="L666" s="123"/>
      <c r="M666" s="123"/>
      <c r="N666" s="124"/>
    </row>
    <row r="667" spans="1:14" x14ac:dyDescent="0.3">
      <c r="A667" s="122"/>
      <c r="B667" s="123"/>
      <c r="C667" s="123"/>
      <c r="D667" s="123"/>
      <c r="E667" s="123"/>
      <c r="F667" s="124"/>
      <c r="G667" s="150"/>
      <c r="H667" s="124"/>
      <c r="I667" s="124"/>
      <c r="J667" s="123"/>
      <c r="K667" s="123"/>
      <c r="L667" s="123"/>
      <c r="M667" s="123"/>
      <c r="N667" s="124"/>
    </row>
    <row r="668" spans="1:14" x14ac:dyDescent="0.3">
      <c r="A668" s="122"/>
      <c r="B668" s="123"/>
      <c r="C668" s="123"/>
      <c r="D668" s="123"/>
      <c r="E668" s="123"/>
      <c r="F668" s="124"/>
      <c r="G668" s="150"/>
      <c r="H668" s="124"/>
      <c r="I668" s="124"/>
      <c r="J668" s="123"/>
      <c r="K668" s="123"/>
      <c r="L668" s="123"/>
      <c r="M668" s="123"/>
      <c r="N668" s="124"/>
    </row>
    <row r="669" spans="1:14" x14ac:dyDescent="0.3">
      <c r="A669" s="122"/>
      <c r="B669" s="123"/>
      <c r="C669" s="123"/>
      <c r="D669" s="123"/>
      <c r="E669" s="123"/>
      <c r="F669" s="124"/>
      <c r="G669" s="150"/>
      <c r="H669" s="124"/>
      <c r="I669" s="124"/>
      <c r="J669" s="123"/>
      <c r="K669" s="123"/>
      <c r="L669" s="123"/>
      <c r="M669" s="123"/>
      <c r="N669" s="124"/>
    </row>
    <row r="670" spans="1:14" x14ac:dyDescent="0.3">
      <c r="A670" s="122"/>
      <c r="B670" s="123"/>
      <c r="C670" s="123"/>
      <c r="D670" s="123"/>
      <c r="E670" s="123"/>
      <c r="F670" s="124"/>
      <c r="G670" s="150"/>
      <c r="H670" s="124"/>
      <c r="I670" s="124"/>
      <c r="J670" s="123"/>
      <c r="K670" s="123"/>
      <c r="L670" s="123"/>
      <c r="M670" s="123"/>
      <c r="N670" s="124"/>
    </row>
    <row r="671" spans="1:14" x14ac:dyDescent="0.3">
      <c r="A671" s="122"/>
      <c r="B671" s="123"/>
      <c r="C671" s="123"/>
      <c r="D671" s="123"/>
      <c r="E671" s="123"/>
      <c r="F671" s="124"/>
      <c r="G671" s="150"/>
      <c r="H671" s="124"/>
      <c r="I671" s="124"/>
      <c r="J671" s="123"/>
      <c r="K671" s="123"/>
      <c r="L671" s="123"/>
      <c r="M671" s="123"/>
      <c r="N671" s="124"/>
    </row>
    <row r="672" spans="1:14" x14ac:dyDescent="0.3">
      <c r="A672" s="122"/>
      <c r="B672" s="123"/>
      <c r="C672" s="123"/>
      <c r="D672" s="123"/>
      <c r="E672" s="123"/>
      <c r="F672" s="124"/>
      <c r="G672" s="150"/>
      <c r="H672" s="124"/>
      <c r="I672" s="124"/>
      <c r="J672" s="123"/>
      <c r="K672" s="123"/>
      <c r="L672" s="123"/>
      <c r="M672" s="123"/>
      <c r="N672" s="124"/>
    </row>
    <row r="673" spans="1:14" x14ac:dyDescent="0.3">
      <c r="A673" s="122"/>
      <c r="B673" s="123"/>
      <c r="C673" s="123"/>
      <c r="D673" s="123"/>
      <c r="E673" s="123"/>
      <c r="F673" s="124"/>
      <c r="G673" s="150"/>
      <c r="H673" s="124"/>
      <c r="I673" s="124"/>
      <c r="J673" s="123"/>
      <c r="K673" s="123"/>
      <c r="L673" s="123"/>
      <c r="M673" s="123"/>
      <c r="N673" s="124"/>
    </row>
    <row r="674" spans="1:14" x14ac:dyDescent="0.3">
      <c r="A674" s="122"/>
      <c r="B674" s="123"/>
      <c r="C674" s="123"/>
      <c r="D674" s="123"/>
      <c r="E674" s="123"/>
      <c r="F674" s="124"/>
      <c r="G674" s="150"/>
      <c r="H674" s="124"/>
      <c r="I674" s="124"/>
      <c r="J674" s="123"/>
      <c r="K674" s="123"/>
      <c r="L674" s="123"/>
      <c r="M674" s="123"/>
      <c r="N674" s="124"/>
    </row>
    <row r="675" spans="1:14" x14ac:dyDescent="0.3">
      <c r="A675" s="122"/>
      <c r="B675" s="123"/>
      <c r="C675" s="123"/>
      <c r="D675" s="123"/>
      <c r="E675" s="123"/>
      <c r="F675" s="124"/>
      <c r="G675" s="150"/>
      <c r="H675" s="124"/>
      <c r="I675" s="124"/>
      <c r="J675" s="123"/>
      <c r="K675" s="123"/>
      <c r="L675" s="123"/>
      <c r="M675" s="123"/>
      <c r="N675" s="124"/>
    </row>
    <row r="676" spans="1:14" x14ac:dyDescent="0.3">
      <c r="A676" s="122"/>
      <c r="B676" s="123"/>
      <c r="C676" s="123"/>
      <c r="D676" s="123"/>
      <c r="E676" s="123"/>
      <c r="F676" s="124"/>
      <c r="G676" s="150"/>
      <c r="H676" s="124"/>
      <c r="I676" s="124"/>
      <c r="J676" s="123"/>
      <c r="K676" s="123"/>
      <c r="L676" s="123"/>
      <c r="M676" s="123"/>
      <c r="N676" s="124"/>
    </row>
    <row r="677" spans="1:14" x14ac:dyDescent="0.3">
      <c r="A677" s="122"/>
      <c r="B677" s="123"/>
      <c r="C677" s="123"/>
      <c r="D677" s="123"/>
      <c r="E677" s="123"/>
      <c r="F677" s="124"/>
      <c r="G677" s="150"/>
      <c r="H677" s="124"/>
      <c r="I677" s="124"/>
      <c r="J677" s="123"/>
      <c r="K677" s="123"/>
      <c r="L677" s="123"/>
      <c r="M677" s="123"/>
      <c r="N677" s="124"/>
    </row>
    <row r="678" spans="1:14" x14ac:dyDescent="0.3">
      <c r="A678" s="122"/>
      <c r="B678" s="123"/>
      <c r="C678" s="123"/>
      <c r="D678" s="123"/>
      <c r="E678" s="123"/>
      <c r="F678" s="124"/>
      <c r="G678" s="150"/>
      <c r="H678" s="124"/>
      <c r="I678" s="124"/>
      <c r="J678" s="123"/>
      <c r="K678" s="123"/>
      <c r="L678" s="123"/>
      <c r="M678" s="123"/>
      <c r="N678" s="124"/>
    </row>
    <row r="679" spans="1:14" x14ac:dyDescent="0.3">
      <c r="A679" s="122"/>
      <c r="B679" s="123"/>
      <c r="C679" s="123"/>
      <c r="D679" s="123"/>
      <c r="E679" s="123"/>
      <c r="F679" s="124"/>
      <c r="G679" s="150"/>
      <c r="H679" s="124"/>
      <c r="I679" s="124"/>
      <c r="J679" s="123"/>
      <c r="K679" s="123"/>
      <c r="L679" s="123"/>
      <c r="M679" s="123"/>
      <c r="N679" s="124"/>
    </row>
    <row r="680" spans="1:14" x14ac:dyDescent="0.3">
      <c r="A680" s="122"/>
      <c r="B680" s="123"/>
      <c r="C680" s="123"/>
      <c r="D680" s="123"/>
      <c r="E680" s="123"/>
      <c r="F680" s="124"/>
      <c r="G680" s="150"/>
      <c r="H680" s="124"/>
      <c r="I680" s="124"/>
      <c r="J680" s="123"/>
      <c r="K680" s="123"/>
      <c r="L680" s="123"/>
      <c r="M680" s="123"/>
      <c r="N680" s="124"/>
    </row>
    <row r="681" spans="1:14" x14ac:dyDescent="0.3">
      <c r="A681" s="122"/>
      <c r="B681" s="123"/>
      <c r="C681" s="123"/>
      <c r="D681" s="123"/>
      <c r="E681" s="123"/>
      <c r="F681" s="124"/>
      <c r="G681" s="150"/>
      <c r="H681" s="124"/>
      <c r="I681" s="124"/>
      <c r="J681" s="123"/>
      <c r="K681" s="123"/>
      <c r="L681" s="123"/>
      <c r="M681" s="123"/>
      <c r="N681" s="124"/>
    </row>
    <row r="682" spans="1:14" x14ac:dyDescent="0.3">
      <c r="A682" s="122"/>
      <c r="B682" s="123"/>
      <c r="C682" s="123"/>
      <c r="D682" s="123"/>
      <c r="E682" s="123"/>
      <c r="F682" s="124"/>
      <c r="G682" s="150"/>
      <c r="H682" s="124"/>
      <c r="I682" s="124"/>
      <c r="J682" s="123"/>
      <c r="K682" s="123"/>
      <c r="L682" s="123"/>
      <c r="M682" s="123"/>
      <c r="N682" s="124"/>
    </row>
    <row r="683" spans="1:14" x14ac:dyDescent="0.3">
      <c r="A683" s="122"/>
      <c r="B683" s="123"/>
      <c r="C683" s="123"/>
      <c r="D683" s="123"/>
      <c r="E683" s="123"/>
      <c r="F683" s="124"/>
      <c r="G683" s="150"/>
      <c r="H683" s="124"/>
      <c r="I683" s="124"/>
      <c r="J683" s="123"/>
      <c r="K683" s="123"/>
      <c r="L683" s="123"/>
      <c r="M683" s="123"/>
      <c r="N683" s="124"/>
    </row>
    <row r="684" spans="1:14" x14ac:dyDescent="0.3">
      <c r="A684" s="122"/>
      <c r="B684" s="123"/>
      <c r="C684" s="123"/>
      <c r="D684" s="123"/>
      <c r="E684" s="123"/>
      <c r="F684" s="124"/>
      <c r="G684" s="150"/>
      <c r="H684" s="124"/>
      <c r="I684" s="124"/>
      <c r="J684" s="123"/>
      <c r="K684" s="123"/>
      <c r="L684" s="123"/>
      <c r="M684" s="123"/>
      <c r="N684" s="124"/>
    </row>
    <row r="685" spans="1:14" x14ac:dyDescent="0.3">
      <c r="A685" s="122"/>
      <c r="B685" s="123"/>
      <c r="C685" s="123"/>
      <c r="D685" s="123"/>
      <c r="E685" s="123"/>
      <c r="F685" s="124"/>
      <c r="G685" s="150"/>
      <c r="H685" s="124"/>
      <c r="I685" s="124"/>
      <c r="J685" s="123"/>
      <c r="K685" s="123"/>
      <c r="L685" s="123"/>
      <c r="M685" s="123"/>
      <c r="N685" s="124"/>
    </row>
    <row r="686" spans="1:14" x14ac:dyDescent="0.3">
      <c r="A686" s="122"/>
      <c r="B686" s="123"/>
      <c r="C686" s="123"/>
      <c r="D686" s="123"/>
      <c r="E686" s="123"/>
      <c r="F686" s="124"/>
      <c r="G686" s="150"/>
      <c r="H686" s="124"/>
      <c r="I686" s="124"/>
      <c r="J686" s="123"/>
      <c r="K686" s="123"/>
      <c r="L686" s="123"/>
      <c r="M686" s="123"/>
      <c r="N686" s="124"/>
    </row>
    <row r="687" spans="1:14" x14ac:dyDescent="0.3">
      <c r="A687" s="122"/>
      <c r="B687" s="123"/>
      <c r="C687" s="123"/>
      <c r="D687" s="123"/>
      <c r="E687" s="123"/>
      <c r="F687" s="124"/>
      <c r="G687" s="150"/>
      <c r="H687" s="124"/>
      <c r="I687" s="124"/>
      <c r="J687" s="123"/>
      <c r="K687" s="123"/>
      <c r="L687" s="123"/>
      <c r="M687" s="123"/>
      <c r="N687" s="124"/>
    </row>
    <row r="688" spans="1:14" x14ac:dyDescent="0.3">
      <c r="A688" s="122"/>
      <c r="B688" s="123"/>
      <c r="C688" s="123"/>
      <c r="D688" s="123"/>
      <c r="E688" s="123"/>
      <c r="F688" s="124"/>
      <c r="G688" s="150"/>
      <c r="H688" s="124"/>
      <c r="I688" s="124"/>
      <c r="J688" s="123"/>
      <c r="K688" s="123"/>
      <c r="L688" s="123"/>
      <c r="M688" s="123"/>
      <c r="N688" s="124"/>
    </row>
    <row r="689" spans="1:14" x14ac:dyDescent="0.3">
      <c r="A689" s="122"/>
      <c r="B689" s="123"/>
      <c r="C689" s="123"/>
      <c r="D689" s="123"/>
      <c r="E689" s="123"/>
      <c r="F689" s="124"/>
      <c r="G689" s="150"/>
      <c r="H689" s="124"/>
      <c r="I689" s="124"/>
      <c r="J689" s="123"/>
      <c r="K689" s="123"/>
      <c r="L689" s="123"/>
      <c r="M689" s="123"/>
      <c r="N689" s="124"/>
    </row>
    <row r="690" spans="1:14" x14ac:dyDescent="0.3">
      <c r="A690" s="122"/>
      <c r="B690" s="123"/>
      <c r="C690" s="123"/>
      <c r="D690" s="123"/>
      <c r="E690" s="123"/>
      <c r="F690" s="124"/>
      <c r="G690" s="150"/>
      <c r="H690" s="124"/>
      <c r="I690" s="124"/>
      <c r="J690" s="123"/>
      <c r="K690" s="123"/>
      <c r="L690" s="123"/>
      <c r="M690" s="123"/>
      <c r="N690" s="124"/>
    </row>
    <row r="691" spans="1:14" x14ac:dyDescent="0.3">
      <c r="A691" s="122"/>
      <c r="B691" s="123"/>
      <c r="C691" s="123"/>
      <c r="D691" s="123"/>
      <c r="E691" s="123"/>
      <c r="F691" s="124"/>
      <c r="G691" s="150"/>
      <c r="H691" s="124"/>
      <c r="I691" s="124"/>
      <c r="J691" s="123"/>
      <c r="K691" s="123"/>
      <c r="L691" s="123"/>
      <c r="M691" s="123"/>
      <c r="N691" s="124"/>
    </row>
    <row r="692" spans="1:14" x14ac:dyDescent="0.3">
      <c r="A692" s="122"/>
      <c r="B692" s="123"/>
      <c r="C692" s="123"/>
      <c r="D692" s="123"/>
      <c r="E692" s="123"/>
      <c r="F692" s="124"/>
      <c r="G692" s="150"/>
      <c r="H692" s="124"/>
      <c r="I692" s="124"/>
      <c r="J692" s="123"/>
      <c r="K692" s="123"/>
      <c r="L692" s="123"/>
      <c r="M692" s="123"/>
      <c r="N692" s="124"/>
    </row>
    <row r="693" spans="1:14" x14ac:dyDescent="0.3">
      <c r="A693" s="122"/>
      <c r="B693" s="123"/>
      <c r="C693" s="123"/>
      <c r="D693" s="123"/>
      <c r="E693" s="123"/>
      <c r="F693" s="124"/>
      <c r="G693" s="150"/>
      <c r="H693" s="124"/>
      <c r="I693" s="124"/>
      <c r="J693" s="123"/>
      <c r="K693" s="123"/>
      <c r="L693" s="123"/>
      <c r="M693" s="123"/>
      <c r="N693" s="124"/>
    </row>
    <row r="694" spans="1:14" x14ac:dyDescent="0.3">
      <c r="A694" s="122"/>
      <c r="B694" s="123"/>
      <c r="C694" s="123"/>
      <c r="D694" s="123"/>
      <c r="E694" s="123"/>
      <c r="F694" s="124"/>
      <c r="G694" s="150"/>
      <c r="H694" s="124"/>
      <c r="I694" s="124"/>
      <c r="J694" s="123"/>
      <c r="K694" s="123"/>
      <c r="L694" s="123"/>
      <c r="M694" s="123"/>
      <c r="N694" s="124"/>
    </row>
    <row r="695" spans="1:14" x14ac:dyDescent="0.3">
      <c r="A695" s="122"/>
      <c r="B695" s="123"/>
      <c r="C695" s="123"/>
      <c r="D695" s="123"/>
      <c r="E695" s="123"/>
      <c r="F695" s="124"/>
      <c r="G695" s="150"/>
      <c r="H695" s="124"/>
      <c r="I695" s="124"/>
      <c r="J695" s="123"/>
      <c r="K695" s="123"/>
      <c r="L695" s="123"/>
      <c r="M695" s="123"/>
      <c r="N695" s="124"/>
    </row>
    <row r="696" spans="1:14" x14ac:dyDescent="0.3">
      <c r="A696" s="122"/>
      <c r="B696" s="123"/>
      <c r="C696" s="123"/>
      <c r="D696" s="123"/>
      <c r="E696" s="123"/>
      <c r="F696" s="124"/>
      <c r="G696" s="150"/>
      <c r="H696" s="124"/>
      <c r="I696" s="124"/>
      <c r="J696" s="123"/>
      <c r="K696" s="123"/>
      <c r="L696" s="123"/>
      <c r="M696" s="123"/>
      <c r="N696" s="124"/>
    </row>
    <row r="697" spans="1:14" x14ac:dyDescent="0.3">
      <c r="A697" s="122"/>
      <c r="B697" s="123"/>
      <c r="C697" s="123"/>
      <c r="D697" s="123"/>
      <c r="E697" s="123"/>
      <c r="F697" s="124"/>
      <c r="G697" s="150"/>
      <c r="H697" s="124"/>
      <c r="I697" s="124"/>
      <c r="J697" s="123"/>
      <c r="K697" s="123"/>
      <c r="L697" s="123"/>
      <c r="M697" s="123"/>
      <c r="N697" s="124"/>
    </row>
    <row r="698" spans="1:14" x14ac:dyDescent="0.3">
      <c r="A698" s="122"/>
      <c r="B698" s="123"/>
      <c r="C698" s="123"/>
      <c r="D698" s="123"/>
      <c r="E698" s="123"/>
      <c r="F698" s="124"/>
      <c r="G698" s="150"/>
      <c r="H698" s="124"/>
      <c r="I698" s="124"/>
      <c r="J698" s="123"/>
      <c r="K698" s="123"/>
      <c r="L698" s="123"/>
      <c r="M698" s="123"/>
      <c r="N698" s="124"/>
    </row>
    <row r="699" spans="1:14" x14ac:dyDescent="0.3">
      <c r="A699" s="122"/>
      <c r="B699" s="123"/>
      <c r="C699" s="123"/>
      <c r="D699" s="123"/>
      <c r="E699" s="123"/>
      <c r="F699" s="124"/>
      <c r="G699" s="150"/>
      <c r="H699" s="124"/>
      <c r="I699" s="124"/>
      <c r="J699" s="123"/>
      <c r="K699" s="123"/>
      <c r="L699" s="123"/>
      <c r="M699" s="123"/>
      <c r="N699" s="124"/>
    </row>
  </sheetData>
  <sheetProtection algorithmName="SHA-512" hashValue="nvEAkpQQicIMGj/2yEwQnzNW9jqFvr0qMesKbhTbyYUV9YHVi+xN3DEXYFwaDS1LbkuMxyYlfQ1jMJiutLusOg==" saltValue="onTYQZMJLiT6n+PZr+DW1Q==" spinCount="100000" sheet="1" objects="1" scenarios="1"/>
  <pageMargins left="0.7" right="0.7" top="0.75" bottom="0.75" header="0.3" footer="0.3"/>
  <pageSetup scale="4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B1:N27"/>
  <sheetViews>
    <sheetView zoomScaleNormal="100" workbookViewId="0">
      <selection activeCell="H17" sqref="H17"/>
    </sheetView>
  </sheetViews>
  <sheetFormatPr baseColWidth="10" defaultRowHeight="14.4" x14ac:dyDescent="0.3"/>
  <cols>
    <col min="1" max="16384" width="11.5546875" style="103"/>
  </cols>
  <sheetData>
    <row r="1" spans="2:14" ht="14.4" customHeight="1" x14ac:dyDescent="0.3"/>
    <row r="2" spans="2:14" ht="14.4" customHeight="1" x14ac:dyDescent="0.3">
      <c r="B2" s="211" t="s">
        <v>98</v>
      </c>
    </row>
    <row r="3" spans="2:14" ht="14.4" customHeight="1" x14ac:dyDescent="0.3">
      <c r="B3" s="212" t="s">
        <v>99</v>
      </c>
      <c r="D3" s="209"/>
      <c r="E3" s="209"/>
      <c r="F3" s="209"/>
      <c r="G3" s="209"/>
      <c r="H3" s="209"/>
      <c r="J3" s="193"/>
      <c r="K3" s="193"/>
      <c r="L3" s="193"/>
      <c r="M3" s="193"/>
      <c r="N3" s="193"/>
    </row>
    <row r="4" spans="2:14" ht="14.4" customHeight="1" x14ac:dyDescent="0.3">
      <c r="B4" s="212" t="s">
        <v>100</v>
      </c>
      <c r="D4" s="209"/>
      <c r="E4" s="210" t="s">
        <v>116</v>
      </c>
      <c r="F4" s="210"/>
      <c r="G4" s="210"/>
      <c r="H4" s="209"/>
      <c r="J4" s="193"/>
      <c r="K4" s="213" t="s">
        <v>117</v>
      </c>
      <c r="L4" s="213"/>
      <c r="M4" s="213"/>
      <c r="N4" s="193"/>
    </row>
    <row r="5" spans="2:14" ht="14.4" customHeight="1" x14ac:dyDescent="0.3">
      <c r="B5" s="212" t="s">
        <v>101</v>
      </c>
      <c r="D5" s="209"/>
      <c r="E5" s="209"/>
      <c r="F5" s="209"/>
      <c r="G5" s="209"/>
      <c r="H5" s="209"/>
      <c r="J5" s="193"/>
      <c r="K5" s="193"/>
      <c r="L5" s="193"/>
      <c r="M5" s="193"/>
      <c r="N5" s="193"/>
    </row>
    <row r="6" spans="2:14" ht="14.4" customHeight="1" x14ac:dyDescent="0.3">
      <c r="B6" s="212" t="s">
        <v>102</v>
      </c>
      <c r="D6" s="209"/>
      <c r="E6" s="209"/>
      <c r="F6" s="209"/>
      <c r="G6" s="209"/>
      <c r="H6" s="209"/>
      <c r="J6" s="193"/>
      <c r="K6" s="193"/>
      <c r="L6" s="193"/>
      <c r="M6" s="193"/>
      <c r="N6" s="193"/>
    </row>
    <row r="7" spans="2:14" ht="14.4" customHeight="1" x14ac:dyDescent="0.3">
      <c r="B7" s="212" t="s">
        <v>103</v>
      </c>
      <c r="D7" s="209"/>
      <c r="E7" s="209"/>
      <c r="F7" s="209"/>
      <c r="G7" s="209"/>
      <c r="H7" s="209"/>
      <c r="J7" s="193"/>
      <c r="K7" s="193"/>
      <c r="L7" s="193"/>
      <c r="M7" s="193"/>
      <c r="N7" s="193"/>
    </row>
    <row r="8" spans="2:14" ht="14.4" customHeight="1" x14ac:dyDescent="0.3">
      <c r="B8" s="212" t="s">
        <v>104</v>
      </c>
      <c r="D8" s="209"/>
      <c r="E8" s="209"/>
      <c r="F8" s="209"/>
      <c r="G8" s="209"/>
      <c r="H8" s="209"/>
      <c r="J8" s="193"/>
      <c r="K8" s="193"/>
      <c r="L8" s="193"/>
      <c r="M8" s="193"/>
      <c r="N8" s="193"/>
    </row>
    <row r="9" spans="2:14" ht="14.4" customHeight="1" x14ac:dyDescent="0.3">
      <c r="D9" s="209"/>
      <c r="E9" s="209"/>
      <c r="F9" s="209"/>
      <c r="G9" s="209"/>
      <c r="H9" s="209"/>
      <c r="J9" s="193"/>
      <c r="K9" s="193"/>
      <c r="L9" s="193"/>
      <c r="M9" s="193"/>
      <c r="N9" s="193"/>
    </row>
    <row r="10" spans="2:14" x14ac:dyDescent="0.3">
      <c r="D10" s="209"/>
      <c r="E10" s="209"/>
      <c r="F10" s="209"/>
      <c r="G10" s="209"/>
      <c r="H10" s="209"/>
      <c r="J10" s="193"/>
      <c r="K10" s="193"/>
      <c r="L10" s="193"/>
      <c r="M10" s="193"/>
      <c r="N10" s="193"/>
    </row>
    <row r="11" spans="2:14" x14ac:dyDescent="0.3">
      <c r="D11" s="209"/>
      <c r="E11" s="209"/>
      <c r="F11" s="209"/>
      <c r="G11" s="209"/>
      <c r="H11" s="209"/>
      <c r="J11" s="193"/>
      <c r="K11" s="193"/>
      <c r="L11" s="193"/>
      <c r="M11" s="193"/>
      <c r="N11" s="193"/>
    </row>
    <row r="12" spans="2:14" x14ac:dyDescent="0.3">
      <c r="D12" s="209"/>
      <c r="E12" s="209"/>
      <c r="F12" s="209"/>
      <c r="G12" s="209"/>
      <c r="H12" s="209"/>
      <c r="J12" s="193"/>
      <c r="K12" s="193"/>
      <c r="L12" s="193"/>
      <c r="M12" s="193"/>
      <c r="N12" s="193"/>
    </row>
    <row r="13" spans="2:14" x14ac:dyDescent="0.3">
      <c r="D13" s="209"/>
      <c r="E13" s="209"/>
      <c r="F13" s="209"/>
      <c r="G13" s="209"/>
      <c r="H13" s="209"/>
      <c r="J13" s="193"/>
      <c r="K13" s="193"/>
      <c r="L13" s="193"/>
      <c r="M13" s="193"/>
      <c r="N13" s="193"/>
    </row>
    <row r="14" spans="2:14" x14ac:dyDescent="0.3">
      <c r="D14" s="209"/>
      <c r="E14" s="209"/>
      <c r="F14" s="209"/>
      <c r="G14" s="209"/>
      <c r="H14" s="209"/>
      <c r="J14" s="193"/>
      <c r="K14" s="193"/>
      <c r="L14" s="193"/>
      <c r="M14" s="193"/>
      <c r="N14" s="193"/>
    </row>
    <row r="15" spans="2:14" x14ac:dyDescent="0.3">
      <c r="D15" s="209"/>
      <c r="E15" s="209"/>
      <c r="F15" s="209"/>
      <c r="G15" s="209"/>
      <c r="H15" s="209"/>
      <c r="J15" s="193"/>
      <c r="K15" s="193"/>
      <c r="L15" s="193"/>
      <c r="M15" s="193"/>
      <c r="N15" s="193"/>
    </row>
    <row r="16" spans="2:14" x14ac:dyDescent="0.3">
      <c r="D16" s="209"/>
      <c r="E16" s="209"/>
      <c r="F16" s="209"/>
      <c r="G16" s="209"/>
      <c r="H16" s="209"/>
      <c r="J16" s="193"/>
      <c r="K16" s="193"/>
      <c r="L16" s="193"/>
      <c r="M16" s="193"/>
      <c r="N16" s="193"/>
    </row>
    <row r="17" spans="4:14" x14ac:dyDescent="0.3">
      <c r="D17" s="209"/>
      <c r="E17" s="209"/>
      <c r="F17" s="209"/>
      <c r="G17" s="209"/>
      <c r="H17" s="209"/>
      <c r="J17" s="193"/>
      <c r="K17" s="193"/>
      <c r="L17" s="193"/>
      <c r="M17" s="193"/>
      <c r="N17" s="193"/>
    </row>
    <row r="18" spans="4:14" x14ac:dyDescent="0.3">
      <c r="D18" s="209"/>
      <c r="E18" s="209"/>
      <c r="F18" s="209"/>
      <c r="G18" s="209"/>
      <c r="H18" s="209"/>
      <c r="J18" s="193"/>
      <c r="K18" s="193"/>
      <c r="L18" s="193"/>
      <c r="M18" s="193"/>
      <c r="N18" s="193"/>
    </row>
    <row r="19" spans="4:14" x14ac:dyDescent="0.3">
      <c r="D19" s="209"/>
      <c r="E19" s="209"/>
      <c r="F19" s="209"/>
      <c r="G19" s="209"/>
      <c r="H19" s="209"/>
      <c r="J19" s="193"/>
      <c r="K19" s="193"/>
      <c r="L19" s="193"/>
      <c r="M19" s="193"/>
      <c r="N19" s="193"/>
    </row>
    <row r="20" spans="4:14" x14ac:dyDescent="0.3">
      <c r="D20" s="209"/>
      <c r="E20" s="209"/>
      <c r="F20" s="209"/>
      <c r="G20" s="209"/>
      <c r="H20" s="209"/>
      <c r="J20" s="193"/>
      <c r="K20" s="193"/>
      <c r="L20" s="193"/>
      <c r="M20" s="193"/>
      <c r="N20" s="193"/>
    </row>
    <row r="21" spans="4:14" x14ac:dyDescent="0.3">
      <c r="D21" s="209"/>
      <c r="E21" s="209"/>
      <c r="F21" s="209"/>
      <c r="G21" s="209"/>
      <c r="H21" s="209"/>
      <c r="J21" s="193"/>
      <c r="K21" s="193"/>
      <c r="L21" s="193"/>
      <c r="M21" s="193"/>
      <c r="N21" s="193"/>
    </row>
    <row r="22" spans="4:14" x14ac:dyDescent="0.3">
      <c r="D22" s="209"/>
      <c r="E22" s="209"/>
      <c r="F22" s="209"/>
      <c r="G22" s="209"/>
      <c r="H22" s="209"/>
      <c r="J22" s="193"/>
      <c r="K22" s="193"/>
      <c r="L22" s="193"/>
      <c r="M22" s="193"/>
      <c r="N22" s="193"/>
    </row>
    <row r="23" spans="4:14" x14ac:dyDescent="0.3">
      <c r="D23" s="209"/>
      <c r="E23" s="209"/>
      <c r="F23" s="209"/>
      <c r="G23" s="209"/>
      <c r="H23" s="209"/>
      <c r="J23" s="193"/>
      <c r="K23" s="193"/>
      <c r="L23" s="193"/>
      <c r="M23" s="193"/>
      <c r="N23" s="193"/>
    </row>
    <row r="24" spans="4:14" x14ac:dyDescent="0.3">
      <c r="D24" s="209"/>
      <c r="E24" s="209"/>
      <c r="F24" s="209"/>
      <c r="G24" s="209"/>
      <c r="H24" s="209"/>
    </row>
    <row r="25" spans="4:14" x14ac:dyDescent="0.3">
      <c r="D25" s="209"/>
      <c r="E25" s="209"/>
      <c r="F25" s="209"/>
      <c r="G25" s="209"/>
      <c r="H25" s="209"/>
    </row>
    <row r="26" spans="4:14" x14ac:dyDescent="0.3">
      <c r="D26" s="209"/>
      <c r="E26" s="209"/>
      <c r="F26" s="209"/>
      <c r="G26" s="209"/>
      <c r="H26" s="209"/>
    </row>
    <row r="27" spans="4:14" x14ac:dyDescent="0.3">
      <c r="D27" s="209"/>
      <c r="E27" s="209"/>
      <c r="F27" s="209"/>
      <c r="G27" s="209"/>
      <c r="H27" s="209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10</vt:i4>
      </vt:variant>
    </vt:vector>
  </HeadingPairs>
  <TitlesOfParts>
    <vt:vector size="21" baseType="lpstr">
      <vt:lpstr>SESION</vt:lpstr>
      <vt:lpstr>MENU</vt:lpstr>
      <vt:lpstr>DATOS GENERALES</vt:lpstr>
      <vt:lpstr>INGRESOS MES</vt:lpstr>
      <vt:lpstr>RESUMEN</vt:lpstr>
      <vt:lpstr>MONTOS</vt:lpstr>
      <vt:lpstr>CSM AGUA</vt:lpstr>
      <vt:lpstr>MULTAS</vt:lpstr>
      <vt:lpstr>RIEGO</vt:lpstr>
      <vt:lpstr>LISTA DE SOCIOS</vt:lpstr>
      <vt:lpstr>ADMINISTRAR</vt:lpstr>
      <vt:lpstr>'CSM AGUA'!Área_de_impresión</vt:lpstr>
      <vt:lpstr>'DATOS GENERALES'!Área_de_impresión</vt:lpstr>
      <vt:lpstr>'INGRESOS MES'!Área_de_impresión</vt:lpstr>
      <vt:lpstr>MENU!Área_de_impresión</vt:lpstr>
      <vt:lpstr>MONTOS!Área_de_impresión</vt:lpstr>
      <vt:lpstr>MULTAS!Área_de_impresión</vt:lpstr>
      <vt:lpstr>RESUMEN!Área_de_impresión</vt:lpstr>
      <vt:lpstr>RIEGO!Área_de_impresión</vt:lpstr>
      <vt:lpstr>'DATOS GENERALES'!zonas</vt:lpstr>
      <vt:lpstr>zonas</vt:lpstr>
    </vt:vector>
  </TitlesOfParts>
  <Company>Toshiba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TOSHIBA</dc:creator>
  <cp:lastModifiedBy>Gustavo</cp:lastModifiedBy>
  <cp:lastPrinted>2019-02-11T17:00:28Z</cp:lastPrinted>
  <dcterms:created xsi:type="dcterms:W3CDTF">2018-03-03T15:15:06Z</dcterms:created>
  <dcterms:modified xsi:type="dcterms:W3CDTF">2019-02-15T22:27:26Z</dcterms:modified>
</cp:coreProperties>
</file>