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</sheets>
  <calcPr calcId="152511" concurrentCalc="0"/>
</workbook>
</file>

<file path=xl/calcChain.xml><?xml version="1.0" encoding="utf-8"?>
<calcChain xmlns="http://schemas.openxmlformats.org/spreadsheetml/2006/main">
  <c r="I18" i="2" l="1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<sst xmlns="http://schemas.openxmlformats.org/spreadsheetml/2006/main" count="188" uniqueCount="119">
  <si>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</si>
  <si>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</si>
  <si>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</si>
  <si>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</si>
  <si>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</si>
  <si>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</si>
  <si>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</si>
  <si>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</si>
  <si>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</si>
  <si>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</si>
  <si>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</si>
  <si>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</si>
  <si>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</si>
  <si>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</si>
  <si>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</si>
  <si>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</si>
  <si>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</si>
  <si>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</si>
  <si>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</si>
  <si>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</si>
  <si>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</si>
  <si>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</si>
  <si>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</si>
  <si>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</si>
  <si>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</si>
  <si>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</si>
  <si>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</si>
  <si>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</si>
  <si>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</si>
  <si>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</si>
  <si>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</si>
  <si>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</si>
  <si>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</si>
  <si>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</si>
  <si>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</si>
  <si>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</si>
  <si>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</si>
  <si>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</si>
  <si>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</si>
  <si>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</si>
  <si>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</si>
  <si>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</si>
  <si>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</si>
  <si>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</si>
  <si>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</si>
  <si>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</si>
  <si>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</si>
  <si>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</si>
  <si>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</si>
  <si>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</si>
  <si>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</si>
  <si>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</si>
  <si>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</si>
  <si>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</si>
  <si>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</si>
  <si>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</si>
  <si>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</si>
  <si>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</si>
  <si>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</si>
  <si>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</si>
  <si>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</si>
  <si>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</si>
  <si>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</si>
  <si>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</si>
  <si>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</si>
  <si>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</si>
  <si>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</si>
  <si>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</si>
  <si>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</si>
  <si>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</si>
  <si>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</si>
  <si>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</si>
  <si>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</si>
  <si>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</si>
  <si>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</si>
  <si>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</si>
  <si>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</si>
  <si>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</si>
  <si>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</si>
  <si>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</si>
  <si>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</si>
  <si>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</si>
  <si>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</si>
  <si>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</si>
  <si>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</si>
  <si>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</si>
  <si>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</si>
  <si>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抢</t>
    <phoneticPr fontId="1" type="noConversion"/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</si>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</sst>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40" totalsRowShown="0">
  <autoFilter ref="A1:I40"/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6">
      <calculatedColumnFormula>表1[[#This Row],[单价]]*表1[[#This Row],[数量]]</calculatedColumnFormula>
    </tableColumn>
    <tableColumn id="8" name="列1" dataDxfId="5"/>
    <tableColumn id="9" name="列2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3" totalsRowDxfId="2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1" totalsRowDxfId="0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4" sqref="C24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x14ac:dyDescent="0.15">
      <c r="A2">
        <v>1</v>
      </c>
      <c r="B2" t="s">
        <v>14</v>
      </c>
      <c r="C2" t="s">
        <v>5</v>
      </c>
      <c r="D2" t="s">
        <v>92</v>
      </c>
      <c r="E2">
        <v>179</v>
      </c>
      <c r="F2">
        <v>1</v>
      </c>
      <c r="G2">
        <f>表1[[#This Row],[单价]]*表1[[#This Row],[数量]]</f>
        <v>179</v>
      </c>
      <c r="H2" s="2" t="s">
        <v>93</v>
      </c>
      <c r="I2" s="1"/>
      <c r="K2">
        <f>SUM(表1[价格])</f>
        <v>16569.62</v>
      </c>
    </row>
    <row r="3" spans="1:11" x14ac:dyDescent="0.15">
      <c r="A3">
        <v>2</v>
      </c>
      <c r="B3" t="s">
        <v>14</v>
      </c>
      <c r="C3" t="s">
        <v>6</v>
      </c>
      <c r="D3" t="s">
        <v>92</v>
      </c>
      <c r="E3">
        <v>115</v>
      </c>
      <c r="F3">
        <v>1</v>
      </c>
      <c r="G3">
        <f>表1[[#This Row],[单价]]*表1[[#This Row],[数量]]</f>
        <v>115</v>
      </c>
      <c r="H3" s="2" t="s">
        <v>94</v>
      </c>
      <c r="I3" s="1"/>
    </row>
    <row r="4" spans="1:11" x14ac:dyDescent="0.15">
      <c r="A4">
        <v>3</v>
      </c>
      <c r="B4" t="s">
        <v>14</v>
      </c>
      <c r="C4" t="s">
        <v>7</v>
      </c>
      <c r="D4" t="s">
        <v>96</v>
      </c>
      <c r="E4">
        <v>279</v>
      </c>
      <c r="F4">
        <v>1</v>
      </c>
      <c r="G4">
        <f>表1[[#This Row],[单价]]*表1[[#This Row],[数量]]</f>
        <v>279</v>
      </c>
      <c r="H4" s="2" t="s">
        <v>95</v>
      </c>
      <c r="I4" s="1"/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x14ac:dyDescent="0.15">
      <c r="B8" t="s">
        <v>14</v>
      </c>
      <c r="C8" t="s">
        <v>33</v>
      </c>
      <c r="D8" t="s">
        <v>92</v>
      </c>
      <c r="E8">
        <v>89</v>
      </c>
      <c r="F8">
        <v>1</v>
      </c>
      <c r="G8">
        <f>表1[[#This Row],[单价]]*表1[[#This Row],[数量]]</f>
        <v>89</v>
      </c>
      <c r="H8" s="1"/>
      <c r="I8" s="1"/>
    </row>
    <row r="9" spans="1:1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/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/>
    </row>
    <row r="13" spans="1:1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/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66</v>
      </c>
      <c r="E16">
        <v>881</v>
      </c>
      <c r="F16">
        <v>1</v>
      </c>
      <c r="G16" s="1">
        <f>表1[[#This Row],[单价]]*表1[[#This Row],[数量]]</f>
        <v>881</v>
      </c>
      <c r="H16" s="1"/>
      <c r="I16" s="1"/>
    </row>
    <row r="17" spans="2:9" x14ac:dyDescent="0.15">
      <c r="B17" t="s">
        <v>21</v>
      </c>
      <c r="C17" t="s">
        <v>20</v>
      </c>
      <c r="D17" t="s">
        <v>101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102</v>
      </c>
      <c r="I17" s="1"/>
    </row>
    <row r="18" spans="2:9" x14ac:dyDescent="0.15">
      <c r="B18" t="s">
        <v>21</v>
      </c>
      <c r="C18" t="s">
        <v>22</v>
      </c>
      <c r="D18" t="s">
        <v>103</v>
      </c>
      <c r="E18">
        <v>22.9</v>
      </c>
      <c r="F18">
        <v>10</v>
      </c>
      <c r="G18">
        <f>表1[[#This Row],[单价]]*表1[[#This Row],[数量]]</f>
        <v>229</v>
      </c>
      <c r="H18" s="2" t="s">
        <v>104</v>
      </c>
      <c r="I18" s="1"/>
    </row>
    <row r="19" spans="2:9" x14ac:dyDescent="0.15">
      <c r="B19" t="s">
        <v>21</v>
      </c>
      <c r="C19" t="s">
        <v>23</v>
      </c>
      <c r="D19" t="s">
        <v>101</v>
      </c>
      <c r="E19">
        <v>69</v>
      </c>
      <c r="F19">
        <v>7</v>
      </c>
      <c r="G19">
        <f>表1[[#This Row],[单价]]*表1[[#This Row],[数量]]</f>
        <v>483</v>
      </c>
      <c r="H19" s="2" t="s">
        <v>105</v>
      </c>
      <c r="I19" s="1"/>
    </row>
    <row r="20" spans="2:9" x14ac:dyDescent="0.15">
      <c r="B20" t="s">
        <v>113</v>
      </c>
      <c r="C20" t="s">
        <v>115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114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/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/>
    </row>
    <row r="26" spans="2:9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/>
    </row>
    <row r="27" spans="2:9" x14ac:dyDescent="0.15">
      <c r="B27" t="s">
        <v>88</v>
      </c>
      <c r="C27" t="s">
        <v>89</v>
      </c>
      <c r="E27">
        <v>386</v>
      </c>
      <c r="F27">
        <v>1</v>
      </c>
      <c r="G27" s="1">
        <f>表1[[#This Row],[单价]]*表1[[#This Row],[数量]]</f>
        <v>386</v>
      </c>
      <c r="H27" s="2" t="s">
        <v>90</v>
      </c>
      <c r="I27" t="s">
        <v>91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/>
    </row>
    <row r="32" spans="2:9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/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 t="s">
        <v>87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27" sqref="H27"/>
    </sheetView>
  </sheetViews>
  <sheetFormatPr defaultRowHeight="13.5" x14ac:dyDescent="0.15"/>
  <cols>
    <col min="11" max="11" width="18.75" bestFit="1" customWidth="1"/>
  </cols>
  <sheetData>
    <row r="1" spans="1:14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</row>
    <row r="2" spans="1:14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4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</row>
    <row r="4" spans="1:14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</row>
    <row r="5" spans="1:14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97</v>
      </c>
    </row>
    <row r="6" spans="1:14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98</v>
      </c>
    </row>
    <row r="7" spans="1:14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99</v>
      </c>
    </row>
    <row r="8" spans="1:14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4" x14ac:dyDescent="0.15">
      <c r="G9">
        <f>SUBTOTAL(109,表2[价格])</f>
        <v>2598.3199999999997</v>
      </c>
    </row>
    <row r="11" spans="1:14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4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107</v>
      </c>
      <c r="K12" t="s">
        <v>112</v>
      </c>
      <c r="L12">
        <v>33.9</v>
      </c>
      <c r="M12">
        <v>39</v>
      </c>
      <c r="N12">
        <f>表3_56[[#This Row],[单价]]*表3_56[[#This Row],[数量]]</f>
        <v>1322.1</v>
      </c>
    </row>
    <row r="13" spans="1:14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107</v>
      </c>
      <c r="K13" t="s">
        <v>110</v>
      </c>
      <c r="L13">
        <v>20.9</v>
      </c>
      <c r="M13">
        <v>10</v>
      </c>
      <c r="N13">
        <f>表3_56[[#This Row],[单价]]*表3_56[[#This Row],[数量]]</f>
        <v>209</v>
      </c>
    </row>
    <row r="14" spans="1:14" x14ac:dyDescent="0.15">
      <c r="J14" t="s">
        <v>100</v>
      </c>
      <c r="K14" t="s">
        <v>111</v>
      </c>
      <c r="L14">
        <v>69</v>
      </c>
      <c r="M14">
        <v>7</v>
      </c>
      <c r="N14">
        <f>表3_56[[#This Row],[单价]]*表3_56[[#This Row],[数量]]</f>
        <v>483</v>
      </c>
    </row>
    <row r="15" spans="1:14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108</v>
      </c>
      <c r="K15" t="s">
        <v>116</v>
      </c>
      <c r="L15">
        <v>12.9</v>
      </c>
      <c r="M15">
        <v>4</v>
      </c>
      <c r="N15" s="1">
        <f>表3_56[[#This Row],[单价]]*表3_56[[#This Row],[数量]]</f>
        <v>51.6</v>
      </c>
    </row>
    <row r="16" spans="1:14" x14ac:dyDescent="0.15">
      <c r="B16" t="s">
        <v>50</v>
      </c>
      <c r="C16" t="s">
        <v>106</v>
      </c>
      <c r="D16" t="s">
        <v>117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9" x14ac:dyDescent="0.15">
      <c r="B17" t="s">
        <v>50</v>
      </c>
      <c r="C17" t="s">
        <v>106</v>
      </c>
      <c r="D17" t="s">
        <v>118</v>
      </c>
      <c r="E17">
        <v>22.9</v>
      </c>
      <c r="F17">
        <v>10</v>
      </c>
      <c r="G17">
        <f>表3_5[[#This Row],[单价]]*表3_5[[#This Row],[数量]]</f>
        <v>229</v>
      </c>
    </row>
    <row r="18" spans="2:9" x14ac:dyDescent="0.15">
      <c r="C18" t="s">
        <v>106</v>
      </c>
      <c r="D18" t="s">
        <v>109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9" x14ac:dyDescent="0.15">
      <c r="D19" t="s">
        <v>116</v>
      </c>
      <c r="E19">
        <v>15.3</v>
      </c>
      <c r="F19">
        <v>4</v>
      </c>
      <c r="G19" s="1">
        <f>表3_5[[#This Row],[单价]]*表3_5[[#This Row],[数量]]</f>
        <v>61.2</v>
      </c>
    </row>
    <row r="20" spans="2:9" x14ac:dyDescent="0.15">
      <c r="G20" s="1">
        <f>SUBTOTAL(109,表3_5[价格])</f>
        <v>1339.3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所有商品</vt:lpstr>
      <vt:lpstr>商品价格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2017-11-12T15:46:27Z</dcterms:modified>
</cp:coreProperties>
</file>