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drawings/drawing6.xml" ContentType="application/vnd.openxmlformats-officedocument.drawing+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E:\Git\MyData\ToJapan\"/>
    </mc:Choice>
  </mc:AlternateContent>
  <xr:revisionPtr revIDLastSave="0" documentId="10_ncr:8100000_{695462B3-C6FF-4AB8-BEED-A74A686D23E0}" xr6:coauthVersionLast="34" xr6:coauthVersionMax="34" xr10:uidLastSave="{00000000-0000-0000-0000-000000000000}"/>
  <bookViews>
    <workbookView xWindow="0" yWindow="0" windowWidth="21600" windowHeight="9120" firstSheet="1" activeTab="4" xr2:uid="{00000000-000D-0000-FFFF-FFFF00000000}"/>
  </bookViews>
  <sheets>
    <sheet name="总路线" sheetId="11" r:id="rId1"/>
    <sheet name="门票统计" sheetId="2" r:id="rId2"/>
    <sheet name="729Sun京都南禅寺" sheetId="3" r:id="rId3"/>
    <sheet name="730Mon清水寺" sheetId="4" r:id="rId4"/>
    <sheet name="731Tue岚山" sheetId="5" r:id="rId5"/>
    <sheet name="801Wes稻荷大社" sheetId="6" r:id="rId6"/>
    <sheet name="802Thur白须神社" sheetId="7" r:id="rId7"/>
    <sheet name="803Fri大阪" sheetId="8" r:id="rId8"/>
    <sheet name="804Sat姬路城" sheetId="9" r:id="rId9"/>
    <sheet name="805Sun奈良春日大社"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 i="5" l="1"/>
  <c r="B16" i="5"/>
  <c r="B14" i="5"/>
  <c r="B13" i="5"/>
  <c r="F17" i="7" l="1"/>
  <c r="E17" i="7"/>
  <c r="F8" i="6"/>
  <c r="E6" i="6"/>
  <c r="E8" i="6" s="1"/>
  <c r="B3" i="5"/>
  <c r="B4" i="5" s="1"/>
  <c r="F11" i="4"/>
  <c r="E11" i="4"/>
  <c r="B3" i="4"/>
  <c r="B4" i="4" s="1"/>
  <c r="B5" i="4" s="1"/>
  <c r="B6" i="4" s="1"/>
  <c r="B7" i="4" s="1"/>
  <c r="B8" i="4" s="1"/>
  <c r="B9" i="4" s="1"/>
  <c r="F20" i="3"/>
  <c r="E20" i="3"/>
  <c r="B3" i="3"/>
  <c r="B6" i="3" s="1"/>
  <c r="C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2" authorId="0" shapeId="0" xr:uid="{00000000-0006-0000-0300-000001000000}">
      <text>
        <r>
          <rPr>
            <b/>
            <sz val="9"/>
            <color indexed="81"/>
            <rFont val="宋体"/>
            <family val="3"/>
            <charset val="134"/>
          </rPr>
          <t>作者:</t>
        </r>
        <r>
          <rPr>
            <sz val="9"/>
            <color indexed="81"/>
            <rFont val="宋体"/>
            <family val="3"/>
            <charset val="134"/>
          </rPr>
          <t xml:space="preserve">
巴士一日券</t>
        </r>
      </text>
    </comment>
  </commentList>
</comments>
</file>

<file path=xl/sharedStrings.xml><?xml version="1.0" encoding="utf-8"?>
<sst xmlns="http://schemas.openxmlformats.org/spreadsheetml/2006/main" count="308" uniqueCount="273">
  <si>
    <t>票</t>
    <phoneticPr fontId="6" type="noConversion"/>
  </si>
  <si>
    <t>购买地</t>
    <phoneticPr fontId="6" type="noConversion"/>
  </si>
  <si>
    <t>单价</t>
    <phoneticPr fontId="6" type="noConversion"/>
  </si>
  <si>
    <t>类型</t>
    <phoneticPr fontId="6" type="noConversion"/>
  </si>
  <si>
    <t>说明</t>
    <phoneticPr fontId="6" type="noConversion"/>
  </si>
  <si>
    <t>ICOCA+HARUKA</t>
    <phoneticPr fontId="6" type="noConversion"/>
  </si>
  <si>
    <t>关西空港站2楼，JR绿色窗口</t>
    <phoneticPr fontId="6" type="noConversion"/>
  </si>
  <si>
    <t>交通</t>
    <phoneticPr fontId="6" type="noConversion"/>
  </si>
  <si>
    <t>ICOCA内含1500</t>
    <phoneticPr fontId="6" type="noConversion"/>
  </si>
  <si>
    <t>岚山小火车票</t>
    <phoneticPr fontId="6" type="noConversion"/>
  </si>
  <si>
    <t>关西空港站3楼，JR绿色窗口</t>
  </si>
  <si>
    <t>京都巴士一日券（7月30日、7月31日）
东山清水寺
岚山小火车
二条城</t>
    <phoneticPr fontId="6" type="noConversion"/>
  </si>
  <si>
    <t>京都站</t>
    <phoneticPr fontId="6" type="noConversion"/>
  </si>
  <si>
    <t>京都第一天路费，一趟公交+2趟京阪本线</t>
    <phoneticPr fontId="6" type="noConversion"/>
  </si>
  <si>
    <t>三十三间堂</t>
    <phoneticPr fontId="6" type="noConversion"/>
  </si>
  <si>
    <t>门票</t>
    <phoneticPr fontId="6" type="noConversion"/>
  </si>
  <si>
    <t>清水寺</t>
    <phoneticPr fontId="6" type="noConversion"/>
  </si>
  <si>
    <t>高台寺</t>
    <phoneticPr fontId="6" type="noConversion"/>
  </si>
  <si>
    <t>高台寺及高台寺掌美术馆门票成人600日元，高台寺、高台寺掌美术馆、圆德院套票900日元</t>
    <phoneticPr fontId="6" type="noConversion"/>
  </si>
  <si>
    <t>青莲院</t>
    <phoneticPr fontId="6" type="noConversion"/>
  </si>
  <si>
    <t>南禅寺</t>
    <phoneticPr fontId="6" type="noConversion"/>
  </si>
  <si>
    <t>JR嵯峨线至马掘站</t>
    <phoneticPr fontId="6" type="noConversion"/>
  </si>
  <si>
    <t>天龙寺</t>
    <phoneticPr fontId="6" type="noConversion"/>
  </si>
  <si>
    <t>龙安寺</t>
    <phoneticPr fontId="6" type="noConversion"/>
  </si>
  <si>
    <t>金阁寺</t>
    <phoneticPr fontId="6" type="noConversion"/>
  </si>
  <si>
    <t>二条城</t>
    <phoneticPr fontId="6" type="noConversion"/>
  </si>
  <si>
    <t>去近江高岛站</t>
    <phoneticPr fontId="6" type="noConversion"/>
  </si>
  <si>
    <t>车票</t>
    <phoneticPr fontId="6" type="noConversion"/>
  </si>
  <si>
    <t>去白须神社</t>
    <phoneticPr fontId="6" type="noConversion"/>
  </si>
  <si>
    <t>打车</t>
    <phoneticPr fontId="6" type="noConversion"/>
  </si>
  <si>
    <t>返回</t>
    <phoneticPr fontId="6" type="noConversion"/>
  </si>
  <si>
    <t>从近江高岛返回京都</t>
    <phoneticPr fontId="6" type="noConversion"/>
  </si>
  <si>
    <t>JR车票</t>
    <phoneticPr fontId="6" type="noConversion"/>
  </si>
  <si>
    <t>到大阪</t>
    <phoneticPr fontId="6" type="noConversion"/>
  </si>
  <si>
    <t>阪急電鐵</t>
    <phoneticPr fontId="6" type="noConversion"/>
  </si>
  <si>
    <t>电车票</t>
    <phoneticPr fontId="6" type="noConversion"/>
  </si>
  <si>
    <t>大阪地铁一日券</t>
    <phoneticPr fontId="6" type="noConversion"/>
  </si>
  <si>
    <t>四天王寺</t>
    <phoneticPr fontId="6" type="noConversion"/>
  </si>
  <si>
    <t>300门票+200庭院</t>
    <phoneticPr fontId="6" type="noConversion"/>
  </si>
  <si>
    <t>大阪城</t>
    <phoneticPr fontId="6" type="noConversion"/>
  </si>
  <si>
    <t>大阪城天守</t>
    <phoneticPr fontId="6" type="noConversion"/>
  </si>
  <si>
    <t>JR西日本鐵路周遊券</t>
    <phoneticPr fontId="6" type="noConversion"/>
  </si>
  <si>
    <t>游玩姬路城需要</t>
    <phoneticPr fontId="6" type="noConversion"/>
  </si>
  <si>
    <t>巴士</t>
    <phoneticPr fontId="6" type="noConversion"/>
  </si>
  <si>
    <t>姬路城</t>
    <phoneticPr fontId="6" type="noConversion"/>
  </si>
  <si>
    <t>奈良路费</t>
    <phoneticPr fontId="6" type="noConversion"/>
  </si>
  <si>
    <t>春日大社</t>
    <phoneticPr fontId="6" type="noConversion"/>
  </si>
  <si>
    <t>参拜</t>
    <phoneticPr fontId="6" type="noConversion"/>
  </si>
  <si>
    <t>东大寺</t>
    <phoneticPr fontId="6" type="noConversion"/>
  </si>
  <si>
    <t>大殿+博物馆</t>
    <phoneticPr fontId="6" type="noConversion"/>
  </si>
  <si>
    <t>日期</t>
    <phoneticPr fontId="6" type="noConversion"/>
  </si>
  <si>
    <t>时间</t>
    <phoneticPr fontId="6" type="noConversion"/>
  </si>
  <si>
    <t>行程</t>
    <phoneticPr fontId="6" type="noConversion"/>
  </si>
  <si>
    <t>地点/交通说明</t>
    <phoneticPr fontId="6" type="noConversion"/>
  </si>
  <si>
    <t>交通花费</t>
    <phoneticPr fontId="6" type="noConversion"/>
  </si>
  <si>
    <t>景点花费</t>
    <phoneticPr fontId="6" type="noConversion"/>
  </si>
  <si>
    <t>2018/7/29
星期天</t>
    <phoneticPr fontId="6" type="noConversion"/>
  </si>
  <si>
    <t>下飞机入关</t>
    <phoneticPr fontId="6" type="noConversion"/>
  </si>
  <si>
    <t>关西机场</t>
    <phoneticPr fontId="6" type="noConversion"/>
  </si>
  <si>
    <t>关西空港站
二楼JR绿色窗口</t>
    <phoneticPr fontId="6" type="noConversion"/>
  </si>
  <si>
    <t>HARUCA车开动</t>
    <phoneticPr fontId="6" type="noConversion"/>
  </si>
  <si>
    <t>京都站出站到A2等4/17/205,A1等5,B3等86
86绕到三十三间堂和清水寺,但是需要半小时才能到达河原町三条仍然建议乘坐</t>
    <phoneticPr fontId="6" type="noConversion"/>
  </si>
  <si>
    <t>步行</t>
    <phoneticPr fontId="6" type="noConversion"/>
  </si>
  <si>
    <t>吃饭在哪里？攻略一下</t>
    <phoneticPr fontId="6" type="noConversion"/>
  </si>
  <si>
    <t>乘巴士去南禅寺，吃饭(吃豆腐)</t>
    <phoneticPr fontId="6" type="noConversion"/>
  </si>
  <si>
    <t>游玩南禅寺</t>
    <phoneticPr fontId="6" type="noConversion"/>
  </si>
  <si>
    <t>南禅院+三门
南禅寺的三门号称是京都最美的三道门之一，式样古朴而气势恢宏，站在楼顶可以远眺京都</t>
    <phoneticPr fontId="6" type="noConversion"/>
  </si>
  <si>
    <t>离开南禅寺乘车去银阁寺</t>
    <phoneticPr fontId="6" type="noConversion"/>
  </si>
  <si>
    <t>南禅寺/永观堂道-银阁寺道
5号巴士</t>
    <phoneticPr fontId="6" type="noConversion"/>
  </si>
  <si>
    <t>游玩银阁寺</t>
    <phoneticPr fontId="6" type="noConversion"/>
  </si>
  <si>
    <t>足利义正将军在1489年按照金阁寺的式样修建的山庄
作为国宝的观音殿、本堂前布满白砂的「向月台」和表现波浪纹的「银沙滩」</t>
    <phoneticPr fontId="6" type="noConversion"/>
  </si>
  <si>
    <t>返回酒店</t>
    <phoneticPr fontId="6" type="noConversion"/>
  </si>
  <si>
    <t>银阁寺道-河原町三条</t>
    <phoneticPr fontId="6" type="noConversion"/>
  </si>
  <si>
    <t>逛酒店周边</t>
    <phoneticPr fontId="6" type="noConversion"/>
  </si>
  <si>
    <t>单日行程花费</t>
    <phoneticPr fontId="6" type="noConversion"/>
  </si>
  <si>
    <t>日期</t>
  </si>
  <si>
    <t>时间</t>
  </si>
  <si>
    <t>行程</t>
  </si>
  <si>
    <t>地点/交通说明</t>
  </si>
  <si>
    <t>交通花费</t>
  </si>
  <si>
    <t>景点花费</t>
  </si>
  <si>
    <t>2018/7/30
星期一</t>
    <phoneticPr fontId="6" type="noConversion"/>
  </si>
  <si>
    <t>京都这里买纪念品比较多</t>
    <phoneticPr fontId="6" type="noConversion"/>
  </si>
  <si>
    <t>很高，爬上去有点累，人比较少，有竹林</t>
    <phoneticPr fontId="6" type="noConversion"/>
  </si>
  <si>
    <t>·神社大殿被称为“衹园造”舞殿上有无数的提灯，让夜晚甚是美丽。
·这里有专门求签、写绘马和请御守的地方，绘马图案非常多样，祈求恋爱的心形绘马十分受欢迎。
·每年7月神社都会举行热闹的祇园祭，神社内可以品尝到各式各样的小吃，还有许多吸引眼球的节庆装饰</t>
    <phoneticPr fontId="6" type="noConversion"/>
  </si>
  <si>
    <t>-----</t>
    <phoneticPr fontId="6" type="noConversion"/>
  </si>
  <si>
    <t>晚饭+休息
晚上逛抵园</t>
    <phoneticPr fontId="6" type="noConversion"/>
  </si>
  <si>
    <t>2018/7/31
星期二</t>
    <phoneticPr fontId="6" type="noConversion"/>
  </si>
  <si>
    <t>车往南边开</t>
    <phoneticPr fontId="6" type="noConversion"/>
  </si>
  <si>
    <t>刷ICOCA进站
6:37 6:55 7:09 7:21 发车时间
需要24分钟</t>
    <phoneticPr fontId="6" type="noConversion"/>
  </si>
  <si>
    <t>往东偏北走500米到岚山小火车龟冈站</t>
    <phoneticPr fontId="6" type="noConversion"/>
  </si>
  <si>
    <t>5号车厢没有窗户，景色很好</t>
    <phoneticPr fontId="6" type="noConversion"/>
  </si>
  <si>
    <t>检票乘车</t>
    <phoneticPr fontId="6" type="noConversion"/>
  </si>
  <si>
    <t>龟冈站小火车开动</t>
    <phoneticPr fontId="6" type="noConversion"/>
  </si>
  <si>
    <t>保津川溪谷</t>
    <phoneticPr fontId="6" type="noConversion"/>
  </si>
  <si>
    <t>19世纪大厅
立体模型京都JAPAN馆</t>
    <phoneticPr fontId="6" type="noConversion"/>
  </si>
  <si>
    <t>比金阁寺幽静了许多，去数数石头一共15个，藏了一个只能数出14个</t>
    <phoneticPr fontId="6" type="noConversion"/>
  </si>
  <si>
    <t>步行至竜安寺前
乘坐59号巴士至金阁寺前
59号巴士12分钟发一般，15点零几分有一班</t>
    <phoneticPr fontId="6" type="noConversion"/>
  </si>
  <si>
    <t>吃饭或回酒店</t>
    <phoneticPr fontId="6" type="noConversion"/>
  </si>
  <si>
    <t>步行至金阁寺道
乘坐205号巴士
到河原町三条下车</t>
    <phoneticPr fontId="6" type="noConversion"/>
  </si>
  <si>
    <t>----</t>
    <phoneticPr fontId="6" type="noConversion"/>
  </si>
  <si>
    <t>2018/8/1
星期三</t>
    <phoneticPr fontId="6" type="noConversion"/>
  </si>
  <si>
    <t>出站步行至伏见稻荷大社</t>
    <phoneticPr fontId="6" type="noConversion"/>
  </si>
  <si>
    <t>过桥过河
步行500米进入伏见稻荷大社</t>
    <phoneticPr fontId="6" type="noConversion"/>
  </si>
  <si>
    <t>游览稻荷大社</t>
    <phoneticPr fontId="6" type="noConversion"/>
  </si>
  <si>
    <t>千鸟居
狐狸石像</t>
    <phoneticPr fontId="6" type="noConversion"/>
  </si>
  <si>
    <t>游览二条城</t>
    <phoneticPr fontId="6" type="noConversion"/>
  </si>
  <si>
    <t>·游客一般从东边的东大手门进入，里面有一间小亭，可以租用中文版的语音导览器（500日元）。
·整座二条城由石墙及护城河包围着，总体上分为本丸御殿、二之丸御殿以及环绕两个御殿的庭园等区域。
·亮点是二之丸御殿内的鹂鸣地板，走在上面地板会发出夜莺啼叫般的声响，如此设计是以防夜间刺客入侵。</t>
    <phoneticPr fontId="6" type="noConversion"/>
  </si>
  <si>
    <t>日期</t>
    <phoneticPr fontId="6" type="noConversion"/>
  </si>
  <si>
    <t>时间</t>
    <phoneticPr fontId="6" type="noConversion"/>
  </si>
  <si>
    <t>行程</t>
    <phoneticPr fontId="6" type="noConversion"/>
  </si>
  <si>
    <t>地点/交通说明</t>
    <phoneticPr fontId="6" type="noConversion"/>
  </si>
  <si>
    <t>行程花费</t>
    <phoneticPr fontId="6" type="noConversion"/>
  </si>
  <si>
    <t>景点花费</t>
    <phoneticPr fontId="6" type="noConversion"/>
  </si>
  <si>
    <t>2018/8/2
星期四</t>
    <phoneticPr fontId="6" type="noConversion"/>
  </si>
  <si>
    <r>
      <t>到达</t>
    </r>
    <r>
      <rPr>
        <sz val="11"/>
        <color rgb="FFFF0000"/>
        <rFont val="宋体"/>
        <family val="3"/>
        <charset val="134"/>
        <scheme val="minor"/>
      </rPr>
      <t>河原町三条</t>
    </r>
    <r>
      <rPr>
        <sz val="11"/>
        <color theme="1"/>
        <rFont val="Microsoft YaHei UI"/>
        <family val="2"/>
        <charset val="134"/>
      </rPr>
      <t>站
等待</t>
    </r>
    <r>
      <rPr>
        <sz val="11"/>
        <color rgb="FFFF0000"/>
        <rFont val="宋体"/>
        <family val="3"/>
        <charset val="134"/>
        <scheme val="minor"/>
      </rPr>
      <t>京阪巴士京都比叡山線５７</t>
    </r>
    <r>
      <rPr>
        <sz val="11"/>
        <color theme="1"/>
        <rFont val="Microsoft YaHei UI"/>
        <family val="2"/>
        <charset val="134"/>
      </rPr>
      <t>号到站</t>
    </r>
    <phoneticPr fontId="6" type="noConversion"/>
  </si>
  <si>
    <t>步行100至河原町三条
57号巴士大约在8点45左右到站</t>
    <phoneticPr fontId="6" type="noConversion"/>
  </si>
  <si>
    <t>巴士开动</t>
    <phoneticPr fontId="6" type="noConversion"/>
  </si>
  <si>
    <r>
      <t xml:space="preserve">巴士到站后，步行至延历寺
</t>
    </r>
    <r>
      <rPr>
        <b/>
        <i/>
        <sz val="11"/>
        <color theme="1"/>
        <rFont val="宋体"/>
        <family val="3"/>
        <charset val="134"/>
        <scheme val="minor"/>
      </rPr>
      <t>大约需要10分钟</t>
    </r>
    <phoneticPr fontId="6" type="noConversion"/>
  </si>
  <si>
    <r>
      <t>到</t>
    </r>
    <r>
      <rPr>
        <sz val="11"/>
        <color rgb="FFFF0000"/>
        <rFont val="宋体"/>
        <family val="3"/>
        <charset val="134"/>
        <scheme val="minor"/>
      </rPr>
      <t>延暦寺バスセンター (えんりゃくじばすせんたー 0156-2 )</t>
    </r>
    <r>
      <rPr>
        <sz val="11"/>
        <color theme="1"/>
        <rFont val="Microsoft YaHei UI"/>
        <family val="2"/>
        <charset val="134"/>
      </rPr>
      <t>下车
到</t>
    </r>
    <r>
      <rPr>
        <sz val="11"/>
        <color rgb="FFFF0000"/>
        <rFont val="宋体"/>
        <family val="3"/>
        <charset val="134"/>
        <scheme val="minor"/>
      </rPr>
      <t xml:space="preserve">延历寺巴士中心0156-2 </t>
    </r>
    <r>
      <rPr>
        <sz val="11"/>
        <color theme="1"/>
        <rFont val="Microsoft YaHei UI"/>
        <family val="2"/>
        <charset val="134"/>
      </rPr>
      <t>下车
步行350米到延历寺</t>
    </r>
    <phoneticPr fontId="6" type="noConversion"/>
  </si>
  <si>
    <t>游览延历寺
各个殿朝拜费用550
去寺外山上逛逛</t>
    <phoneticPr fontId="6" type="noConversion"/>
  </si>
  <si>
    <t>元龟二年（1571），因门下协助朝仓义景反抗织田信长，寺宇被焚。
东塔，仿唐代五台山竹林之风，供奉本尊药师如来及日光、月光菩萨、十二神将等像
西塔又称转法轮堂，奉安本尊释迦如来及文殊、普贤、四天王等像。
横川又称首楞严院，安有本尊圣观音及胁士毗沙门天、不动尊。</t>
    <phoneticPr fontId="6" type="noConversion"/>
  </si>
  <si>
    <t>准备出发乘坐比叡山缆车下山</t>
    <phoneticPr fontId="6" type="noConversion"/>
  </si>
  <si>
    <t>离开延历寺步行至延历寺乘坐缆车处750米
并购买缆车车票
大约需要20分钟(步行15分钟，买票5分钟）</t>
    <phoneticPr fontId="6" type="noConversion"/>
  </si>
  <si>
    <r>
      <t>乘坐</t>
    </r>
    <r>
      <rPr>
        <sz val="11"/>
        <color rgb="FFFF0000"/>
        <rFont val="宋体"/>
        <family val="3"/>
        <charset val="134"/>
        <scheme val="minor"/>
      </rPr>
      <t>比叡山缆车</t>
    </r>
    <r>
      <rPr>
        <sz val="11"/>
        <color theme="1"/>
        <rFont val="Microsoft YaHei UI"/>
        <family val="2"/>
        <charset val="134"/>
      </rPr>
      <t xml:space="preserve">
缆车行驶需要11分钟</t>
    </r>
    <phoneticPr fontId="6" type="noConversion"/>
  </si>
  <si>
    <r>
      <t>缆车半个小时一班,0分30分时候发
下车之后找一下</t>
    </r>
    <r>
      <rPr>
        <sz val="11"/>
        <color rgb="FFFF0000"/>
        <rFont val="宋体"/>
        <family val="3"/>
        <charset val="134"/>
        <scheme val="minor"/>
      </rPr>
      <t>ケーブル坂本線</t>
    </r>
    <r>
      <rPr>
        <sz val="11"/>
        <color theme="1"/>
        <rFont val="Microsoft YaHei UI"/>
        <family val="2"/>
        <charset val="134"/>
      </rPr>
      <t>巴士站</t>
    </r>
    <phoneticPr fontId="6" type="noConversion"/>
  </si>
  <si>
    <r>
      <t>乘坐</t>
    </r>
    <r>
      <rPr>
        <sz val="11"/>
        <color rgb="FFFF0000"/>
        <rFont val="宋体"/>
        <family val="3"/>
        <charset val="134"/>
        <scheme val="minor"/>
      </rPr>
      <t>ケーブル坂本線</t>
    </r>
    <r>
      <rPr>
        <sz val="11"/>
        <color theme="1"/>
        <rFont val="Microsoft YaHei UI"/>
        <family val="2"/>
        <charset val="134"/>
      </rPr>
      <t xml:space="preserve">
需要9分钟，步行3分钟，车程6分钟
此趟巴士仍为半小时一趟，每个时钟20,50时发车</t>
    </r>
    <phoneticPr fontId="6" type="noConversion"/>
  </si>
  <si>
    <r>
      <t>索道下来之后
步行至</t>
    </r>
    <r>
      <rPr>
        <sz val="11"/>
        <color rgb="FFFF0000"/>
        <rFont val="宋体"/>
        <family val="3"/>
        <charset val="134"/>
        <scheme val="minor"/>
      </rPr>
      <t>ケーブル坂本駅</t>
    </r>
    <r>
      <rPr>
        <sz val="11"/>
        <color theme="1"/>
        <rFont val="Microsoft YaHei UI"/>
        <family val="2"/>
        <charset val="134"/>
      </rPr>
      <t xml:space="preserve">
乘坐巴士至</t>
    </r>
    <r>
      <rPr>
        <sz val="11"/>
        <color rgb="FFFF0000"/>
        <rFont val="宋体"/>
        <family val="3"/>
        <charset val="134"/>
        <scheme val="minor"/>
      </rPr>
      <t>比叡山坂本駅</t>
    </r>
    <phoneticPr fontId="6" type="noConversion"/>
  </si>
  <si>
    <t>在JR站附近找地方吃午饭
预计半小时</t>
    <phoneticPr fontId="6" type="noConversion"/>
  </si>
  <si>
    <r>
      <t>进站去JR站乘坐</t>
    </r>
    <r>
      <rPr>
        <sz val="11"/>
        <color rgb="FFFF0000"/>
        <rFont val="宋体"/>
        <family val="3"/>
        <charset val="134"/>
        <scheme val="minor"/>
      </rPr>
      <t>湖西线</t>
    </r>
    <r>
      <rPr>
        <sz val="11"/>
        <color theme="1"/>
        <rFont val="Microsoft YaHei UI"/>
        <family val="2"/>
        <charset val="134"/>
      </rPr>
      <t>往</t>
    </r>
    <r>
      <rPr>
        <sz val="11"/>
        <color rgb="FFFF0000"/>
        <rFont val="宋体"/>
        <family val="3"/>
        <charset val="134"/>
        <scheme val="minor"/>
      </rPr>
      <t>近江高岛</t>
    </r>
    <phoneticPr fontId="6" type="noConversion"/>
  </si>
  <si>
    <t>1号站台离开/1号站台到达</t>
    <phoneticPr fontId="6" type="noConversion"/>
  </si>
  <si>
    <t>JR开动
需要33分钟</t>
    <phoneticPr fontId="6" type="noConversion"/>
  </si>
  <si>
    <r>
      <t>到达</t>
    </r>
    <r>
      <rPr>
        <sz val="11"/>
        <color rgb="FFFF0000"/>
        <rFont val="宋体"/>
        <family val="3"/>
        <charset val="134"/>
        <scheme val="minor"/>
      </rPr>
      <t>近江高岛</t>
    </r>
    <r>
      <rPr>
        <sz val="11"/>
        <color theme="1"/>
        <rFont val="Microsoft YaHei UI"/>
        <family val="2"/>
        <charset val="134"/>
      </rPr>
      <t>站</t>
    </r>
    <phoneticPr fontId="6" type="noConversion"/>
  </si>
  <si>
    <t>出站之后往右边走30米可以打出租车
也可以步行至白须神社</t>
    <phoneticPr fontId="6" type="noConversion"/>
  </si>
  <si>
    <t>游览白须神社</t>
    <phoneticPr fontId="6" type="noConversion"/>
  </si>
  <si>
    <t>琵琶湖中的水上大鸟居! 
神社本身有点古旧，而要看鸟居⛩️的话必须过马路，但是这是一条大家都在高速行驶的道路，没有红绿灯，没有斑马线，车辆一直呼啸而过，因此过去必须必须留心。
傍晚过来坐在阶梯上看太阳慢慢从水中的大鸟居落下</t>
    <phoneticPr fontId="6" type="noConversion"/>
  </si>
  <si>
    <r>
      <t>返回</t>
    </r>
    <r>
      <rPr>
        <sz val="11"/>
        <color rgb="FFFF0000"/>
        <rFont val="宋体"/>
        <family val="3"/>
        <charset val="134"/>
        <scheme val="minor"/>
      </rPr>
      <t>近江高岛</t>
    </r>
    <r>
      <rPr>
        <sz val="11"/>
        <color theme="1"/>
        <rFont val="Microsoft YaHei UI"/>
        <family val="2"/>
        <charset val="134"/>
      </rPr>
      <t>站</t>
    </r>
    <phoneticPr fontId="6" type="noConversion"/>
  </si>
  <si>
    <r>
      <t>乘坐</t>
    </r>
    <r>
      <rPr>
        <sz val="11"/>
        <color rgb="FFFF0000"/>
        <rFont val="宋体"/>
        <family val="3"/>
        <charset val="134"/>
        <scheme val="minor"/>
      </rPr>
      <t>JR湖西线</t>
    </r>
    <r>
      <rPr>
        <sz val="11"/>
        <color theme="1"/>
        <rFont val="Microsoft YaHei UI"/>
        <family val="2"/>
        <charset val="134"/>
      </rPr>
      <t>回</t>
    </r>
    <r>
      <rPr>
        <sz val="11"/>
        <color rgb="FFFF0000"/>
        <rFont val="宋体"/>
        <family val="3"/>
        <charset val="134"/>
        <scheme val="minor"/>
      </rPr>
      <t>京都站</t>
    </r>
    <phoneticPr fontId="6" type="noConversion"/>
  </si>
  <si>
    <r>
      <t>乘坐</t>
    </r>
    <r>
      <rPr>
        <sz val="11"/>
        <color rgb="FFFF0000"/>
        <rFont val="宋体"/>
        <family val="3"/>
        <charset val="134"/>
        <scheme val="minor"/>
      </rPr>
      <t>205</t>
    </r>
    <r>
      <rPr>
        <sz val="11"/>
        <color theme="1"/>
        <rFont val="Microsoft YaHei UI"/>
        <family val="2"/>
        <charset val="134"/>
      </rPr>
      <t>至</t>
    </r>
    <r>
      <rPr>
        <sz val="11"/>
        <color rgb="FFFF0000"/>
        <rFont val="宋体"/>
        <family val="3"/>
        <charset val="134"/>
        <scheme val="minor"/>
      </rPr>
      <t>河原町三条</t>
    </r>
    <phoneticPr fontId="6" type="noConversion"/>
  </si>
  <si>
    <t>花费</t>
    <phoneticPr fontId="6" type="noConversion"/>
  </si>
  <si>
    <t>日期</t>
    <phoneticPr fontId="6" type="noConversion"/>
  </si>
  <si>
    <t>时间</t>
    <phoneticPr fontId="6" type="noConversion"/>
  </si>
  <si>
    <t>行程</t>
    <phoneticPr fontId="6" type="noConversion"/>
  </si>
  <si>
    <t>交通/地点攻略</t>
    <phoneticPr fontId="6" type="noConversion"/>
  </si>
  <si>
    <t>行程花费</t>
    <phoneticPr fontId="6" type="noConversion"/>
  </si>
  <si>
    <t>景点花费</t>
    <phoneticPr fontId="6" type="noConversion"/>
  </si>
  <si>
    <t>2018/8/3
星期五</t>
    <phoneticPr fontId="6" type="noConversion"/>
  </si>
  <si>
    <r>
      <t>出发至</t>
    </r>
    <r>
      <rPr>
        <sz val="11"/>
        <color rgb="FFFF0000"/>
        <rFont val="Microsoft YaHei UI"/>
        <family val="2"/>
        <charset val="134"/>
      </rPr>
      <t>河原町</t>
    </r>
    <phoneticPr fontId="6" type="noConversion"/>
  </si>
  <si>
    <t>往南走500米到河原町车站
刷ICOCA进站</t>
    <phoneticPr fontId="6" type="noConversion"/>
  </si>
  <si>
    <t>阪急電鐵开动</t>
    <phoneticPr fontId="6" type="noConversion"/>
  </si>
  <si>
    <r>
      <rPr>
        <sz val="11"/>
        <color rgb="FFFF0000"/>
        <rFont val="Microsoft YaHei UI"/>
        <family val="2"/>
        <charset val="134"/>
      </rPr>
      <t>1号站台上车</t>
    </r>
    <r>
      <rPr>
        <sz val="11"/>
        <color theme="1"/>
        <rFont val="Microsoft YaHei UI"/>
        <family val="2"/>
        <charset val="134"/>
      </rPr>
      <t xml:space="preserve">
乘坐10站到达淡路车站</t>
    </r>
    <phoneticPr fontId="6" type="noConversion"/>
  </si>
  <si>
    <t>到达淡路
转阪急千里线
天下茶屋方向</t>
    <phoneticPr fontId="6" type="noConversion"/>
  </si>
  <si>
    <r>
      <rPr>
        <sz val="11"/>
        <color rgb="FFFF0000"/>
        <rFont val="Microsoft YaHei UI"/>
        <family val="2"/>
        <charset val="134"/>
      </rPr>
      <t>到4-5号站台下车
同4-5站台上车</t>
    </r>
    <r>
      <rPr>
        <sz val="11"/>
        <color theme="1"/>
        <rFont val="Microsoft YaHei UI"/>
        <family val="2"/>
        <charset val="134"/>
      </rPr>
      <t xml:space="preserve">
中间只有1分钟时间换乘</t>
    </r>
    <phoneticPr fontId="6" type="noConversion"/>
  </si>
  <si>
    <t>阪急千里线开动
到日本桥下</t>
    <phoneticPr fontId="6" type="noConversion"/>
  </si>
  <si>
    <t>1号站台下车</t>
    <phoneticPr fontId="6" type="noConversion"/>
  </si>
  <si>
    <t>到达日本桥站
步行至酒店</t>
    <phoneticPr fontId="6" type="noConversion"/>
  </si>
  <si>
    <t>往东走650米</t>
    <phoneticPr fontId="6" type="noConversion"/>
  </si>
  <si>
    <t>到达酒店
寄存行李</t>
    <phoneticPr fontId="6" type="noConversion"/>
  </si>
  <si>
    <t>出发至大阪城</t>
    <phoneticPr fontId="6" type="noConversion"/>
  </si>
  <si>
    <t>游览大阪城</t>
    <phoneticPr fontId="6" type="noConversion"/>
  </si>
  <si>
    <t>离开大阪城</t>
    <phoneticPr fontId="6" type="noConversion"/>
  </si>
  <si>
    <t>日期</t>
    <phoneticPr fontId="4" type="noConversion"/>
  </si>
  <si>
    <t>时间</t>
    <phoneticPr fontId="4" type="noConversion"/>
  </si>
  <si>
    <t>行程</t>
    <phoneticPr fontId="4" type="noConversion"/>
  </si>
  <si>
    <t>交通/地点说明</t>
    <phoneticPr fontId="4" type="noConversion"/>
  </si>
  <si>
    <t>行程花费</t>
    <phoneticPr fontId="4" type="noConversion"/>
  </si>
  <si>
    <t>景点花费</t>
    <phoneticPr fontId="4" type="noConversion"/>
  </si>
  <si>
    <t>2018/8/4
星期六</t>
    <phoneticPr fontId="4" type="noConversion"/>
  </si>
  <si>
    <t>Nippombashi Crystal Hotel Ⅱ</t>
    <phoneticPr fontId="6" type="noConversion"/>
  </si>
  <si>
    <t>往东走350米
刷ICOCA进站
找2号站台</t>
    <phoneticPr fontId="4" type="noConversion"/>
  </si>
  <si>
    <r>
      <t>乘坐谷町线地铁到</t>
    </r>
    <r>
      <rPr>
        <sz val="11"/>
        <color rgb="FFFF0000"/>
        <rFont val="Microsoft YaHei UI"/>
        <family val="2"/>
        <charset val="134"/>
      </rPr>
      <t>东梅田</t>
    </r>
    <r>
      <rPr>
        <sz val="11"/>
        <color theme="1"/>
        <rFont val="Microsoft YaHei UI"/>
        <family val="2"/>
        <charset val="134"/>
      </rPr>
      <t>下</t>
    </r>
    <phoneticPr fontId="4" type="noConversion"/>
  </si>
  <si>
    <r>
      <t>前往</t>
    </r>
    <r>
      <rPr>
        <sz val="11"/>
        <color rgb="FFFF0000"/>
        <rFont val="Microsoft YaHei UI"/>
        <family val="2"/>
        <charset val="134"/>
      </rPr>
      <t>谷町九丁目</t>
    </r>
    <r>
      <rPr>
        <sz val="11"/>
        <color theme="1"/>
        <rFont val="Microsoft YaHei UI"/>
        <family val="2"/>
        <charset val="134"/>
      </rPr>
      <t xml:space="preserve">
乘坐谷町线地铁
大约需要步行5分钟</t>
    </r>
    <phoneticPr fontId="4" type="noConversion"/>
  </si>
  <si>
    <t>新快速</t>
    <phoneticPr fontId="4" type="noConversion"/>
  </si>
  <si>
    <t>http://time.jr-odekake.net/cgi-bin/mydia.cgi?MODE=11&amp;FUNC=0&amp;EKI=%E5%A4%A7%E9%98%AA&amp;SENK=%EF%BC%AA%EF%BC%B2%E7%A5%9E%E6%88%B8%E7%B7%9A&amp;DIR=%E4%B8%89%E3%83%8E%E5%AE%AE%E3%83%BB%E5%A7%AB%E8%B7%AF%E6%96%B9%E9%9D%A2&amp;DDIV=&amp;CDAY=&amp;DITD=2796012001100%2C2796012001110%2C2796012001400%2C2796012001410&amp;DATE=20180804&amp;COMPANY_CODE=401&amp;yearmonth=201808&amp;day=04&amp;x=19&amp;y=17</t>
    <phoneticPr fontId="4" type="noConversion"/>
  </si>
  <si>
    <t>JR神户线开动</t>
    <phoneticPr fontId="4" type="noConversion"/>
  </si>
  <si>
    <t>找2站台下</t>
    <phoneticPr fontId="4" type="noConversion"/>
  </si>
  <si>
    <r>
      <rPr>
        <sz val="11"/>
        <color rgb="FFFF0000"/>
        <rFont val="Microsoft YaHei UI"/>
        <family val="2"/>
        <charset val="134"/>
      </rPr>
      <t>东梅田</t>
    </r>
    <r>
      <rPr>
        <sz val="11"/>
        <color theme="1"/>
        <rFont val="Microsoft YaHei UI"/>
        <family val="2"/>
        <charset val="134"/>
      </rPr>
      <t>下车步行至</t>
    </r>
    <r>
      <rPr>
        <sz val="11"/>
        <color rgb="FFFF0000"/>
        <rFont val="Microsoft YaHei UI"/>
        <family val="2"/>
        <charset val="134"/>
      </rPr>
      <t>大阪站</t>
    </r>
    <r>
      <rPr>
        <sz val="11"/>
        <color theme="1"/>
        <rFont val="Microsoft YaHei UI"/>
        <family val="2"/>
        <charset val="134"/>
      </rPr>
      <t xml:space="preserve">
步行约5分钟
共预计需要15分钟进站</t>
    </r>
    <phoneticPr fontId="4" type="noConversion"/>
  </si>
  <si>
    <t>刷ICOCA进站
在5号站台等车</t>
    <phoneticPr fontId="4" type="noConversion"/>
  </si>
  <si>
    <t>巴士开动
也可以坐9:02的车
车程9分钟</t>
    <phoneticPr fontId="4" type="noConversion"/>
  </si>
  <si>
    <r>
      <t>到达</t>
    </r>
    <r>
      <rPr>
        <sz val="11"/>
        <color rgb="FFFF0000"/>
        <rFont val="Microsoft YaHei UI"/>
        <family val="2"/>
        <charset val="134"/>
      </rPr>
      <t xml:space="preserve">姫路站
</t>
    </r>
    <r>
      <rPr>
        <sz val="11"/>
        <rFont val="Microsoft YaHei UI"/>
        <family val="2"/>
        <charset val="134"/>
      </rPr>
      <t>从</t>
    </r>
    <r>
      <rPr>
        <sz val="11"/>
        <color rgb="FFFF0000"/>
        <rFont val="Microsoft YaHei UI"/>
        <family val="2"/>
        <charset val="134"/>
      </rPr>
      <t>姫路站(北口)</t>
    </r>
    <r>
      <rPr>
        <sz val="11"/>
        <rFont val="Microsoft YaHei UI"/>
        <family val="2"/>
        <charset val="134"/>
      </rPr>
      <t>出去</t>
    </r>
    <r>
      <rPr>
        <sz val="11"/>
        <color rgb="FFFF0000"/>
        <rFont val="Microsoft YaHei UI"/>
        <family val="2"/>
        <charset val="134"/>
      </rPr>
      <t xml:space="preserve">
</t>
    </r>
    <r>
      <rPr>
        <sz val="11"/>
        <rFont val="Microsoft YaHei UI"/>
        <family val="2"/>
        <charset val="134"/>
      </rPr>
      <t>搭乘巴士去</t>
    </r>
    <r>
      <rPr>
        <sz val="11"/>
        <color rgb="FFFF0000"/>
        <rFont val="Microsoft YaHei UI"/>
        <family val="2"/>
        <charset val="134"/>
      </rPr>
      <t>姫路城大手門前</t>
    </r>
    <r>
      <rPr>
        <sz val="11"/>
        <rFont val="Microsoft YaHei UI"/>
        <family val="2"/>
        <charset val="134"/>
      </rPr>
      <t>下车</t>
    </r>
    <phoneticPr fontId="4" type="noConversion"/>
  </si>
  <si>
    <t>3 4 5 71 74 64 75 62 61 81 82 84 86(往东)
11 12 13 8 9 7
均可到达</t>
    <phoneticPr fontId="4" type="noConversion"/>
  </si>
  <si>
    <r>
      <t>游览姫路城
从</t>
    </r>
    <r>
      <rPr>
        <sz val="11"/>
        <color rgb="FFFF0000"/>
        <rFont val="Microsoft YaHei UI"/>
        <family val="2"/>
        <charset val="134"/>
      </rPr>
      <t>大手門</t>
    </r>
    <r>
      <rPr>
        <sz val="11"/>
        <color theme="1"/>
        <rFont val="Microsoft YaHei UI"/>
        <family val="2"/>
        <charset val="134"/>
      </rPr>
      <t>进入之后
向姫路城方向，走过大草坪
在</t>
    </r>
    <r>
      <rPr>
        <sz val="11"/>
        <color rgb="FFFF0000"/>
        <rFont val="Microsoft YaHei UI"/>
        <family val="2"/>
        <charset val="134"/>
      </rPr>
      <t xml:space="preserve">姫路城 入城券売り場 </t>
    </r>
    <r>
      <rPr>
        <sz val="11"/>
        <color theme="1"/>
        <rFont val="Microsoft YaHei UI"/>
        <family val="2"/>
        <charset val="134"/>
      </rPr>
      <t>购票
从</t>
    </r>
    <r>
      <rPr>
        <sz val="11"/>
        <color rgb="FFFF0000"/>
        <rFont val="Microsoft YaHei UI"/>
        <family val="2"/>
        <charset val="134"/>
      </rPr>
      <t>菱の門</t>
    </r>
    <r>
      <rPr>
        <sz val="11"/>
        <color theme="1"/>
        <rFont val="Microsoft YaHei UI"/>
        <family val="2"/>
        <charset val="134"/>
      </rPr>
      <t>检票进入</t>
    </r>
    <phoneticPr fontId="4" type="noConversion"/>
  </si>
  <si>
    <r>
      <t>离开姫路城
出发去</t>
    </r>
    <r>
      <rPr>
        <sz val="11"/>
        <color rgb="FFFF0000"/>
        <rFont val="Microsoft YaHei UI"/>
        <family val="2"/>
        <charset val="134"/>
      </rPr>
      <t>好古圆</t>
    </r>
    <phoneticPr fontId="4" type="noConversion"/>
  </si>
  <si>
    <t>离开好古圆
吃午饭休息</t>
    <phoneticPr fontId="4" type="noConversion"/>
  </si>
  <si>
    <t>乘坐巴士到姫路站乘JR回梅田</t>
    <phoneticPr fontId="4" type="noConversion"/>
  </si>
  <si>
    <t>http://time.jr-odekake.net/cgi-bin/mydia.cgi?MODE=11&amp;FUNC=0&amp;EKI=%E5%A7%AB%E8%B7%AF&amp;SENK=%EF%BC%AA%EF%BC%B2%E7%A5%9E%E6%88%B8%E7%B7%9A&amp;DIR=%E4%B8%89%E3%83%8E%E5%AE%AE%E3%83%BB%E5%A4%A7%E9%98%AA%E6%96%B9%E9%9D%A2&amp;DDIV=&amp;CDAY=&amp;DITD=2863012001100%2C2863012001110%2C2863012001400%2C2863012001410&amp;DATE=20180804&amp;COMPANY_CODE=401&amp;yearmonth=201808&amp;day=04&amp;x=20&amp;y=10</t>
    <phoneticPr fontId="4" type="noConversion"/>
  </si>
  <si>
    <t>花火大会开始
持续一个小时</t>
    <phoneticPr fontId="4" type="noConversion"/>
  </si>
  <si>
    <r>
      <t>乘坐JR神户线到</t>
    </r>
    <r>
      <rPr>
        <sz val="11"/>
        <color rgb="FFFF0000"/>
        <rFont val="Microsoft YaHei UI"/>
        <family val="2"/>
        <charset val="134"/>
      </rPr>
      <t>大阪</t>
    </r>
    <r>
      <rPr>
        <sz val="11"/>
        <color theme="1"/>
        <rFont val="Microsoft YaHei UI"/>
        <family val="2"/>
        <charset val="134"/>
      </rPr>
      <t>下车
可根据时刻表选择回去的时间
坐新快速1小时到达
新快速不停</t>
    </r>
    <r>
      <rPr>
        <sz val="11"/>
        <color rgb="FFFF0000"/>
        <rFont val="Microsoft YaHei UI"/>
        <family val="2"/>
        <charset val="134"/>
      </rPr>
      <t>冢本</t>
    </r>
    <r>
      <rPr>
        <sz val="11"/>
        <color theme="1"/>
        <rFont val="Microsoft YaHei UI"/>
        <family val="2"/>
        <charset val="134"/>
      </rPr>
      <t>站</t>
    </r>
    <phoneticPr fontId="4" type="noConversion"/>
  </si>
  <si>
    <r>
      <t>步行至</t>
    </r>
    <r>
      <rPr>
        <sz val="11"/>
        <color rgb="FFFF0000"/>
        <rFont val="Microsoft YaHei UI"/>
        <family val="2"/>
        <charset val="134"/>
      </rPr>
      <t>三条站</t>
    </r>
    <phoneticPr fontId="6" type="noConversion"/>
  </si>
  <si>
    <r>
      <t>向东步行500米去</t>
    </r>
    <r>
      <rPr>
        <sz val="11"/>
        <color rgb="FFFF0000"/>
        <rFont val="Microsoft YaHei UI"/>
        <family val="2"/>
        <charset val="134"/>
      </rPr>
      <t>三条站</t>
    </r>
    <r>
      <rPr>
        <sz val="11"/>
        <color theme="1"/>
        <rFont val="Microsoft YaHei UI"/>
        <family val="2"/>
        <charset val="134"/>
      </rPr>
      <t xml:space="preserve">
脚程10分钟</t>
    </r>
    <phoneticPr fontId="6" type="noConversion"/>
  </si>
  <si>
    <r>
      <t>乘坐</t>
    </r>
    <r>
      <rPr>
        <sz val="11"/>
        <color rgb="FFFF0000"/>
        <rFont val="Microsoft YaHei UI"/>
        <family val="2"/>
        <charset val="134"/>
      </rPr>
      <t>京阪本线</t>
    </r>
    <r>
      <rPr>
        <sz val="11"/>
        <color theme="1"/>
        <rFont val="Microsoft YaHei UI"/>
        <family val="2"/>
        <charset val="134"/>
      </rPr>
      <t xml:space="preserve">
需要15分钟(8分钟车程)</t>
    </r>
    <phoneticPr fontId="6" type="noConversion"/>
  </si>
  <si>
    <r>
      <t>进站乘坐</t>
    </r>
    <r>
      <rPr>
        <sz val="11"/>
        <color rgb="FFFF0000"/>
        <rFont val="Microsoft YaHei UI"/>
        <family val="2"/>
        <charset val="134"/>
      </rPr>
      <t>京阪本线</t>
    </r>
    <r>
      <rPr>
        <sz val="11"/>
        <color theme="1"/>
        <rFont val="Microsoft YaHei UI"/>
        <family val="2"/>
        <charset val="134"/>
      </rPr>
      <t>上车
乘至</t>
    </r>
    <r>
      <rPr>
        <sz val="11"/>
        <color rgb="FFFF0000"/>
        <rFont val="Microsoft YaHei UI"/>
        <family val="2"/>
        <charset val="134"/>
      </rPr>
      <t>伏见稻荷</t>
    </r>
    <r>
      <rPr>
        <sz val="11"/>
        <color theme="1"/>
        <rFont val="Microsoft YaHei UI"/>
        <family val="2"/>
        <charset val="134"/>
      </rPr>
      <t>下</t>
    </r>
    <phoneticPr fontId="6" type="noConversion"/>
  </si>
  <si>
    <t>JR稻荷站
乘坐JR到京都站9:18/9:37平均有一班
京都站乘坐9(B1)/50(B2)/101(B2)巴士至二条城前</t>
    <phoneticPr fontId="6" type="noConversion"/>
  </si>
  <si>
    <r>
      <t xml:space="preserve">出稻荷大社
出发去二条城
</t>
    </r>
    <r>
      <rPr>
        <sz val="11"/>
        <color rgb="FFFF0000"/>
        <rFont val="Microsoft YaHei UI"/>
        <family val="2"/>
        <charset val="134"/>
      </rPr>
      <t>JR转巴士</t>
    </r>
    <r>
      <rPr>
        <sz val="11"/>
        <color theme="1"/>
        <rFont val="Microsoft YaHei UI"/>
        <family val="2"/>
        <charset val="134"/>
      </rPr>
      <t xml:space="preserve">
JR需要15分钟时间</t>
    </r>
    <phoneticPr fontId="6" type="noConversion"/>
  </si>
  <si>
    <t>2018/08/05
星期天</t>
    <phoneticPr fontId="4" type="noConversion"/>
  </si>
  <si>
    <t>奈良公园</t>
    <phoneticPr fontId="4" type="noConversion"/>
  </si>
  <si>
    <t>好古园由九处各有特色的庭院组成，这些庭院是江户时代武士家臣们的府邸。
日本的庭院设计很讲究“借景”，所有建在城堡旁边的庭院在设计时都会考虑如何借远处的城堡天守为自己添色。
游玩姫路城之后可以过来游览庭院休息一下</t>
    <phoneticPr fontId="4" type="noConversion"/>
  </si>
  <si>
    <r>
      <t>·寺内的大佛殿是世界上最大的木造古建筑，殿内供奉着一尊16米高的</t>
    </r>
    <r>
      <rPr>
        <b/>
        <sz val="13"/>
        <color rgb="FFFF0000"/>
        <rFont val="方正盛世楷书简体"/>
        <family val="3"/>
        <charset val="134"/>
      </rPr>
      <t>卢舍那佛像</t>
    </r>
    <r>
      <rPr>
        <b/>
        <sz val="13"/>
        <color rgb="FF7030A0"/>
        <rFont val="方正盛世楷书简体"/>
        <family val="3"/>
        <charset val="134"/>
      </rPr>
      <t>，是世界上最大的青铜佛像。
--------------------------------------------------
·被称为世界遗产的东大寺正门——南大门，宽约50米、高约25米。
·760年建成但因为火灾烧毁了，于镰仓时期被修复重建
·南大门设有高大威猛的</t>
    </r>
    <r>
      <rPr>
        <b/>
        <sz val="13"/>
        <color rgb="FFFF0000"/>
        <rFont val="方正盛世楷书简体"/>
        <family val="3"/>
        <charset val="134"/>
      </rPr>
      <t>金刚力士像（哞形像）</t>
    </r>
    <r>
      <rPr>
        <b/>
        <sz val="13"/>
        <color rgb="FF7030A0"/>
        <rFont val="方正盛世楷书简体"/>
        <family val="3"/>
        <charset val="134"/>
      </rPr>
      <t>。
--------------------------------------------------------
·二月堂是日本奈良佛教界专修‘十一面悔过法会’（修二月会）的建筑物，系为举行修二月会而兴建的堂舍，故俗称二月堂。
·通往二月堂的阶梯两侧满是石灯笼，上到二月堂的二楼，向西的楼廊可以</t>
    </r>
    <r>
      <rPr>
        <b/>
        <sz val="13"/>
        <color rgb="FFFF0000"/>
        <rFont val="方正盛世楷书简体"/>
        <family val="3"/>
        <charset val="134"/>
      </rPr>
      <t>俯瞰到整个奈良市的风景</t>
    </r>
    <r>
      <rPr>
        <b/>
        <sz val="13"/>
        <color rgb="FF7030A0"/>
        <rFont val="方正盛世楷书简体"/>
        <family val="3"/>
        <charset val="134"/>
      </rPr>
      <t xml:space="preserve">，楼廊中间设有神龛，供人祈愿。 </t>
    </r>
    <phoneticPr fontId="4" type="noConversion"/>
  </si>
  <si>
    <r>
      <t>在姬路城可以看到各式各样的</t>
    </r>
    <r>
      <rPr>
        <b/>
        <sz val="13"/>
        <color rgb="FFFF0000"/>
        <rFont val="方正盛世楷书简体"/>
        <family val="3"/>
        <charset val="134"/>
      </rPr>
      <t>橹</t>
    </r>
    <r>
      <rPr>
        <b/>
        <sz val="13"/>
        <color rgb="FF7030A0"/>
        <rFont val="方正盛世楷书简体"/>
        <family val="3"/>
        <charset val="134"/>
      </rPr>
      <t>，是战国时代橹的活教科书。
比起天守，橹的设计才是一座城池守备力的最重要因素。
历史上姬路城的橹数量曾高达113座，现存35座，规模巨大。
位于城墙拐角的橹称为</t>
    </r>
    <r>
      <rPr>
        <b/>
        <sz val="13"/>
        <color rgb="FFFF0000"/>
        <rFont val="方正盛世楷书简体"/>
        <family val="3"/>
        <charset val="134"/>
      </rPr>
      <t>隅橹</t>
    </r>
    <r>
      <rPr>
        <b/>
        <sz val="13"/>
        <color rgb="FF7030A0"/>
        <rFont val="方正盛世楷书简体"/>
        <family val="3"/>
        <charset val="134"/>
      </rPr>
      <t>，有两面都能攻击敌人，守城期间是极为重要的防御据点。
越重要的橹往往层数越高（一重到三重）。
----------------------------------------------------------------
姬路城的天守群由</t>
    </r>
    <r>
      <rPr>
        <b/>
        <sz val="13"/>
        <color rgb="FFFF0000"/>
        <rFont val="方正盛世楷书简体"/>
        <family val="3"/>
        <charset val="134"/>
      </rPr>
      <t>大天守</t>
    </r>
    <r>
      <rPr>
        <b/>
        <sz val="13"/>
        <color rgb="FF7030A0"/>
        <rFont val="方正盛世楷书简体"/>
        <family val="3"/>
        <charset val="134"/>
      </rPr>
      <t>和</t>
    </r>
    <r>
      <rPr>
        <b/>
        <sz val="13"/>
        <color rgb="FFFF0000"/>
        <rFont val="方正盛世楷书简体"/>
        <family val="3"/>
        <charset val="134"/>
      </rPr>
      <t>三座小天守</t>
    </r>
    <r>
      <rPr>
        <b/>
        <sz val="13"/>
        <color rgb="FF7030A0"/>
        <rFont val="方正盛世楷书简体"/>
        <family val="3"/>
        <charset val="134"/>
      </rPr>
      <t>组成，这种四方的连立式结构也是现存六天守里面唯一的一个，被很多人认为是当今日本名城No１。
想进入天守内部需要先从</t>
    </r>
    <r>
      <rPr>
        <b/>
        <sz val="13"/>
        <color rgb="FFFF0000"/>
        <rFont val="方正盛世楷书简体"/>
        <family val="3"/>
        <charset val="134"/>
      </rPr>
      <t>西小天守</t>
    </r>
    <r>
      <rPr>
        <b/>
        <sz val="13"/>
        <color rgb="FF7030A0"/>
        <rFont val="方正盛世楷书简体"/>
        <family val="3"/>
        <charset val="134"/>
      </rPr>
      <t>和大天守之间的</t>
    </r>
    <r>
      <rPr>
        <b/>
        <sz val="13"/>
        <color rgb="FFFF0000"/>
        <rFont val="方正盛世楷书简体"/>
        <family val="3"/>
        <charset val="134"/>
      </rPr>
      <t>水五门</t>
    </r>
    <r>
      <rPr>
        <b/>
        <sz val="13"/>
        <color rgb="FF7030A0"/>
        <rFont val="方正盛世楷书简体"/>
        <family val="3"/>
        <charset val="134"/>
      </rPr>
      <t>进入中庭，再从中庭进入天守内部。
连接四个天守的都是渡橹，内部可以通过。大天守的结构是</t>
    </r>
    <r>
      <rPr>
        <b/>
        <sz val="13"/>
        <color rgb="FFFF0000"/>
        <rFont val="方正盛世楷书简体"/>
        <family val="3"/>
        <charset val="134"/>
      </rPr>
      <t>五重六阶加地下一阶</t>
    </r>
    <r>
      <rPr>
        <b/>
        <sz val="13"/>
        <color rgb="FF7030A0"/>
        <rFont val="方正盛世楷书简体"/>
        <family val="3"/>
        <charset val="134"/>
      </rPr>
      <t>。
五重是指外观上是五层楼，但内部其实是六层建筑。
进入时要</t>
    </r>
    <r>
      <rPr>
        <b/>
        <sz val="13"/>
        <color rgb="FFFF0000"/>
        <rFont val="方正盛世楷书简体"/>
        <family val="3"/>
        <charset val="134"/>
      </rPr>
      <t>先下到地下一阶</t>
    </r>
    <r>
      <rPr>
        <b/>
        <sz val="13"/>
        <color rgb="FF7030A0"/>
        <rFont val="方正盛世楷书简体"/>
        <family val="3"/>
        <charset val="134"/>
      </rPr>
      <t>，然后爬七层楼才能到达顶部。
http://www.mafengwo.cn/i/8982569.html</t>
    </r>
    <phoneticPr fontId="4" type="noConversion"/>
  </si>
  <si>
    <r>
      <t>大阪城是日本三大名城之一，其天守阁是大阪必参观的景点。
·</t>
    </r>
    <r>
      <rPr>
        <b/>
        <sz val="13"/>
        <color rgb="FFFF0000"/>
        <rFont val="方正盛世楷书简体"/>
        <family val="3"/>
        <charset val="134"/>
      </rPr>
      <t>天守阁</t>
    </r>
    <r>
      <rPr>
        <b/>
        <sz val="13"/>
        <color rgb="FF7030A0"/>
        <rFont val="方正盛世楷书简体"/>
        <family val="3"/>
        <charset val="134"/>
      </rPr>
      <t>最初是战国时期由丰臣秀吉修建。高达20米且非常陡峭的城墙是用从日本各地运来的</t>
    </r>
    <r>
      <rPr>
        <b/>
        <sz val="13"/>
        <color rgb="FFFF0000"/>
        <rFont val="方正盛世楷书简体"/>
        <family val="3"/>
        <charset val="134"/>
      </rPr>
      <t>巨石</t>
    </r>
    <r>
      <rPr>
        <b/>
        <sz val="13"/>
        <color rgb="FF7030A0"/>
        <rFont val="方正盛世楷书简体"/>
        <family val="3"/>
        <charset val="134"/>
      </rPr>
      <t>修砌而成。
·由于天守阁经历多次战火烧毁，现在看到的是二战后由大阪市民集资重建的。
·天守阁内部陈列了众多日本将军的影像、人偶和建筑模型等，讲述了日本的风云历史。
·登上天守阁最高处第8层，不但可以</t>
    </r>
    <r>
      <rPr>
        <b/>
        <sz val="13"/>
        <color rgb="FFFF0000"/>
        <rFont val="方正盛世楷书简体"/>
        <family val="3"/>
        <charset val="134"/>
      </rPr>
      <t>眺望大阪的市景</t>
    </r>
    <r>
      <rPr>
        <b/>
        <sz val="13"/>
        <color rgb="FF7030A0"/>
        <rFont val="方正盛世楷书简体"/>
        <family val="3"/>
        <charset val="134"/>
      </rPr>
      <t xml:space="preserve">，也可以观赏城顶镀金的八只鯱、鬼瓦以及虎状的浮雕。 </t>
    </r>
    <phoneticPr fontId="6" type="noConversion"/>
  </si>
  <si>
    <t xml:space="preserve">·建于1300多年前的春日大社，是奈良的守护神社，这里是日本全国各处的春日神社的总部，是日本的三大神社之一。
·这里依然保留着每隔20年翻新一次社殿的“式年造替”的制度，每天早晚都会举行侍奉神佛的仪式，一年举行多达1000回的祭典活动。
·春日大社参道两旁是数不清的爬满青苔的石灯笼，石灯笼通常由信徒奉纳，用于照明和驱邪。
·奈良有名的小鹿也是必不可少的部分，这里的小鹿相对更加温和，喂食后都会鞠躬致谢。 </t>
    <phoneticPr fontId="4" type="noConversion"/>
  </si>
  <si>
    <t>随便走走，看看森林、鹿、小神社</t>
    <phoneticPr fontId="4" type="noConversion"/>
  </si>
  <si>
    <t>步行至近铁日本桥
刷ICOCA进站
1号站台上车</t>
    <phoneticPr fontId="4" type="noConversion"/>
  </si>
  <si>
    <t>火车开动</t>
    <phoneticPr fontId="4" type="noConversion"/>
  </si>
  <si>
    <t>游览东大寺
南大门-正殿-二月堂-三月堂
预计2小时</t>
    <phoneticPr fontId="4" type="noConversion"/>
  </si>
  <si>
    <t>春日大社
预计2小时</t>
    <phoneticPr fontId="4" type="noConversion"/>
  </si>
  <si>
    <t>午饭、休息</t>
    <phoneticPr fontId="4" type="noConversion"/>
  </si>
  <si>
    <t>到東大寺大仏殿/奈良交通的巴士大约10分钟一趟
到站后向北走270米即到</t>
    <phoneticPr fontId="4" type="noConversion"/>
  </si>
  <si>
    <r>
      <t>到达</t>
    </r>
    <r>
      <rPr>
        <sz val="11"/>
        <color rgb="FFFF0000"/>
        <rFont val="Microsoft YaHei UI"/>
        <family val="2"/>
        <charset val="134"/>
      </rPr>
      <t>近鉄奈良</t>
    </r>
    <r>
      <rPr>
        <sz val="11"/>
        <color theme="1"/>
        <rFont val="Microsoft YaHei UI"/>
        <family val="2"/>
        <charset val="134"/>
      </rPr>
      <t>站
乘巴士到</t>
    </r>
    <r>
      <rPr>
        <sz val="11"/>
        <color rgb="FFFF0000"/>
        <rFont val="Microsoft YaHei UI"/>
        <family val="2"/>
        <charset val="134"/>
      </rPr>
      <t>東大寺大仏殿/奈良交通</t>
    </r>
    <r>
      <rPr>
        <sz val="11"/>
        <color theme="1"/>
        <rFont val="Microsoft YaHei UI"/>
        <family val="2"/>
        <charset val="134"/>
      </rPr>
      <t xml:space="preserve">
步行至东大寺南大门</t>
    </r>
    <phoneticPr fontId="4" type="noConversion"/>
  </si>
  <si>
    <r>
      <t>出发至</t>
    </r>
    <r>
      <rPr>
        <sz val="11"/>
        <color rgb="FFFF0000"/>
        <rFont val="Microsoft YaHei UI"/>
        <family val="2"/>
        <charset val="134"/>
      </rPr>
      <t>近鉄日本橋</t>
    </r>
    <r>
      <rPr>
        <sz val="11"/>
        <color theme="1"/>
        <rFont val="Microsoft YaHei UI"/>
        <family val="2"/>
        <charset val="134"/>
      </rPr>
      <t xml:space="preserve">
进站刷卡
步行+进站大约需要15分钟</t>
    </r>
    <phoneticPr fontId="4" type="noConversion"/>
  </si>
  <si>
    <r>
      <t>到</t>
    </r>
    <r>
      <rPr>
        <sz val="11"/>
        <color rgb="FFFF0000"/>
        <rFont val="Microsoft YaHei UI"/>
        <family val="2"/>
        <charset val="134"/>
      </rPr>
      <t>近铁奈良站</t>
    </r>
    <r>
      <rPr>
        <sz val="11"/>
        <color theme="1"/>
        <rFont val="Microsoft YaHei UI"/>
        <family val="2"/>
        <charset val="134"/>
      </rPr>
      <t>下
2号站台</t>
    </r>
    <phoneticPr fontId="4" type="noConversion"/>
  </si>
  <si>
    <r>
      <t>出发去</t>
    </r>
    <r>
      <rPr>
        <sz val="11"/>
        <color rgb="FFFF0000"/>
        <rFont val="Microsoft YaHei UI"/>
        <family val="2"/>
        <charset val="134"/>
      </rPr>
      <t>河原町三条</t>
    </r>
    <r>
      <rPr>
        <sz val="11"/>
        <color theme="1"/>
        <rFont val="Microsoft YaHei UI"/>
        <family val="2"/>
        <charset val="134"/>
      </rPr>
      <t xml:space="preserve">
乘坐</t>
    </r>
    <r>
      <rPr>
        <sz val="11"/>
        <color rgb="FFFF0000"/>
        <rFont val="Microsoft YaHei UI"/>
        <family val="2"/>
        <charset val="134"/>
      </rPr>
      <t>4/5/17/205</t>
    </r>
    <r>
      <rPr>
        <sz val="11"/>
        <color theme="1"/>
        <rFont val="Microsoft YaHei UI"/>
        <family val="2"/>
        <charset val="134"/>
      </rPr>
      <t>到</t>
    </r>
    <r>
      <rPr>
        <sz val="11"/>
        <color rgb="FFFF0000"/>
        <rFont val="Microsoft YaHei UI"/>
        <family val="2"/>
        <charset val="134"/>
      </rPr>
      <t>京都站</t>
    </r>
    <phoneticPr fontId="6" type="noConversion"/>
  </si>
  <si>
    <r>
      <t>乘坐</t>
    </r>
    <r>
      <rPr>
        <sz val="11"/>
        <color rgb="FFFF0000"/>
        <rFont val="Microsoft YaHei UI"/>
        <family val="2"/>
        <charset val="134"/>
      </rPr>
      <t>JR嵯峨野线</t>
    </r>
    <phoneticPr fontId="6" type="noConversion"/>
  </si>
  <si>
    <r>
      <t>到达</t>
    </r>
    <r>
      <rPr>
        <sz val="11"/>
        <color rgb="FFFF0000"/>
        <rFont val="Microsoft YaHei UI"/>
        <family val="2"/>
        <charset val="134"/>
      </rPr>
      <t>马堀站</t>
    </r>
    <r>
      <rPr>
        <sz val="11"/>
        <rFont val="Microsoft YaHei UI"/>
        <family val="2"/>
        <charset val="134"/>
      </rPr>
      <t xml:space="preserve">
步行至于</t>
    </r>
    <r>
      <rPr>
        <sz val="11"/>
        <color rgb="FFFF0000"/>
        <rFont val="Microsoft YaHei UI"/>
        <family val="2"/>
        <charset val="134"/>
      </rPr>
      <t>岚山小火车龟冈站</t>
    </r>
    <r>
      <rPr>
        <sz val="11"/>
        <rFont val="Microsoft YaHei UI"/>
        <family val="2"/>
        <charset val="134"/>
      </rPr>
      <t xml:space="preserve">
预计20分钟(步行6分钟）</t>
    </r>
    <phoneticPr fontId="6" type="noConversion"/>
  </si>
  <si>
    <r>
      <t>到达岚山小火车</t>
    </r>
    <r>
      <rPr>
        <sz val="11"/>
        <color rgb="FFFF0000"/>
        <rFont val="Microsoft YaHei UI"/>
        <family val="2"/>
        <charset val="134"/>
      </rPr>
      <t>嵯峨站</t>
    </r>
    <phoneticPr fontId="6" type="noConversion"/>
  </si>
  <si>
    <r>
      <t>步行至</t>
    </r>
    <r>
      <rPr>
        <sz val="11"/>
        <color rgb="FFFF0000"/>
        <rFont val="Microsoft YaHei UI"/>
        <family val="2"/>
        <charset val="134"/>
      </rPr>
      <t xml:space="preserve">野々宮（バス）
</t>
    </r>
    <r>
      <rPr>
        <sz val="11"/>
        <rFont val="Microsoft YaHei UI"/>
        <family val="2"/>
        <charset val="134"/>
      </rPr>
      <t>乘坐</t>
    </r>
    <r>
      <rPr>
        <sz val="11"/>
        <color rgb="FFFF0000"/>
        <rFont val="Microsoft YaHei UI"/>
        <family val="2"/>
        <charset val="134"/>
      </rPr>
      <t xml:space="preserve">28号巴士
</t>
    </r>
    <r>
      <rPr>
        <sz val="11"/>
        <color theme="1"/>
        <rFont val="Microsoft YaHei UI"/>
        <family val="2"/>
        <charset val="134"/>
      </rPr>
      <t>或者直接走路去</t>
    </r>
    <r>
      <rPr>
        <sz val="11"/>
        <color rgb="FFFF0000"/>
        <rFont val="Microsoft YaHei UI"/>
        <family val="2"/>
        <charset val="134"/>
      </rPr>
      <t>渡月桥</t>
    </r>
    <phoneticPr fontId="6" type="noConversion"/>
  </si>
  <si>
    <r>
      <t>从嵯峨站出发向西偏南走</t>
    </r>
    <r>
      <rPr>
        <sz val="11"/>
        <color rgb="FFFF0000"/>
        <rFont val="Microsoft YaHei UI"/>
        <family val="2"/>
        <charset val="134"/>
      </rPr>
      <t>550</t>
    </r>
    <r>
      <rPr>
        <sz val="11"/>
        <color theme="1"/>
        <rFont val="Microsoft YaHei UI"/>
        <family val="2"/>
        <charset val="134"/>
      </rPr>
      <t>米
发车时间10:09 10:29 10:49
公交车4分钟后到达岚山公园</t>
    </r>
    <phoneticPr fontId="6" type="noConversion"/>
  </si>
  <si>
    <r>
      <t xml:space="preserve">游览渡月桥
</t>
    </r>
    <r>
      <rPr>
        <b/>
        <i/>
        <sz val="11"/>
        <color rgb="FFC00000"/>
        <rFont val="Microsoft YaHei UI"/>
        <family val="2"/>
        <charset val="134"/>
      </rPr>
      <t>预计半小时</t>
    </r>
    <phoneticPr fontId="6" type="noConversion"/>
  </si>
  <si>
    <r>
      <t>步行至</t>
    </r>
    <r>
      <rPr>
        <sz val="11"/>
        <color rgb="FFFF0000"/>
        <rFont val="Microsoft YaHei UI"/>
        <family val="2"/>
        <charset val="134"/>
      </rPr>
      <t>天龙寺</t>
    </r>
    <r>
      <rPr>
        <sz val="11"/>
        <rFont val="宋体"/>
        <family val="3"/>
        <charset val="134"/>
        <scheme val="minor"/>
      </rPr>
      <t/>
    </r>
    <phoneticPr fontId="6" type="noConversion"/>
  </si>
  <si>
    <r>
      <t>寺院</t>
    </r>
    <r>
      <rPr>
        <b/>
        <sz val="13"/>
        <color rgb="FFFF0000"/>
        <rFont val="方正盛世楷书简体"/>
        <family val="3"/>
        <charset val="134"/>
      </rPr>
      <t>正门</t>
    </r>
    <r>
      <rPr>
        <b/>
        <sz val="13"/>
        <color rgb="FF7030A0"/>
        <rFont val="方正盛世楷书简体"/>
        <family val="3"/>
        <charset val="134"/>
      </rPr>
      <t>进入，参观完毕后从</t>
    </r>
    <r>
      <rPr>
        <b/>
        <sz val="13"/>
        <color rgb="FFFF0000"/>
        <rFont val="方正盛世楷书简体"/>
        <family val="3"/>
        <charset val="134"/>
      </rPr>
      <t>北门</t>
    </r>
    <r>
      <rPr>
        <b/>
        <sz val="13"/>
        <color rgb="FF7030A0"/>
        <rFont val="方正盛世楷书简体"/>
        <family val="3"/>
        <charset val="134"/>
      </rPr>
      <t>出，接着走</t>
    </r>
    <r>
      <rPr>
        <b/>
        <sz val="13"/>
        <color rgb="FFFF0000"/>
        <rFont val="方正盛世楷书简体"/>
        <family val="3"/>
        <charset val="134"/>
      </rPr>
      <t>竹林小径</t>
    </r>
    <r>
      <rPr>
        <b/>
        <sz val="13"/>
        <color rgb="FF7030A0"/>
        <rFont val="方正盛世楷书简体"/>
        <family val="3"/>
        <charset val="134"/>
      </rPr>
      <t>，参观</t>
    </r>
    <r>
      <rPr>
        <b/>
        <sz val="13"/>
        <color rgb="FFFF0000"/>
        <rFont val="方正盛世楷书简体"/>
        <family val="3"/>
        <charset val="134"/>
      </rPr>
      <t>野宫神社</t>
    </r>
    <r>
      <rPr>
        <b/>
        <sz val="13"/>
        <color rgb="FF7030A0"/>
        <rFont val="方正盛世楷书简体"/>
        <family val="3"/>
        <charset val="134"/>
      </rPr>
      <t>。
脱鞋游览参观天龙寺日式庭院</t>
    </r>
    <phoneticPr fontId="6" type="noConversion"/>
  </si>
  <si>
    <r>
      <t xml:space="preserve">天龙寺游览完毕
吃饭+休息
</t>
    </r>
    <r>
      <rPr>
        <b/>
        <i/>
        <sz val="11"/>
        <color rgb="FFC00000"/>
        <rFont val="Microsoft YaHei UI"/>
        <family val="2"/>
        <charset val="134"/>
      </rPr>
      <t>预计1小时</t>
    </r>
    <phoneticPr fontId="6" type="noConversion"/>
  </si>
  <si>
    <r>
      <t xml:space="preserve">游览天龙寺
</t>
    </r>
    <r>
      <rPr>
        <b/>
        <i/>
        <sz val="11"/>
        <color rgb="FFC00000"/>
        <rFont val="Microsoft YaHei UI"/>
        <family val="2"/>
        <charset val="134"/>
      </rPr>
      <t>预计1.5小时</t>
    </r>
    <phoneticPr fontId="6" type="noConversion"/>
  </si>
  <si>
    <t>花火大会在大阪站前面的淀川河中间，可在大阪站观看</t>
    <phoneticPr fontId="4" type="noConversion"/>
  </si>
  <si>
    <r>
      <t>现场更换岚山小火车</t>
    </r>
    <r>
      <rPr>
        <sz val="11"/>
        <color rgb="FFFF0000"/>
        <rFont val="Microsoft YaHei UI"/>
        <family val="2"/>
        <charset val="134"/>
      </rPr>
      <t>5号车厢票</t>
    </r>
    <phoneticPr fontId="6" type="noConversion"/>
  </si>
  <si>
    <r>
      <t>HARUCA入站
注意上</t>
    </r>
    <r>
      <rPr>
        <sz val="11"/>
        <color rgb="FFFF0000"/>
        <rFont val="Microsoft YaHei UI"/>
        <family val="2"/>
        <charset val="134"/>
      </rPr>
      <t>4~6</t>
    </r>
    <r>
      <rPr>
        <sz val="11"/>
        <color theme="1"/>
        <rFont val="Microsoft YaHei UI"/>
        <family val="2"/>
        <charset val="134"/>
      </rPr>
      <t>节的自由席车厢</t>
    </r>
    <phoneticPr fontId="6" type="noConversion"/>
  </si>
  <si>
    <r>
      <rPr>
        <sz val="11"/>
        <color rgb="FFFF0000"/>
        <rFont val="Microsoft YaHei UI"/>
        <family val="2"/>
        <charset val="134"/>
      </rPr>
      <t>GateB</t>
    </r>
    <r>
      <rPr>
        <sz val="11"/>
        <color theme="1"/>
        <rFont val="Microsoft YaHei UI"/>
        <family val="2"/>
        <charset val="134"/>
      </rPr>
      <t>自动改札口</t>
    </r>
    <phoneticPr fontId="6" type="noConversion"/>
  </si>
  <si>
    <r>
      <t>到达</t>
    </r>
    <r>
      <rPr>
        <sz val="11"/>
        <color rgb="FFFF0000"/>
        <rFont val="Microsoft YaHei UI"/>
        <family val="2"/>
        <charset val="134"/>
      </rPr>
      <t>京都站</t>
    </r>
    <phoneticPr fontId="6" type="noConversion"/>
  </si>
  <si>
    <r>
      <t>乘坐</t>
    </r>
    <r>
      <rPr>
        <sz val="11"/>
        <color rgb="FFFF0000"/>
        <rFont val="Microsoft YaHei UI"/>
        <family val="2"/>
        <charset val="134"/>
      </rPr>
      <t>巴士</t>
    </r>
    <r>
      <rPr>
        <sz val="11"/>
        <color theme="1"/>
        <rFont val="Microsoft YaHei UI"/>
        <family val="2"/>
        <charset val="134"/>
      </rPr>
      <t>到</t>
    </r>
    <r>
      <rPr>
        <sz val="11"/>
        <color rgb="FFFF0000"/>
        <rFont val="Microsoft YaHei UI"/>
        <family val="2"/>
        <charset val="134"/>
      </rPr>
      <t>河源町三条</t>
    </r>
    <r>
      <rPr>
        <sz val="11"/>
        <color theme="1"/>
        <rFont val="Microsoft YaHei UI"/>
        <family val="2"/>
        <charset val="134"/>
      </rPr>
      <t>站下车</t>
    </r>
    <phoneticPr fontId="6" type="noConversion"/>
  </si>
  <si>
    <r>
      <rPr>
        <sz val="11"/>
        <color rgb="FFFF0000"/>
        <rFont val="Microsoft YaHei UI"/>
        <family val="2"/>
        <charset val="134"/>
      </rPr>
      <t>B3站台</t>
    </r>
    <r>
      <rPr>
        <sz val="11"/>
        <color theme="1"/>
        <rFont val="Microsoft YaHei UI"/>
        <family val="2"/>
        <charset val="134"/>
      </rPr>
      <t>等</t>
    </r>
    <r>
      <rPr>
        <sz val="11"/>
        <color rgb="FFFF0000"/>
        <rFont val="Microsoft YaHei UI"/>
        <family val="2"/>
        <charset val="134"/>
      </rPr>
      <t>86号</t>
    </r>
    <r>
      <rPr>
        <sz val="11"/>
        <color theme="1"/>
        <rFont val="Microsoft YaHei UI"/>
        <family val="2"/>
        <charset val="134"/>
      </rPr>
      <t>巴士</t>
    </r>
    <phoneticPr fontId="6" type="noConversion"/>
  </si>
  <si>
    <r>
      <t>抵达</t>
    </r>
    <r>
      <rPr>
        <sz val="11"/>
        <color rgb="FFFF0000"/>
        <rFont val="Microsoft YaHei UI"/>
        <family val="2"/>
        <charset val="134"/>
      </rPr>
      <t>三河瑞索</t>
    </r>
    <r>
      <rPr>
        <sz val="11"/>
        <color theme="1"/>
        <rFont val="Microsoft YaHei UI"/>
        <family val="2"/>
        <charset val="134"/>
      </rPr>
      <t>酒店存放行李</t>
    </r>
    <phoneticPr fontId="6" type="noConversion"/>
  </si>
  <si>
    <r>
      <t>离开酒店步行至</t>
    </r>
    <r>
      <rPr>
        <sz val="11"/>
        <color rgb="FFFF0000"/>
        <rFont val="Microsoft YaHei UI"/>
        <family val="2"/>
        <charset val="134"/>
      </rPr>
      <t>河源町三条</t>
    </r>
    <r>
      <rPr>
        <sz val="11"/>
        <color theme="1"/>
        <rFont val="Microsoft YaHei UI"/>
        <family val="2"/>
        <charset val="134"/>
      </rPr>
      <t>站</t>
    </r>
    <phoneticPr fontId="6" type="noConversion"/>
  </si>
  <si>
    <r>
      <t xml:space="preserve">前往清水寺
</t>
    </r>
    <r>
      <rPr>
        <b/>
        <i/>
        <sz val="11"/>
        <color theme="5" tint="-0.249977111117893"/>
        <rFont val="Microsoft YaHei UI"/>
        <family val="2"/>
        <charset val="134"/>
      </rPr>
      <t>预计0.5小时</t>
    </r>
    <phoneticPr fontId="6" type="noConversion"/>
  </si>
  <si>
    <r>
      <t xml:space="preserve">游览清水寺
</t>
    </r>
    <r>
      <rPr>
        <b/>
        <i/>
        <sz val="11"/>
        <color theme="5" tint="-0.249977111117893"/>
        <rFont val="Microsoft YaHei UI"/>
        <family val="2"/>
        <charset val="134"/>
      </rPr>
      <t>预计2个小时</t>
    </r>
    <phoneticPr fontId="6" type="noConversion"/>
  </si>
  <si>
    <r>
      <t xml:space="preserve">离开清水寺
游览三年坂、二年坂、石塀小路、宁宁小道
</t>
    </r>
    <r>
      <rPr>
        <b/>
        <i/>
        <sz val="11"/>
        <color theme="5" tint="-0.249977111117893"/>
        <rFont val="Microsoft YaHei UI"/>
        <family val="2"/>
        <charset val="134"/>
      </rPr>
      <t>预计1小时</t>
    </r>
    <phoneticPr fontId="6" type="noConversion"/>
  </si>
  <si>
    <r>
      <t xml:space="preserve">游览高台寺
</t>
    </r>
    <r>
      <rPr>
        <b/>
        <i/>
        <sz val="11"/>
        <color theme="5" tint="-0.249977111117893"/>
        <rFont val="Microsoft YaHei UI"/>
        <family val="2"/>
        <charset val="134"/>
      </rPr>
      <t>预计2小时</t>
    </r>
    <phoneticPr fontId="6" type="noConversion"/>
  </si>
  <si>
    <r>
      <t xml:space="preserve">吃饭休息
</t>
    </r>
    <r>
      <rPr>
        <b/>
        <i/>
        <sz val="11"/>
        <color theme="5" tint="-0.249977111117893"/>
        <rFont val="Microsoft YaHei UI"/>
        <family val="2"/>
        <charset val="134"/>
      </rPr>
      <t>预计1.5</t>
    </r>
    <phoneticPr fontId="6" type="noConversion"/>
  </si>
  <si>
    <r>
      <t xml:space="preserve">游览八坂神社
</t>
    </r>
    <r>
      <rPr>
        <b/>
        <i/>
        <sz val="11"/>
        <color theme="5" tint="-0.249977111117893"/>
        <rFont val="Microsoft YaHei UI"/>
        <family val="2"/>
        <charset val="134"/>
      </rPr>
      <t>预计1.5小时包括交通步行时间</t>
    </r>
    <phoneticPr fontId="6" type="noConversion"/>
  </si>
  <si>
    <r>
      <t xml:space="preserve">游览青莲院
</t>
    </r>
    <r>
      <rPr>
        <b/>
        <i/>
        <sz val="11"/>
        <color theme="5" tint="-0.249977111117893"/>
        <rFont val="Microsoft YaHei UI"/>
        <family val="2"/>
        <charset val="134"/>
      </rPr>
      <t>预计1.5小时</t>
    </r>
    <phoneticPr fontId="6" type="noConversion"/>
  </si>
  <si>
    <r>
      <t xml:space="preserve">返回酒店
</t>
    </r>
    <r>
      <rPr>
        <b/>
        <i/>
        <sz val="11"/>
        <color theme="5" tint="-0.249977111117893"/>
        <rFont val="Microsoft YaHei UI"/>
        <family val="2"/>
        <charset val="134"/>
      </rPr>
      <t>预计半小时</t>
    </r>
    <phoneticPr fontId="6" type="noConversion"/>
  </si>
  <si>
    <r>
      <t>步行260米至</t>
    </r>
    <r>
      <rPr>
        <sz val="11"/>
        <color rgb="FFFF0000"/>
        <rFont val="Microsoft YaHei UI"/>
        <family val="2"/>
        <charset val="134"/>
      </rPr>
      <t>神宮道</t>
    </r>
    <r>
      <rPr>
        <sz val="11"/>
        <color theme="1"/>
        <rFont val="Microsoft YaHei UI"/>
        <family val="2"/>
        <charset val="134"/>
      </rPr>
      <t>车站
乘坐</t>
    </r>
    <r>
      <rPr>
        <sz val="11"/>
        <color rgb="FFFF0000"/>
        <rFont val="Microsoft YaHei UI"/>
        <family val="2"/>
        <charset val="134"/>
      </rPr>
      <t>5号</t>
    </r>
    <r>
      <rPr>
        <sz val="11"/>
        <color theme="1"/>
        <rFont val="Microsoft YaHei UI"/>
        <family val="2"/>
        <charset val="134"/>
      </rPr>
      <t>巴士
到</t>
    </r>
    <r>
      <rPr>
        <sz val="11"/>
        <color rgb="FFFF0000"/>
        <rFont val="Microsoft YaHei UI"/>
        <family val="2"/>
        <charset val="134"/>
      </rPr>
      <t>河原町三条</t>
    </r>
    <r>
      <rPr>
        <sz val="11"/>
        <color theme="1"/>
        <rFont val="Microsoft YaHei UI"/>
        <family val="2"/>
        <charset val="134"/>
      </rPr>
      <t>下车</t>
    </r>
    <phoneticPr fontId="6" type="noConversion"/>
  </si>
  <si>
    <r>
      <t>步行400米至</t>
    </r>
    <r>
      <rPr>
        <sz val="11"/>
        <color rgb="FFFF0000"/>
        <rFont val="Microsoft YaHei UI"/>
        <family val="2"/>
        <charset val="134"/>
      </rPr>
      <t>四条河原町</t>
    </r>
    <r>
      <rPr>
        <sz val="11"/>
        <color theme="1"/>
        <rFont val="Microsoft YaHei UI"/>
        <family val="2"/>
        <charset val="134"/>
      </rPr>
      <t xml:space="preserve">
乘坐</t>
    </r>
    <r>
      <rPr>
        <sz val="11"/>
        <color rgb="FFFF0000"/>
        <rFont val="Microsoft YaHei UI"/>
        <family val="2"/>
        <charset val="134"/>
      </rPr>
      <t>207巴士</t>
    </r>
    <r>
      <rPr>
        <sz val="11"/>
        <color theme="1"/>
        <rFont val="Microsoft YaHei UI"/>
        <family val="2"/>
        <charset val="134"/>
      </rPr>
      <t>到</t>
    </r>
    <r>
      <rPr>
        <sz val="11"/>
        <color rgb="FFFF0000"/>
        <rFont val="Microsoft YaHei UI"/>
        <family val="2"/>
        <charset val="134"/>
      </rPr>
      <t>清水道</t>
    </r>
    <r>
      <rPr>
        <sz val="11"/>
        <color theme="1"/>
        <rFont val="Microsoft YaHei UI"/>
        <family val="2"/>
        <charset val="134"/>
      </rPr>
      <t>下车(6:01/6:27)开(6:07/6:33)到
从清水道走路到</t>
    </r>
    <r>
      <rPr>
        <sz val="11"/>
        <color rgb="FFFF0000"/>
        <rFont val="Microsoft YaHei UI"/>
        <family val="2"/>
        <charset val="134"/>
      </rPr>
      <t>清水寺门口</t>
    </r>
    <r>
      <rPr>
        <sz val="11"/>
        <color theme="1"/>
        <rFont val="Microsoft YaHei UI"/>
        <family val="2"/>
        <charset val="134"/>
      </rPr>
      <t>买票</t>
    </r>
    <phoneticPr fontId="6" type="noConversion"/>
  </si>
  <si>
    <t>·经过仁王门、西门、三重塔、随求堂、开山堂等建筑，还能看到仁王像、地藏佛等雕刻
·清水舞台是日本国宝级文物，春季樱花，秋季红枫
·清水舞台下的音羽瀑布，其三个源流分别代表着健康、学业和姻缘，游客可以排队接水饮用、祈福。
·音羽瀑布只能接其中一道水来喝，因为太贪心愿望就不会实现。
·寺内游客可以求签，100日元一次，是好签就好好收着，如果是坏签记得要把它绑在旁边的架子上。</t>
    <phoneticPr fontId="6" type="noConversion"/>
  </si>
  <si>
    <t>·青莲院与皇家的关系深远，内部建筑如宸殿、小御所、华顶殿等都有着贵族的高雅气质
·以龙心池为中心的池泉回游式庭园据说是室町时代的画家相阿弥所建，北侧以杜鹃花闻名的雾岛之庭，则为江户时代的茶师小堀远州所修筑。</t>
    <phoneticPr fontId="6" type="noConversion"/>
  </si>
  <si>
    <r>
      <t>步行至</t>
    </r>
    <r>
      <rPr>
        <sz val="11"/>
        <color rgb="FFFF0000"/>
        <rFont val="Microsoft YaHei UI"/>
        <family val="2"/>
        <charset val="134"/>
      </rPr>
      <t>野々宮（バス）</t>
    </r>
    <r>
      <rPr>
        <sz val="11"/>
        <color theme="1"/>
        <rFont val="Microsoft YaHei UI"/>
        <family val="2"/>
        <charset val="134"/>
      </rPr>
      <t xml:space="preserve">
乘坐11号巴士至</t>
    </r>
    <r>
      <rPr>
        <sz val="11"/>
        <color rgb="FFFF0000"/>
        <rFont val="Microsoft YaHei UI"/>
        <family val="2"/>
        <charset val="134"/>
      </rPr>
      <t>山越中町（バス）</t>
    </r>
    <r>
      <rPr>
        <sz val="11"/>
        <color theme="1"/>
        <rFont val="Microsoft YaHei UI"/>
        <family val="2"/>
        <charset val="134"/>
      </rPr>
      <t xml:space="preserve">
换59路乘车至</t>
    </r>
    <r>
      <rPr>
        <sz val="11"/>
        <color rgb="FFFF0000"/>
        <rFont val="Microsoft YaHei UI"/>
        <family val="2"/>
        <charset val="134"/>
      </rPr>
      <t>竜安寺前</t>
    </r>
    <phoneticPr fontId="6" type="noConversion"/>
  </si>
  <si>
    <r>
      <t xml:space="preserve">乘巴士去龙安寺
</t>
    </r>
    <r>
      <rPr>
        <b/>
        <i/>
        <sz val="11"/>
        <color rgb="FFC00000"/>
        <rFont val="Microsoft YaHei UI"/>
        <family val="2"/>
        <charset val="134"/>
      </rPr>
      <t>车程预计0.5个小时</t>
    </r>
    <phoneticPr fontId="4" type="noConversion"/>
  </si>
  <si>
    <r>
      <t xml:space="preserve">游览龙安寺
</t>
    </r>
    <r>
      <rPr>
        <b/>
        <i/>
        <sz val="11"/>
        <color rgb="FFC00000"/>
        <rFont val="Microsoft YaHei UI"/>
        <family val="2"/>
        <charset val="134"/>
      </rPr>
      <t>预计1个小时</t>
    </r>
    <phoneticPr fontId="4" type="noConversion"/>
  </si>
  <si>
    <r>
      <t xml:space="preserve">乘车或步行至金阁寺
</t>
    </r>
    <r>
      <rPr>
        <b/>
        <i/>
        <sz val="11"/>
        <color rgb="FFC00000"/>
        <rFont val="Microsoft YaHei UI"/>
        <family val="2"/>
        <charset val="134"/>
      </rPr>
      <t>交通预计20分钟</t>
    </r>
    <phoneticPr fontId="6" type="noConversion"/>
  </si>
  <si>
    <r>
      <t xml:space="preserve">游览金阁寺
</t>
    </r>
    <r>
      <rPr>
        <b/>
        <i/>
        <sz val="11"/>
        <color rgb="FFC00000"/>
        <rFont val="Microsoft YaHei UI"/>
        <family val="2"/>
        <charset val="134"/>
      </rPr>
      <t>游玩到景点17点关门</t>
    </r>
    <phoneticPr fontId="4" type="noConversion"/>
  </si>
  <si>
    <t>寺内核心建筑“舍利殿”的外墙全部是以金箔装饰，金碧辉煌，所以被世人称为“金阁寺”。
以金阁为中心的庭园为“极乐净土”，与寺前的镜湖池相互辉映。</t>
    <phoneticPr fontId="6" type="noConversion"/>
  </si>
  <si>
    <r>
      <t>购买</t>
    </r>
    <r>
      <rPr>
        <sz val="11"/>
        <color rgb="FFFF0000"/>
        <rFont val="Microsoft YaHei UI"/>
        <family val="2"/>
        <charset val="134"/>
      </rPr>
      <t>ICOCA+HARUKA</t>
    </r>
    <r>
      <rPr>
        <sz val="11"/>
        <color theme="1"/>
        <rFont val="Microsoft YaHei UI"/>
        <family val="2"/>
        <charset val="134"/>
      </rPr>
      <t xml:space="preserve">
购买岚山小火车</t>
    </r>
    <r>
      <rPr>
        <sz val="11"/>
        <color rgb="FFFF0000"/>
        <rFont val="Microsoft YaHei UI"/>
        <family val="2"/>
        <charset val="134"/>
      </rPr>
      <t>嵯峨野2号</t>
    </r>
    <r>
      <rPr>
        <sz val="11"/>
        <color theme="1"/>
        <rFont val="Microsoft YaHei UI"/>
        <family val="2"/>
        <charset val="134"/>
      </rPr>
      <t xml:space="preserve">车票
</t>
    </r>
    <r>
      <rPr>
        <sz val="11"/>
        <color theme="1"/>
        <rFont val="Microsoft YaHei UI"/>
        <family val="2"/>
        <charset val="134"/>
      </rPr>
      <t>购买</t>
    </r>
    <r>
      <rPr>
        <sz val="11"/>
        <color rgb="FFFF0000"/>
        <rFont val="Microsoft YaHei UI"/>
        <family val="2"/>
        <charset val="134"/>
      </rPr>
      <t xml:space="preserve">大阪JR一日券
</t>
    </r>
    <r>
      <rPr>
        <sz val="11"/>
        <color theme="1"/>
        <rFont val="Microsoft YaHei UI"/>
        <family val="2"/>
        <charset val="134"/>
      </rPr>
      <t>购买</t>
    </r>
    <r>
      <rPr>
        <sz val="11"/>
        <color rgb="FFFF0000"/>
        <rFont val="Microsoft YaHei UI"/>
        <family val="2"/>
        <charset val="134"/>
      </rPr>
      <t>2张京都巴士一日券</t>
    </r>
    <phoneticPr fontId="6" type="noConversion"/>
  </si>
  <si>
    <t>天气</t>
    <phoneticPr fontId="4" type="noConversion"/>
  </si>
  <si>
    <t>重庆出发至大阪</t>
    <phoneticPr fontId="4" type="noConversion"/>
  </si>
  <si>
    <t>到达关西机场去京都
游览东山北边</t>
    <phoneticPr fontId="4" type="noConversion"/>
  </si>
  <si>
    <t>2018/7/28
星期六</t>
    <phoneticPr fontId="4" type="noConversion"/>
  </si>
  <si>
    <t>2018/7/29
星期天</t>
    <phoneticPr fontId="4" type="noConversion"/>
  </si>
  <si>
    <t>2018/7/30
星期一</t>
    <phoneticPr fontId="4" type="noConversion"/>
  </si>
  <si>
    <t>东山清水寺 等南边区域</t>
    <phoneticPr fontId="4" type="noConversion"/>
  </si>
  <si>
    <t>岚山</t>
    <phoneticPr fontId="4" type="noConversion"/>
  </si>
  <si>
    <t>2018/7/31
星期二</t>
    <phoneticPr fontId="4" type="noConversion"/>
  </si>
  <si>
    <t>稻荷大社
二条城</t>
    <phoneticPr fontId="4" type="noConversion"/>
  </si>
  <si>
    <t>2018/8/1
星期三</t>
    <phoneticPr fontId="4" type="noConversion"/>
  </si>
  <si>
    <t>延历寺
白须神社</t>
    <phoneticPr fontId="4" type="noConversion"/>
  </si>
  <si>
    <t>2018/8/2
星期四</t>
    <phoneticPr fontId="4" type="noConversion"/>
  </si>
  <si>
    <t>去大阪
游览大阪城
摩天轮
海游馆</t>
    <phoneticPr fontId="4" type="noConversion"/>
  </si>
  <si>
    <t>2018/8/3
星期五</t>
    <phoneticPr fontId="4" type="noConversion"/>
  </si>
  <si>
    <t>姫路城
花火大会</t>
    <phoneticPr fontId="4" type="noConversion"/>
  </si>
  <si>
    <t>2018/8/5
星期天</t>
    <phoneticPr fontId="4" type="noConversion"/>
  </si>
  <si>
    <t>东大寺
奈良公园-春日大社</t>
    <phoneticPr fontId="4" type="noConversion"/>
  </si>
  <si>
    <t>2018/8/6
星期一</t>
    <phoneticPr fontId="4" type="noConversion"/>
  </si>
  <si>
    <t>动漫街
逛街
梅田购物</t>
    <phoneticPr fontId="4" type="noConversion"/>
  </si>
  <si>
    <t>清晨去机场回重庆</t>
    <phoneticPr fontId="4" type="noConversion"/>
  </si>
  <si>
    <t>2018/8/7
星期二</t>
    <phoneticPr fontId="4" type="noConversion"/>
  </si>
  <si>
    <r>
      <t xml:space="preserve">河原町三条-南禅寺/永观堂道
</t>
    </r>
    <r>
      <rPr>
        <sz val="11"/>
        <color rgb="FFFF0000"/>
        <rFont val="Microsoft YaHei UI"/>
        <family val="2"/>
        <charset val="134"/>
      </rPr>
      <t>5号巴士</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</si>
</sst>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Microsoft YaHei UI"/>
      <family val="2"/>
      <charset val="134"/>
    </font>
    <font>
      <sz val="11"/>
      <color theme="1"/>
      <name val="宋体"/>
      <family val="2"/>
      <scheme val="minor"/>
    </font>
    <font>
      <sz val="11"/>
      <color theme="1"/>
      <name val="Microsoft YaHei UI"/>
      <family val="2"/>
      <charset val="134"/>
    </font>
    <font>
      <sz val="11"/>
      <color rgb="FFFF0000"/>
      <name val="Microsoft YaHei UI"/>
      <family val="2"/>
      <charset val="134"/>
    </font>
    <font>
      <sz val="9"/>
      <name val="Microsoft YaHei UI"/>
      <family val="2"/>
      <charset val="134"/>
    </font>
    <font>
      <sz val="11"/>
      <color theme="1"/>
      <name val="宋体"/>
      <family val="2"/>
      <scheme val="minor"/>
    </font>
    <font>
      <sz val="9"/>
      <name val="宋体"/>
      <family val="3"/>
      <charset val="134"/>
      <scheme val="minor"/>
    </font>
    <font>
      <sz val="11"/>
      <color theme="0"/>
      <name val="宋体"/>
      <family val="2"/>
      <charset val="134"/>
      <scheme val="minor"/>
    </font>
    <font>
      <b/>
      <sz val="11"/>
      <color theme="0"/>
      <name val="宋体"/>
      <family val="3"/>
      <charset val="134"/>
      <scheme val="minor"/>
    </font>
    <font>
      <sz val="11"/>
      <color theme="1"/>
      <name val="宋体"/>
      <family val="2"/>
      <charset val="134"/>
      <scheme val="minor"/>
    </font>
    <font>
      <sz val="11"/>
      <color rgb="FFFF0000"/>
      <name val="宋体"/>
      <family val="3"/>
      <charset val="134"/>
      <scheme val="minor"/>
    </font>
    <font>
      <strike/>
      <sz val="11"/>
      <color theme="1"/>
      <name val="宋体"/>
      <family val="2"/>
      <scheme val="minor"/>
    </font>
    <font>
      <sz val="11"/>
      <name val="宋体"/>
      <family val="3"/>
      <charset val="134"/>
      <scheme val="minor"/>
    </font>
    <font>
      <b/>
      <sz val="9"/>
      <color indexed="81"/>
      <name val="宋体"/>
      <family val="3"/>
      <charset val="134"/>
    </font>
    <font>
      <sz val="9"/>
      <color indexed="81"/>
      <name val="宋体"/>
      <family val="3"/>
      <charset val="134"/>
    </font>
    <font>
      <sz val="11"/>
      <color rgb="FFFF0000"/>
      <name val="宋体"/>
      <family val="2"/>
      <scheme val="minor"/>
    </font>
    <font>
      <b/>
      <i/>
      <sz val="11"/>
      <color theme="1"/>
      <name val="宋体"/>
      <family val="3"/>
      <charset val="134"/>
      <scheme val="minor"/>
    </font>
    <font>
      <b/>
      <sz val="13"/>
      <color rgb="FF7030A0"/>
      <name val="方正盛世楷书简体"/>
      <family val="3"/>
      <charset val="134"/>
    </font>
    <font>
      <sz val="11"/>
      <name val="宋体"/>
      <family val="2"/>
      <scheme val="minor"/>
    </font>
    <font>
      <sz val="11"/>
      <name val="Microsoft YaHei UI"/>
      <family val="2"/>
      <charset val="134"/>
    </font>
    <font>
      <b/>
      <sz val="13"/>
      <color rgb="FFFF0000"/>
      <name val="方正盛世楷书简体"/>
      <family val="3"/>
      <charset val="134"/>
    </font>
    <font>
      <b/>
      <sz val="11"/>
      <color theme="1"/>
      <name val="Microsoft YaHei UI"/>
      <family val="2"/>
      <charset val="134"/>
    </font>
    <font>
      <b/>
      <i/>
      <sz val="11"/>
      <color rgb="FFC00000"/>
      <name val="Microsoft YaHei UI"/>
      <family val="2"/>
      <charset val="134"/>
    </font>
    <font>
      <sz val="11"/>
      <color theme="4" tint="-0.249977111117893"/>
      <name val="Microsoft YaHei UI"/>
      <family val="2"/>
      <charset val="134"/>
    </font>
    <font>
      <b/>
      <i/>
      <sz val="11"/>
      <color theme="5" tint="-0.249977111117893"/>
      <name val="Microsoft YaHei UI"/>
      <family val="2"/>
      <charset val="134"/>
    </font>
    <font>
      <b/>
      <sz val="11"/>
      <color rgb="FFFF0000"/>
      <name val="Microsoft YaHei UI"/>
      <family val="2"/>
      <charset val="134"/>
    </font>
  </fonts>
  <fills count="7">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rgb="FFFFFF00"/>
        <bgColor indexed="64"/>
      </patternFill>
    </fill>
    <fill>
      <patternFill patternType="solid">
        <fgColor rgb="FFC2E49C"/>
        <bgColor indexed="64"/>
      </patternFill>
    </fill>
    <fill>
      <patternFill patternType="solid">
        <fgColor theme="4" tint="0.79998168889431442"/>
        <bgColor theme="4" tint="0.79998168889431442"/>
      </patternFill>
    </fill>
  </fills>
  <borders count="15">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theme="4" tint="0.39997558519241921"/>
      </top>
      <bottom style="thin">
        <color theme="4" tint="0.39997558519241921"/>
      </bottom>
      <diagonal/>
    </border>
  </borders>
  <cellStyleXfs count="4">
    <xf numFmtId="0" fontId="0" fillId="0" borderId="0">
      <alignment vertical="center"/>
    </xf>
    <xf numFmtId="0" fontId="5" fillId="0" borderId="0"/>
    <xf numFmtId="0" fontId="7" fillId="2" borderId="0" applyNumberFormat="0" applyBorder="0" applyAlignment="0" applyProtection="0">
      <alignment vertical="center"/>
    </xf>
    <xf numFmtId="0" fontId="9" fillId="3" borderId="0" applyNumberFormat="0" applyBorder="0" applyAlignment="0" applyProtection="0">
      <alignment vertical="center"/>
    </xf>
  </cellStyleXfs>
  <cellXfs count="110">
    <xf numFmtId="0" fontId="0" fillId="0" borderId="0" xfId="0">
      <alignment vertical="center"/>
    </xf>
    <xf numFmtId="0" fontId="5" fillId="0" borderId="0" xfId="1"/>
    <xf numFmtId="0" fontId="5" fillId="0" borderId="0" xfId="1" applyAlignment="1">
      <alignment wrapText="1"/>
    </xf>
    <xf numFmtId="0" fontId="8" fillId="2" borderId="1" xfId="2" applyFont="1" applyBorder="1" applyAlignment="1">
      <alignment horizontal="center" vertical="center"/>
    </xf>
    <xf numFmtId="0" fontId="8" fillId="2" borderId="2" xfId="2" applyFont="1" applyBorder="1" applyAlignment="1">
      <alignment horizontal="center" vertical="center"/>
    </xf>
    <xf numFmtId="0" fontId="8" fillId="2" borderId="3" xfId="2" applyFont="1" applyBorder="1" applyAlignment="1">
      <alignment horizontal="center" vertical="center"/>
    </xf>
    <xf numFmtId="0" fontId="11" fillId="0" borderId="0" xfId="1" applyFont="1"/>
    <xf numFmtId="20" fontId="5" fillId="0" borderId="0" xfId="1" applyNumberFormat="1" applyAlignment="1"/>
    <xf numFmtId="20" fontId="5" fillId="0" borderId="0" xfId="1" applyNumberFormat="1"/>
    <xf numFmtId="0" fontId="5" fillId="0" borderId="0" xfId="1" applyAlignment="1">
      <alignment horizontal="left" wrapText="1"/>
    </xf>
    <xf numFmtId="0" fontId="5" fillId="0" borderId="0" xfId="1" applyAlignment="1">
      <alignment horizontal="center"/>
    </xf>
    <xf numFmtId="0" fontId="5" fillId="4" borderId="0" xfId="1" applyFill="1"/>
    <xf numFmtId="14" fontId="5" fillId="0" borderId="0" xfId="1" applyNumberFormat="1" applyAlignment="1">
      <alignment vertical="center" wrapText="1"/>
    </xf>
    <xf numFmtId="20" fontId="5" fillId="0" borderId="0" xfId="1" applyNumberFormat="1" applyAlignment="1">
      <alignment vertical="center"/>
    </xf>
    <xf numFmtId="0" fontId="5" fillId="0" borderId="0" xfId="1" applyAlignment="1">
      <alignment vertical="center" wrapText="1"/>
    </xf>
    <xf numFmtId="20" fontId="5" fillId="0" borderId="0" xfId="1" applyNumberFormat="1" applyAlignment="1">
      <alignment vertical="center" wrapText="1"/>
    </xf>
    <xf numFmtId="0" fontId="5" fillId="0" borderId="0" xfId="1" applyAlignment="1">
      <alignment vertical="center"/>
    </xf>
    <xf numFmtId="14" fontId="5" fillId="0" borderId="0" xfId="1" applyNumberFormat="1" applyAlignment="1">
      <alignment vertical="center"/>
    </xf>
    <xf numFmtId="20" fontId="15" fillId="0" borderId="0" xfId="1" applyNumberFormat="1" applyFont="1" applyAlignment="1">
      <alignment vertical="center"/>
    </xf>
    <xf numFmtId="20" fontId="17" fillId="0" borderId="0" xfId="1" applyNumberFormat="1" applyFont="1" applyAlignment="1">
      <alignment vertical="center" wrapText="1"/>
    </xf>
    <xf numFmtId="14" fontId="5" fillId="4" borderId="0" xfId="1" applyNumberFormat="1" applyFill="1" applyAlignment="1">
      <alignment vertical="center"/>
    </xf>
    <xf numFmtId="20" fontId="18" fillId="4" borderId="0" xfId="1" applyNumberFormat="1" applyFont="1" applyFill="1" applyAlignment="1">
      <alignment vertical="center"/>
    </xf>
    <xf numFmtId="0" fontId="5" fillId="4" borderId="0" xfId="1" applyFill="1" applyAlignment="1">
      <alignment vertical="center" wrapText="1"/>
    </xf>
    <xf numFmtId="20" fontId="5" fillId="4" borderId="0" xfId="1" applyNumberFormat="1" applyFill="1" applyAlignment="1">
      <alignment vertical="center" wrapText="1"/>
    </xf>
    <xf numFmtId="0" fontId="5" fillId="4" borderId="0" xfId="1" applyFill="1" applyAlignment="1">
      <alignment vertical="center"/>
    </xf>
    <xf numFmtId="20" fontId="10" fillId="0" borderId="0" xfId="1" applyNumberFormat="1" applyFont="1" applyAlignment="1">
      <alignment vertical="center"/>
    </xf>
    <xf numFmtId="20" fontId="5" fillId="0" borderId="0" xfId="1" quotePrefix="1" applyNumberFormat="1" applyAlignment="1">
      <alignment vertical="center"/>
    </xf>
    <xf numFmtId="0" fontId="2" fillId="0" borderId="0" xfId="1" applyFont="1"/>
    <xf numFmtId="14" fontId="2" fillId="0" borderId="0" xfId="1" applyNumberFormat="1" applyFont="1" applyAlignment="1">
      <alignment vertical="center" wrapText="1"/>
    </xf>
    <xf numFmtId="20" fontId="2" fillId="0" borderId="0" xfId="1" applyNumberFormat="1" applyFont="1" applyAlignment="1">
      <alignment vertical="center"/>
    </xf>
    <xf numFmtId="0" fontId="2" fillId="0" borderId="0" xfId="1" applyFont="1" applyAlignment="1">
      <alignment vertical="center"/>
    </xf>
    <xf numFmtId="0" fontId="2" fillId="0" borderId="0" xfId="1" applyFont="1" applyAlignment="1">
      <alignment vertical="center" wrapText="1"/>
    </xf>
    <xf numFmtId="20" fontId="3" fillId="0" borderId="0" xfId="1" applyNumberFormat="1" applyFont="1" applyAlignment="1">
      <alignment vertical="center"/>
    </xf>
    <xf numFmtId="20" fontId="19" fillId="0" borderId="0" xfId="1" applyNumberFormat="1" applyFont="1" applyAlignment="1">
      <alignment vertical="center"/>
    </xf>
    <xf numFmtId="0" fontId="3" fillId="0" borderId="0" xfId="1" applyFont="1" applyAlignment="1">
      <alignment vertical="center"/>
    </xf>
    <xf numFmtId="0" fontId="0" fillId="0" borderId="0" xfId="0" applyAlignment="1">
      <alignment vertical="center" wrapText="1"/>
    </xf>
    <xf numFmtId="0" fontId="0" fillId="0" borderId="0" xfId="1" applyFont="1" applyAlignment="1">
      <alignment vertical="center"/>
    </xf>
    <xf numFmtId="20" fontId="0" fillId="0" borderId="0" xfId="0" applyNumberFormat="1">
      <alignment vertical="center"/>
    </xf>
    <xf numFmtId="20" fontId="3" fillId="0" borderId="0" xfId="0" applyNumberFormat="1" applyFont="1">
      <alignment vertical="center"/>
    </xf>
    <xf numFmtId="0" fontId="0" fillId="4" borderId="0" xfId="0" applyFill="1">
      <alignment vertical="center"/>
    </xf>
    <xf numFmtId="20" fontId="0" fillId="4" borderId="0" xfId="0" applyNumberFormat="1" applyFill="1">
      <alignment vertical="center"/>
    </xf>
    <xf numFmtId="0" fontId="0" fillId="4" borderId="0" xfId="0" applyFill="1" applyAlignment="1">
      <alignment vertical="center" wrapText="1"/>
    </xf>
    <xf numFmtId="0" fontId="2" fillId="0" borderId="0" xfId="1" applyFont="1" applyAlignment="1">
      <alignment wrapText="1"/>
    </xf>
    <xf numFmtId="20" fontId="2" fillId="0" borderId="0" xfId="1" applyNumberFormat="1" applyFont="1"/>
    <xf numFmtId="0" fontId="0" fillId="0" borderId="0" xfId="1" applyFont="1" applyAlignment="1">
      <alignment vertical="center" wrapText="1"/>
    </xf>
    <xf numFmtId="0" fontId="17" fillId="0" borderId="0" xfId="0" applyFont="1" applyAlignment="1">
      <alignment vertical="center" wrapText="1"/>
    </xf>
    <xf numFmtId="20" fontId="19" fillId="0" borderId="0" xfId="0" applyNumberFormat="1" applyFont="1">
      <alignment vertical="center"/>
    </xf>
    <xf numFmtId="20" fontId="17" fillId="6" borderId="14" xfId="1" applyNumberFormat="1" applyFont="1" applyFill="1" applyBorder="1" applyAlignment="1">
      <alignment vertical="center" wrapText="1"/>
    </xf>
    <xf numFmtId="0" fontId="19" fillId="0" borderId="0" xfId="1" applyFont="1" applyAlignment="1">
      <alignment vertical="center" wrapText="1"/>
    </xf>
    <xf numFmtId="20" fontId="2" fillId="0" borderId="0" xfId="1" quotePrefix="1" applyNumberFormat="1" applyFont="1" applyAlignment="1">
      <alignment vertical="center"/>
    </xf>
    <xf numFmtId="0" fontId="2" fillId="4" borderId="0" xfId="1" applyFont="1" applyFill="1" applyAlignment="1">
      <alignment vertical="center" wrapText="1"/>
    </xf>
    <xf numFmtId="0" fontId="2" fillId="4" borderId="0" xfId="1" applyFont="1" applyFill="1"/>
    <xf numFmtId="20" fontId="2" fillId="0" borderId="0" xfId="1" applyNumberFormat="1" applyFont="1" applyAlignment="1">
      <alignment vertical="center" wrapText="1"/>
    </xf>
    <xf numFmtId="0" fontId="1" fillId="0" borderId="0" xfId="0" applyNumberFormat="1" applyFont="1" applyFill="1" applyBorder="1" applyAlignment="1" applyProtection="1"/>
    <xf numFmtId="20" fontId="2" fillId="3" borderId="5" xfId="3" applyNumberFormat="1" applyFont="1" applyBorder="1" applyAlignment="1"/>
    <xf numFmtId="0" fontId="2" fillId="3" borderId="5" xfId="3" applyFont="1" applyBorder="1" applyAlignment="1">
      <alignment horizontal="left" vertical="center"/>
    </xf>
    <xf numFmtId="0" fontId="2" fillId="3" borderId="6" xfId="3" applyFont="1" applyBorder="1" applyAlignment="1">
      <alignment horizontal="left" vertical="center"/>
    </xf>
    <xf numFmtId="0" fontId="2" fillId="0" borderId="5" xfId="1" applyFont="1" applyBorder="1" applyAlignment="1">
      <alignment horizontal="left" vertical="center" wrapText="1"/>
    </xf>
    <xf numFmtId="0" fontId="23" fillId="0" borderId="6" xfId="1" applyFont="1" applyBorder="1" applyAlignment="1">
      <alignment wrapText="1"/>
    </xf>
    <xf numFmtId="0" fontId="2" fillId="0" borderId="5" xfId="1" applyFont="1" applyBorder="1" applyAlignment="1">
      <alignment horizontal="left" vertical="center"/>
    </xf>
    <xf numFmtId="0" fontId="23" fillId="0" borderId="6" xfId="1" applyFont="1" applyBorder="1" applyAlignment="1"/>
    <xf numFmtId="0" fontId="2" fillId="0" borderId="6" xfId="1" applyFont="1" applyBorder="1" applyAlignment="1">
      <alignment horizontal="left" vertical="center"/>
    </xf>
    <xf numFmtId="0" fontId="2" fillId="3" borderId="5" xfId="3" applyFont="1" applyBorder="1" applyAlignment="1"/>
    <xf numFmtId="0" fontId="2" fillId="3" borderId="6" xfId="3" applyFont="1" applyBorder="1" applyAlignment="1">
      <alignment horizontal="left"/>
    </xf>
    <xf numFmtId="0" fontId="2" fillId="0" borderId="5" xfId="1" applyFont="1" applyBorder="1"/>
    <xf numFmtId="0" fontId="2" fillId="0" borderId="6" xfId="1" applyFont="1" applyBorder="1"/>
    <xf numFmtId="0" fontId="2" fillId="0" borderId="5" xfId="1" applyFont="1" applyBorder="1" applyAlignment="1">
      <alignment wrapText="1"/>
    </xf>
    <xf numFmtId="0" fontId="2" fillId="3" borderId="6" xfId="3" applyFont="1" applyBorder="1" applyAlignment="1"/>
    <xf numFmtId="0" fontId="2" fillId="5" borderId="5" xfId="1" applyFont="1" applyFill="1" applyBorder="1"/>
    <xf numFmtId="0" fontId="2" fillId="5" borderId="6" xfId="1" applyFont="1" applyFill="1" applyBorder="1"/>
    <xf numFmtId="0" fontId="2" fillId="0" borderId="9" xfId="1" applyFont="1" applyBorder="1"/>
    <xf numFmtId="0" fontId="2" fillId="0" borderId="9" xfId="1" applyFont="1" applyBorder="1" applyAlignment="1">
      <alignment horizontal="left" vertical="center"/>
    </xf>
    <xf numFmtId="0" fontId="2" fillId="0" borderId="10" xfId="1" applyFont="1" applyBorder="1"/>
    <xf numFmtId="0" fontId="2" fillId="0" borderId="12" xfId="1" applyFont="1" applyBorder="1"/>
    <xf numFmtId="0" fontId="2" fillId="0" borderId="12" xfId="1" applyFont="1" applyBorder="1" applyAlignment="1">
      <alignment horizontal="left" vertical="center"/>
    </xf>
    <xf numFmtId="0" fontId="21" fillId="0" borderId="13" xfId="1" applyFont="1" applyBorder="1"/>
    <xf numFmtId="0" fontId="2" fillId="0" borderId="5" xfId="1" applyFont="1" applyBorder="1" applyAlignment="1">
      <alignment vertical="center"/>
    </xf>
    <xf numFmtId="0" fontId="2" fillId="0" borderId="5" xfId="1" applyFont="1" applyBorder="1" applyAlignment="1">
      <alignment vertical="center" wrapText="1"/>
    </xf>
    <xf numFmtId="0" fontId="2" fillId="5" borderId="5" xfId="1" applyFont="1" applyFill="1" applyBorder="1" applyAlignment="1">
      <alignment vertical="center"/>
    </xf>
    <xf numFmtId="0" fontId="2" fillId="0" borderId="9" xfId="1" applyFont="1" applyBorder="1" applyAlignment="1">
      <alignment vertical="center"/>
    </xf>
    <xf numFmtId="0" fontId="2" fillId="0" borderId="12" xfId="1" applyFont="1" applyBorder="1" applyAlignment="1">
      <alignment vertical="center"/>
    </xf>
    <xf numFmtId="0" fontId="8" fillId="2" borderId="2" xfId="2" applyFont="1" applyBorder="1" applyAlignment="1">
      <alignment vertical="center"/>
    </xf>
    <xf numFmtId="20" fontId="2" fillId="0" borderId="5" xfId="1" applyNumberFormat="1" applyFont="1" applyBorder="1" applyAlignment="1"/>
    <xf numFmtId="20" fontId="2" fillId="0" borderId="9" xfId="1" applyNumberFormat="1" applyFont="1" applyBorder="1" applyAlignment="1"/>
    <xf numFmtId="0" fontId="2" fillId="0" borderId="12" xfId="1" applyFont="1" applyBorder="1" applyAlignment="1"/>
    <xf numFmtId="0" fontId="5" fillId="0" borderId="0" xfId="1" applyAlignment="1"/>
    <xf numFmtId="20" fontId="2" fillId="5" borderId="5" xfId="1" applyNumberFormat="1" applyFont="1" applyFill="1" applyBorder="1" applyAlignment="1">
      <alignment vertical="center"/>
    </xf>
    <xf numFmtId="20" fontId="2" fillId="0" borderId="5" xfId="1" applyNumberFormat="1" applyFont="1" applyBorder="1" applyAlignment="1">
      <alignment vertical="center"/>
    </xf>
    <xf numFmtId="0" fontId="2" fillId="0" borderId="0" xfId="1" quotePrefix="1" applyFont="1" applyAlignment="1">
      <alignment vertical="center"/>
    </xf>
    <xf numFmtId="0" fontId="0" fillId="0" borderId="0" xfId="1" applyFont="1" applyAlignment="1">
      <alignment wrapText="1"/>
    </xf>
    <xf numFmtId="20" fontId="25" fillId="0" borderId="0" xfId="1" quotePrefix="1" applyNumberFormat="1" applyFont="1" applyAlignment="1">
      <alignment vertical="center"/>
    </xf>
    <xf numFmtId="20" fontId="3" fillId="0" borderId="5" xfId="1" applyNumberFormat="1" applyFont="1" applyBorder="1" applyAlignment="1"/>
    <xf numFmtId="14" fontId="0" fillId="0" borderId="0" xfId="0" applyNumberFormat="1" applyAlignment="1">
      <alignment vertical="center" wrapText="1"/>
    </xf>
    <xf numFmtId="20" fontId="5" fillId="4" borderId="7" xfId="1" applyNumberFormat="1" applyFill="1" applyBorder="1" applyAlignment="1">
      <alignment horizontal="left" vertical="center" wrapText="1"/>
    </xf>
    <xf numFmtId="20" fontId="5" fillId="4" borderId="0" xfId="1" applyNumberFormat="1" applyFill="1" applyAlignment="1">
      <alignment horizontal="left" vertical="center" wrapText="1"/>
    </xf>
    <xf numFmtId="0" fontId="5" fillId="0" borderId="0" xfId="1" applyAlignment="1">
      <alignment horizontal="center"/>
    </xf>
    <xf numFmtId="0" fontId="5" fillId="0" borderId="0" xfId="1" applyAlignment="1">
      <alignment horizontal="left" wrapText="1"/>
    </xf>
    <xf numFmtId="14" fontId="2" fillId="3" borderId="4" xfId="3" applyNumberFormat="1" applyFont="1" applyBorder="1" applyAlignment="1">
      <alignment horizontal="center" vertical="center" wrapText="1"/>
    </xf>
    <xf numFmtId="14" fontId="2" fillId="3" borderId="4" xfId="3" applyNumberFormat="1" applyFont="1" applyBorder="1" applyAlignment="1">
      <alignment horizontal="center" vertical="center"/>
    </xf>
    <xf numFmtId="14" fontId="2" fillId="3" borderId="8" xfId="3" applyNumberFormat="1" applyFont="1" applyBorder="1" applyAlignment="1">
      <alignment horizontal="center" vertical="center"/>
    </xf>
    <xf numFmtId="14" fontId="2" fillId="3" borderId="11" xfId="3" applyNumberFormat="1" applyFont="1" applyBorder="1" applyAlignment="1">
      <alignment horizontal="center" vertical="center"/>
    </xf>
    <xf numFmtId="20" fontId="2" fillId="0" borderId="5" xfId="1" applyNumberFormat="1" applyFont="1" applyBorder="1" applyAlignment="1">
      <alignment vertical="center"/>
    </xf>
    <xf numFmtId="0" fontId="0" fillId="0" borderId="5" xfId="1" applyFont="1" applyBorder="1" applyAlignment="1">
      <alignment horizontal="left" vertical="center" wrapText="1"/>
    </xf>
    <xf numFmtId="0" fontId="2" fillId="0" borderId="5" xfId="1" applyFont="1" applyBorder="1" applyAlignment="1">
      <alignment horizontal="left" vertical="center"/>
    </xf>
    <xf numFmtId="0" fontId="2" fillId="0" borderId="5" xfId="1" applyFont="1" applyBorder="1" applyAlignment="1">
      <alignment horizontal="left" vertical="center" wrapText="1"/>
    </xf>
    <xf numFmtId="20" fontId="2" fillId="3" borderId="5" xfId="3" applyNumberFormat="1" applyFont="1" applyBorder="1" applyAlignment="1">
      <alignment vertical="center"/>
    </xf>
    <xf numFmtId="0" fontId="2" fillId="3" borderId="5" xfId="3" applyFont="1" applyBorder="1" applyAlignment="1">
      <alignment horizontal="left" vertical="center" wrapText="1"/>
    </xf>
    <xf numFmtId="0" fontId="2" fillId="3" borderId="5" xfId="3" applyFont="1" applyBorder="1" applyAlignment="1">
      <alignment horizontal="left" vertical="center"/>
    </xf>
    <xf numFmtId="0" fontId="2" fillId="3" borderId="5" xfId="3" applyFont="1" applyBorder="1" applyAlignment="1"/>
    <xf numFmtId="0" fontId="0" fillId="0" borderId="5" xfId="1" applyFont="1" applyBorder="1" applyAlignment="1">
      <alignment wrapText="1"/>
    </xf>
  </cellXfs>
  <cellStyles count="4">
    <cellStyle name="20% - 着色 4 2" xfId="3" xr:uid="{00000000-0005-0000-0000-000000000000}"/>
    <cellStyle name="常规" xfId="0" builtinId="0"/>
    <cellStyle name="常规 2" xfId="1" xr:uid="{00000000-0005-0000-0000-000002000000}"/>
    <cellStyle name="着色 4 2" xfId="2" xr:uid="{00000000-0005-0000-0000-000003000000}"/>
  </cellStyles>
  <dxfs count="39">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font>
        <strike val="0"/>
        <outline val="0"/>
        <shadow val="0"/>
        <u val="none"/>
        <vertAlign val="baseline"/>
        <sz val="11"/>
        <name val="Microsoft YaHei UI"/>
        <scheme val="none"/>
      </font>
      <alignment horizontal="general" vertical="center" textRotation="0" indent="0" justifyLastLine="0" shrinkToFit="0" readingOrder="0"/>
    </dxf>
    <dxf>
      <alignment horizontal="general" vertical="center" textRotation="0" indent="0" justifyLastLine="0" shrinkToFit="0" readingOrder="0"/>
    </dxf>
    <dxf>
      <font>
        <strike val="0"/>
        <outline val="0"/>
        <shadow val="0"/>
        <u val="none"/>
        <vertAlign val="baseline"/>
        <sz val="11"/>
        <color theme="1"/>
        <name val="Microsoft YaHei UI"/>
        <scheme val="none"/>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numFmt numFmtId="25" formatCode="h:mm"/>
      <alignment horizontal="general" vertical="center" textRotation="0" wrapText="0" indent="0" justifyLastLine="0" shrinkToFit="0" readingOrder="0"/>
    </dxf>
    <dxf>
      <numFmt numFmtId="25" formatCode="h:mm"/>
      <alignment horizontal="general" vertical="center" textRotation="0" indent="0" justifyLastLine="0" shrinkToFit="0" readingOrder="0"/>
    </dxf>
    <dxf>
      <numFmt numFmtId="19" formatCode="yyyy/m/d"/>
      <alignment horizontal="general" vertical="center" textRotation="0" wrapText="0" indent="0" justifyLastLine="0" shrinkToFit="0" readingOrder="0"/>
    </dxf>
    <dxf>
      <numFmt numFmtId="19" formatCode="yyyy/m/d"/>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alignment horizontal="general" vertical="center" textRotation="0" indent="0" justifyLastLine="0" shrinkToFit="0" readingOrder="0"/>
    </dxf>
    <dxf>
      <alignment horizontal="general" vertical="center" textRotation="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宋体"/>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1"/>
        <color theme="1"/>
        <name val="Microsoft YaHei UI"/>
        <family val="2"/>
        <charset val="134"/>
        <scheme val="none"/>
      </font>
    </dxf>
    <dxf>
      <font>
        <strike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font>
        <strike val="0"/>
        <outline val="0"/>
        <shadow val="0"/>
        <u val="none"/>
        <vertAlign val="baseline"/>
        <sz val="11"/>
        <name val="Microsoft YaHei UI"/>
        <family val="2"/>
        <charset val="134"/>
        <scheme val="none"/>
      </font>
      <alignment horizontal="general" vertical="center" textRotation="0" indent="0" justifyLastLine="0" shrinkToFit="0" readingOrder="0"/>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s>
</file>

<file path=xl/drawings/_rels/drawing7.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2</xdr:col>
      <xdr:colOff>5524501</xdr:colOff>
      <xdr:row>2</xdr:row>
      <xdr:rowOff>2482577</xdr:rowOff>
    </xdr:to>
    <xdr:pic>
      <xdr:nvPicPr>
        <xdr:cNvPr id="2" name="图片 1" descr="D:\Program Files (x86)\Tencent\QQData\28554811\Image\C2C\((@65E$@B%UE_27ZY9X77[K.png">
          <a:extLst>
            <a:ext uri="{FF2B5EF4-FFF2-40B4-BE49-F238E27FC236}">
              <a16:creationId xmlns:a16="http://schemas.microsoft.com/office/drawing/2014/main" id="{5B754E2D-7C04-4C91-B665-3239A9445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6" y="419100"/>
          <a:ext cx="5524500" cy="2482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3</xdr:row>
      <xdr:rowOff>19050</xdr:rowOff>
    </xdr:from>
    <xdr:to>
      <xdr:col>2</xdr:col>
      <xdr:colOff>5514975</xdr:colOff>
      <xdr:row>3</xdr:row>
      <xdr:rowOff>2372278</xdr:rowOff>
    </xdr:to>
    <xdr:pic>
      <xdr:nvPicPr>
        <xdr:cNvPr id="3" name="图片 2" descr="D:\Program Files (x86)\Tencent\QQData\28554811\Image\C2C\%_HK~V~0`VDQT64E0`MKCAY.png">
          <a:extLst>
            <a:ext uri="{FF2B5EF4-FFF2-40B4-BE49-F238E27FC236}">
              <a16:creationId xmlns:a16="http://schemas.microsoft.com/office/drawing/2014/main" id="{562A16C6-4E82-4E1C-B4F0-382B4AD3D3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0375" y="3162300"/>
          <a:ext cx="5495925" cy="2353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4</xdr:row>
      <xdr:rowOff>1</xdr:rowOff>
    </xdr:from>
    <xdr:to>
      <xdr:col>2</xdr:col>
      <xdr:colOff>5543551</xdr:colOff>
      <xdr:row>4</xdr:row>
      <xdr:rowOff>2266035</xdr:rowOff>
    </xdr:to>
    <xdr:pic>
      <xdr:nvPicPr>
        <xdr:cNvPr id="4" name="图片 3" descr="D:\Program Files (x86)\Tencent\QQData\28554811\Image\C2C\SAKZS7E]$[3[0SY{FR_2BTM.png">
          <a:extLst>
            <a:ext uri="{FF2B5EF4-FFF2-40B4-BE49-F238E27FC236}">
              <a16:creationId xmlns:a16="http://schemas.microsoft.com/office/drawing/2014/main" id="{0FC0DA5C-AAE4-45F0-B3C0-E9885939DF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81326" y="5553076"/>
          <a:ext cx="5543550" cy="2266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2124075</xdr:colOff>
      <xdr:row>5</xdr:row>
      <xdr:rowOff>85726</xdr:rowOff>
    </xdr:from>
    <xdr:to>
      <xdr:col>2</xdr:col>
      <xdr:colOff>5591175</xdr:colOff>
      <xdr:row>5</xdr:row>
      <xdr:rowOff>2703444</xdr:rowOff>
    </xdr:to>
    <xdr:pic>
      <xdr:nvPicPr>
        <xdr:cNvPr id="5" name="图片 4" descr="D:\Program Files (x86)\Tencent\QQData\28554811\Image\C2C\L}@4720P3935Q}~06`O{G7T.png">
          <a:extLst>
            <a:ext uri="{FF2B5EF4-FFF2-40B4-BE49-F238E27FC236}">
              <a16:creationId xmlns:a16="http://schemas.microsoft.com/office/drawing/2014/main" id="{D475DF19-6517-4D56-946A-722954F61B3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71800" y="8058151"/>
          <a:ext cx="5600700" cy="2617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9524</xdr:colOff>
      <xdr:row>0</xdr:row>
      <xdr:rowOff>0</xdr:rowOff>
    </xdr:from>
    <xdr:to>
      <xdr:col>14</xdr:col>
      <xdr:colOff>647699</xdr:colOff>
      <xdr:row>14</xdr:row>
      <xdr:rowOff>915819</xdr:rowOff>
    </xdr:to>
    <xdr:pic>
      <xdr:nvPicPr>
        <xdr:cNvPr id="3" name="图片 2">
          <a:extLst>
            <a:ext uri="{FF2B5EF4-FFF2-40B4-BE49-F238E27FC236}">
              <a16:creationId xmlns:a16="http://schemas.microsoft.com/office/drawing/2014/main" id="{B62111CB-2D58-41B5-A0D3-072D090025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86949" y="0"/>
          <a:ext cx="6734175" cy="48591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133350</xdr:colOff>
      <xdr:row>0</xdr:row>
      <xdr:rowOff>0</xdr:rowOff>
    </xdr:from>
    <xdr:to>
      <xdr:col>18</xdr:col>
      <xdr:colOff>446607</xdr:colOff>
      <xdr:row>12</xdr:row>
      <xdr:rowOff>589801</xdr:rowOff>
    </xdr:to>
    <xdr:pic>
      <xdr:nvPicPr>
        <xdr:cNvPr id="2" name="图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191500" y="0"/>
          <a:ext cx="8542857" cy="5990476"/>
        </a:xfrm>
        <a:prstGeom prst="rect">
          <a:avLst/>
        </a:prstGeom>
      </xdr:spPr>
    </xdr:pic>
    <xdr:clientData/>
  </xdr:twoCellAnchor>
  <xdr:twoCellAnchor editAs="oneCell">
    <xdr:from>
      <xdr:col>0</xdr:col>
      <xdr:colOff>0</xdr:colOff>
      <xdr:row>23</xdr:row>
      <xdr:rowOff>0</xdr:rowOff>
    </xdr:from>
    <xdr:to>
      <xdr:col>5</xdr:col>
      <xdr:colOff>170380</xdr:colOff>
      <xdr:row>57</xdr:row>
      <xdr:rowOff>123081</xdr:rowOff>
    </xdr:to>
    <xdr:pic>
      <xdr:nvPicPr>
        <xdr:cNvPr id="3" name="图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6905625"/>
          <a:ext cx="8561905" cy="59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2</xdr:col>
      <xdr:colOff>2180748</xdr:colOff>
      <xdr:row>44</xdr:row>
      <xdr:rowOff>85136</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524875"/>
          <a:ext cx="3819048" cy="4714286"/>
        </a:xfrm>
        <a:prstGeom prst="rect">
          <a:avLst/>
        </a:prstGeom>
      </xdr:spPr>
    </xdr:pic>
    <xdr:clientData/>
  </xdr:twoCellAnchor>
  <xdr:twoCellAnchor editAs="oneCell">
    <xdr:from>
      <xdr:col>2</xdr:col>
      <xdr:colOff>1971675</xdr:colOff>
      <xdr:row>17</xdr:row>
      <xdr:rowOff>85725</xdr:rowOff>
    </xdr:from>
    <xdr:to>
      <xdr:col>3</xdr:col>
      <xdr:colOff>3761737</xdr:colOff>
      <xdr:row>44</xdr:row>
      <xdr:rowOff>37527</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3609975" y="8610600"/>
          <a:ext cx="5104762" cy="4580952"/>
        </a:xfrm>
        <a:prstGeom prst="rect">
          <a:avLst/>
        </a:prstGeom>
      </xdr:spPr>
    </xdr:pic>
    <xdr:clientData/>
  </xdr:twoCellAnchor>
  <xdr:twoCellAnchor editAs="oneCell">
    <xdr:from>
      <xdr:col>3</xdr:col>
      <xdr:colOff>3200400</xdr:colOff>
      <xdr:row>17</xdr:row>
      <xdr:rowOff>47625</xdr:rowOff>
    </xdr:from>
    <xdr:to>
      <xdr:col>6</xdr:col>
      <xdr:colOff>272307</xdr:colOff>
      <xdr:row>29</xdr:row>
      <xdr:rowOff>142875</xdr:rowOff>
    </xdr:to>
    <xdr:pic>
      <xdr:nvPicPr>
        <xdr:cNvPr id="4" name="图片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8153400" y="8572500"/>
          <a:ext cx="3367932" cy="2152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14</xdr:col>
      <xdr:colOff>580277</xdr:colOff>
      <xdr:row>8</xdr:row>
      <xdr:rowOff>790081</xdr:rowOff>
    </xdr:to>
    <xdr:pic>
      <xdr:nvPicPr>
        <xdr:cNvPr id="2" name="图片 1">
          <a:extLst>
            <a:ext uri="{FF2B5EF4-FFF2-40B4-BE49-F238E27FC236}">
              <a16:creationId xmlns:a16="http://schemas.microsoft.com/office/drawing/2014/main" id="{32E1B3B6-280C-45C5-A112-D1625AFEB3A2}"/>
            </a:ext>
          </a:extLst>
        </xdr:cNvPr>
        <xdr:cNvPicPr>
          <a:picLocks noChangeAspect="1"/>
        </xdr:cNvPicPr>
      </xdr:nvPicPr>
      <xdr:blipFill>
        <a:blip xmlns:r="http://schemas.openxmlformats.org/officeDocument/2006/relationships" r:embed="rId1"/>
        <a:stretch>
          <a:fillRect/>
        </a:stretch>
      </xdr:blipFill>
      <xdr:spPr>
        <a:xfrm>
          <a:off x="9344025" y="0"/>
          <a:ext cx="5980952" cy="39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514350</xdr:colOff>
      <xdr:row>11</xdr:row>
      <xdr:rowOff>190500</xdr:rowOff>
    </xdr:from>
    <xdr:to>
      <xdr:col>9</xdr:col>
      <xdr:colOff>475902</xdr:colOff>
      <xdr:row>12</xdr:row>
      <xdr:rowOff>218976</xdr:rowOff>
    </xdr:to>
    <xdr:pic>
      <xdr:nvPicPr>
        <xdr:cNvPr id="4" name="图片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1268075" y="7877175"/>
          <a:ext cx="2780952" cy="866676"/>
        </a:xfrm>
        <a:prstGeom prst="rect">
          <a:avLst/>
        </a:prstGeom>
      </xdr:spPr>
    </xdr:pic>
    <xdr:clientData/>
  </xdr:twoCellAnchor>
  <xdr:twoCellAnchor editAs="oneCell">
    <xdr:from>
      <xdr:col>9</xdr:col>
      <xdr:colOff>514350</xdr:colOff>
      <xdr:row>12</xdr:row>
      <xdr:rowOff>47625</xdr:rowOff>
    </xdr:from>
    <xdr:to>
      <xdr:col>13</xdr:col>
      <xdr:colOff>275874</xdr:colOff>
      <xdr:row>14</xdr:row>
      <xdr:rowOff>152315</xdr:rowOff>
    </xdr:to>
    <xdr:pic>
      <xdr:nvPicPr>
        <xdr:cNvPr id="5" name="图片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a:stretch>
          <a:fillRect/>
        </a:stretch>
      </xdr:blipFill>
      <xdr:spPr>
        <a:xfrm>
          <a:off x="14087475" y="7943850"/>
          <a:ext cx="2809524" cy="733340"/>
        </a:xfrm>
        <a:prstGeom prst="rect">
          <a:avLst/>
        </a:prstGeom>
      </xdr:spPr>
    </xdr:pic>
    <xdr:clientData/>
  </xdr:twoCellAnchor>
  <xdr:twoCellAnchor editAs="oneCell">
    <xdr:from>
      <xdr:col>6</xdr:col>
      <xdr:colOff>0</xdr:colOff>
      <xdr:row>8</xdr:row>
      <xdr:rowOff>190500</xdr:rowOff>
    </xdr:from>
    <xdr:to>
      <xdr:col>9</xdr:col>
      <xdr:colOff>609238</xdr:colOff>
      <xdr:row>8</xdr:row>
      <xdr:rowOff>933364</xdr:rowOff>
    </xdr:to>
    <xdr:pic>
      <xdr:nvPicPr>
        <xdr:cNvPr id="6" name="图片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287125" y="7038975"/>
          <a:ext cx="2895238" cy="742864"/>
        </a:xfrm>
        <a:prstGeom prst="rect">
          <a:avLst/>
        </a:prstGeom>
      </xdr:spPr>
    </xdr:pic>
    <xdr:clientData/>
  </xdr:twoCellAnchor>
  <xdr:twoCellAnchor editAs="oneCell">
    <xdr:from>
      <xdr:col>9</xdr:col>
      <xdr:colOff>447675</xdr:colOff>
      <xdr:row>8</xdr:row>
      <xdr:rowOff>257175</xdr:rowOff>
    </xdr:from>
    <xdr:to>
      <xdr:col>13</xdr:col>
      <xdr:colOff>390151</xdr:colOff>
      <xdr:row>8</xdr:row>
      <xdr:rowOff>714323</xdr:rowOff>
    </xdr:to>
    <xdr:pic>
      <xdr:nvPicPr>
        <xdr:cNvPr id="7" name="图片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4"/>
        <a:stretch>
          <a:fillRect/>
        </a:stretch>
      </xdr:blipFill>
      <xdr:spPr>
        <a:xfrm>
          <a:off x="14020800" y="7105650"/>
          <a:ext cx="2990476" cy="457148"/>
        </a:xfrm>
        <a:prstGeom prst="rect">
          <a:avLst/>
        </a:prstGeom>
      </xdr:spPr>
    </xdr:pic>
    <xdr:clientData/>
  </xdr:twoCellAnchor>
  <xdr:twoCellAnchor editAs="oneCell">
    <xdr:from>
      <xdr:col>6</xdr:col>
      <xdr:colOff>57150</xdr:colOff>
      <xdr:row>7</xdr:row>
      <xdr:rowOff>2514600</xdr:rowOff>
    </xdr:from>
    <xdr:to>
      <xdr:col>9</xdr:col>
      <xdr:colOff>466388</xdr:colOff>
      <xdr:row>7</xdr:row>
      <xdr:rowOff>3238417</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5"/>
        <a:stretch>
          <a:fillRect/>
        </a:stretch>
      </xdr:blipFill>
      <xdr:spPr>
        <a:xfrm>
          <a:off x="11344275" y="6229350"/>
          <a:ext cx="2695238" cy="723817"/>
        </a:xfrm>
        <a:prstGeom prst="rect">
          <a:avLst/>
        </a:prstGeom>
      </xdr:spPr>
    </xdr:pic>
    <xdr:clientData/>
  </xdr:twoCellAnchor>
  <xdr:twoCellAnchor editAs="oneCell">
    <xdr:from>
      <xdr:col>9</xdr:col>
      <xdr:colOff>504825</xdr:colOff>
      <xdr:row>7</xdr:row>
      <xdr:rowOff>2524125</xdr:rowOff>
    </xdr:from>
    <xdr:to>
      <xdr:col>13</xdr:col>
      <xdr:colOff>256825</xdr:colOff>
      <xdr:row>8</xdr:row>
      <xdr:rowOff>47531</xdr:rowOff>
    </xdr:to>
    <xdr:pic>
      <xdr:nvPicPr>
        <xdr:cNvPr id="9" name="图片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6"/>
        <a:stretch>
          <a:fillRect/>
        </a:stretch>
      </xdr:blipFill>
      <xdr:spPr>
        <a:xfrm>
          <a:off x="14077950" y="6238875"/>
          <a:ext cx="2800000" cy="828581"/>
        </a:xfrm>
        <a:prstGeom prst="rect">
          <a:avLst/>
        </a:prstGeom>
      </xdr:spPr>
    </xdr:pic>
    <xdr:clientData/>
  </xdr:twoCellAnchor>
  <xdr:twoCellAnchor editAs="oneCell">
    <xdr:from>
      <xdr:col>6</xdr:col>
      <xdr:colOff>28575</xdr:colOff>
      <xdr:row>16</xdr:row>
      <xdr:rowOff>114300</xdr:rowOff>
    </xdr:from>
    <xdr:to>
      <xdr:col>9</xdr:col>
      <xdr:colOff>447337</xdr:colOff>
      <xdr:row>20</xdr:row>
      <xdr:rowOff>18967</xdr:rowOff>
    </xdr:to>
    <xdr:pic>
      <xdr:nvPicPr>
        <xdr:cNvPr id="11" name="图片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315700" y="8848725"/>
          <a:ext cx="2704762" cy="742867"/>
        </a:xfrm>
        <a:prstGeom prst="rect">
          <a:avLst/>
        </a:prstGeom>
      </xdr:spPr>
    </xdr:pic>
    <xdr:clientData/>
  </xdr:twoCellAnchor>
  <xdr:twoCellAnchor editAs="oneCell">
    <xdr:from>
      <xdr:col>9</xdr:col>
      <xdr:colOff>533400</xdr:colOff>
      <xdr:row>16</xdr:row>
      <xdr:rowOff>66675</xdr:rowOff>
    </xdr:from>
    <xdr:to>
      <xdr:col>13</xdr:col>
      <xdr:colOff>161590</xdr:colOff>
      <xdr:row>18</xdr:row>
      <xdr:rowOff>114246</xdr:rowOff>
    </xdr:to>
    <xdr:pic>
      <xdr:nvPicPr>
        <xdr:cNvPr id="12" name="图片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8"/>
        <a:stretch>
          <a:fillRect/>
        </a:stretch>
      </xdr:blipFill>
      <xdr:spPr>
        <a:xfrm>
          <a:off x="14106525" y="8801100"/>
          <a:ext cx="2676190" cy="466671"/>
        </a:xfrm>
        <a:prstGeom prst="rect">
          <a:avLst/>
        </a:prstGeom>
      </xdr:spPr>
    </xdr:pic>
    <xdr:clientData/>
  </xdr:twoCellAnchor>
  <xdr:twoCellAnchor editAs="oneCell">
    <xdr:from>
      <xdr:col>6</xdr:col>
      <xdr:colOff>0</xdr:colOff>
      <xdr:row>0</xdr:row>
      <xdr:rowOff>0</xdr:rowOff>
    </xdr:from>
    <xdr:to>
      <xdr:col>13</xdr:col>
      <xdr:colOff>751714</xdr:colOff>
      <xdr:row>6</xdr:row>
      <xdr:rowOff>609138</xdr:rowOff>
    </xdr:to>
    <xdr:pic>
      <xdr:nvPicPr>
        <xdr:cNvPr id="2" name="图片 1">
          <a:extLst>
            <a:ext uri="{FF2B5EF4-FFF2-40B4-BE49-F238E27FC236}">
              <a16:creationId xmlns:a16="http://schemas.microsoft.com/office/drawing/2014/main" id="{0966411D-3A41-4038-B2FA-514DC4CD8C99}"/>
            </a:ext>
          </a:extLst>
        </xdr:cNvPr>
        <xdr:cNvPicPr>
          <a:picLocks noChangeAspect="1"/>
        </xdr:cNvPicPr>
      </xdr:nvPicPr>
      <xdr:blipFill>
        <a:blip xmlns:r="http://schemas.openxmlformats.org/officeDocument/2006/relationships" r:embed="rId9"/>
        <a:stretch>
          <a:fillRect/>
        </a:stretch>
      </xdr:blipFill>
      <xdr:spPr>
        <a:xfrm>
          <a:off x="7629525" y="0"/>
          <a:ext cx="6085714" cy="3695238"/>
        </a:xfrm>
        <a:prstGeom prst="rect">
          <a:avLst/>
        </a:prstGeom>
      </xdr:spPr>
    </xdr:pic>
    <xdr:clientData/>
  </xdr:twoCellAnchor>
  <xdr:twoCellAnchor editAs="oneCell">
    <xdr:from>
      <xdr:col>5</xdr:col>
      <xdr:colOff>523875</xdr:colOff>
      <xdr:row>6</xdr:row>
      <xdr:rowOff>361950</xdr:rowOff>
    </xdr:from>
    <xdr:to>
      <xdr:col>13</xdr:col>
      <xdr:colOff>761237</xdr:colOff>
      <xdr:row>7</xdr:row>
      <xdr:rowOff>2485681</xdr:rowOff>
    </xdr:to>
    <xdr:pic>
      <xdr:nvPicPr>
        <xdr:cNvPr id="14" name="图片 13">
          <a:extLst>
            <a:ext uri="{FF2B5EF4-FFF2-40B4-BE49-F238E27FC236}">
              <a16:creationId xmlns:a16="http://schemas.microsoft.com/office/drawing/2014/main" id="{2A1DAA10-FA25-446C-A086-04DC6EA6468C}"/>
            </a:ext>
          </a:extLst>
        </xdr:cNvPr>
        <xdr:cNvPicPr>
          <a:picLocks noChangeAspect="1"/>
        </xdr:cNvPicPr>
      </xdr:nvPicPr>
      <xdr:blipFill>
        <a:blip xmlns:r="http://schemas.openxmlformats.org/officeDocument/2006/relationships" r:embed="rId10"/>
        <a:stretch>
          <a:fillRect/>
        </a:stretch>
      </xdr:blipFill>
      <xdr:spPr>
        <a:xfrm>
          <a:off x="11277600" y="3448050"/>
          <a:ext cx="6104762" cy="2752381"/>
        </a:xfrm>
        <a:prstGeom prst="rect">
          <a:avLst/>
        </a:prstGeom>
      </xdr:spPr>
    </xdr:pic>
    <xdr:clientData/>
  </xdr:twoCellAnchor>
  <xdr:twoCellAnchor editAs="oneCell">
    <xdr:from>
      <xdr:col>3</xdr:col>
      <xdr:colOff>3448050</xdr:colOff>
      <xdr:row>20</xdr:row>
      <xdr:rowOff>76200</xdr:rowOff>
    </xdr:from>
    <xdr:to>
      <xdr:col>11</xdr:col>
      <xdr:colOff>85725</xdr:colOff>
      <xdr:row>47</xdr:row>
      <xdr:rowOff>137455</xdr:rowOff>
    </xdr:to>
    <xdr:pic>
      <xdr:nvPicPr>
        <xdr:cNvPr id="15" name="图片 14">
          <a:extLst>
            <a:ext uri="{FF2B5EF4-FFF2-40B4-BE49-F238E27FC236}">
              <a16:creationId xmlns:a16="http://schemas.microsoft.com/office/drawing/2014/main" id="{410DBC50-2722-4247-BC74-9FCE45AB7ABE}"/>
            </a:ext>
          </a:extLst>
        </xdr:cNvPr>
        <xdr:cNvPicPr>
          <a:picLocks noChangeAspect="1"/>
        </xdr:cNvPicPr>
      </xdr:nvPicPr>
      <xdr:blipFill>
        <a:blip xmlns:r="http://schemas.openxmlformats.org/officeDocument/2006/relationships" r:embed="rId11"/>
        <a:stretch>
          <a:fillRect/>
        </a:stretch>
      </xdr:blipFill>
      <xdr:spPr>
        <a:xfrm>
          <a:off x="7496175" y="9648825"/>
          <a:ext cx="7981950" cy="57191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675524</xdr:colOff>
      <xdr:row>4</xdr:row>
      <xdr:rowOff>561619</xdr:rowOff>
    </xdr:to>
    <xdr:pic>
      <xdr:nvPicPr>
        <xdr:cNvPr id="2" name="图片 1">
          <a:extLst>
            <a:ext uri="{FF2B5EF4-FFF2-40B4-BE49-F238E27FC236}">
              <a16:creationId xmlns:a16="http://schemas.microsoft.com/office/drawing/2014/main" id="{58489541-2E18-4858-B88E-14C966ACC224}"/>
            </a:ext>
          </a:extLst>
        </xdr:cNvPr>
        <xdr:cNvPicPr>
          <a:picLocks noChangeAspect="1"/>
        </xdr:cNvPicPr>
      </xdr:nvPicPr>
      <xdr:blipFill>
        <a:blip xmlns:r="http://schemas.openxmlformats.org/officeDocument/2006/relationships" r:embed="rId1"/>
        <a:stretch>
          <a:fillRect/>
        </a:stretch>
      </xdr:blipFill>
      <xdr:spPr>
        <a:xfrm>
          <a:off x="10725150" y="0"/>
          <a:ext cx="6009524" cy="2847619"/>
        </a:xfrm>
        <a:prstGeom prst="rect">
          <a:avLst/>
        </a:prstGeom>
      </xdr:spPr>
    </xdr:pic>
    <xdr:clientData/>
  </xdr:twoCellAnchor>
  <xdr:twoCellAnchor editAs="oneCell">
    <xdr:from>
      <xdr:col>6</xdr:col>
      <xdr:colOff>9525</xdr:colOff>
      <xdr:row>6</xdr:row>
      <xdr:rowOff>9525</xdr:rowOff>
    </xdr:from>
    <xdr:to>
      <xdr:col>20</xdr:col>
      <xdr:colOff>255811</xdr:colOff>
      <xdr:row>33</xdr:row>
      <xdr:rowOff>199111</xdr:rowOff>
    </xdr:to>
    <xdr:pic>
      <xdr:nvPicPr>
        <xdr:cNvPr id="3" name="图片 2">
          <a:extLst>
            <a:ext uri="{FF2B5EF4-FFF2-40B4-BE49-F238E27FC236}">
              <a16:creationId xmlns:a16="http://schemas.microsoft.com/office/drawing/2014/main" id="{B1CDF46F-3047-4114-B3AF-352B2527B748}"/>
            </a:ext>
          </a:extLst>
        </xdr:cNvPr>
        <xdr:cNvPicPr>
          <a:picLocks noChangeAspect="1"/>
        </xdr:cNvPicPr>
      </xdr:nvPicPr>
      <xdr:blipFill>
        <a:blip xmlns:r="http://schemas.openxmlformats.org/officeDocument/2006/relationships" r:embed="rId2"/>
        <a:stretch>
          <a:fillRect/>
        </a:stretch>
      </xdr:blipFill>
      <xdr:spPr>
        <a:xfrm>
          <a:off x="10734675" y="5000625"/>
          <a:ext cx="10914286"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5B834BB-9C99-4CE2-B4A2-C281D54AF509}" name="表9" displayName="表9" ref="A1:C12" totalsRowShown="0">
  <autoFilter ref="A1:C12" xr:uid="{DF05C766-3EDE-4B8A-9D02-1B96931311E3}"/>
  <tableColumns count="3">
    <tableColumn id="1" xr3:uid="{4F867B25-053D-400D-9A7A-A8CC99E3550D}" name="日期" dataDxfId="38"/>
    <tableColumn id="2" xr3:uid="{3142938E-02B2-4110-888F-0C12ECD3622C}" name="行程"/>
    <tableColumn id="3" xr3:uid="{FC68011C-8E3F-484F-AA5C-3BD146423415}" name="天气"/>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3" displayName="表3" ref="A1:E31" totalsRowCount="1">
  <autoFilter ref="A1:E30" xr:uid="{00000000-0009-0000-0100-000001000000}"/>
  <tableColumns count="5">
    <tableColumn id="1" xr3:uid="{00000000-0010-0000-0000-000001000000}" name="票"/>
    <tableColumn id="2" xr3:uid="{00000000-0010-0000-0000-000002000000}" name="购买地"/>
    <tableColumn id="3" xr3:uid="{00000000-0010-0000-0000-000003000000}" name="单价" totalsRowFunction="sum"/>
    <tableColumn id="5" xr3:uid="{00000000-0010-0000-0000-000005000000}" name="类型"/>
    <tableColumn id="7" xr3:uid="{00000000-0010-0000-0000-000007000000}" name="说明"/>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4" displayName="表4" ref="A1:F11" totalsRowCount="1">
  <autoFilter ref="A1:F10" xr:uid="{00000000-0009-0000-0100-000002000000}"/>
  <tableColumns count="6">
    <tableColumn id="1" xr3:uid="{00000000-0010-0000-0100-000001000000}" name="日期" dataDxfId="37" totalsRowCellStyle="常规 2"/>
    <tableColumn id="2" xr3:uid="{00000000-0010-0000-0100-000002000000}" name="时间" dataDxfId="36" totalsRowCellStyle="常规 2"/>
    <tableColumn id="3" xr3:uid="{00000000-0010-0000-0100-000003000000}" name="行程" dataDxfId="35" totalsRowCellStyle="常规 2"/>
    <tableColumn id="4" xr3:uid="{00000000-0010-0000-0100-000004000000}" name="地点/交通说明" totalsRowCellStyle="常规 2"/>
    <tableColumn id="5" xr3:uid="{00000000-0010-0000-0100-000005000000}" name="交通花费" totalsRowFunction="sum" dataDxfId="34" totalsRowCellStyle="常规 2"/>
    <tableColumn id="6" xr3:uid="{00000000-0010-0000-0100-000006000000}" name="景点花费" totalsRowFunction="sum" dataDxfId="33" totalsRowCellStyle="常规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4_6" displayName="表4_6" ref="A1:F20" totalsRowCount="1">
  <autoFilter ref="A1:F19" xr:uid="{00000000-0009-0000-0100-000003000000}"/>
  <tableColumns count="6">
    <tableColumn id="1" xr3:uid="{00000000-0010-0000-0200-000001000000}" name="日期" totalsRowDxfId="32"/>
    <tableColumn id="2" xr3:uid="{00000000-0010-0000-0200-000002000000}" name="时间" dataDxfId="31" totalsRowDxfId="30"/>
    <tableColumn id="3" xr3:uid="{00000000-0010-0000-0200-000003000000}" name="行程" totalsRowDxfId="29"/>
    <tableColumn id="4" xr3:uid="{00000000-0010-0000-0200-000004000000}" name="地点/交通说明" totalsRowDxfId="28"/>
    <tableColumn id="5" xr3:uid="{00000000-0010-0000-0200-000005000000}" name="交通花费" totalsRowDxfId="27"/>
    <tableColumn id="6" xr3:uid="{00000000-0010-0000-0200-000006000000}" name="景点花费" totalsRowDxfId="2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6" displayName="表6" ref="A1:F8" totalsRowCount="1">
  <autoFilter ref="A1:F7" xr:uid="{00000000-0009-0000-0100-000004000000}"/>
  <tableColumns count="6">
    <tableColumn id="1" xr3:uid="{00000000-0010-0000-0300-000001000000}" name="日期" totalsRowCellStyle="常规 2"/>
    <tableColumn id="2" xr3:uid="{00000000-0010-0000-0300-000002000000}" name="时间" totalsRowCellStyle="常规 2"/>
    <tableColumn id="3" xr3:uid="{00000000-0010-0000-0300-000003000000}" name="行程" dataDxfId="25" totalsRowCellStyle="常规 2"/>
    <tableColumn id="4" xr3:uid="{00000000-0010-0000-0300-000004000000}" name="地点/交通说明" dataDxfId="24" totalsRowCellStyle="常规 2"/>
    <tableColumn id="5" xr3:uid="{00000000-0010-0000-0300-000005000000}" name="交通花费" totalsRowFunction="sum" totalsRowDxfId="23" totalsRowCellStyle="常规 2"/>
    <tableColumn id="6" xr3:uid="{00000000-0010-0000-0300-000006000000}" name="景点花费" totalsRowFunction="sum" totalsRowDxfId="22" totalsRowCellStyle="常规 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3_2" displayName="表3_2" ref="A1:F17" totalsRowCount="1" dataDxfId="21">
  <autoFilter ref="A1:F16" xr:uid="{00000000-0009-0000-0100-000005000000}"/>
  <tableColumns count="6">
    <tableColumn id="1" xr3:uid="{00000000-0010-0000-0400-000001000000}" name="日期" totalsRowLabel="花费" dataDxfId="20" totalsRowDxfId="19"/>
    <tableColumn id="2" xr3:uid="{00000000-0010-0000-0400-000002000000}" name="时间" dataDxfId="18" totalsRowDxfId="17"/>
    <tableColumn id="3" xr3:uid="{00000000-0010-0000-0400-000003000000}" name="行程" dataDxfId="16" totalsRowDxfId="15"/>
    <tableColumn id="4" xr3:uid="{00000000-0010-0000-0400-000004000000}" name="地点/交通说明" dataDxfId="14" totalsRowDxfId="13"/>
    <tableColumn id="5" xr3:uid="{00000000-0010-0000-0400-000005000000}" name="行程花费" totalsRowFunction="sum" dataDxfId="12" totalsRowDxfId="11"/>
    <tableColumn id="6" xr3:uid="{00000000-0010-0000-0400-000006000000}" name="景点花费" totalsRowFunction="sum" dataDxfId="10" totalsRow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4_3" displayName="表4_3" ref="A1:F10" totalsRowShown="0" headerRowDxfId="8" dataDxfId="7">
  <autoFilter ref="A1:F10" xr:uid="{00000000-0009-0000-0100-000006000000}"/>
  <tableColumns count="6">
    <tableColumn id="1" xr3:uid="{00000000-0010-0000-0500-000001000000}" name="日期" dataDxfId="6"/>
    <tableColumn id="2" xr3:uid="{00000000-0010-0000-0500-000002000000}" name="时间" dataDxfId="5"/>
    <tableColumn id="3" xr3:uid="{00000000-0010-0000-0500-000003000000}" name="行程" dataDxfId="4"/>
    <tableColumn id="4" xr3:uid="{00000000-0010-0000-0500-000004000000}" name="交通/地点攻略" dataDxfId="3"/>
    <tableColumn id="5" xr3:uid="{00000000-0010-0000-0500-000005000000}" name="行程花费" dataDxfId="2"/>
    <tableColumn id="6" xr3:uid="{00000000-0010-0000-0500-000006000000}" name="景点花费" dataDxfId="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A1:F13" totalsRowShown="0" headerRowDxfId="0">
  <autoFilter ref="A1:F13" xr:uid="{00000000-0009-0000-0100-000007000000}"/>
  <tableColumns count="6">
    <tableColumn id="1" xr3:uid="{00000000-0010-0000-0600-000001000000}" name="日期"/>
    <tableColumn id="2" xr3:uid="{00000000-0010-0000-0600-000002000000}" name="时间"/>
    <tableColumn id="3" xr3:uid="{00000000-0010-0000-0600-000003000000}" name="行程"/>
    <tableColumn id="4" xr3:uid="{00000000-0010-0000-0600-000004000000}" name="交通/地点说明"/>
    <tableColumn id="5" xr3:uid="{00000000-0010-0000-0600-000005000000}" name="行程花费"/>
    <tableColumn id="6" xr3:uid="{00000000-0010-0000-0600-000006000000}" name="景点花费"/>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62F3D84-ED30-4669-AE3E-6B9818B03B6E}" name="表8" displayName="表8" ref="A1:F8" totalsRowShown="0">
  <autoFilter ref="A1:F8" xr:uid="{1E51D9DD-A5EC-473B-9D57-5F2D054B192E}"/>
  <tableColumns count="6">
    <tableColumn id="1" xr3:uid="{FEAC8805-8AD2-4C62-83F6-E747C3302802}" name="日期"/>
    <tableColumn id="2" xr3:uid="{EA4A5320-F8E1-4893-BC3C-B6FC181726F7}" name="时间"/>
    <tableColumn id="3" xr3:uid="{FC552F24-08F8-4BD4-84E1-0BAFD2FFD5FF}" name="行程"/>
    <tableColumn id="4" xr3:uid="{3020467F-D6CF-473E-B0AC-6D61FA53532C}" name="交通/地点说明"/>
    <tableColumn id="5" xr3:uid="{EA1F47BE-CB1D-4A6D-9365-CA9532A537D7}" name="行程花费"/>
    <tableColumn id="6" xr3:uid="{00260B5D-971A-4ED0-A111-571EDC5F4204}" name="景点花费"/>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BB470-8B60-4DB3-B424-0B755C6A1021}">
  <dimension ref="A1:C12"/>
  <sheetViews>
    <sheetView workbookViewId="0">
      <selection activeCell="B4" sqref="B4"/>
    </sheetView>
  </sheetViews>
  <sheetFormatPr defaultRowHeight="16.5" x14ac:dyDescent="0.3"/>
  <cols>
    <col min="1" max="1" width="9.88671875" bestFit="1" customWidth="1"/>
    <col min="2" max="2" width="24.88671875" customWidth="1"/>
    <col min="3" max="3" width="82.33203125" customWidth="1"/>
  </cols>
  <sheetData>
    <row r="1" spans="1:3" x14ac:dyDescent="0.3">
      <c r="A1" t="s">
        <v>161</v>
      </c>
      <c r="B1" t="s">
        <v>163</v>
      </c>
      <c r="C1" t="s">
        <v>250</v>
      </c>
    </row>
    <row r="2" spans="1:3" ht="33" x14ac:dyDescent="0.3">
      <c r="A2" s="92" t="s">
        <v>253</v>
      </c>
      <c r="B2" t="s">
        <v>251</v>
      </c>
    </row>
    <row r="3" spans="1:3" ht="198" customHeight="1" x14ac:dyDescent="0.3">
      <c r="A3" s="92" t="s">
        <v>254</v>
      </c>
      <c r="B3" s="35" t="s">
        <v>252</v>
      </c>
    </row>
    <row r="4" spans="1:3" ht="189.75" customHeight="1" x14ac:dyDescent="0.3">
      <c r="A4" s="92" t="s">
        <v>255</v>
      </c>
      <c r="B4" t="s">
        <v>256</v>
      </c>
    </row>
    <row r="5" spans="1:3" ht="190.5" customHeight="1" x14ac:dyDescent="0.3">
      <c r="A5" s="92" t="s">
        <v>258</v>
      </c>
      <c r="B5" t="s">
        <v>257</v>
      </c>
    </row>
    <row r="6" spans="1:3" ht="216" customHeight="1" x14ac:dyDescent="0.3">
      <c r="A6" s="92" t="s">
        <v>260</v>
      </c>
      <c r="B6" s="35" t="s">
        <v>259</v>
      </c>
    </row>
    <row r="7" spans="1:3" ht="33" x14ac:dyDescent="0.3">
      <c r="A7" s="92" t="s">
        <v>262</v>
      </c>
      <c r="B7" s="35" t="s">
        <v>261</v>
      </c>
    </row>
    <row r="8" spans="1:3" ht="66" x14ac:dyDescent="0.3">
      <c r="A8" s="92" t="s">
        <v>264</v>
      </c>
      <c r="B8" s="35" t="s">
        <v>263</v>
      </c>
    </row>
    <row r="9" spans="1:3" ht="33" x14ac:dyDescent="0.3">
      <c r="A9" s="92" t="s">
        <v>167</v>
      </c>
      <c r="B9" s="35" t="s">
        <v>265</v>
      </c>
    </row>
    <row r="10" spans="1:3" ht="33" x14ac:dyDescent="0.3">
      <c r="A10" s="92" t="s">
        <v>266</v>
      </c>
      <c r="B10" s="35" t="s">
        <v>267</v>
      </c>
    </row>
    <row r="11" spans="1:3" ht="49.5" x14ac:dyDescent="0.3">
      <c r="A11" s="92" t="s">
        <v>268</v>
      </c>
      <c r="B11" s="35" t="s">
        <v>269</v>
      </c>
    </row>
    <row r="12" spans="1:3" ht="33" x14ac:dyDescent="0.3">
      <c r="A12" s="92" t="s">
        <v>271</v>
      </c>
      <c r="B12" t="s">
        <v>270</v>
      </c>
    </row>
  </sheetData>
  <phoneticPr fontId="4" type="noConversion"/>
  <pageMargins left="0.7" right="0.7" top="0.75" bottom="0.75"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F7CB-B205-4E30-B768-646AB05646BE}">
  <dimension ref="A1:F8"/>
  <sheetViews>
    <sheetView workbookViewId="0">
      <selection activeCell="D4" sqref="D4"/>
    </sheetView>
  </sheetViews>
  <sheetFormatPr defaultRowHeight="16.5" x14ac:dyDescent="0.3"/>
  <cols>
    <col min="1" max="1" width="12.5546875" customWidth="1"/>
    <col min="3" max="3" width="16" customWidth="1"/>
    <col min="4" max="4" width="69.44140625" customWidth="1"/>
    <col min="5" max="6" width="9.109375" customWidth="1"/>
  </cols>
  <sheetData>
    <row r="1" spans="1:6" x14ac:dyDescent="0.3">
      <c r="A1" t="s">
        <v>161</v>
      </c>
      <c r="B1" t="s">
        <v>162</v>
      </c>
      <c r="C1" t="s">
        <v>163</v>
      </c>
      <c r="D1" t="s">
        <v>164</v>
      </c>
      <c r="E1" t="s">
        <v>165</v>
      </c>
      <c r="F1" t="s">
        <v>166</v>
      </c>
    </row>
    <row r="2" spans="1:6" ht="64.5" customHeight="1" x14ac:dyDescent="0.3">
      <c r="A2" s="35" t="s">
        <v>194</v>
      </c>
      <c r="B2" s="37">
        <v>0.25</v>
      </c>
      <c r="C2" s="35" t="s">
        <v>209</v>
      </c>
      <c r="D2" s="35" t="s">
        <v>202</v>
      </c>
    </row>
    <row r="3" spans="1:6" ht="33" x14ac:dyDescent="0.3">
      <c r="B3" s="38">
        <v>0.26874999999999999</v>
      </c>
      <c r="C3" t="s">
        <v>203</v>
      </c>
      <c r="D3" s="35" t="s">
        <v>210</v>
      </c>
    </row>
    <row r="4" spans="1:6" ht="66" x14ac:dyDescent="0.3">
      <c r="B4" s="46">
        <v>0.2986111111111111</v>
      </c>
      <c r="C4" s="35" t="s">
        <v>208</v>
      </c>
      <c r="D4" s="35" t="s">
        <v>207</v>
      </c>
    </row>
    <row r="5" spans="1:6" ht="202.5" customHeight="1" x14ac:dyDescent="0.3">
      <c r="B5" s="37">
        <v>0.3125</v>
      </c>
      <c r="C5" s="35" t="s">
        <v>204</v>
      </c>
      <c r="D5" s="45" t="s">
        <v>197</v>
      </c>
      <c r="F5">
        <v>1000</v>
      </c>
    </row>
    <row r="6" spans="1:6" ht="27" customHeight="1" x14ac:dyDescent="0.3">
      <c r="B6" s="37">
        <v>0.39583333333333331</v>
      </c>
      <c r="C6" t="s">
        <v>195</v>
      </c>
      <c r="D6" s="45" t="s">
        <v>201</v>
      </c>
    </row>
    <row r="7" spans="1:6" ht="132" x14ac:dyDescent="0.3">
      <c r="B7" s="37">
        <v>0.43055555555555558</v>
      </c>
      <c r="C7" s="35" t="s">
        <v>205</v>
      </c>
      <c r="D7" s="45" t="s">
        <v>200</v>
      </c>
      <c r="F7">
        <v>500</v>
      </c>
    </row>
    <row r="8" spans="1:6" x14ac:dyDescent="0.3">
      <c r="B8" s="37">
        <v>0.5</v>
      </c>
      <c r="C8" t="s">
        <v>206</v>
      </c>
    </row>
  </sheetData>
  <phoneticPr fontId="4"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topLeftCell="A10" workbookViewId="0">
      <selection activeCell="C14" sqref="C14"/>
    </sheetView>
  </sheetViews>
  <sheetFormatPr defaultRowHeight="13.5" x14ac:dyDescent="0.15"/>
  <cols>
    <col min="1" max="1" width="32.33203125" style="1" bestFit="1" customWidth="1"/>
    <col min="2" max="2" width="23.77734375" style="1" bestFit="1" customWidth="1"/>
    <col min="3" max="3" width="9.33203125" style="1" bestFit="1" customWidth="1"/>
    <col min="4" max="4" width="13.44140625" style="1" bestFit="1" customWidth="1"/>
    <col min="5" max="5" width="45.21875" style="1" customWidth="1"/>
    <col min="6" max="16384" width="8.88671875" style="1"/>
  </cols>
  <sheetData>
    <row r="1" spans="1:5" x14ac:dyDescent="0.15">
      <c r="A1" s="1" t="s">
        <v>0</v>
      </c>
      <c r="B1" s="1" t="s">
        <v>1</v>
      </c>
      <c r="C1" s="1" t="s">
        <v>2</v>
      </c>
      <c r="D1" s="1" t="s">
        <v>3</v>
      </c>
      <c r="E1" s="1" t="s">
        <v>4</v>
      </c>
    </row>
    <row r="2" spans="1:5" x14ac:dyDescent="0.15">
      <c r="A2" s="1" t="s">
        <v>5</v>
      </c>
      <c r="B2" s="1" t="s">
        <v>6</v>
      </c>
      <c r="C2" s="1">
        <v>3600</v>
      </c>
      <c r="D2" s="1" t="s">
        <v>7</v>
      </c>
    </row>
    <row r="3" spans="1:5" x14ac:dyDescent="0.15">
      <c r="A3" s="1" t="s">
        <v>8</v>
      </c>
      <c r="C3" s="1">
        <v>-1500</v>
      </c>
      <c r="D3" s="1" t="s">
        <v>7</v>
      </c>
    </row>
    <row r="4" spans="1:5" x14ac:dyDescent="0.15">
      <c r="A4" s="1" t="s">
        <v>9</v>
      </c>
      <c r="B4" s="1" t="s">
        <v>10</v>
      </c>
      <c r="C4" s="1">
        <v>620</v>
      </c>
      <c r="D4" s="1" t="s">
        <v>7</v>
      </c>
    </row>
    <row r="5" spans="1:5" ht="54" x14ac:dyDescent="0.15">
      <c r="A5" s="2" t="s">
        <v>11</v>
      </c>
      <c r="B5" s="1" t="s">
        <v>12</v>
      </c>
      <c r="C5" s="1">
        <v>1800</v>
      </c>
      <c r="D5" s="1" t="s">
        <v>7</v>
      </c>
    </row>
    <row r="6" spans="1:5" x14ac:dyDescent="0.15">
      <c r="A6" s="1" t="s">
        <v>13</v>
      </c>
      <c r="C6" s="1">
        <v>740</v>
      </c>
      <c r="D6" s="1" t="s">
        <v>7</v>
      </c>
    </row>
    <row r="7" spans="1:5" x14ac:dyDescent="0.15">
      <c r="A7" s="1" t="s">
        <v>14</v>
      </c>
      <c r="C7" s="1">
        <v>600</v>
      </c>
      <c r="D7" s="1" t="s">
        <v>15</v>
      </c>
    </row>
    <row r="8" spans="1:5" x14ac:dyDescent="0.15">
      <c r="A8" s="1" t="s">
        <v>16</v>
      </c>
      <c r="C8" s="1">
        <v>400</v>
      </c>
    </row>
    <row r="9" spans="1:5" ht="27" x14ac:dyDescent="0.15">
      <c r="A9" s="1" t="s">
        <v>17</v>
      </c>
      <c r="C9" s="1">
        <v>600</v>
      </c>
      <c r="D9" s="1" t="s">
        <v>15</v>
      </c>
      <c r="E9" s="2" t="s">
        <v>18</v>
      </c>
    </row>
    <row r="10" spans="1:5" x14ac:dyDescent="0.15">
      <c r="A10" s="1" t="s">
        <v>19</v>
      </c>
      <c r="C10" s="1">
        <v>500</v>
      </c>
    </row>
    <row r="11" spans="1:5" x14ac:dyDescent="0.15">
      <c r="A11" s="1" t="s">
        <v>20</v>
      </c>
      <c r="C11" s="1">
        <v>1300</v>
      </c>
    </row>
    <row r="12" spans="1:5" x14ac:dyDescent="0.15">
      <c r="A12" s="1" t="s">
        <v>21</v>
      </c>
      <c r="C12" s="1">
        <v>380</v>
      </c>
      <c r="D12" s="1" t="s">
        <v>7</v>
      </c>
    </row>
    <row r="13" spans="1:5" x14ac:dyDescent="0.15">
      <c r="A13" s="1" t="s">
        <v>22</v>
      </c>
      <c r="C13" s="1">
        <v>600</v>
      </c>
    </row>
    <row r="14" spans="1:5" x14ac:dyDescent="0.15">
      <c r="A14" s="1" t="s">
        <v>23</v>
      </c>
      <c r="C14" s="1">
        <v>500</v>
      </c>
    </row>
    <row r="15" spans="1:5" x14ac:dyDescent="0.15">
      <c r="A15" s="1" t="s">
        <v>24</v>
      </c>
      <c r="C15" s="1">
        <v>400</v>
      </c>
    </row>
    <row r="16" spans="1:5" x14ac:dyDescent="0.15">
      <c r="A16" s="1" t="s">
        <v>25</v>
      </c>
      <c r="C16" s="1">
        <v>600</v>
      </c>
    </row>
    <row r="17" spans="1:5" x14ac:dyDescent="0.15">
      <c r="A17" s="1" t="s">
        <v>26</v>
      </c>
      <c r="C17" s="1">
        <v>840</v>
      </c>
      <c r="D17" s="1" t="s">
        <v>27</v>
      </c>
    </row>
    <row r="18" spans="1:5" x14ac:dyDescent="0.15">
      <c r="A18" s="1" t="s">
        <v>28</v>
      </c>
      <c r="C18" s="1">
        <v>1000</v>
      </c>
      <c r="D18" s="1" t="s">
        <v>29</v>
      </c>
    </row>
    <row r="19" spans="1:5" x14ac:dyDescent="0.15">
      <c r="A19" s="1" t="s">
        <v>30</v>
      </c>
      <c r="C19" s="1">
        <v>1000</v>
      </c>
      <c r="D19" s="1" t="s">
        <v>29</v>
      </c>
    </row>
    <row r="20" spans="1:5" x14ac:dyDescent="0.15">
      <c r="A20" s="1" t="s">
        <v>31</v>
      </c>
      <c r="C20" s="1">
        <v>840</v>
      </c>
      <c r="D20" s="1" t="s">
        <v>32</v>
      </c>
    </row>
    <row r="21" spans="1:5" x14ac:dyDescent="0.15">
      <c r="A21" s="1" t="s">
        <v>33</v>
      </c>
      <c r="B21" s="1" t="s">
        <v>34</v>
      </c>
      <c r="C21" s="1">
        <v>630</v>
      </c>
      <c r="D21" s="1" t="s">
        <v>35</v>
      </c>
    </row>
    <row r="22" spans="1:5" x14ac:dyDescent="0.15">
      <c r="A22" s="1" t="s">
        <v>36</v>
      </c>
      <c r="C22" s="1">
        <v>500</v>
      </c>
    </row>
    <row r="23" spans="1:5" x14ac:dyDescent="0.15">
      <c r="A23" s="1" t="s">
        <v>37</v>
      </c>
      <c r="C23" s="1">
        <v>500</v>
      </c>
      <c r="D23" s="1" t="s">
        <v>15</v>
      </c>
      <c r="E23" s="1" t="s">
        <v>38</v>
      </c>
    </row>
    <row r="24" spans="1:5" x14ac:dyDescent="0.15">
      <c r="A24" s="1" t="s">
        <v>39</v>
      </c>
      <c r="C24" s="1">
        <v>600</v>
      </c>
      <c r="D24" s="1" t="s">
        <v>15</v>
      </c>
      <c r="E24" s="1" t="s">
        <v>40</v>
      </c>
    </row>
    <row r="25" spans="1:5" x14ac:dyDescent="0.15">
      <c r="A25" s="1" t="s">
        <v>41</v>
      </c>
      <c r="C25" s="1">
        <v>2200</v>
      </c>
      <c r="D25" s="1" t="s">
        <v>42</v>
      </c>
    </row>
    <row r="26" spans="1:5" x14ac:dyDescent="0.15">
      <c r="A26" s="1" t="s">
        <v>43</v>
      </c>
      <c r="C26" s="1">
        <v>460</v>
      </c>
    </row>
    <row r="27" spans="1:5" x14ac:dyDescent="0.15">
      <c r="A27" s="1" t="s">
        <v>44</v>
      </c>
      <c r="C27" s="1">
        <v>1050</v>
      </c>
      <c r="D27" s="1" t="s">
        <v>15</v>
      </c>
    </row>
    <row r="28" spans="1:5" x14ac:dyDescent="0.15">
      <c r="A28" s="1" t="s">
        <v>45</v>
      </c>
      <c r="C28" s="1">
        <v>1500</v>
      </c>
    </row>
    <row r="29" spans="1:5" x14ac:dyDescent="0.15">
      <c r="A29" s="1" t="s">
        <v>46</v>
      </c>
      <c r="C29" s="1">
        <v>500</v>
      </c>
      <c r="D29" s="1" t="s">
        <v>15</v>
      </c>
      <c r="E29" s="1" t="s">
        <v>47</v>
      </c>
    </row>
    <row r="30" spans="1:5" x14ac:dyDescent="0.15">
      <c r="A30" s="1" t="s">
        <v>48</v>
      </c>
      <c r="C30" s="1">
        <v>1000</v>
      </c>
      <c r="D30" s="1" t="s">
        <v>15</v>
      </c>
      <c r="E30" s="1" t="s">
        <v>49</v>
      </c>
    </row>
    <row r="31" spans="1:5" x14ac:dyDescent="0.15">
      <c r="C31" s="1">
        <f>SUBTOTAL(109,表3[单价])</f>
        <v>23760</v>
      </c>
    </row>
  </sheetData>
  <phoneticPr fontId="4"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
  <sheetViews>
    <sheetView topLeftCell="B7" workbookViewId="0">
      <selection activeCell="C17" sqref="C17"/>
    </sheetView>
  </sheetViews>
  <sheetFormatPr defaultRowHeight="13.5" x14ac:dyDescent="0.15"/>
  <cols>
    <col min="1" max="1" width="9.33203125" style="1" bestFit="1" customWidth="1"/>
    <col min="2" max="2" width="17.21875" style="85" bestFit="1" customWidth="1"/>
    <col min="3" max="3" width="33" style="1" bestFit="1" customWidth="1"/>
    <col min="4" max="4" width="38.88671875" style="1" customWidth="1"/>
    <col min="5" max="5" width="7.88671875" style="1" customWidth="1"/>
    <col min="6" max="16384" width="8.88671875" style="1"/>
  </cols>
  <sheetData>
    <row r="1" spans="1:9" ht="14.25" thickTop="1" x14ac:dyDescent="0.15">
      <c r="A1" s="3" t="s">
        <v>50</v>
      </c>
      <c r="B1" s="81" t="s">
        <v>51</v>
      </c>
      <c r="C1" s="4" t="s">
        <v>52</v>
      </c>
      <c r="D1" s="4" t="s">
        <v>53</v>
      </c>
      <c r="E1" s="4" t="s">
        <v>54</v>
      </c>
      <c r="F1" s="5" t="s">
        <v>55</v>
      </c>
    </row>
    <row r="2" spans="1:9" ht="16.5" x14ac:dyDescent="0.3">
      <c r="A2" s="97" t="s">
        <v>56</v>
      </c>
      <c r="B2" s="54">
        <v>0.27083333333333331</v>
      </c>
      <c r="C2" s="55" t="s">
        <v>57</v>
      </c>
      <c r="D2" s="55" t="s">
        <v>58</v>
      </c>
      <c r="E2" s="55"/>
      <c r="F2" s="56"/>
    </row>
    <row r="3" spans="1:9" ht="16.5" x14ac:dyDescent="0.3">
      <c r="A3" s="98"/>
      <c r="B3" s="101">
        <f>B2+1.5/24</f>
        <v>0.33333333333333331</v>
      </c>
      <c r="C3" s="102" t="s">
        <v>249</v>
      </c>
      <c r="D3" s="104" t="s">
        <v>59</v>
      </c>
      <c r="E3" s="57">
        <v>7200</v>
      </c>
      <c r="F3" s="58"/>
    </row>
    <row r="4" spans="1:9" ht="16.5" x14ac:dyDescent="0.3">
      <c r="A4" s="98"/>
      <c r="B4" s="101"/>
      <c r="C4" s="103"/>
      <c r="D4" s="103"/>
      <c r="E4" s="59">
        <v>1240</v>
      </c>
      <c r="F4" s="60"/>
    </row>
    <row r="5" spans="1:9" ht="54.75" customHeight="1" x14ac:dyDescent="0.15">
      <c r="A5" s="98"/>
      <c r="B5" s="101"/>
      <c r="C5" s="103"/>
      <c r="D5" s="103"/>
      <c r="E5" s="59"/>
      <c r="F5" s="61"/>
    </row>
    <row r="6" spans="1:9" ht="13.5" customHeight="1" x14ac:dyDescent="0.3">
      <c r="A6" s="98"/>
      <c r="B6" s="105">
        <f>B3+1/24</f>
        <v>0.375</v>
      </c>
      <c r="C6" s="106" t="s">
        <v>224</v>
      </c>
      <c r="D6" s="108" t="s">
        <v>225</v>
      </c>
      <c r="E6" s="62"/>
      <c r="F6" s="63"/>
    </row>
    <row r="7" spans="1:9" ht="16.5" x14ac:dyDescent="0.3">
      <c r="A7" s="98"/>
      <c r="B7" s="105"/>
      <c r="C7" s="107"/>
      <c r="D7" s="108"/>
      <c r="E7" s="62"/>
      <c r="F7" s="63"/>
      <c r="H7" s="6"/>
    </row>
    <row r="8" spans="1:9" ht="16.5" x14ac:dyDescent="0.3">
      <c r="A8" s="98"/>
      <c r="B8" s="91">
        <v>0.4069444444444445</v>
      </c>
      <c r="C8" s="76" t="s">
        <v>60</v>
      </c>
      <c r="D8" s="64"/>
      <c r="E8" s="64"/>
      <c r="F8" s="65"/>
    </row>
    <row r="9" spans="1:9" ht="16.5" x14ac:dyDescent="0.3">
      <c r="A9" s="98"/>
      <c r="B9" s="54">
        <v>0.46111111111111108</v>
      </c>
      <c r="C9" s="55" t="s">
        <v>226</v>
      </c>
      <c r="D9" s="55"/>
      <c r="E9" s="55"/>
      <c r="F9" s="56"/>
    </row>
    <row r="10" spans="1:9" ht="46.5" customHeight="1" x14ac:dyDescent="0.3">
      <c r="A10" s="98"/>
      <c r="B10" s="87">
        <v>0.46875</v>
      </c>
      <c r="C10" s="77" t="s">
        <v>61</v>
      </c>
      <c r="D10" s="64"/>
      <c r="E10" s="64"/>
      <c r="F10" s="65"/>
    </row>
    <row r="11" spans="1:9" ht="16.5" x14ac:dyDescent="0.3">
      <c r="A11" s="98"/>
      <c r="B11" s="54">
        <v>0.4826388888888889</v>
      </c>
      <c r="C11" s="55" t="s">
        <v>227</v>
      </c>
      <c r="D11" s="55" t="s">
        <v>228</v>
      </c>
      <c r="E11" s="55">
        <v>460</v>
      </c>
      <c r="F11" s="67"/>
    </row>
    <row r="12" spans="1:9" ht="16.5" x14ac:dyDescent="0.3">
      <c r="A12" s="98"/>
      <c r="B12" s="82">
        <v>0.50347222222222221</v>
      </c>
      <c r="C12" s="76" t="s">
        <v>229</v>
      </c>
      <c r="D12" s="64" t="s">
        <v>62</v>
      </c>
      <c r="E12" s="64"/>
      <c r="F12" s="65"/>
    </row>
    <row r="13" spans="1:9" ht="16.5" x14ac:dyDescent="0.3">
      <c r="A13" s="98"/>
      <c r="B13" s="54">
        <v>0.51041666666666663</v>
      </c>
      <c r="C13" s="55" t="s">
        <v>230</v>
      </c>
      <c r="D13" s="55" t="s">
        <v>62</v>
      </c>
      <c r="E13" s="55"/>
      <c r="F13" s="56"/>
      <c r="G13" s="93" t="s">
        <v>63</v>
      </c>
      <c r="H13" s="94"/>
    </row>
    <row r="14" spans="1:9" ht="33" customHeight="1" x14ac:dyDescent="0.3">
      <c r="A14" s="98"/>
      <c r="B14" s="87">
        <v>0.5625</v>
      </c>
      <c r="C14" s="76" t="s">
        <v>64</v>
      </c>
      <c r="D14" s="109" t="s">
        <v>272</v>
      </c>
      <c r="E14" s="59">
        <v>460</v>
      </c>
      <c r="F14" s="65"/>
      <c r="G14" s="93"/>
      <c r="H14" s="94"/>
      <c r="I14" s="95"/>
    </row>
    <row r="15" spans="1:9" ht="75" customHeight="1" x14ac:dyDescent="0.3">
      <c r="A15" s="98"/>
      <c r="B15" s="86">
        <v>0.56597222222222221</v>
      </c>
      <c r="C15" s="78" t="s">
        <v>65</v>
      </c>
      <c r="D15" s="47" t="s">
        <v>66</v>
      </c>
      <c r="E15" s="68"/>
      <c r="F15" s="69">
        <v>800</v>
      </c>
      <c r="G15" s="7"/>
      <c r="H15" s="2"/>
      <c r="I15" s="95"/>
    </row>
    <row r="16" spans="1:9" ht="33" x14ac:dyDescent="0.3">
      <c r="A16" s="98"/>
      <c r="B16" s="82">
        <v>0.64583333333333337</v>
      </c>
      <c r="C16" s="76" t="s">
        <v>67</v>
      </c>
      <c r="D16" s="66" t="s">
        <v>68</v>
      </c>
      <c r="E16" s="59">
        <v>460</v>
      </c>
      <c r="F16" s="65"/>
      <c r="G16" s="8"/>
    </row>
    <row r="17" spans="1:9" ht="66" x14ac:dyDescent="0.3">
      <c r="A17" s="98"/>
      <c r="B17" s="86">
        <v>0.66666666666666663</v>
      </c>
      <c r="C17" s="78" t="s">
        <v>69</v>
      </c>
      <c r="D17" s="47" t="s">
        <v>70</v>
      </c>
      <c r="E17" s="68"/>
      <c r="F17" s="69">
        <v>500</v>
      </c>
      <c r="G17" s="8"/>
      <c r="H17" s="96"/>
      <c r="I17" s="95"/>
    </row>
    <row r="18" spans="1:9" ht="16.5" x14ac:dyDescent="0.3">
      <c r="A18" s="98"/>
      <c r="B18" s="82">
        <v>0.70833333333333337</v>
      </c>
      <c r="C18" s="76" t="s">
        <v>71</v>
      </c>
      <c r="D18" s="64" t="s">
        <v>72</v>
      </c>
      <c r="E18" s="59">
        <v>460</v>
      </c>
      <c r="F18" s="65"/>
      <c r="H18" s="96"/>
      <c r="I18" s="95"/>
    </row>
    <row r="19" spans="1:9" ht="16.5" x14ac:dyDescent="0.3">
      <c r="A19" s="99"/>
      <c r="B19" s="83">
        <v>0.72916666666666663</v>
      </c>
      <c r="C19" s="79" t="s">
        <v>73</v>
      </c>
      <c r="D19" s="70"/>
      <c r="E19" s="71"/>
      <c r="F19" s="72"/>
      <c r="H19" s="9"/>
      <c r="I19" s="10"/>
    </row>
    <row r="20" spans="1:9" ht="17.25" thickBot="1" x14ac:dyDescent="0.35">
      <c r="A20" s="100"/>
      <c r="B20" s="84"/>
      <c r="C20" s="80" t="s">
        <v>74</v>
      </c>
      <c r="D20" s="73"/>
      <c r="E20" s="74">
        <f>SUM(E11:E18)</f>
        <v>1840</v>
      </c>
      <c r="F20" s="75">
        <f>SUM(F11:F18)</f>
        <v>1300</v>
      </c>
    </row>
    <row r="21" spans="1:9" ht="14.25" thickTop="1" x14ac:dyDescent="0.15"/>
  </sheetData>
  <mergeCells count="11">
    <mergeCell ref="G13:H14"/>
    <mergeCell ref="I14:I15"/>
    <mergeCell ref="H17:H18"/>
    <mergeCell ref="I17:I18"/>
    <mergeCell ref="A2:A20"/>
    <mergeCell ref="B3:B5"/>
    <mergeCell ref="C3:C5"/>
    <mergeCell ref="D3:D5"/>
    <mergeCell ref="B6:B7"/>
    <mergeCell ref="C6:C7"/>
    <mergeCell ref="D6:D7"/>
  </mergeCells>
  <phoneticPr fontId="4"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D7" sqref="D7"/>
    </sheetView>
  </sheetViews>
  <sheetFormatPr defaultRowHeight="13.5" x14ac:dyDescent="0.15"/>
  <cols>
    <col min="1" max="1" width="14.88671875" style="1" bestFit="1" customWidth="1"/>
    <col min="2" max="2" width="8.88671875" style="1"/>
    <col min="3" max="3" width="14.33203125" style="1" customWidth="1"/>
    <col min="4" max="4" width="78.88671875" style="1" customWidth="1"/>
    <col min="5" max="6" width="9.5546875" style="1" customWidth="1"/>
    <col min="7" max="16384" width="8.88671875" style="1"/>
  </cols>
  <sheetData>
    <row r="1" spans="1:6" x14ac:dyDescent="0.15">
      <c r="A1" s="1" t="s">
        <v>75</v>
      </c>
      <c r="B1" s="1" t="s">
        <v>76</v>
      </c>
      <c r="C1" s="1" t="s">
        <v>77</v>
      </c>
      <c r="D1" s="1" t="s">
        <v>78</v>
      </c>
      <c r="E1" s="1" t="s">
        <v>79</v>
      </c>
      <c r="F1" s="1" t="s">
        <v>80</v>
      </c>
    </row>
    <row r="2" spans="1:6" ht="64.5" customHeight="1" x14ac:dyDescent="0.3">
      <c r="A2" s="31" t="s">
        <v>81</v>
      </c>
      <c r="B2" s="29">
        <v>0.25</v>
      </c>
      <c r="C2" s="31" t="s">
        <v>231</v>
      </c>
      <c r="D2" s="89" t="s">
        <v>240</v>
      </c>
      <c r="E2" s="27">
        <v>460</v>
      </c>
      <c r="F2" s="27"/>
    </row>
    <row r="3" spans="1:6" ht="138.75" customHeight="1" x14ac:dyDescent="0.3">
      <c r="A3" s="30"/>
      <c r="B3" s="29">
        <f>B2+1/24*0.5</f>
        <v>0.27083333333333331</v>
      </c>
      <c r="C3" s="31" t="s">
        <v>232</v>
      </c>
      <c r="D3" s="19" t="s">
        <v>241</v>
      </c>
      <c r="E3" s="27"/>
      <c r="F3" s="27">
        <v>300</v>
      </c>
    </row>
    <row r="4" spans="1:6" ht="81" x14ac:dyDescent="0.3">
      <c r="A4" s="30"/>
      <c r="B4" s="29">
        <f>B3+1/24*2</f>
        <v>0.35416666666666663</v>
      </c>
      <c r="C4" s="31" t="s">
        <v>233</v>
      </c>
      <c r="D4" s="19" t="s">
        <v>82</v>
      </c>
      <c r="E4" s="27"/>
      <c r="F4" s="27"/>
    </row>
    <row r="5" spans="1:6" ht="31.5" x14ac:dyDescent="0.3">
      <c r="A5" s="30"/>
      <c r="B5" s="29">
        <f>B4+1/24*7/6</f>
        <v>0.40277777777777773</v>
      </c>
      <c r="C5" s="31" t="s">
        <v>234</v>
      </c>
      <c r="D5" s="19" t="s">
        <v>83</v>
      </c>
      <c r="E5" s="27"/>
      <c r="F5" s="27">
        <v>600</v>
      </c>
    </row>
    <row r="6" spans="1:6" ht="31.5" x14ac:dyDescent="0.3">
      <c r="A6" s="30"/>
      <c r="B6" s="29">
        <f>B5+1/24*2</f>
        <v>0.48611111111111105</v>
      </c>
      <c r="C6" s="31" t="s">
        <v>235</v>
      </c>
      <c r="D6" s="11"/>
      <c r="E6" s="27"/>
      <c r="F6" s="27"/>
    </row>
    <row r="7" spans="1:6" ht="99.75" customHeight="1" x14ac:dyDescent="0.3">
      <c r="A7" s="30"/>
      <c r="B7" s="29">
        <f>B6+1/24*1.5</f>
        <v>0.54861111111111105</v>
      </c>
      <c r="C7" s="31" t="s">
        <v>236</v>
      </c>
      <c r="D7" s="19" t="s">
        <v>84</v>
      </c>
      <c r="E7" s="27"/>
      <c r="F7" s="27"/>
    </row>
    <row r="8" spans="1:6" ht="57.75" customHeight="1" x14ac:dyDescent="0.3">
      <c r="A8" s="30"/>
      <c r="B8" s="29">
        <f>B7+1/24*11/6</f>
        <v>0.62499999999999989</v>
      </c>
      <c r="C8" s="31" t="s">
        <v>237</v>
      </c>
      <c r="D8" s="19" t="s">
        <v>242</v>
      </c>
      <c r="E8" s="27"/>
      <c r="F8" s="27">
        <v>500</v>
      </c>
    </row>
    <row r="9" spans="1:6" ht="59.25" customHeight="1" x14ac:dyDescent="0.3">
      <c r="A9" s="30"/>
      <c r="B9" s="29">
        <f>B8+1/24*1.5</f>
        <v>0.68749999999999989</v>
      </c>
      <c r="C9" s="31" t="s">
        <v>238</v>
      </c>
      <c r="D9" s="42" t="s">
        <v>239</v>
      </c>
      <c r="E9" s="27">
        <v>460</v>
      </c>
      <c r="F9" s="27"/>
    </row>
    <row r="10" spans="1:6" ht="51.75" customHeight="1" x14ac:dyDescent="0.3">
      <c r="A10" s="30"/>
      <c r="B10" s="88" t="s">
        <v>85</v>
      </c>
      <c r="C10" s="31" t="s">
        <v>86</v>
      </c>
      <c r="D10" s="11"/>
      <c r="E10" s="27"/>
      <c r="F10" s="27"/>
    </row>
    <row r="11" spans="1:6" ht="16.5" x14ac:dyDescent="0.3">
      <c r="E11" s="27">
        <f>SUBTOTAL(109,表4[交通花费])</f>
        <v>920</v>
      </c>
      <c r="F11" s="27">
        <f>SUBTOTAL(109,表4[景点花费])</f>
        <v>1400</v>
      </c>
    </row>
  </sheetData>
  <phoneticPr fontId="4"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tabSelected="1" topLeftCell="A19" zoomScaleNormal="100" workbookViewId="0">
      <selection activeCell="C7" sqref="C7"/>
    </sheetView>
  </sheetViews>
  <sheetFormatPr defaultRowHeight="13.5" x14ac:dyDescent="0.15"/>
  <cols>
    <col min="1" max="1" width="9.33203125" style="1" bestFit="1" customWidth="1"/>
    <col min="2" max="2" width="8.88671875" style="1"/>
    <col min="3" max="3" width="27.5546875" style="1" customWidth="1"/>
    <col min="4" max="4" width="45.88671875" style="1" customWidth="1"/>
    <col min="5" max="16384" width="8.88671875" style="1"/>
  </cols>
  <sheetData>
    <row r="1" spans="1:6" x14ac:dyDescent="0.15">
      <c r="A1" s="1" t="s">
        <v>75</v>
      </c>
      <c r="B1" s="1" t="s">
        <v>76</v>
      </c>
      <c r="C1" s="1" t="s">
        <v>77</v>
      </c>
      <c r="D1" s="1" t="s">
        <v>78</v>
      </c>
      <c r="E1" s="1" t="s">
        <v>79</v>
      </c>
      <c r="F1" s="1" t="s">
        <v>80</v>
      </c>
    </row>
    <row r="2" spans="1:6" ht="33" x14ac:dyDescent="0.3">
      <c r="A2" s="52" t="s">
        <v>87</v>
      </c>
      <c r="B2" s="29">
        <v>0.25</v>
      </c>
      <c r="C2" s="31" t="s">
        <v>211</v>
      </c>
      <c r="D2" s="31" t="s">
        <v>88</v>
      </c>
      <c r="E2" s="27">
        <v>600</v>
      </c>
      <c r="F2" s="27"/>
    </row>
    <row r="3" spans="1:6" ht="56.25" customHeight="1" x14ac:dyDescent="0.3">
      <c r="B3" s="32">
        <f>B2+1/24*0.5 + 1/24/60*7</f>
        <v>0.27569444444444441</v>
      </c>
      <c r="C3" s="31" t="s">
        <v>212</v>
      </c>
      <c r="D3" s="31" t="s">
        <v>89</v>
      </c>
      <c r="E3" s="27">
        <v>320</v>
      </c>
      <c r="F3" s="27"/>
    </row>
    <row r="4" spans="1:6" ht="59.25" customHeight="1" x14ac:dyDescent="0.3">
      <c r="B4" s="29">
        <f>B3+1/24/60*24</f>
        <v>0.29236111111111107</v>
      </c>
      <c r="C4" s="48" t="s">
        <v>213</v>
      </c>
      <c r="D4" s="31" t="s">
        <v>90</v>
      </c>
      <c r="E4" s="27"/>
      <c r="F4" s="27"/>
    </row>
    <row r="5" spans="1:6" ht="25.5" customHeight="1" x14ac:dyDescent="0.3">
      <c r="B5" s="29">
        <v>0.3125</v>
      </c>
      <c r="C5" s="44" t="s">
        <v>223</v>
      </c>
      <c r="D5" s="30" t="s">
        <v>91</v>
      </c>
      <c r="E5" s="27"/>
      <c r="F5" s="27"/>
    </row>
    <row r="6" spans="1:6" ht="30" customHeight="1" x14ac:dyDescent="0.3">
      <c r="B6" s="29">
        <v>0.375</v>
      </c>
      <c r="C6" s="31" t="s">
        <v>92</v>
      </c>
      <c r="D6" s="30"/>
      <c r="E6" s="27"/>
      <c r="F6" s="27"/>
    </row>
    <row r="7" spans="1:6" ht="24.75" customHeight="1" x14ac:dyDescent="0.3">
      <c r="B7" s="32">
        <v>0.39513888888888887</v>
      </c>
      <c r="C7" s="31" t="s">
        <v>93</v>
      </c>
      <c r="D7" s="19" t="s">
        <v>94</v>
      </c>
      <c r="E7" s="27"/>
      <c r="F7" s="27"/>
    </row>
    <row r="8" spans="1:6" ht="42" customHeight="1" x14ac:dyDescent="0.3">
      <c r="B8" s="29">
        <v>0.41319444444444442</v>
      </c>
      <c r="C8" s="31" t="s">
        <v>214</v>
      </c>
      <c r="D8" s="19" t="s">
        <v>95</v>
      </c>
      <c r="E8" s="27"/>
      <c r="F8" s="27"/>
    </row>
    <row r="9" spans="1:6" ht="49.5" x14ac:dyDescent="0.3">
      <c r="B9" s="29">
        <v>0.4375</v>
      </c>
      <c r="C9" s="31" t="s">
        <v>215</v>
      </c>
      <c r="D9" s="31" t="s">
        <v>216</v>
      </c>
      <c r="E9" s="27"/>
      <c r="F9" s="27"/>
    </row>
    <row r="10" spans="1:6" ht="31.5" x14ac:dyDescent="0.3">
      <c r="B10" s="49">
        <v>0.44027777777777777</v>
      </c>
      <c r="C10" s="31" t="s">
        <v>217</v>
      </c>
      <c r="D10" s="30"/>
      <c r="E10" s="27"/>
      <c r="F10" s="27"/>
    </row>
    <row r="11" spans="1:6" ht="16.5" x14ac:dyDescent="0.3">
      <c r="B11" s="49">
        <v>0.45833333333333331</v>
      </c>
      <c r="C11" s="31" t="s">
        <v>218</v>
      </c>
      <c r="D11" s="30"/>
      <c r="E11" s="27"/>
      <c r="F11" s="27"/>
    </row>
    <row r="12" spans="1:6" ht="49.5" x14ac:dyDescent="0.3">
      <c r="B12" s="49">
        <v>0.46875</v>
      </c>
      <c r="C12" s="44" t="s">
        <v>221</v>
      </c>
      <c r="D12" s="19" t="s">
        <v>219</v>
      </c>
      <c r="E12" s="27"/>
      <c r="F12" s="27">
        <v>600</v>
      </c>
    </row>
    <row r="13" spans="1:6" ht="48" x14ac:dyDescent="0.3">
      <c r="B13" s="49">
        <f>B12+1/24*1.5</f>
        <v>0.53125</v>
      </c>
      <c r="C13" s="44" t="s">
        <v>220</v>
      </c>
      <c r="E13" s="27"/>
      <c r="F13" s="27"/>
    </row>
    <row r="14" spans="1:6" ht="49.5" x14ac:dyDescent="0.3">
      <c r="B14" s="90">
        <f>B13+1/24/60*50</f>
        <v>0.56597222222222221</v>
      </c>
      <c r="C14" s="44" t="s">
        <v>244</v>
      </c>
      <c r="D14" s="44" t="s">
        <v>243</v>
      </c>
      <c r="E14" s="27"/>
      <c r="F14" s="27"/>
    </row>
    <row r="15" spans="1:6" ht="39" customHeight="1" x14ac:dyDescent="0.3">
      <c r="B15" s="49">
        <v>0.58402777777777781</v>
      </c>
      <c r="C15" s="44" t="s">
        <v>245</v>
      </c>
      <c r="D15" s="19" t="s">
        <v>96</v>
      </c>
      <c r="E15" s="27"/>
      <c r="F15" s="27">
        <v>400</v>
      </c>
    </row>
    <row r="16" spans="1:6" ht="49.5" x14ac:dyDescent="0.3">
      <c r="B16" s="49">
        <f>B15+1/24</f>
        <v>0.62569444444444444</v>
      </c>
      <c r="C16" s="44" t="s">
        <v>246</v>
      </c>
      <c r="D16" s="31" t="s">
        <v>97</v>
      </c>
      <c r="E16" s="27"/>
      <c r="F16" s="27"/>
    </row>
    <row r="17" spans="1:6" ht="69.75" customHeight="1" x14ac:dyDescent="0.3">
      <c r="B17" s="49">
        <f>B16+1/24/60*20</f>
        <v>0.63958333333333328</v>
      </c>
      <c r="C17" s="44" t="s">
        <v>247</v>
      </c>
      <c r="D17" s="19" t="s">
        <v>248</v>
      </c>
      <c r="E17" s="27"/>
      <c r="F17" s="27">
        <v>400</v>
      </c>
    </row>
    <row r="18" spans="1:6" ht="49.5" x14ac:dyDescent="0.3">
      <c r="B18" s="49">
        <v>0.70833333333333337</v>
      </c>
      <c r="C18" s="50" t="s">
        <v>98</v>
      </c>
      <c r="D18" s="50" t="s">
        <v>99</v>
      </c>
      <c r="E18" s="51"/>
      <c r="F18" s="27"/>
    </row>
    <row r="19" spans="1:6" x14ac:dyDescent="0.15">
      <c r="B19" s="26" t="s">
        <v>100</v>
      </c>
      <c r="C19" s="2"/>
    </row>
    <row r="20" spans="1:6" x14ac:dyDescent="0.15">
      <c r="A20" s="53"/>
      <c r="B20" s="53"/>
      <c r="C20" s="53"/>
      <c r="D20" s="53"/>
      <c r="E20" s="53"/>
      <c r="F20" s="53"/>
    </row>
  </sheetData>
  <phoneticPr fontId="4" type="noConversion"/>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
  <sheetViews>
    <sheetView workbookViewId="0">
      <selection activeCell="D7" sqref="D7"/>
    </sheetView>
  </sheetViews>
  <sheetFormatPr defaultRowHeight="13.5" x14ac:dyDescent="0.15"/>
  <cols>
    <col min="1" max="1" width="8.44140625" style="1" customWidth="1"/>
    <col min="2" max="2" width="8.88671875" style="1"/>
    <col min="3" max="3" width="19" style="1" customWidth="1"/>
    <col min="4" max="4" width="52.5546875" style="1" customWidth="1"/>
    <col min="5" max="6" width="9.5546875" style="1" customWidth="1"/>
    <col min="7" max="16384" width="8.88671875" style="1"/>
  </cols>
  <sheetData>
    <row r="1" spans="1:6" x14ac:dyDescent="0.15">
      <c r="A1" s="1" t="s">
        <v>75</v>
      </c>
      <c r="B1" s="1" t="s">
        <v>76</v>
      </c>
      <c r="C1" s="1" t="s">
        <v>77</v>
      </c>
      <c r="D1" s="1" t="s">
        <v>78</v>
      </c>
      <c r="E1" s="1" t="s">
        <v>79</v>
      </c>
      <c r="F1" s="1" t="s">
        <v>80</v>
      </c>
    </row>
    <row r="2" spans="1:6" ht="42.75" customHeight="1" x14ac:dyDescent="0.3">
      <c r="A2" s="42" t="s">
        <v>101</v>
      </c>
      <c r="B2" s="43">
        <v>0.22916666666666666</v>
      </c>
      <c r="C2" s="30" t="s">
        <v>188</v>
      </c>
      <c r="D2" s="31" t="s">
        <v>189</v>
      </c>
      <c r="E2" s="27"/>
      <c r="F2" s="27"/>
    </row>
    <row r="3" spans="1:6" ht="36" customHeight="1" x14ac:dyDescent="0.3">
      <c r="A3" s="27"/>
      <c r="B3" s="43">
        <v>0.23472222222222219</v>
      </c>
      <c r="C3" s="31" t="s">
        <v>190</v>
      </c>
      <c r="D3" s="31" t="s">
        <v>191</v>
      </c>
      <c r="E3" s="27">
        <v>210</v>
      </c>
      <c r="F3" s="27"/>
    </row>
    <row r="4" spans="1:6" ht="33" x14ac:dyDescent="0.3">
      <c r="A4" s="27"/>
      <c r="B4" s="43">
        <v>0.24027777777777778</v>
      </c>
      <c r="C4" s="30" t="s">
        <v>102</v>
      </c>
      <c r="D4" s="31" t="s">
        <v>103</v>
      </c>
      <c r="E4" s="27"/>
      <c r="F4" s="27"/>
    </row>
    <row r="5" spans="1:6" ht="33" x14ac:dyDescent="0.3">
      <c r="A5" s="27"/>
      <c r="B5" s="43">
        <v>0.25</v>
      </c>
      <c r="C5" s="30" t="s">
        <v>104</v>
      </c>
      <c r="D5" s="19" t="s">
        <v>105</v>
      </c>
      <c r="E5" s="27"/>
      <c r="F5" s="27"/>
    </row>
    <row r="6" spans="1:6" ht="66.75" customHeight="1" x14ac:dyDescent="0.3">
      <c r="A6" s="27"/>
      <c r="B6" s="43">
        <v>0.39583333333333331</v>
      </c>
      <c r="C6" s="44" t="s">
        <v>193</v>
      </c>
      <c r="D6" s="44" t="s">
        <v>192</v>
      </c>
      <c r="E6" s="27">
        <f>140+230</f>
        <v>370</v>
      </c>
      <c r="F6" s="27"/>
    </row>
    <row r="7" spans="1:6" ht="120.75" customHeight="1" x14ac:dyDescent="0.3">
      <c r="B7" s="8">
        <v>0.43055555555555558</v>
      </c>
      <c r="C7" s="44" t="s">
        <v>106</v>
      </c>
      <c r="D7" s="19" t="s">
        <v>107</v>
      </c>
      <c r="E7" s="27"/>
      <c r="F7" s="27">
        <v>600</v>
      </c>
    </row>
    <row r="8" spans="1:6" ht="16.5" x14ac:dyDescent="0.3">
      <c r="E8" s="27">
        <f>SUBTOTAL(109,表6[交通花费])</f>
        <v>580</v>
      </c>
      <c r="F8" s="27">
        <f>SUBTOTAL(109,表6[景点花费])</f>
        <v>600</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topLeftCell="A7" workbookViewId="0">
      <selection activeCell="D5" sqref="D5"/>
    </sheetView>
  </sheetViews>
  <sheetFormatPr defaultRowHeight="13.5" x14ac:dyDescent="0.15"/>
  <cols>
    <col min="1" max="1" width="9.33203125" style="1" bestFit="1" customWidth="1"/>
    <col min="2" max="2" width="9.77734375" style="1" bestFit="1" customWidth="1"/>
    <col min="3" max="3" width="38.6640625" style="1" bestFit="1" customWidth="1"/>
    <col min="4" max="4" width="61.88671875" style="1" customWidth="1"/>
    <col min="5" max="5" width="5.5546875" style="1" customWidth="1"/>
    <col min="6" max="6" width="6" style="2" customWidth="1"/>
    <col min="7" max="16384" width="8.88671875" style="1"/>
  </cols>
  <sheetData>
    <row r="1" spans="1:6" ht="27" x14ac:dyDescent="0.15">
      <c r="A1" s="1" t="s">
        <v>108</v>
      </c>
      <c r="B1" s="1" t="s">
        <v>109</v>
      </c>
      <c r="C1" s="1" t="s">
        <v>110</v>
      </c>
      <c r="D1" s="1" t="s">
        <v>111</v>
      </c>
      <c r="E1" s="2" t="s">
        <v>112</v>
      </c>
      <c r="F1" s="2" t="s">
        <v>113</v>
      </c>
    </row>
    <row r="2" spans="1:6" ht="33" customHeight="1" x14ac:dyDescent="0.15">
      <c r="A2" s="12" t="s">
        <v>114</v>
      </c>
      <c r="B2" s="13">
        <v>0.35416666666666669</v>
      </c>
      <c r="C2" s="14" t="s">
        <v>115</v>
      </c>
      <c r="D2" s="15" t="s">
        <v>116</v>
      </c>
      <c r="E2" s="16"/>
      <c r="F2" s="14"/>
    </row>
    <row r="3" spans="1:6" ht="18.75" customHeight="1" x14ac:dyDescent="0.15">
      <c r="A3" s="17"/>
      <c r="B3" s="18">
        <v>0.36458333333333331</v>
      </c>
      <c r="C3" s="16" t="s">
        <v>117</v>
      </c>
      <c r="D3" s="13"/>
      <c r="E3" s="16">
        <v>770</v>
      </c>
      <c r="F3" s="14"/>
    </row>
    <row r="4" spans="1:6" ht="45.75" customHeight="1" x14ac:dyDescent="0.15">
      <c r="A4" s="17"/>
      <c r="B4" s="13">
        <v>0.40625</v>
      </c>
      <c r="C4" s="14" t="s">
        <v>118</v>
      </c>
      <c r="D4" s="14" t="s">
        <v>119</v>
      </c>
      <c r="E4" s="16"/>
      <c r="F4" s="14"/>
    </row>
    <row r="5" spans="1:6" ht="94.5" customHeight="1" x14ac:dyDescent="0.15">
      <c r="A5" s="17"/>
      <c r="B5" s="13">
        <v>0.40972222222222227</v>
      </c>
      <c r="C5" s="14" t="s">
        <v>120</v>
      </c>
      <c r="D5" s="19" t="s">
        <v>121</v>
      </c>
      <c r="E5" s="16"/>
      <c r="F5" s="14">
        <v>550</v>
      </c>
    </row>
    <row r="6" spans="1:6" ht="50.25" customHeight="1" x14ac:dyDescent="0.15">
      <c r="A6" s="17"/>
      <c r="B6" s="13">
        <v>0.45833333333333331</v>
      </c>
      <c r="C6" s="14" t="s">
        <v>122</v>
      </c>
      <c r="D6" s="15" t="s">
        <v>123</v>
      </c>
      <c r="E6" s="16"/>
      <c r="F6" s="14"/>
    </row>
    <row r="7" spans="1:6" ht="37.5" customHeight="1" x14ac:dyDescent="0.15">
      <c r="A7" s="17"/>
      <c r="B7" s="18">
        <v>0.47916666666666669</v>
      </c>
      <c r="C7" s="14" t="s">
        <v>124</v>
      </c>
      <c r="D7" s="15" t="s">
        <v>125</v>
      </c>
      <c r="E7" s="16">
        <v>860</v>
      </c>
      <c r="F7" s="14"/>
    </row>
    <row r="8" spans="1:6" ht="66" customHeight="1" x14ac:dyDescent="0.15">
      <c r="A8" s="17"/>
      <c r="B8" s="18">
        <v>0.49305555555555558</v>
      </c>
      <c r="C8" s="14" t="s">
        <v>126</v>
      </c>
      <c r="D8" s="15" t="s">
        <v>127</v>
      </c>
      <c r="E8" s="16">
        <v>230</v>
      </c>
      <c r="F8" s="14"/>
    </row>
    <row r="9" spans="1:6" ht="39.75" customHeight="1" x14ac:dyDescent="0.15">
      <c r="A9" s="20"/>
      <c r="B9" s="21">
        <v>0.49722222222222223</v>
      </c>
      <c r="C9" s="22" t="s">
        <v>128</v>
      </c>
      <c r="D9" s="23"/>
      <c r="E9" s="24"/>
      <c r="F9" s="22"/>
    </row>
    <row r="10" spans="1:6" ht="19.5" customHeight="1" x14ac:dyDescent="0.15">
      <c r="A10" s="17"/>
      <c r="B10" s="13">
        <v>0.51388888888888895</v>
      </c>
      <c r="C10" s="16" t="s">
        <v>129</v>
      </c>
      <c r="D10" s="25" t="s">
        <v>130</v>
      </c>
      <c r="E10" s="16">
        <v>500</v>
      </c>
      <c r="F10" s="14"/>
    </row>
    <row r="11" spans="1:6" ht="27" x14ac:dyDescent="0.15">
      <c r="A11" s="17"/>
      <c r="B11" s="18">
        <v>0.51944444444444449</v>
      </c>
      <c r="C11" s="14" t="s">
        <v>131</v>
      </c>
      <c r="D11" s="13"/>
      <c r="E11" s="16"/>
      <c r="F11" s="14"/>
    </row>
    <row r="12" spans="1:6" ht="41.25" customHeight="1" x14ac:dyDescent="0.15">
      <c r="A12" s="17"/>
      <c r="B12" s="13">
        <v>0.54236111111111118</v>
      </c>
      <c r="C12" s="16" t="s">
        <v>132</v>
      </c>
      <c r="D12" s="15" t="s">
        <v>133</v>
      </c>
      <c r="E12" s="16"/>
      <c r="F12" s="14"/>
    </row>
    <row r="13" spans="1:6" ht="86.25" customHeight="1" x14ac:dyDescent="0.15">
      <c r="A13" s="17"/>
      <c r="B13" s="13">
        <v>0.5625</v>
      </c>
      <c r="C13" s="16" t="s">
        <v>134</v>
      </c>
      <c r="D13" s="19" t="s">
        <v>135</v>
      </c>
      <c r="E13" s="16"/>
      <c r="F13" s="14"/>
    </row>
    <row r="14" spans="1:6" ht="23.25" customHeight="1" x14ac:dyDescent="0.15">
      <c r="A14" s="17"/>
      <c r="B14" s="26" t="s">
        <v>100</v>
      </c>
      <c r="C14" s="16" t="s">
        <v>136</v>
      </c>
      <c r="D14" s="13"/>
      <c r="E14" s="16"/>
      <c r="F14" s="14"/>
    </row>
    <row r="15" spans="1:6" ht="19.5" customHeight="1" x14ac:dyDescent="0.15">
      <c r="A15" s="17"/>
      <c r="B15" s="13"/>
      <c r="C15" s="16" t="s">
        <v>137</v>
      </c>
      <c r="D15" s="13"/>
      <c r="E15" s="16">
        <v>840</v>
      </c>
      <c r="F15" s="14"/>
    </row>
    <row r="16" spans="1:6" ht="28.5" customHeight="1" x14ac:dyDescent="0.15">
      <c r="A16" s="17"/>
      <c r="B16" s="13"/>
      <c r="C16" s="16" t="s">
        <v>138</v>
      </c>
      <c r="D16" s="13"/>
      <c r="E16" s="16">
        <v>230</v>
      </c>
      <c r="F16" s="14"/>
    </row>
    <row r="17" spans="1:6" x14ac:dyDescent="0.15">
      <c r="A17" s="17" t="s">
        <v>139</v>
      </c>
      <c r="B17" s="13"/>
      <c r="C17" s="16"/>
      <c r="D17" s="13"/>
      <c r="E17" s="16">
        <f>SUBTOTAL(109,表3_2[行程花费])</f>
        <v>3430</v>
      </c>
      <c r="F17" s="14">
        <f>SUBTOTAL(109,表3_2[景点花费])</f>
        <v>550</v>
      </c>
    </row>
  </sheetData>
  <phoneticPr fontId="4" type="noConversion"/>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workbookViewId="0">
      <selection activeCell="D9" sqref="D9"/>
    </sheetView>
  </sheetViews>
  <sheetFormatPr defaultRowHeight="13.5" x14ac:dyDescent="0.15"/>
  <cols>
    <col min="1" max="1" width="8.44140625" style="1" bestFit="1" customWidth="1"/>
    <col min="2" max="2" width="8.88671875" style="1"/>
    <col min="3" max="3" width="14.5546875" style="1" customWidth="1"/>
    <col min="4" max="4" width="57.88671875" style="1" customWidth="1"/>
    <col min="5" max="6" width="9.5546875" style="1" customWidth="1"/>
    <col min="7" max="16384" width="8.88671875" style="1"/>
  </cols>
  <sheetData>
    <row r="1" spans="1:6" ht="16.5" x14ac:dyDescent="0.3">
      <c r="A1" s="27" t="s">
        <v>140</v>
      </c>
      <c r="B1" s="27" t="s">
        <v>141</v>
      </c>
      <c r="C1" s="27" t="s">
        <v>142</v>
      </c>
      <c r="D1" s="27" t="s">
        <v>143</v>
      </c>
      <c r="E1" s="27" t="s">
        <v>144</v>
      </c>
      <c r="F1" s="27" t="s">
        <v>145</v>
      </c>
    </row>
    <row r="2" spans="1:6" ht="41.25" customHeight="1" x14ac:dyDescent="0.15">
      <c r="A2" s="28" t="s">
        <v>146</v>
      </c>
      <c r="B2" s="29">
        <v>0.22222222222222221</v>
      </c>
      <c r="C2" s="30" t="s">
        <v>147</v>
      </c>
      <c r="D2" s="31" t="s">
        <v>148</v>
      </c>
      <c r="E2" s="16"/>
      <c r="F2" s="16"/>
    </row>
    <row r="3" spans="1:6" ht="40.5" customHeight="1" x14ac:dyDescent="0.15">
      <c r="A3" s="30"/>
      <c r="B3" s="32">
        <v>0.24097222222222223</v>
      </c>
      <c r="C3" s="30" t="s">
        <v>149</v>
      </c>
      <c r="D3" s="31" t="s">
        <v>150</v>
      </c>
      <c r="E3" s="16"/>
      <c r="F3" s="16"/>
    </row>
    <row r="4" spans="1:6" ht="47.25" customHeight="1" x14ac:dyDescent="0.15">
      <c r="A4" s="30"/>
      <c r="B4" s="33">
        <v>0.26805555555555555</v>
      </c>
      <c r="C4" s="31" t="s">
        <v>151</v>
      </c>
      <c r="D4" s="31" t="s">
        <v>152</v>
      </c>
      <c r="E4" s="16"/>
      <c r="F4" s="16"/>
    </row>
    <row r="5" spans="1:6" ht="33" x14ac:dyDescent="0.15">
      <c r="A5" s="30"/>
      <c r="B5" s="32">
        <v>0.26874999999999999</v>
      </c>
      <c r="C5" s="31" t="s">
        <v>153</v>
      </c>
      <c r="D5" s="34" t="s">
        <v>154</v>
      </c>
      <c r="E5" s="16"/>
      <c r="F5" s="16"/>
    </row>
    <row r="6" spans="1:6" ht="33" x14ac:dyDescent="0.15">
      <c r="A6" s="30"/>
      <c r="B6" s="29">
        <v>0.28055555555555556</v>
      </c>
      <c r="C6" s="31" t="s">
        <v>155</v>
      </c>
      <c r="D6" s="30" t="s">
        <v>156</v>
      </c>
      <c r="E6" s="30">
        <v>630</v>
      </c>
      <c r="F6" s="30"/>
    </row>
    <row r="7" spans="1:6" ht="33" x14ac:dyDescent="0.15">
      <c r="A7" s="30"/>
      <c r="B7" s="29">
        <v>0.3125</v>
      </c>
      <c r="C7" s="31" t="s">
        <v>157</v>
      </c>
      <c r="D7" s="36" t="s">
        <v>168</v>
      </c>
      <c r="E7" s="30"/>
      <c r="F7" s="30"/>
    </row>
    <row r="8" spans="1:6" ht="16.5" x14ac:dyDescent="0.15">
      <c r="A8" s="30"/>
      <c r="B8" s="29">
        <v>0.33333333333333331</v>
      </c>
      <c r="C8" s="30" t="s">
        <v>158</v>
      </c>
      <c r="D8" s="16"/>
      <c r="E8" s="30"/>
      <c r="F8" s="30">
        <v>600</v>
      </c>
    </row>
    <row r="9" spans="1:6" ht="150" customHeight="1" x14ac:dyDescent="0.15">
      <c r="A9" s="30"/>
      <c r="B9" s="29">
        <v>0.35416666666666669</v>
      </c>
      <c r="C9" s="30" t="s">
        <v>159</v>
      </c>
      <c r="D9" s="19" t="s">
        <v>199</v>
      </c>
      <c r="E9" s="16"/>
      <c r="F9" s="16"/>
    </row>
    <row r="10" spans="1:6" ht="16.5" x14ac:dyDescent="0.15">
      <c r="A10" s="30"/>
      <c r="B10" s="29">
        <v>0.41666666666666669</v>
      </c>
      <c r="C10" s="30" t="s">
        <v>160</v>
      </c>
      <c r="D10" s="16"/>
      <c r="E10" s="16"/>
      <c r="F10" s="16"/>
    </row>
  </sheetData>
  <phoneticPr fontId="4" type="noConversion"/>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0"/>
  <sheetViews>
    <sheetView topLeftCell="A10" workbookViewId="0">
      <selection activeCell="D14" sqref="D14"/>
    </sheetView>
  </sheetViews>
  <sheetFormatPr defaultRowHeight="16.5" x14ac:dyDescent="0.3"/>
  <cols>
    <col min="3" max="3" width="24.109375" customWidth="1"/>
    <col min="4" max="4" width="76.77734375" customWidth="1"/>
    <col min="5" max="5" width="4.88671875" customWidth="1"/>
    <col min="6" max="6" width="6.21875" customWidth="1"/>
  </cols>
  <sheetData>
    <row r="1" spans="1:6" ht="33" x14ac:dyDescent="0.3">
      <c r="A1" s="35" t="s">
        <v>161</v>
      </c>
      <c r="B1" s="35" t="s">
        <v>162</v>
      </c>
      <c r="C1" s="35" t="s">
        <v>163</v>
      </c>
      <c r="D1" s="35" t="s">
        <v>164</v>
      </c>
      <c r="E1" s="35" t="s">
        <v>165</v>
      </c>
      <c r="F1" s="35" t="s">
        <v>166</v>
      </c>
    </row>
    <row r="2" spans="1:6" ht="49.5" x14ac:dyDescent="0.3">
      <c r="A2" s="35" t="s">
        <v>167</v>
      </c>
      <c r="B2" s="37">
        <v>0.27777777777777779</v>
      </c>
      <c r="C2" s="35" t="s">
        <v>171</v>
      </c>
      <c r="D2" s="35" t="s">
        <v>169</v>
      </c>
    </row>
    <row r="3" spans="1:6" x14ac:dyDescent="0.3">
      <c r="B3" s="38">
        <v>0.28541666666666665</v>
      </c>
      <c r="C3" t="s">
        <v>170</v>
      </c>
      <c r="D3" t="s">
        <v>175</v>
      </c>
      <c r="E3">
        <v>230</v>
      </c>
    </row>
    <row r="4" spans="1:6" ht="58.5" customHeight="1" x14ac:dyDescent="0.3">
      <c r="B4" s="37">
        <v>0.2986111111111111</v>
      </c>
      <c r="C4" s="35" t="s">
        <v>176</v>
      </c>
      <c r="D4" s="35" t="s">
        <v>177</v>
      </c>
    </row>
    <row r="5" spans="1:6" ht="29.25" customHeight="1" x14ac:dyDescent="0.3">
      <c r="B5" s="38">
        <v>0.32291666666666669</v>
      </c>
      <c r="C5" t="s">
        <v>174</v>
      </c>
      <c r="D5" t="s">
        <v>173</v>
      </c>
    </row>
    <row r="6" spans="1:6" ht="59.25" customHeight="1" x14ac:dyDescent="0.3">
      <c r="B6" s="37">
        <v>0.36736111111111108</v>
      </c>
      <c r="C6" s="35" t="s">
        <v>179</v>
      </c>
      <c r="D6" s="35" t="s">
        <v>180</v>
      </c>
    </row>
    <row r="7" spans="1:6" ht="49.5" x14ac:dyDescent="0.3">
      <c r="B7" s="38">
        <v>0.37152777777777773</v>
      </c>
      <c r="C7" s="35" t="s">
        <v>178</v>
      </c>
      <c r="E7">
        <v>170</v>
      </c>
    </row>
    <row r="8" spans="1:6" ht="260.25" customHeight="1" x14ac:dyDescent="0.3">
      <c r="B8" s="37">
        <v>0.38541666666666669</v>
      </c>
      <c r="C8" s="35" t="s">
        <v>181</v>
      </c>
      <c r="D8" s="45" t="s">
        <v>198</v>
      </c>
      <c r="F8">
        <v>1050</v>
      </c>
    </row>
    <row r="9" spans="1:6" ht="83.25" customHeight="1" x14ac:dyDescent="0.3">
      <c r="B9" s="37">
        <v>0.45833333333333331</v>
      </c>
      <c r="C9" s="35" t="s">
        <v>182</v>
      </c>
      <c r="D9" s="45" t="s">
        <v>196</v>
      </c>
    </row>
    <row r="10" spans="1:6" ht="33" x14ac:dyDescent="0.3">
      <c r="A10" s="39"/>
      <c r="B10" s="40">
        <v>0.5</v>
      </c>
      <c r="C10" s="41" t="s">
        <v>183</v>
      </c>
      <c r="D10" s="39"/>
      <c r="E10" s="39"/>
      <c r="F10" s="39"/>
    </row>
    <row r="11" spans="1:6" x14ac:dyDescent="0.3">
      <c r="B11" s="37">
        <v>0.5625</v>
      </c>
      <c r="C11" t="s">
        <v>184</v>
      </c>
      <c r="E11">
        <v>170</v>
      </c>
    </row>
    <row r="12" spans="1:6" ht="66" x14ac:dyDescent="0.3">
      <c r="B12" s="37">
        <v>0.63263888888888886</v>
      </c>
      <c r="C12" s="35" t="s">
        <v>187</v>
      </c>
      <c r="D12" t="s">
        <v>185</v>
      </c>
    </row>
    <row r="13" spans="1:6" ht="33" x14ac:dyDescent="0.3">
      <c r="B13" s="38">
        <v>0.81944444444444453</v>
      </c>
      <c r="C13" s="35" t="s">
        <v>186</v>
      </c>
      <c r="D13" t="s">
        <v>222</v>
      </c>
    </row>
    <row r="50" spans="11:11" x14ac:dyDescent="0.3">
      <c r="K50" t="s">
        <v>172</v>
      </c>
    </row>
  </sheetData>
  <phoneticPr fontId="4"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总路线</vt:lpstr>
      <vt:lpstr>门票统计</vt:lpstr>
      <vt:lpstr>729Sun京都南禅寺</vt:lpstr>
      <vt:lpstr>730Mon清水寺</vt:lpstr>
      <vt:lpstr>731Tue岚山</vt:lpstr>
      <vt:lpstr>801Wes稻荷大社</vt:lpstr>
      <vt:lpstr>802Thur白须神社</vt:lpstr>
      <vt:lpstr>803Fri大阪</vt:lpstr>
      <vt:lpstr>804Sat姬路城</vt:lpstr>
      <vt:lpstr>805Sun奈良春日大社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xinxin</dc:creator>
  <cp:lastModifiedBy>wk</cp:lastModifiedBy>
  <dcterms:created xsi:type="dcterms:W3CDTF">2018-07-16T13:47:47Z</dcterms:created>
  <dcterms:modified xsi:type="dcterms:W3CDTF">2018-07-23T07:22:15Z</dcterms:modified>
</cp:coreProperties>
</file>