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0" yWindow="0" windowWidth="24880" windowHeight="15920" tabRatio="500" activeTab="1"/>
  </bookViews>
  <sheets>
    <sheet name="pivot table" sheetId="5" r:id="rId1"/>
    <sheet name="data" sheetId="1" r:id="rId2"/>
    <sheet name="dashboard" sheetId="3" r:id="rId3"/>
  </sheets>
  <calcPr calcId="140000" concurrentCalc="0"/>
  <pivotCaches>
    <pivotCache cacheId="2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M1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</calcChain>
</file>

<file path=xl/sharedStrings.xml><?xml version="1.0" encoding="utf-8"?>
<sst xmlns="http://schemas.openxmlformats.org/spreadsheetml/2006/main" count="1079" uniqueCount="188">
  <si>
    <t>Brand</t>
  </si>
  <si>
    <t>Year bought</t>
  </si>
  <si>
    <t>Price</t>
  </si>
  <si>
    <t>Category</t>
  </si>
  <si>
    <t>Type</t>
  </si>
  <si>
    <t>Color</t>
  </si>
  <si>
    <t>Size</t>
  </si>
  <si>
    <t>Gucci</t>
  </si>
  <si>
    <t>Shoes</t>
  </si>
  <si>
    <t>Loafers</t>
  </si>
  <si>
    <t>Black</t>
  </si>
  <si>
    <t>White</t>
  </si>
  <si>
    <t>Saint Laurent</t>
  </si>
  <si>
    <t>Pink</t>
  </si>
  <si>
    <t>LK Bennett</t>
  </si>
  <si>
    <t>Pumps</t>
  </si>
  <si>
    <t>Bottega Veneta</t>
  </si>
  <si>
    <t>Mules</t>
  </si>
  <si>
    <t>Purple</t>
  </si>
  <si>
    <t>Mango</t>
  </si>
  <si>
    <t>Sandals</t>
  </si>
  <si>
    <t>Red</t>
  </si>
  <si>
    <t>Chloe</t>
  </si>
  <si>
    <t>Brown</t>
  </si>
  <si>
    <t>Manolo Blahnik</t>
  </si>
  <si>
    <t>Grey</t>
  </si>
  <si>
    <t>Jimmy Choo</t>
  </si>
  <si>
    <t>Court</t>
  </si>
  <si>
    <t>Green</t>
  </si>
  <si>
    <t>Dune</t>
  </si>
  <si>
    <t>Blue</t>
  </si>
  <si>
    <t>Trainers</t>
  </si>
  <si>
    <t>Carvela</t>
  </si>
  <si>
    <t>Burberry</t>
  </si>
  <si>
    <t>Espadrilles</t>
  </si>
  <si>
    <t>JW Anderson</t>
  </si>
  <si>
    <t>Naturalizer</t>
  </si>
  <si>
    <t>Steve Madden</t>
  </si>
  <si>
    <t>Simmi</t>
  </si>
  <si>
    <t>Uggs</t>
  </si>
  <si>
    <t>Boots</t>
  </si>
  <si>
    <t>Topshop</t>
  </si>
  <si>
    <t>Slippers</t>
  </si>
  <si>
    <t>Wallis</t>
  </si>
  <si>
    <t>Zalando</t>
  </si>
  <si>
    <t>Unisa</t>
  </si>
  <si>
    <t>Monki</t>
  </si>
  <si>
    <t>Yellow</t>
  </si>
  <si>
    <t>Farfetch</t>
  </si>
  <si>
    <t>Maison Margiela</t>
  </si>
  <si>
    <t>Harrods</t>
  </si>
  <si>
    <t>By Far</t>
  </si>
  <si>
    <t>Mytheresa</t>
  </si>
  <si>
    <t>Valentino</t>
  </si>
  <si>
    <t>Nude</t>
  </si>
  <si>
    <t>Fendi</t>
  </si>
  <si>
    <t>Silver</t>
  </si>
  <si>
    <t>Bicester Village</t>
  </si>
  <si>
    <t>Zara</t>
  </si>
  <si>
    <t>Gold</t>
  </si>
  <si>
    <t>Christian Louboutin</t>
  </si>
  <si>
    <t>Aquazzurra</t>
  </si>
  <si>
    <t>Simon Miller</t>
  </si>
  <si>
    <t>Ssense</t>
  </si>
  <si>
    <t>Gianvito Rossi</t>
  </si>
  <si>
    <t>Selfridges</t>
  </si>
  <si>
    <t>Flats</t>
  </si>
  <si>
    <t>Heels</t>
  </si>
  <si>
    <t>ASOS</t>
  </si>
  <si>
    <t>House of fraser</t>
  </si>
  <si>
    <t>Ralph Lauren</t>
  </si>
  <si>
    <t>Unknown</t>
  </si>
  <si>
    <t>Everlane</t>
  </si>
  <si>
    <t>Miu Miu</t>
  </si>
  <si>
    <t>Handbag</t>
  </si>
  <si>
    <t>Chanel</t>
  </si>
  <si>
    <t>Prada</t>
  </si>
  <si>
    <t>Coach</t>
  </si>
  <si>
    <t>Crossbody</t>
  </si>
  <si>
    <t>Hobo</t>
  </si>
  <si>
    <t>Dior</t>
  </si>
  <si>
    <t>Wallet</t>
  </si>
  <si>
    <t>Versace</t>
  </si>
  <si>
    <t>Bucket</t>
  </si>
  <si>
    <t>Louis Vuitton</t>
  </si>
  <si>
    <t>Luggage</t>
  </si>
  <si>
    <t>Pouch</t>
  </si>
  <si>
    <t>Jacquemus</t>
  </si>
  <si>
    <t>Mini</t>
  </si>
  <si>
    <t>Harvey Nichols</t>
  </si>
  <si>
    <t>Tory Burch</t>
  </si>
  <si>
    <t>Clothing</t>
  </si>
  <si>
    <t>Shirt</t>
  </si>
  <si>
    <t>Top</t>
  </si>
  <si>
    <t>Weekend Max Mara</t>
  </si>
  <si>
    <t>Gilet</t>
  </si>
  <si>
    <t>Ganni</t>
  </si>
  <si>
    <t>Trousers</t>
  </si>
  <si>
    <t>See By Chloe</t>
  </si>
  <si>
    <t>Dress</t>
  </si>
  <si>
    <t>Net-a-Porter</t>
  </si>
  <si>
    <t>Nanushka</t>
  </si>
  <si>
    <t>Maggie Marilyn</t>
  </si>
  <si>
    <t>Blouse</t>
  </si>
  <si>
    <t>Michael Kors</t>
  </si>
  <si>
    <t>Fabiana Filipi</t>
  </si>
  <si>
    <t>Accessories</t>
  </si>
  <si>
    <t>Scarf</t>
  </si>
  <si>
    <t>Loewe</t>
  </si>
  <si>
    <t>Stella McCartney</t>
  </si>
  <si>
    <t>Shorts</t>
  </si>
  <si>
    <t>Hat</t>
  </si>
  <si>
    <t>Skirt</t>
  </si>
  <si>
    <t>Amor</t>
  </si>
  <si>
    <t>The Outnet</t>
  </si>
  <si>
    <t>Keepsake</t>
  </si>
  <si>
    <t>Vero Moda</t>
  </si>
  <si>
    <t>Jacket</t>
  </si>
  <si>
    <t>Mint &amp; Berry</t>
  </si>
  <si>
    <t>Jumper</t>
  </si>
  <si>
    <t>Coccinelle</t>
  </si>
  <si>
    <t>Bracelet</t>
  </si>
  <si>
    <t>Club L London</t>
  </si>
  <si>
    <t>Even &amp; Odd</t>
  </si>
  <si>
    <t>Gina Tricot</t>
  </si>
  <si>
    <t>Karen Millen</t>
  </si>
  <si>
    <t>Cap</t>
  </si>
  <si>
    <t>Earrings</t>
  </si>
  <si>
    <t>Guess</t>
  </si>
  <si>
    <t>All Saints</t>
  </si>
  <si>
    <t>Jumper dress</t>
  </si>
  <si>
    <t>Hush</t>
  </si>
  <si>
    <t>John Lewis</t>
  </si>
  <si>
    <t>Puma</t>
  </si>
  <si>
    <t>JD Sport</t>
  </si>
  <si>
    <t>COS</t>
  </si>
  <si>
    <t>Cardigan</t>
  </si>
  <si>
    <t>Phase Eight</t>
  </si>
  <si>
    <t>Ninety Percent</t>
  </si>
  <si>
    <t>Victoria Beckham</t>
  </si>
  <si>
    <t>Hoodie</t>
  </si>
  <si>
    <t>Peach</t>
  </si>
  <si>
    <t>Blazer</t>
  </si>
  <si>
    <t>4th + Reckless</t>
  </si>
  <si>
    <t>Luisaviaroma</t>
  </si>
  <si>
    <t>Beige</t>
  </si>
  <si>
    <t>Sunglasses</t>
  </si>
  <si>
    <t>Hermes</t>
  </si>
  <si>
    <t>Orange</t>
  </si>
  <si>
    <t>AOC</t>
  </si>
  <si>
    <t>Ted Baker</t>
  </si>
  <si>
    <t>Issey Miyake</t>
  </si>
  <si>
    <t>Co-ord</t>
  </si>
  <si>
    <t>Jumpsuit</t>
  </si>
  <si>
    <t>Macys</t>
  </si>
  <si>
    <t>Reiss</t>
  </si>
  <si>
    <t>Arket</t>
  </si>
  <si>
    <t>Self-Portrait</t>
  </si>
  <si>
    <t>French Connection</t>
  </si>
  <si>
    <t>Playsuit</t>
  </si>
  <si>
    <t>Boohoo</t>
  </si>
  <si>
    <t>Theory</t>
  </si>
  <si>
    <t>Sandro</t>
  </si>
  <si>
    <t>Cream</t>
  </si>
  <si>
    <t>Age</t>
  </si>
  <si>
    <t>Take</t>
  </si>
  <si>
    <t>Investment</t>
  </si>
  <si>
    <t>Personal</t>
  </si>
  <si>
    <t>By Rotation</t>
  </si>
  <si>
    <t>Class</t>
  </si>
  <si>
    <t>Mid</t>
  </si>
  <si>
    <t>Low</t>
  </si>
  <si>
    <t>High</t>
  </si>
  <si>
    <t>Row Labels</t>
  </si>
  <si>
    <t>Grand Total</t>
  </si>
  <si>
    <t>Total</t>
  </si>
  <si>
    <t>Brand Count</t>
  </si>
  <si>
    <t>Sum of Brand Count</t>
  </si>
  <si>
    <t>79 brands in my wardrobe</t>
  </si>
  <si>
    <t>Values</t>
  </si>
  <si>
    <t>Count of Category</t>
  </si>
  <si>
    <t>How many times I have bought from brands and how much I spent</t>
  </si>
  <si>
    <t>Average of Price</t>
  </si>
  <si>
    <t>How many times I have bought from retailers and how much I spent</t>
  </si>
  <si>
    <t>Musier Paris</t>
  </si>
  <si>
    <t>Count of Retailer bought from</t>
  </si>
  <si>
    <t>Retailer Count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</si>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</sst>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Border="1"/>
    <xf numFmtId="0" fontId="0" fillId="0" borderId="0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8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nocent Igwe" refreshedDate="44957.8126849537" createdVersion="4" refreshedVersion="4" minRefreshableVersion="3" recordCount="130">
  <cacheSource type="worksheet">
    <worksheetSource name="Table1"/>
  </cacheSource>
  <cacheFields count="13">
    <cacheField name="Brand" numFmtId="0">
      <sharedItems count="82">
        <s v="Gucci"/>
        <s v="Saint Laurent"/>
        <s v="LK Bennett"/>
        <s v="Bottega Veneta"/>
        <s v="Mango"/>
        <s v="Everlane"/>
        <s v="Chloe"/>
        <s v="Manolo Blahnik"/>
        <s v="Ralph Lauren"/>
        <s v="Jimmy Choo"/>
        <s v="Dune"/>
        <s v="Carvela"/>
        <s v="Burberry"/>
        <s v="JW Anderson"/>
        <s v="Naturalizer"/>
        <s v="Steve Madden"/>
        <s v="Simmi"/>
        <s v="Uggs"/>
        <s v="Topshop"/>
        <s v="Wallis"/>
        <s v="Unisa"/>
        <s v="Monki"/>
        <s v="Maison Margiela"/>
        <s v="By Far"/>
        <s v="Valentino"/>
        <s v="Fendi"/>
        <s v="Zara"/>
        <s v="Christian Louboutin"/>
        <s v="Aquazzurra"/>
        <s v="Simon Miller"/>
        <s v="Gianvito Rossi"/>
        <s v="Miu Miu"/>
        <s v="Chanel"/>
        <s v="Prada"/>
        <s v="Coach"/>
        <s v="Dior"/>
        <s v="Versace"/>
        <s v="Louis Vuitton"/>
        <s v="Jacquemus"/>
        <s v="Tory Burch"/>
        <s v="Weekend Max Mara"/>
        <s v="Ganni"/>
        <s v="See By Chloe"/>
        <s v="Nanushka"/>
        <s v="Maggie Marilyn"/>
        <s v="Michael Kors"/>
        <s v="Fabiana Filipi"/>
        <s v="Loewe"/>
        <s v="Stella McCartney"/>
        <s v="Amor"/>
        <s v="Keepsake"/>
        <s v="Vero Moda"/>
        <s v="Mint &amp; Berry"/>
        <s v="Coccinelle"/>
        <s v="Club L London"/>
        <s v="Even &amp; Odd"/>
        <s v="Gina Tricot"/>
        <s v="Karen Millen"/>
        <s v="Guess"/>
        <s v="All Saints"/>
        <s v="Hush"/>
        <s v="Puma"/>
        <s v="COS"/>
        <s v="Phase Eight"/>
        <s v="Ninety Percent"/>
        <s v="Victoria Beckham"/>
        <s v="4th + Reckless"/>
        <s v="Unknown"/>
        <s v="Hermes"/>
        <s v="AOC"/>
        <s v="Ted Baker"/>
        <s v="Issey Miyake"/>
        <s v="Reiss"/>
        <s v="Arket"/>
        <s v="Self-Portrait"/>
        <s v="French Connection"/>
        <s v="Boohoo"/>
        <s v="Theory"/>
        <s v="Sandro"/>
        <s v="Musier Paris"/>
        <s v="Ralp Lauren" u="1"/>
        <s v="Gucci " u="1"/>
      </sharedItems>
    </cacheField>
    <cacheField name="Category" numFmtId="0">
      <sharedItems/>
    </cacheField>
    <cacheField name="Type" numFmtId="0">
      <sharedItems/>
    </cacheField>
    <cacheField name="Color" numFmtId="0">
      <sharedItems/>
    </cacheField>
    <cacheField name="Size" numFmtId="0">
      <sharedItems containsString="0" containsBlank="1" containsNumber="1" minValue="6" maxValue="40.4"/>
    </cacheField>
    <cacheField name="Year bought" numFmtId="0">
      <sharedItems containsSemiMixedTypes="0" containsString="0" containsNumber="1" containsInteger="1" minValue="2013" maxValue="2022"/>
    </cacheField>
    <cacheField name="Price" numFmtId="0">
      <sharedItems containsString="0" containsBlank="1" containsNumber="1" minValue="0" maxValue="3050"/>
    </cacheField>
    <cacheField name="Retailer bought from" numFmtId="0">
      <sharedItems count="53">
        <s v="Farfetch"/>
        <s v="Gucci"/>
        <s v="Saint Laurent"/>
        <s v="LK Bennett"/>
        <s v="Harrods"/>
        <s v="Mango"/>
        <s v="Everlane"/>
        <s v="Chloe"/>
        <s v="Manolo Blahnik"/>
        <s v="Ralph Lauren"/>
        <s v="House of fraser"/>
        <s v="Selfridges"/>
        <s v="Burberry"/>
        <s v="ASOS"/>
        <s v="Simmi"/>
        <s v="Uggs"/>
        <s v="Zalando"/>
        <s v="Mytheresa"/>
        <s v="Unknown"/>
        <s v="Harvey Nichols"/>
        <s v="Bicester Village"/>
        <s v="Zara"/>
        <s v="Christian Louboutin"/>
        <s v="Ssense"/>
        <s v="Prada"/>
        <s v="Coach"/>
        <s v="Bottega Veneta"/>
        <s v="Dior"/>
        <s v="Louis Vuitton"/>
        <s v="Tory Burch"/>
        <s v="Net-a-Porter"/>
        <s v="The Outnet"/>
        <s v="Guess"/>
        <s v="All Saints"/>
        <s v="John Lewis"/>
        <s v="JD Sport"/>
        <s v="COS"/>
        <s v="Topshop"/>
        <s v="4th + Reckless"/>
        <s v="Wallis"/>
        <s v="Luisaviaroma"/>
        <s v="Monki"/>
        <s v="Miu Miu"/>
        <s v="AOC"/>
        <s v="Ted Baker"/>
        <s v="Issey Miyake"/>
        <s v="Macys"/>
        <s v="Karen Millen"/>
        <s v="Reiss"/>
        <s v="Arket"/>
        <s v="Self-Portrait"/>
        <s v="French Connection"/>
        <s v="Boohoo"/>
      </sharedItems>
    </cacheField>
    <cacheField name="Age" numFmtId="0">
      <sharedItems containsSemiMixedTypes="0" containsString="0" containsNumber="1" containsInteger="1" minValue="1" maxValue="10"/>
    </cacheField>
    <cacheField name="Take" numFmtId="0">
      <sharedItems containsSemiMixedTypes="0" containsString="0" containsNumber="1" containsInteger="1" minValue="0" maxValue="1"/>
    </cacheField>
    <cacheField name="By Rotation" numFmtId="0">
      <sharedItems/>
    </cacheField>
    <cacheField name="Class" numFmtId="0">
      <sharedItems/>
    </cacheField>
    <cacheField name="Brand Count" numFmtId="0">
      <sharedItems containsSemiMixedTypes="0" containsString="0" containsNumber="1" minValue="0.1666666666666666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s v="Shoes"/>
    <s v="Loafers"/>
    <s v="Black"/>
    <n v="39"/>
    <n v="2021"/>
    <n v="595"/>
    <x v="0"/>
    <n v="2"/>
    <n v="1"/>
    <s v="Investment"/>
    <s v="Mid"/>
    <n v="0.16666666666666666"/>
  </r>
  <r>
    <x v="0"/>
    <s v="Shoes"/>
    <s v="Loafers"/>
    <s v="White"/>
    <n v="39"/>
    <n v="2019"/>
    <n v="515"/>
    <x v="1"/>
    <n v="4"/>
    <n v="1"/>
    <s v="Investment"/>
    <s v="Mid"/>
    <n v="0.16666666666666666"/>
  </r>
  <r>
    <x v="1"/>
    <s v="Shoes"/>
    <s v="Loafers"/>
    <s v="Pink"/>
    <n v="39"/>
    <n v="2021"/>
    <n v="645"/>
    <x v="2"/>
    <n v="2"/>
    <n v="0"/>
    <s v="Investment"/>
    <s v="Mid"/>
    <n v="0.5"/>
  </r>
  <r>
    <x v="2"/>
    <s v="Shoes"/>
    <s v="Flats"/>
    <s v="Black"/>
    <n v="39"/>
    <n v="2018"/>
    <n v="100"/>
    <x v="3"/>
    <n v="5"/>
    <n v="0"/>
    <s v="Personal"/>
    <s v="Low"/>
    <n v="0.33333333333333331"/>
  </r>
  <r>
    <x v="3"/>
    <s v="Shoes"/>
    <s v="Mules"/>
    <s v="Purple"/>
    <n v="39"/>
    <n v="2022"/>
    <n v="620"/>
    <x v="4"/>
    <n v="1"/>
    <n v="0"/>
    <s v="Investment"/>
    <s v="Mid"/>
    <n v="0.33333333333333331"/>
  </r>
  <r>
    <x v="4"/>
    <s v="Shoes"/>
    <s v="Sandals"/>
    <s v="Pink"/>
    <n v="39"/>
    <n v="2020"/>
    <n v="53.99"/>
    <x v="5"/>
    <n v="3"/>
    <n v="1"/>
    <s v="Personal"/>
    <s v="Low"/>
    <n v="0.2"/>
  </r>
  <r>
    <x v="5"/>
    <s v="Shoes"/>
    <s v="Pumps"/>
    <s v="Red"/>
    <n v="39"/>
    <n v="2018"/>
    <n v="160"/>
    <x v="6"/>
    <n v="5"/>
    <n v="0"/>
    <s v="Personal"/>
    <s v="Low"/>
    <n v="1"/>
  </r>
  <r>
    <x v="6"/>
    <s v="Shoes"/>
    <s v="Pumps"/>
    <s v="Brown"/>
    <n v="39.5"/>
    <n v="2020"/>
    <n v="270"/>
    <x v="7"/>
    <n v="3"/>
    <n v="0"/>
    <s v="Personal"/>
    <s v="Mid"/>
    <n v="1"/>
  </r>
  <r>
    <x v="7"/>
    <s v="Shoes"/>
    <s v="Mules"/>
    <s v="Grey"/>
    <n v="40.4"/>
    <n v="2020"/>
    <n v="575"/>
    <x v="8"/>
    <n v="3"/>
    <n v="1"/>
    <s v="Investment"/>
    <s v="Mid"/>
    <n v="0.5"/>
  </r>
  <r>
    <x v="8"/>
    <s v="Shoes"/>
    <s v="Sandals"/>
    <s v="Black"/>
    <n v="39"/>
    <n v="2020"/>
    <n v="279.2"/>
    <x v="9"/>
    <n v="3"/>
    <n v="1"/>
    <s v="Personal"/>
    <s v="Mid"/>
    <n v="0.2"/>
  </r>
  <r>
    <x v="9"/>
    <s v="Shoes"/>
    <s v="Court"/>
    <s v="Green"/>
    <n v="40"/>
    <n v="2021"/>
    <n v="263"/>
    <x v="0"/>
    <n v="2"/>
    <n v="0"/>
    <s v="Personal"/>
    <s v="Mid"/>
    <n v="1"/>
  </r>
  <r>
    <x v="10"/>
    <s v="Shoes"/>
    <s v="Court"/>
    <s v="Blue"/>
    <n v="39"/>
    <n v="2019"/>
    <n v="50"/>
    <x v="10"/>
    <n v="4"/>
    <n v="0"/>
    <s v="Personal"/>
    <s v="Low"/>
    <n v="1"/>
  </r>
  <r>
    <x v="0"/>
    <s v="Shoes"/>
    <s v="Trainers"/>
    <s v="Pink"/>
    <n v="39.5"/>
    <n v="2022"/>
    <n v="500"/>
    <x v="1"/>
    <n v="1"/>
    <n v="1"/>
    <s v="Investment"/>
    <s v="Mid"/>
    <n v="0.16666666666666666"/>
  </r>
  <r>
    <x v="11"/>
    <s v="Shoes"/>
    <s v="Trainers"/>
    <s v="Black"/>
    <n v="38"/>
    <n v="2018"/>
    <n v="90"/>
    <x v="11"/>
    <n v="5"/>
    <n v="1"/>
    <s v="Personal"/>
    <s v="Low"/>
    <n v="0.5"/>
  </r>
  <r>
    <x v="12"/>
    <s v="Shoes"/>
    <s v="Espadrilles"/>
    <s v="Brown"/>
    <n v="39"/>
    <n v="2018"/>
    <n v="250"/>
    <x v="12"/>
    <n v="5"/>
    <n v="0"/>
    <s v="Investment"/>
    <s v="Mid"/>
    <n v="0.33333333333333331"/>
  </r>
  <r>
    <x v="13"/>
    <s v="Shoes"/>
    <s v="Loafers"/>
    <s v="Brown"/>
    <n v="39"/>
    <n v="2021"/>
    <n v="490"/>
    <x v="4"/>
    <n v="2"/>
    <n v="1"/>
    <s v="Investment"/>
    <s v="Mid"/>
    <n v="1"/>
  </r>
  <r>
    <x v="14"/>
    <s v="Shoes"/>
    <s v="Trainers"/>
    <s v="Black"/>
    <n v="38"/>
    <n v="2019"/>
    <n v="80"/>
    <x v="10"/>
    <n v="4"/>
    <n v="1"/>
    <s v="Personal"/>
    <s v="Low"/>
    <n v="1"/>
  </r>
  <r>
    <x v="15"/>
    <s v="Shoes"/>
    <s v="Sandals"/>
    <s v="Brown"/>
    <n v="39"/>
    <n v="2019"/>
    <n v="70"/>
    <x v="13"/>
    <n v="4"/>
    <n v="1"/>
    <s v="Personal"/>
    <s v="Low"/>
    <n v="1"/>
  </r>
  <r>
    <x v="16"/>
    <s v="Shoes"/>
    <s v="Sandals"/>
    <s v="Black"/>
    <n v="39"/>
    <n v="2022"/>
    <n v="0"/>
    <x v="14"/>
    <n v="1"/>
    <n v="1"/>
    <s v="Personal"/>
    <s v="Low"/>
    <n v="1"/>
  </r>
  <r>
    <x v="17"/>
    <s v="Shoes"/>
    <s v="Boots"/>
    <s v="Brown"/>
    <n v="40"/>
    <n v="2018"/>
    <n v="100"/>
    <x v="15"/>
    <n v="5"/>
    <n v="1"/>
    <s v="Personal"/>
    <s v="Low"/>
    <n v="1"/>
  </r>
  <r>
    <x v="18"/>
    <s v="Shoes"/>
    <s v="Slippers"/>
    <s v="Red"/>
    <n v="39"/>
    <n v="2019"/>
    <n v="33.590000000000003"/>
    <x v="16"/>
    <n v="4"/>
    <n v="0"/>
    <s v="Personal"/>
    <s v="Low"/>
    <n v="0.5"/>
  </r>
  <r>
    <x v="19"/>
    <s v="Shoes"/>
    <s v="Boots"/>
    <s v="Brown"/>
    <n v="39"/>
    <n v="2019"/>
    <n v="54.99"/>
    <x v="16"/>
    <n v="4"/>
    <n v="0"/>
    <s v="Personal"/>
    <s v="Low"/>
    <n v="0.5"/>
  </r>
  <r>
    <x v="20"/>
    <s v="Shoes"/>
    <s v="Slippers"/>
    <s v="White"/>
    <n v="39"/>
    <n v="2019"/>
    <n v="109.99"/>
    <x v="16"/>
    <n v="4"/>
    <n v="1"/>
    <s v="Personal"/>
    <s v="Low"/>
    <n v="1"/>
  </r>
  <r>
    <x v="21"/>
    <s v="Shoes"/>
    <s v="Boots"/>
    <s v="Black"/>
    <n v="39"/>
    <n v="2020"/>
    <n v="54.99"/>
    <x v="16"/>
    <n v="3"/>
    <n v="0"/>
    <s v="Personal"/>
    <s v="Low"/>
    <n v="0.5"/>
  </r>
  <r>
    <x v="7"/>
    <s v="Shoes"/>
    <s v="Court"/>
    <s v="Yellow"/>
    <n v="38.5"/>
    <n v="2021"/>
    <n v="795"/>
    <x v="0"/>
    <n v="2"/>
    <n v="1"/>
    <s v="Investment"/>
    <s v="Mid"/>
    <n v="0.5"/>
  </r>
  <r>
    <x v="22"/>
    <s v="Shoes"/>
    <s v="Boots"/>
    <s v="White"/>
    <n v="39"/>
    <n v="2022"/>
    <n v="812"/>
    <x v="0"/>
    <n v="1"/>
    <n v="1"/>
    <s v="Investment"/>
    <s v="High"/>
    <n v="1"/>
  </r>
  <r>
    <x v="23"/>
    <s v="Shoes"/>
    <s v="Mules"/>
    <s v="Blue"/>
    <n v="39"/>
    <n v="2020"/>
    <n v="224"/>
    <x v="17"/>
    <n v="3"/>
    <n v="1"/>
    <s v="Investment"/>
    <s v="Mid"/>
    <n v="1"/>
  </r>
  <r>
    <x v="1"/>
    <s v="Shoes"/>
    <s v="Court"/>
    <s v="Black"/>
    <n v="40"/>
    <n v="2021"/>
    <n v="200"/>
    <x v="18"/>
    <n v="2"/>
    <n v="0"/>
    <s v="Personal"/>
    <s v="Mid"/>
    <n v="0.5"/>
  </r>
  <r>
    <x v="11"/>
    <s v="Shoes"/>
    <s v="Mules"/>
    <s v="Green"/>
    <n v="39"/>
    <n v="2018"/>
    <n v="58"/>
    <x v="13"/>
    <n v="5"/>
    <n v="0"/>
    <s v="Personal"/>
    <s v="Low"/>
    <n v="0.5"/>
  </r>
  <r>
    <x v="24"/>
    <s v="Shoes"/>
    <s v="Court"/>
    <s v="Nude"/>
    <n v="39"/>
    <n v="2018"/>
    <n v="565"/>
    <x v="19"/>
    <n v="5"/>
    <n v="0"/>
    <s v="Investment"/>
    <s v="Mid"/>
    <n v="1"/>
  </r>
  <r>
    <x v="25"/>
    <s v="Shoes"/>
    <s v="Heels"/>
    <s v="Silver"/>
    <n v="39"/>
    <n v="2020"/>
    <n v="100"/>
    <x v="20"/>
    <n v="3"/>
    <n v="1"/>
    <s v="Investment"/>
    <s v="Low"/>
    <n v="0.5"/>
  </r>
  <r>
    <x v="26"/>
    <s v="Shoes"/>
    <s v="Boots"/>
    <s v="Gold"/>
    <n v="39"/>
    <n v="2022"/>
    <n v="89.99"/>
    <x v="21"/>
    <n v="1"/>
    <n v="0"/>
    <s v="Personal"/>
    <s v="Low"/>
    <n v="1"/>
  </r>
  <r>
    <x v="27"/>
    <s v="Shoes"/>
    <s v="Court"/>
    <s v="Black"/>
    <n v="39.5"/>
    <n v="2017"/>
    <n v="495"/>
    <x v="22"/>
    <n v="6"/>
    <n v="1"/>
    <s v="Investment"/>
    <s v="Mid"/>
    <n v="0.5"/>
  </r>
  <r>
    <x v="28"/>
    <s v="Shoes"/>
    <s v="Sandals"/>
    <s v="Silver"/>
    <n v="39"/>
    <n v="2022"/>
    <n v="470"/>
    <x v="4"/>
    <n v="1"/>
    <n v="1"/>
    <s v="Investment"/>
    <s v="Mid"/>
    <n v="1"/>
  </r>
  <r>
    <x v="29"/>
    <s v="Shoes"/>
    <s v="Sandals"/>
    <s v="Green"/>
    <n v="40"/>
    <n v="2022"/>
    <n v="500"/>
    <x v="23"/>
    <n v="1"/>
    <n v="1"/>
    <s v="Investment"/>
    <s v="Mid"/>
    <n v="1"/>
  </r>
  <r>
    <x v="30"/>
    <s v="Shoes"/>
    <s v="Mules"/>
    <s v="Green"/>
    <n v="39"/>
    <n v="2019"/>
    <n v="400"/>
    <x v="11"/>
    <n v="4"/>
    <n v="0"/>
    <s v="Investment"/>
    <s v="Mid"/>
    <n v="1"/>
  </r>
  <r>
    <x v="27"/>
    <s v="Shoes"/>
    <s v="Sandals"/>
    <s v="Nude"/>
    <n v="40"/>
    <n v="2022"/>
    <n v="600"/>
    <x v="22"/>
    <n v="1"/>
    <n v="0"/>
    <s v="Investment"/>
    <s v="Mid"/>
    <n v="0.5"/>
  </r>
  <r>
    <x v="2"/>
    <s v="Shoes"/>
    <s v="Heels"/>
    <s v="Red"/>
    <n v="40"/>
    <n v="2018"/>
    <n v="110"/>
    <x v="3"/>
    <n v="5"/>
    <n v="0"/>
    <s v="Personal"/>
    <s v="Low"/>
    <n v="0.33333333333333331"/>
  </r>
  <r>
    <x v="31"/>
    <s v="Accessories"/>
    <s v="Handbag"/>
    <s v="Pink"/>
    <m/>
    <n v="2021"/>
    <n v="583"/>
    <x v="0"/>
    <n v="2"/>
    <n v="0"/>
    <s v="Investment"/>
    <s v="Mid"/>
    <n v="0.5"/>
  </r>
  <r>
    <x v="32"/>
    <s v="Accessories"/>
    <s v="Handbag"/>
    <s v="Blue"/>
    <m/>
    <n v="2021"/>
    <n v="3050"/>
    <x v="4"/>
    <n v="2"/>
    <n v="1"/>
    <s v="Investment"/>
    <s v="High"/>
    <n v="1"/>
  </r>
  <r>
    <x v="33"/>
    <s v="Accessories"/>
    <s v="Handbag"/>
    <s v="Black"/>
    <m/>
    <n v="2020"/>
    <n v="500"/>
    <x v="24"/>
    <n v="3"/>
    <n v="1"/>
    <s v="Investment"/>
    <s v="Mid"/>
    <n v="1"/>
  </r>
  <r>
    <x v="34"/>
    <s v="Accessories"/>
    <s v="Crossbody"/>
    <s v="Black"/>
    <m/>
    <n v="2017"/>
    <n v="400"/>
    <x v="25"/>
    <n v="6"/>
    <n v="0"/>
    <s v="Personal"/>
    <s v="Mid"/>
    <n v="0.25"/>
  </r>
  <r>
    <x v="34"/>
    <s v="Accessories"/>
    <s v="Handbag"/>
    <s v="Black"/>
    <m/>
    <n v="2016"/>
    <n v="0"/>
    <x v="25"/>
    <n v="7"/>
    <n v="1"/>
    <s v="Personal"/>
    <s v="Low"/>
    <n v="0.25"/>
  </r>
  <r>
    <x v="34"/>
    <s v="Accessories"/>
    <s v="Hobo"/>
    <s v="Blue"/>
    <m/>
    <n v="2016"/>
    <n v="0"/>
    <x v="25"/>
    <n v="7"/>
    <n v="0"/>
    <s v="Personal"/>
    <s v="Low"/>
    <n v="0.25"/>
  </r>
  <r>
    <x v="34"/>
    <s v="Accessories"/>
    <s v="Handbag"/>
    <s v="White"/>
    <m/>
    <n v="2020"/>
    <n v="80"/>
    <x v="25"/>
    <n v="3"/>
    <n v="1"/>
    <s v="Personal"/>
    <s v="Low"/>
    <n v="0.25"/>
  </r>
  <r>
    <x v="3"/>
    <s v="Accessories"/>
    <s v="Handbag"/>
    <s v="Brown"/>
    <m/>
    <n v="2021"/>
    <n v="2800"/>
    <x v="26"/>
    <n v="2"/>
    <n v="1"/>
    <s v="Investment"/>
    <s v="High"/>
    <n v="0.33333333333333331"/>
  </r>
  <r>
    <x v="0"/>
    <s v="Accessories"/>
    <s v="Hobo"/>
    <s v="Red"/>
    <m/>
    <n v="2019"/>
    <n v="900"/>
    <x v="20"/>
    <n v="4"/>
    <n v="0"/>
    <s v="Personal"/>
    <s v="High"/>
    <n v="0.16666666666666666"/>
  </r>
  <r>
    <x v="35"/>
    <s v="Accessories"/>
    <s v="Wallet"/>
    <s v="Silver"/>
    <m/>
    <n v="2019"/>
    <n v="1150"/>
    <x v="27"/>
    <n v="4"/>
    <n v="1"/>
    <s v="Investment"/>
    <s v="High"/>
    <n v="1"/>
  </r>
  <r>
    <x v="36"/>
    <s v="Accessories"/>
    <s v="Crossbody"/>
    <s v="Black"/>
    <m/>
    <n v="2022"/>
    <n v="777"/>
    <x v="0"/>
    <n v="1"/>
    <n v="1"/>
    <s v="Investment"/>
    <s v="High"/>
    <n v="0.5"/>
  </r>
  <r>
    <x v="25"/>
    <s v="Accessories"/>
    <s v="Bucket"/>
    <s v="Green"/>
    <m/>
    <n v="2021"/>
    <n v="950"/>
    <x v="0"/>
    <n v="2"/>
    <n v="1"/>
    <s v="Investment"/>
    <s v="High"/>
    <n v="0.5"/>
  </r>
  <r>
    <x v="37"/>
    <s v="Accessories"/>
    <s v="Luggage"/>
    <s v="Brown"/>
    <m/>
    <n v="2020"/>
    <n v="985"/>
    <x v="28"/>
    <n v="3"/>
    <n v="0"/>
    <s v="Investment"/>
    <s v="High"/>
    <n v="1"/>
  </r>
  <r>
    <x v="3"/>
    <s v="Accessories"/>
    <s v="Pouch"/>
    <s v="Gold"/>
    <m/>
    <n v="2022"/>
    <n v="1900"/>
    <x v="4"/>
    <n v="1"/>
    <n v="1"/>
    <s v="Investment"/>
    <s v="High"/>
    <n v="0.33333333333333331"/>
  </r>
  <r>
    <x v="38"/>
    <s v="Accessories"/>
    <s v="Mini"/>
    <s v="Blue"/>
    <m/>
    <n v="2020"/>
    <n v="265"/>
    <x v="19"/>
    <n v="3"/>
    <n v="1"/>
    <s v="Investment"/>
    <s v="Mid"/>
    <n v="0.25"/>
  </r>
  <r>
    <x v="2"/>
    <s v="Accessories"/>
    <s v="Crossbody"/>
    <s v="Red"/>
    <m/>
    <n v="2019"/>
    <n v="99"/>
    <x v="3"/>
    <n v="4"/>
    <n v="1"/>
    <s v="Personal"/>
    <s v="Low"/>
    <n v="0.33333333333333331"/>
  </r>
  <r>
    <x v="39"/>
    <s v="Accessories"/>
    <s v="Handbag"/>
    <s v="Brown"/>
    <m/>
    <n v="2018"/>
    <n v="400"/>
    <x v="29"/>
    <n v="5"/>
    <n v="1"/>
    <s v="Personal"/>
    <s v="Mid"/>
    <n v="1"/>
  </r>
  <r>
    <x v="38"/>
    <s v="Clothing"/>
    <s v="Top"/>
    <s v="Pink"/>
    <n v="6"/>
    <n v="2022"/>
    <n v="230"/>
    <x v="4"/>
    <n v="1"/>
    <n v="1"/>
    <s v="Investment"/>
    <s v="Mid"/>
    <n v="0.25"/>
  </r>
  <r>
    <x v="40"/>
    <s v="Clothing"/>
    <s v="Gilet"/>
    <s v="White"/>
    <n v="8"/>
    <n v="2022"/>
    <n v="320"/>
    <x v="4"/>
    <n v="1"/>
    <n v="1"/>
    <s v="Personal"/>
    <s v="Mid"/>
    <n v="1"/>
  </r>
  <r>
    <x v="41"/>
    <s v="Clothing"/>
    <s v="Trousers"/>
    <s v="Black"/>
    <n v="10"/>
    <n v="2022"/>
    <n v="149"/>
    <x v="4"/>
    <n v="1"/>
    <n v="1"/>
    <s v="Personal"/>
    <s v="Low"/>
    <n v="1"/>
  </r>
  <r>
    <x v="42"/>
    <s v="Clothing"/>
    <s v="Dress"/>
    <s v="Pink"/>
    <m/>
    <n v="2019"/>
    <n v="140"/>
    <x v="30"/>
    <n v="4"/>
    <n v="0"/>
    <s v="Personal"/>
    <s v="Low"/>
    <n v="1"/>
  </r>
  <r>
    <x v="43"/>
    <s v="Clothing"/>
    <s v="Dress"/>
    <s v="Blue"/>
    <m/>
    <n v="2019"/>
    <n v="210"/>
    <x v="30"/>
    <n v="4"/>
    <n v="0"/>
    <s v="Investment"/>
    <s v="Mid"/>
    <n v="1"/>
  </r>
  <r>
    <x v="44"/>
    <s v="Clothing"/>
    <s v="Blouse"/>
    <s v="Pink"/>
    <m/>
    <n v="2019"/>
    <n v="124"/>
    <x v="30"/>
    <n v="4"/>
    <n v="0"/>
    <s v="Personal"/>
    <s v="Low"/>
    <n v="1"/>
  </r>
  <r>
    <x v="45"/>
    <s v="Clothing"/>
    <s v="Blouse"/>
    <s v="Blue"/>
    <m/>
    <n v="2019"/>
    <n v="72"/>
    <x v="30"/>
    <n v="4"/>
    <n v="0"/>
    <s v="Personal"/>
    <s v="Low"/>
    <n v="0.33333333333333331"/>
  </r>
  <r>
    <x v="46"/>
    <s v="Accessories"/>
    <s v="Scarf"/>
    <s v="Beige"/>
    <m/>
    <n v="2021"/>
    <n v="98"/>
    <x v="0"/>
    <n v="2"/>
    <n v="0"/>
    <s v="Personal"/>
    <s v="Low"/>
    <n v="1"/>
  </r>
  <r>
    <x v="47"/>
    <s v="Clothing"/>
    <s v="Shirt"/>
    <s v="Grey"/>
    <n v="8"/>
    <n v="2022"/>
    <n v="275"/>
    <x v="0"/>
    <n v="1"/>
    <n v="1"/>
    <s v="Personal"/>
    <s v="Mid"/>
    <n v="1"/>
  </r>
  <r>
    <x v="48"/>
    <s v="Clothing"/>
    <s v="Shirt"/>
    <s v="White"/>
    <n v="8"/>
    <n v="2022"/>
    <n v="106"/>
    <x v="0"/>
    <n v="1"/>
    <n v="1"/>
    <s v="Personal"/>
    <s v="Low"/>
    <n v="1"/>
  </r>
  <r>
    <x v="38"/>
    <s v="Clothing"/>
    <s v="Shorts"/>
    <s v="Black"/>
    <n v="8"/>
    <n v="2022"/>
    <n v="155"/>
    <x v="0"/>
    <n v="1"/>
    <n v="1"/>
    <s v="Personal"/>
    <s v="Low"/>
    <n v="0.25"/>
  </r>
  <r>
    <x v="38"/>
    <s v="Accessories"/>
    <s v="Hat"/>
    <s v="Green"/>
    <m/>
    <n v="2022"/>
    <n v="85"/>
    <x v="0"/>
    <n v="1"/>
    <n v="0"/>
    <s v="Investment"/>
    <s v="Low"/>
    <n v="0.25"/>
  </r>
  <r>
    <x v="36"/>
    <s v="Clothing"/>
    <s v="Skirt"/>
    <s v="Black"/>
    <n v="6"/>
    <n v="2022"/>
    <n v="640"/>
    <x v="0"/>
    <n v="1"/>
    <n v="1"/>
    <s v="Personal"/>
    <s v="Mid"/>
    <n v="0.5"/>
  </r>
  <r>
    <x v="49"/>
    <s v="Clothing"/>
    <s v="Dress"/>
    <s v="Pink"/>
    <n v="8"/>
    <n v="2021"/>
    <n v="184"/>
    <x v="31"/>
    <n v="2"/>
    <n v="1"/>
    <s v="Investment"/>
    <s v="Low"/>
    <n v="1"/>
  </r>
  <r>
    <x v="50"/>
    <s v="Clothing"/>
    <s v="Dress"/>
    <s v="White"/>
    <n v="8"/>
    <n v="2018"/>
    <n v="128.99"/>
    <x v="16"/>
    <n v="5"/>
    <n v="0"/>
    <s v="Investment"/>
    <s v="Low"/>
    <n v="1"/>
  </r>
  <r>
    <x v="51"/>
    <s v="Clothing"/>
    <s v="Jacket"/>
    <s v="Grey"/>
    <n v="8"/>
    <n v="2018"/>
    <n v="59.99"/>
    <x v="16"/>
    <n v="5"/>
    <n v="0"/>
    <s v="Personal"/>
    <s v="Low"/>
    <n v="1"/>
  </r>
  <r>
    <x v="52"/>
    <s v="Clothing"/>
    <s v="Jumper"/>
    <s v="Green"/>
    <n v="6"/>
    <n v="2018"/>
    <n v="17.5"/>
    <x v="16"/>
    <n v="5"/>
    <n v="0"/>
    <s v="Personal"/>
    <s v="Low"/>
    <n v="0.5"/>
  </r>
  <r>
    <x v="52"/>
    <s v="Clothing"/>
    <s v="Trousers"/>
    <s v="Blue"/>
    <n v="8"/>
    <n v="2018"/>
    <n v="26.39"/>
    <x v="16"/>
    <n v="5"/>
    <n v="1"/>
    <s v="Personal"/>
    <s v="Low"/>
    <n v="0.5"/>
  </r>
  <r>
    <x v="4"/>
    <s v="Clothing"/>
    <s v="Jumper"/>
    <s v="Grey"/>
    <n v="6"/>
    <n v="2018"/>
    <n v="35.99"/>
    <x v="16"/>
    <n v="5"/>
    <n v="0"/>
    <s v="Personal"/>
    <s v="Low"/>
    <n v="0.2"/>
  </r>
  <r>
    <x v="53"/>
    <s v="Accessories"/>
    <s v="Bracelet"/>
    <s v="Brown"/>
    <m/>
    <n v="2018"/>
    <n v="32.19"/>
    <x v="16"/>
    <n v="5"/>
    <n v="0"/>
    <s v="Personal"/>
    <s v="Low"/>
    <n v="1"/>
  </r>
  <r>
    <x v="54"/>
    <s v="Clothing"/>
    <s v="Dress"/>
    <s v="Black"/>
    <n v="8"/>
    <n v="2019"/>
    <n v="23.64"/>
    <x v="16"/>
    <n v="4"/>
    <n v="0"/>
    <s v="Personal"/>
    <s v="Low"/>
    <n v="1"/>
  </r>
  <r>
    <x v="55"/>
    <s v="Clothing"/>
    <s v="Skirt"/>
    <s v="Blue"/>
    <n v="8"/>
    <n v="2019"/>
    <n v="26"/>
    <x v="16"/>
    <n v="4"/>
    <n v="0"/>
    <s v="Personal"/>
    <s v="Low"/>
    <n v="1"/>
  </r>
  <r>
    <x v="8"/>
    <s v="Clothing"/>
    <s v="Shirt"/>
    <s v="Black"/>
    <n v="6"/>
    <n v="2019"/>
    <n v="44.99"/>
    <x v="16"/>
    <n v="4"/>
    <n v="0"/>
    <s v="Personal"/>
    <s v="Low"/>
    <n v="0.2"/>
  </r>
  <r>
    <x v="56"/>
    <s v="Clothing"/>
    <s v="Trousers"/>
    <s v="Black"/>
    <n v="8"/>
    <n v="2019"/>
    <n v="20.99"/>
    <x v="16"/>
    <n v="4"/>
    <n v="0"/>
    <s v="Personal"/>
    <s v="Low"/>
    <n v="1"/>
  </r>
  <r>
    <x v="8"/>
    <s v="Clothing"/>
    <s v="Jumper"/>
    <s v="Blue"/>
    <n v="6"/>
    <n v="2019"/>
    <n v="109.99"/>
    <x v="16"/>
    <n v="4"/>
    <n v="1"/>
    <s v="Personal"/>
    <s v="Low"/>
    <n v="0.2"/>
  </r>
  <r>
    <x v="57"/>
    <s v="Clothing"/>
    <s v="Skirt"/>
    <s v="Grey"/>
    <n v="6"/>
    <n v="2019"/>
    <n v="87.49"/>
    <x v="16"/>
    <n v="4"/>
    <n v="0"/>
    <s v="Personal"/>
    <s v="Low"/>
    <n v="0.5"/>
  </r>
  <r>
    <x v="8"/>
    <s v="Clothing"/>
    <s v="Shirt"/>
    <s v="White"/>
    <n v="6"/>
    <n v="2020"/>
    <n v="85"/>
    <x v="9"/>
    <n v="3"/>
    <n v="1"/>
    <s v="Personal"/>
    <s v="Low"/>
    <n v="0.2"/>
  </r>
  <r>
    <x v="0"/>
    <s v="Accessories"/>
    <s v="Cap"/>
    <s v="Pink"/>
    <m/>
    <n v="2022"/>
    <n v="300"/>
    <x v="4"/>
    <n v="1"/>
    <n v="1"/>
    <s v="Personal"/>
    <s v="Mid"/>
    <n v="0.16666666666666666"/>
  </r>
  <r>
    <x v="0"/>
    <s v="Accessories"/>
    <s v="Earrings"/>
    <s v="Black"/>
    <m/>
    <n v="2022"/>
    <n v="300"/>
    <x v="4"/>
    <n v="1"/>
    <n v="1"/>
    <s v="Personal"/>
    <s v="Mid"/>
    <n v="0.16666666666666666"/>
  </r>
  <r>
    <x v="58"/>
    <s v="Clothing"/>
    <s v="Jumper"/>
    <s v="White"/>
    <n v="8"/>
    <n v="2022"/>
    <n v="0"/>
    <x v="32"/>
    <n v="1"/>
    <n v="1"/>
    <s v="Personal"/>
    <s v="Low"/>
    <n v="1"/>
  </r>
  <r>
    <x v="8"/>
    <s v="Clothing"/>
    <s v="Jumper"/>
    <s v="White"/>
    <n v="8"/>
    <n v="2022"/>
    <n v="400"/>
    <x v="9"/>
    <n v="1"/>
    <n v="1"/>
    <s v="Personal"/>
    <s v="Mid"/>
    <n v="0.2"/>
  </r>
  <r>
    <x v="59"/>
    <s v="Clothing"/>
    <s v="Jumper"/>
    <s v="White"/>
    <n v="8"/>
    <n v="2018"/>
    <n v="59.2"/>
    <x v="33"/>
    <n v="5"/>
    <n v="1"/>
    <s v="Personal"/>
    <s v="Low"/>
    <n v="0.25"/>
  </r>
  <r>
    <x v="59"/>
    <s v="Clothing"/>
    <s v="Jumper dress"/>
    <s v="Green"/>
    <n v="8"/>
    <n v="2019"/>
    <n v="144"/>
    <x v="33"/>
    <n v="4"/>
    <n v="1"/>
    <s v="Personal"/>
    <s v="Low"/>
    <n v="0.25"/>
  </r>
  <r>
    <x v="59"/>
    <s v="Clothing"/>
    <s v="Jumper"/>
    <s v="Grey"/>
    <n v="8"/>
    <n v="2018"/>
    <n v="68.8"/>
    <x v="33"/>
    <n v="5"/>
    <n v="1"/>
    <s v="Personal"/>
    <s v="Low"/>
    <n v="0.25"/>
  </r>
  <r>
    <x v="60"/>
    <s v="Clothing"/>
    <s v="Jumper"/>
    <s v="Blue"/>
    <n v="8"/>
    <n v="2022"/>
    <n v="0"/>
    <x v="34"/>
    <n v="1"/>
    <n v="1"/>
    <s v="Personal"/>
    <s v="Low"/>
    <n v="1"/>
  </r>
  <r>
    <x v="61"/>
    <s v="Clothing"/>
    <s v="Jacket"/>
    <s v="Purple"/>
    <n v="12"/>
    <n v="2016"/>
    <n v="30"/>
    <x v="35"/>
    <n v="7"/>
    <n v="0"/>
    <s v="Personal"/>
    <s v="Low"/>
    <n v="1"/>
  </r>
  <r>
    <x v="62"/>
    <s v="Clothing"/>
    <s v="Cardigan"/>
    <s v="White"/>
    <n v="6"/>
    <n v="2020"/>
    <n v="15"/>
    <x v="36"/>
    <n v="3"/>
    <n v="0"/>
    <s v="Personal"/>
    <s v="Low"/>
    <n v="0.33333333333333331"/>
  </r>
  <r>
    <x v="63"/>
    <s v="Clothing"/>
    <s v="Cardigan"/>
    <s v="Blue"/>
    <n v="10"/>
    <n v="2021"/>
    <n v="49"/>
    <x v="34"/>
    <n v="2"/>
    <n v="0"/>
    <s v="Personal"/>
    <s v="Low"/>
    <n v="1"/>
  </r>
  <r>
    <x v="62"/>
    <s v="Clothing"/>
    <s v="Jacket"/>
    <s v="Black"/>
    <n v="10"/>
    <n v="2022"/>
    <n v="80"/>
    <x v="36"/>
    <n v="1"/>
    <n v="1"/>
    <s v="Personal"/>
    <s v="Low"/>
    <n v="0.33333333333333331"/>
  </r>
  <r>
    <x v="64"/>
    <s v="Clothing"/>
    <s v="Jumper"/>
    <s v="Black"/>
    <n v="8"/>
    <n v="2022"/>
    <n v="90"/>
    <x v="0"/>
    <n v="1"/>
    <n v="0"/>
    <s v="Personal"/>
    <s v="Low"/>
    <n v="1"/>
  </r>
  <r>
    <x v="65"/>
    <s v="Clothing"/>
    <s v="Hoodie"/>
    <s v="Peach"/>
    <n v="10"/>
    <n v="2021"/>
    <n v="50"/>
    <x v="4"/>
    <n v="2"/>
    <n v="1"/>
    <s v="Personal"/>
    <s v="Low"/>
    <n v="0.33333333333333331"/>
  </r>
  <r>
    <x v="4"/>
    <s v="Clothing"/>
    <s v="Blazer"/>
    <s v="Black"/>
    <n v="6"/>
    <n v="2019"/>
    <n v="69.989999999999995"/>
    <x v="5"/>
    <n v="4"/>
    <n v="0"/>
    <s v="Personal"/>
    <s v="Low"/>
    <n v="0.2"/>
  </r>
  <r>
    <x v="18"/>
    <s v="Clothing"/>
    <s v="Jacket"/>
    <s v="Black"/>
    <n v="8"/>
    <n v="2019"/>
    <n v="50"/>
    <x v="37"/>
    <n v="4"/>
    <n v="0"/>
    <s v="Personal"/>
    <s v="Low"/>
    <n v="0.5"/>
  </r>
  <r>
    <x v="66"/>
    <s v="Clothing"/>
    <s v="Blazer"/>
    <s v="Green"/>
    <n v="8"/>
    <n v="2020"/>
    <n v="35"/>
    <x v="38"/>
    <n v="3"/>
    <n v="0"/>
    <s v="Personal"/>
    <s v="Low"/>
    <n v="1"/>
  </r>
  <r>
    <x v="12"/>
    <s v="Clothing"/>
    <s v="Jacket"/>
    <s v="Blue"/>
    <n v="10"/>
    <n v="2019"/>
    <n v="200"/>
    <x v="20"/>
    <n v="4"/>
    <n v="1"/>
    <s v="Personal"/>
    <s v="Mid"/>
    <n v="0.33333333333333331"/>
  </r>
  <r>
    <x v="67"/>
    <s v="Clothing"/>
    <s v="Cardigan"/>
    <s v="Black"/>
    <m/>
    <n v="2019"/>
    <m/>
    <x v="18"/>
    <n v="4"/>
    <n v="0"/>
    <s v="Personal"/>
    <s v="Low"/>
    <n v="0.5"/>
  </r>
  <r>
    <x v="67"/>
    <s v="Clothing"/>
    <s v="Jacket"/>
    <s v="Black"/>
    <m/>
    <n v="2019"/>
    <m/>
    <x v="18"/>
    <n v="4"/>
    <n v="0"/>
    <s v="Personal"/>
    <s v="Low"/>
    <n v="0.5"/>
  </r>
  <r>
    <x v="19"/>
    <s v="Clothing"/>
    <s v="Jacket"/>
    <s v="Brown"/>
    <n v="10"/>
    <n v="2018"/>
    <n v="50"/>
    <x v="39"/>
    <n v="5"/>
    <n v="0"/>
    <s v="Personal"/>
    <s v="Low"/>
    <n v="0.5"/>
  </r>
  <r>
    <x v="12"/>
    <s v="Clothing"/>
    <s v="Jacket"/>
    <s v="Beige"/>
    <n v="8"/>
    <n v="2021"/>
    <n v="700"/>
    <x v="40"/>
    <n v="2"/>
    <n v="1"/>
    <s v="Personal"/>
    <s v="Mid"/>
    <n v="0.33333333333333331"/>
  </r>
  <r>
    <x v="21"/>
    <s v="Clothing"/>
    <s v="Jacket"/>
    <s v="Blue"/>
    <n v="8"/>
    <n v="2021"/>
    <n v="57.85"/>
    <x v="41"/>
    <n v="2"/>
    <n v="1"/>
    <s v="Personal"/>
    <s v="Low"/>
    <n v="0.5"/>
  </r>
  <r>
    <x v="31"/>
    <s v="Accessories"/>
    <s v="Sunglasses"/>
    <s v="Black"/>
    <m/>
    <n v="2021"/>
    <n v="300"/>
    <x v="42"/>
    <n v="2"/>
    <n v="1"/>
    <s v="Personal"/>
    <s v="Mid"/>
    <n v="0.5"/>
  </r>
  <r>
    <x v="68"/>
    <s v="Accessories"/>
    <s v="Scarf"/>
    <s v="Orange"/>
    <m/>
    <n v="2021"/>
    <n v="300"/>
    <x v="4"/>
    <n v="2"/>
    <n v="1"/>
    <s v="Personal"/>
    <s v="Mid"/>
    <n v="1"/>
  </r>
  <r>
    <x v="62"/>
    <s v="Accessories"/>
    <s v="Scarf"/>
    <s v="Pink"/>
    <m/>
    <n v="2022"/>
    <n v="79"/>
    <x v="36"/>
    <n v="1"/>
    <n v="1"/>
    <s v="Personal"/>
    <s v="Low"/>
    <n v="0.33333333333333331"/>
  </r>
  <r>
    <x v="4"/>
    <s v="Accessories"/>
    <s v="Bracelet"/>
    <s v="Gold"/>
    <m/>
    <n v="2020"/>
    <n v="26.99"/>
    <x v="5"/>
    <n v="3"/>
    <n v="1"/>
    <s v="Personal"/>
    <s v="Low"/>
    <n v="0.2"/>
  </r>
  <r>
    <x v="4"/>
    <s v="Accessories"/>
    <s v="Handbag"/>
    <s v="Green"/>
    <m/>
    <n v="2020"/>
    <n v="26.99"/>
    <x v="5"/>
    <n v="3"/>
    <n v="0"/>
    <s v="Personal"/>
    <s v="Low"/>
    <n v="0.2"/>
  </r>
  <r>
    <x v="69"/>
    <s v="Clothing"/>
    <s v="Dress"/>
    <s v="White"/>
    <m/>
    <n v="2022"/>
    <n v="80"/>
    <x v="43"/>
    <n v="1"/>
    <n v="1"/>
    <s v="Personal"/>
    <s v="Low"/>
    <n v="1"/>
  </r>
  <r>
    <x v="65"/>
    <s v="Clothing"/>
    <s v="Trousers"/>
    <s v="Blue"/>
    <m/>
    <n v="2021"/>
    <n v="50"/>
    <x v="4"/>
    <n v="2"/>
    <n v="1"/>
    <s v="Personal"/>
    <s v="Low"/>
    <n v="0.33333333333333331"/>
  </r>
  <r>
    <x v="65"/>
    <s v="Clothing"/>
    <s v="Blouse"/>
    <s v="Green"/>
    <m/>
    <n v="2021"/>
    <n v="50"/>
    <x v="4"/>
    <n v="2"/>
    <n v="0"/>
    <s v="Personal"/>
    <s v="Low"/>
    <n v="0.33333333333333331"/>
  </r>
  <r>
    <x v="59"/>
    <s v="Clothing"/>
    <s v="Blouse"/>
    <s v="Black"/>
    <m/>
    <n v="2018"/>
    <n v="50"/>
    <x v="33"/>
    <n v="5"/>
    <n v="0"/>
    <s v="Personal"/>
    <s v="Low"/>
    <n v="0.25"/>
  </r>
  <r>
    <x v="70"/>
    <s v="Clothing"/>
    <s v="Shorts"/>
    <s v="Green"/>
    <n v="8"/>
    <n v="2018"/>
    <n v="90"/>
    <x v="44"/>
    <n v="5"/>
    <n v="0"/>
    <s v="Personal"/>
    <s v="Low"/>
    <n v="1"/>
  </r>
  <r>
    <x v="71"/>
    <s v="Clothing"/>
    <s v="Co-ord"/>
    <s v="Blue"/>
    <n v="8"/>
    <n v="2021"/>
    <n v="400"/>
    <x v="45"/>
    <n v="2"/>
    <n v="1"/>
    <s v="Investment"/>
    <s v="Mid"/>
    <n v="0.5"/>
  </r>
  <r>
    <x v="71"/>
    <s v="Clothing"/>
    <s v="Jumpsuit"/>
    <s v="Grey"/>
    <n v="8"/>
    <n v="2022"/>
    <n v="400"/>
    <x v="4"/>
    <n v="1"/>
    <n v="1"/>
    <s v="Investment"/>
    <s v="Mid"/>
    <n v="0.5"/>
  </r>
  <r>
    <x v="45"/>
    <s v="Clothing"/>
    <s v="Dress"/>
    <s v="Blue"/>
    <n v="8"/>
    <n v="2019"/>
    <n v="80"/>
    <x v="18"/>
    <n v="4"/>
    <n v="1"/>
    <s v="Personal"/>
    <s v="Mid"/>
    <n v="0.33333333333333331"/>
  </r>
  <r>
    <x v="45"/>
    <s v="Clothing"/>
    <s v="Jumpsuit"/>
    <s v="Blue"/>
    <n v="6"/>
    <n v="2013"/>
    <n v="200"/>
    <x v="46"/>
    <n v="10"/>
    <n v="1"/>
    <s v="Personal"/>
    <s v="Low"/>
    <n v="0.33333333333333331"/>
  </r>
  <r>
    <x v="57"/>
    <s v="Clothing"/>
    <s v="Jumpsuit"/>
    <s v="White"/>
    <n v="8"/>
    <n v="2019"/>
    <n v="90"/>
    <x v="47"/>
    <n v="4"/>
    <n v="0"/>
    <s v="Personal"/>
    <s v="Low"/>
    <n v="0.5"/>
  </r>
  <r>
    <x v="72"/>
    <s v="Clothing"/>
    <s v="Dress"/>
    <s v="White"/>
    <n v="8"/>
    <n v="2018"/>
    <n v="90"/>
    <x v="48"/>
    <n v="5"/>
    <n v="0"/>
    <s v="Personal"/>
    <s v="Low"/>
    <n v="1"/>
  </r>
  <r>
    <x v="73"/>
    <s v="Clothing"/>
    <s v="Shirt"/>
    <s v="Pink"/>
    <n v="6"/>
    <n v="2020"/>
    <n v="20"/>
    <x v="49"/>
    <n v="3"/>
    <n v="0"/>
    <s v="Personal"/>
    <s v="Low"/>
    <n v="0.5"/>
  </r>
  <r>
    <x v="73"/>
    <s v="Clothing"/>
    <s v="Shirt"/>
    <s v="Purple"/>
    <n v="10"/>
    <n v="2019"/>
    <n v="40"/>
    <x v="49"/>
    <n v="4"/>
    <n v="0"/>
    <s v="Personal"/>
    <s v="Low"/>
    <n v="0.5"/>
  </r>
  <r>
    <x v="74"/>
    <s v="Clothing"/>
    <s v="Skirt"/>
    <s v="Red"/>
    <n v="8"/>
    <n v="2020"/>
    <n v="95"/>
    <x v="50"/>
    <n v="3"/>
    <n v="1"/>
    <s v="Personal"/>
    <s v="Low"/>
    <n v="0.5"/>
  </r>
  <r>
    <x v="74"/>
    <s v="Clothing"/>
    <s v="Jumpsuit"/>
    <s v="Blue"/>
    <n v="8"/>
    <n v="2020"/>
    <n v="135"/>
    <x v="50"/>
    <n v="3"/>
    <n v="1"/>
    <s v="Personal"/>
    <s v="Low"/>
    <n v="0.5"/>
  </r>
  <r>
    <x v="75"/>
    <s v="Clothing"/>
    <s v="Playsuit"/>
    <s v="Orange"/>
    <n v="8"/>
    <n v="2019"/>
    <n v="63"/>
    <x v="51"/>
    <n v="4"/>
    <n v="1"/>
    <s v="Personal"/>
    <s v="Low"/>
    <n v="1"/>
  </r>
  <r>
    <x v="76"/>
    <s v="Clothing"/>
    <s v="Dress"/>
    <s v="Black"/>
    <n v="8"/>
    <n v="2017"/>
    <n v="8"/>
    <x v="52"/>
    <n v="6"/>
    <n v="0"/>
    <s v="Personal"/>
    <s v="Low"/>
    <n v="1"/>
  </r>
  <r>
    <x v="77"/>
    <s v="Clothing"/>
    <s v="Trousers"/>
    <s v="Green"/>
    <n v="8"/>
    <n v="2020"/>
    <n v="200"/>
    <x v="4"/>
    <n v="3"/>
    <n v="1"/>
    <s v="Personal"/>
    <s v="Mid"/>
    <n v="1"/>
  </r>
  <r>
    <x v="78"/>
    <s v="Clothing"/>
    <s v="Dress"/>
    <s v="Cream"/>
    <n v="8"/>
    <n v="2021"/>
    <n v="200"/>
    <x v="4"/>
    <n v="2"/>
    <n v="1"/>
    <s v="Personal"/>
    <s v="Mid"/>
    <n v="1"/>
  </r>
  <r>
    <x v="79"/>
    <s v="Clothing"/>
    <s v="Top"/>
    <s v="Black"/>
    <n v="8"/>
    <n v="2022"/>
    <n v="85"/>
    <x v="11"/>
    <n v="1"/>
    <n v="0"/>
    <s v="Investment"/>
    <s v="Low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Retailer bought from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7:M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Brand Count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7:H62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dataField="1" showAll="0"/>
    <pivotField axis="axisRow" showAll="0">
      <items count="54">
        <item x="38"/>
        <item x="33"/>
        <item x="43"/>
        <item x="49"/>
        <item x="13"/>
        <item x="20"/>
        <item x="52"/>
        <item x="26"/>
        <item x="12"/>
        <item x="7"/>
        <item x="22"/>
        <item x="25"/>
        <item x="36"/>
        <item x="27"/>
        <item x="6"/>
        <item x="0"/>
        <item x="51"/>
        <item x="1"/>
        <item x="32"/>
        <item x="4"/>
        <item x="19"/>
        <item x="10"/>
        <item x="45"/>
        <item x="35"/>
        <item x="34"/>
        <item x="47"/>
        <item x="3"/>
        <item x="28"/>
        <item x="40"/>
        <item x="46"/>
        <item x="5"/>
        <item x="8"/>
        <item x="42"/>
        <item x="41"/>
        <item x="17"/>
        <item x="30"/>
        <item x="24"/>
        <item x="9"/>
        <item x="48"/>
        <item x="2"/>
        <item x="50"/>
        <item x="11"/>
        <item x="14"/>
        <item x="23"/>
        <item x="44"/>
        <item x="31"/>
        <item x="37"/>
        <item x="29"/>
        <item x="15"/>
        <item x="18"/>
        <item x="39"/>
        <item x="16"/>
        <item x="2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6" subtotal="average" baseField="0" baseItem="0"/>
    <dataField name="Count of Category" fld="1" subtotal="count" baseField="0" baseItem="0"/>
  </dataFields>
  <formats count="12">
    <format dxfId="35">
      <pivotArea collapsedLevelsAreSubtotals="1" fieldPosition="0">
        <references count="2">
          <reference field="4294967294" count="1" selected="0">
            <x v="0"/>
          </reference>
          <reference field="7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7" count="1">
            <x v="15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7" count="1">
            <x v="17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7" count="1">
            <x v="1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7" count="1">
            <x v="3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7" count="1">
            <x v="3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7" count="1">
            <x v="35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7" count="1">
            <x v="37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7" count="1">
            <x v="1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7" count="1">
            <x v="2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7" count="1">
            <x v="5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7" count="1">
            <x v="5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7:C89" firstHeaderRow="1" firstDataRow="2" firstDataCol="1"/>
  <pivotFields count="13">
    <pivotField axis="axisRow" showAll="0">
      <items count="83">
        <item x="66"/>
        <item x="59"/>
        <item x="49"/>
        <item x="69"/>
        <item x="28"/>
        <item x="73"/>
        <item x="76"/>
        <item x="3"/>
        <item x="12"/>
        <item x="23"/>
        <item x="11"/>
        <item x="32"/>
        <item x="6"/>
        <item x="27"/>
        <item x="54"/>
        <item x="34"/>
        <item x="53"/>
        <item x="62"/>
        <item x="35"/>
        <item x="10"/>
        <item x="55"/>
        <item x="5"/>
        <item x="46"/>
        <item x="25"/>
        <item x="75"/>
        <item x="41"/>
        <item x="30"/>
        <item x="56"/>
        <item x="0"/>
        <item m="1" x="81"/>
        <item x="58"/>
        <item x="68"/>
        <item x="60"/>
        <item x="71"/>
        <item x="38"/>
        <item x="9"/>
        <item x="13"/>
        <item x="57"/>
        <item x="50"/>
        <item x="2"/>
        <item x="47"/>
        <item x="37"/>
        <item x="44"/>
        <item x="22"/>
        <item x="4"/>
        <item x="7"/>
        <item x="45"/>
        <item x="52"/>
        <item x="31"/>
        <item x="21"/>
        <item x="43"/>
        <item x="14"/>
        <item x="64"/>
        <item x="63"/>
        <item x="33"/>
        <item x="61"/>
        <item m="1" x="80"/>
        <item x="8"/>
        <item x="72"/>
        <item x="1"/>
        <item x="78"/>
        <item x="42"/>
        <item x="74"/>
        <item x="16"/>
        <item x="29"/>
        <item x="48"/>
        <item x="15"/>
        <item x="70"/>
        <item x="77"/>
        <item x="18"/>
        <item x="39"/>
        <item x="17"/>
        <item x="20"/>
        <item x="67"/>
        <item x="24"/>
        <item x="51"/>
        <item x="36"/>
        <item x="65"/>
        <item x="19"/>
        <item x="40"/>
        <item x="26"/>
        <item x="79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6" subtotal="average" baseField="0" baseItem="0"/>
    <dataField name="Count of Category" fld="1" subtotal="count" baseField="0" baseItem="0"/>
  </dataFields>
  <formats count="23">
    <format dxfId="34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0" count="1">
            <x v="16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0"/>
          </reference>
          <reference field="0" count="1">
            <x v="28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0" count="1">
            <x v="34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0"/>
          </reference>
          <reference field="0" count="1">
            <x v="37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0" count="1">
            <x v="38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0"/>
          </reference>
          <reference field="0" count="1">
            <x v="46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4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0" count="1">
            <x v="47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0" count="1">
            <x v="48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0" count="1">
            <x v="49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0" count="1">
            <x v="57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0" count="1">
            <x v="59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0" count="1">
            <x v="69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0" count="1">
            <x v="7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0" count="1">
            <x v="75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0" count="1">
            <x v="76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0" count="1">
            <x v="78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0" count="1">
            <x v="8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1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Brand Count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31" totalsRowShown="0" headerRowDxfId="37">
  <autoFilter ref="A1:N131"/>
  <tableColumns count="14">
    <tableColumn id="1" name="Brand"/>
    <tableColumn id="2" name="Category"/>
    <tableColumn id="3" name="Type"/>
    <tableColumn id="4" name="Color"/>
    <tableColumn id="5" name="Size"/>
    <tableColumn id="6" name="Year bought"/>
    <tableColumn id="7" name="Price"/>
    <tableColumn id="8" name="Retailer"/>
    <tableColumn id="9" name="Age"/>
    <tableColumn id="10" name="Take"/>
    <tableColumn id="11" name="By Rotation"/>
    <tableColumn id="12" name="Class"/>
    <tableColumn id="13" name="Brand Count" dataDxfId="36">
      <calculatedColumnFormula>1/COUNTIF(Table1[Brand],Table1[[#This Row],[Brand]])</calculatedColumnFormula>
    </tableColumn>
    <tableColumn id="14" name="Retailer Count" dataDxfId="0">
      <calculatedColumnFormula>COUNTIF(Retailer,Table1[[#This Row],[Retailer]])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workbookViewId="0">
      <selection activeCell="D3" sqref="D3:E4"/>
      <pivotSelection pane="bottomRight" showHeader="1" activeRow="2" activeCol="3" click="1" r:id="rId1">
        <pivotArea type="all" dataOnly="0" outline="0" fieldPosition="0"/>
      </pivotSelection>
    </sheetView>
  </sheetViews>
  <sheetFormatPr baseColWidth="10" defaultRowHeight="15" x14ac:dyDescent="0"/>
  <cols>
    <col min="1" max="1" width="17.83203125" customWidth="1"/>
    <col min="2" max="2" width="5.33203125" customWidth="1"/>
    <col min="3" max="3" width="16" customWidth="1"/>
    <col min="4" max="4" width="26.1640625" customWidth="1"/>
    <col min="5" max="5" width="5.33203125" customWidth="1"/>
    <col min="6" max="6" width="25.6640625" customWidth="1"/>
    <col min="7" max="7" width="14.5" customWidth="1"/>
    <col min="8" max="8" width="16" bestFit="1" customWidth="1"/>
    <col min="12" max="12" width="17.83203125" bestFit="1" customWidth="1"/>
    <col min="13" max="13" width="5.33203125" customWidth="1"/>
  </cols>
  <sheetData>
    <row r="2" spans="1:13">
      <c r="A2" s="6" t="s">
        <v>178</v>
      </c>
      <c r="B2" s="6"/>
    </row>
    <row r="3" spans="1:13">
      <c r="A3" s="2" t="s">
        <v>177</v>
      </c>
      <c r="B3" t="s">
        <v>175</v>
      </c>
      <c r="D3" s="2" t="s">
        <v>185</v>
      </c>
      <c r="E3" t="s">
        <v>175</v>
      </c>
    </row>
    <row r="4" spans="1:13">
      <c r="A4" t="s">
        <v>175</v>
      </c>
      <c r="B4" s="4">
        <v>80.000000000000014</v>
      </c>
      <c r="D4" t="s">
        <v>175</v>
      </c>
      <c r="E4" s="4">
        <v>130</v>
      </c>
    </row>
    <row r="6" spans="1:13">
      <c r="A6" s="6" t="s">
        <v>181</v>
      </c>
      <c r="B6" s="6"/>
      <c r="C6" s="6"/>
      <c r="D6" s="6"/>
      <c r="F6" s="6" t="s">
        <v>183</v>
      </c>
      <c r="G6" s="6"/>
      <c r="H6" s="6"/>
      <c r="I6" s="6"/>
    </row>
    <row r="7" spans="1:13">
      <c r="B7" s="2" t="s">
        <v>179</v>
      </c>
      <c r="G7" s="2" t="s">
        <v>179</v>
      </c>
      <c r="L7" s="2" t="s">
        <v>177</v>
      </c>
      <c r="M7" t="s">
        <v>175</v>
      </c>
    </row>
    <row r="8" spans="1:13">
      <c r="A8" s="2" t="s">
        <v>173</v>
      </c>
      <c r="B8" t="s">
        <v>182</v>
      </c>
      <c r="C8" t="s">
        <v>180</v>
      </c>
      <c r="F8" s="2" t="s">
        <v>173</v>
      </c>
      <c r="G8" t="s">
        <v>182</v>
      </c>
      <c r="H8" t="s">
        <v>180</v>
      </c>
      <c r="L8" t="s">
        <v>175</v>
      </c>
      <c r="M8" s="4">
        <v>80.000000000000014</v>
      </c>
    </row>
    <row r="9" spans="1:13">
      <c r="A9" s="3" t="s">
        <v>143</v>
      </c>
      <c r="B9" s="4">
        <v>35</v>
      </c>
      <c r="C9" s="4">
        <v>1</v>
      </c>
      <c r="F9" s="3" t="s">
        <v>143</v>
      </c>
      <c r="G9" s="4">
        <v>35</v>
      </c>
      <c r="H9" s="4">
        <v>1</v>
      </c>
    </row>
    <row r="10" spans="1:13">
      <c r="A10" s="3" t="s">
        <v>129</v>
      </c>
      <c r="B10" s="5">
        <v>80.5</v>
      </c>
      <c r="C10" s="4">
        <v>4</v>
      </c>
      <c r="F10" s="3" t="s">
        <v>129</v>
      </c>
      <c r="G10" s="5">
        <v>80.5</v>
      </c>
      <c r="H10" s="4">
        <v>4</v>
      </c>
    </row>
    <row r="11" spans="1:13">
      <c r="A11" s="3" t="s">
        <v>113</v>
      </c>
      <c r="B11" s="4">
        <v>184</v>
      </c>
      <c r="C11" s="4">
        <v>1</v>
      </c>
      <c r="F11" s="3" t="s">
        <v>149</v>
      </c>
      <c r="G11" s="4">
        <v>80</v>
      </c>
      <c r="H11" s="4">
        <v>1</v>
      </c>
    </row>
    <row r="12" spans="1:13">
      <c r="A12" s="3" t="s">
        <v>149</v>
      </c>
      <c r="B12" s="4">
        <v>80</v>
      </c>
      <c r="C12" s="4">
        <v>1</v>
      </c>
      <c r="F12" s="3" t="s">
        <v>156</v>
      </c>
      <c r="G12" s="4">
        <v>30</v>
      </c>
      <c r="H12" s="4">
        <v>2</v>
      </c>
    </row>
    <row r="13" spans="1:13">
      <c r="A13" s="3" t="s">
        <v>61</v>
      </c>
      <c r="B13" s="4">
        <v>470</v>
      </c>
      <c r="C13" s="4">
        <v>1</v>
      </c>
      <c r="F13" s="3" t="s">
        <v>68</v>
      </c>
      <c r="G13" s="4">
        <v>64</v>
      </c>
      <c r="H13" s="4">
        <v>2</v>
      </c>
    </row>
    <row r="14" spans="1:13">
      <c r="A14" s="3" t="s">
        <v>156</v>
      </c>
      <c r="B14" s="4">
        <v>30</v>
      </c>
      <c r="C14" s="4">
        <v>2</v>
      </c>
      <c r="F14" s="3" t="s">
        <v>57</v>
      </c>
      <c r="G14" s="4">
        <v>400</v>
      </c>
      <c r="H14" s="4">
        <v>3</v>
      </c>
    </row>
    <row r="15" spans="1:13">
      <c r="A15" s="3" t="s">
        <v>160</v>
      </c>
      <c r="B15" s="4">
        <v>8</v>
      </c>
      <c r="C15" s="4">
        <v>1</v>
      </c>
      <c r="F15" s="3" t="s">
        <v>160</v>
      </c>
      <c r="G15" s="4">
        <v>8</v>
      </c>
      <c r="H15" s="4">
        <v>1</v>
      </c>
    </row>
    <row r="16" spans="1:13">
      <c r="A16" s="3" t="s">
        <v>16</v>
      </c>
      <c r="B16" s="5">
        <v>1773.3333333333333</v>
      </c>
      <c r="C16" s="4">
        <v>3</v>
      </c>
      <c r="F16" s="3" t="s">
        <v>16</v>
      </c>
      <c r="G16" s="4">
        <v>2800</v>
      </c>
      <c r="H16" s="4">
        <v>1</v>
      </c>
    </row>
    <row r="17" spans="1:8">
      <c r="A17" s="3" t="s">
        <v>33</v>
      </c>
      <c r="B17" s="5">
        <v>383.33333333333331</v>
      </c>
      <c r="C17" s="4">
        <v>3</v>
      </c>
      <c r="F17" s="3" t="s">
        <v>33</v>
      </c>
      <c r="G17" s="4">
        <v>250</v>
      </c>
      <c r="H17" s="4">
        <v>1</v>
      </c>
    </row>
    <row r="18" spans="1:8">
      <c r="A18" s="3" t="s">
        <v>51</v>
      </c>
      <c r="B18" s="4">
        <v>224</v>
      </c>
      <c r="C18" s="4">
        <v>1</v>
      </c>
      <c r="F18" s="3" t="s">
        <v>22</v>
      </c>
      <c r="G18" s="4">
        <v>270</v>
      </c>
      <c r="H18" s="4">
        <v>1</v>
      </c>
    </row>
    <row r="19" spans="1:8">
      <c r="A19" s="3" t="s">
        <v>32</v>
      </c>
      <c r="B19" s="4">
        <v>74</v>
      </c>
      <c r="C19" s="4">
        <v>2</v>
      </c>
      <c r="F19" s="3" t="s">
        <v>60</v>
      </c>
      <c r="G19" s="5">
        <v>547.5</v>
      </c>
      <c r="H19" s="4">
        <v>2</v>
      </c>
    </row>
    <row r="20" spans="1:8">
      <c r="A20" s="3" t="s">
        <v>75</v>
      </c>
      <c r="B20" s="4">
        <v>3050</v>
      </c>
      <c r="C20" s="4">
        <v>1</v>
      </c>
      <c r="F20" s="3" t="s">
        <v>77</v>
      </c>
      <c r="G20" s="4">
        <v>120</v>
      </c>
      <c r="H20" s="4">
        <v>4</v>
      </c>
    </row>
    <row r="21" spans="1:8">
      <c r="A21" s="3" t="s">
        <v>22</v>
      </c>
      <c r="B21" s="4">
        <v>270</v>
      </c>
      <c r="C21" s="4">
        <v>1</v>
      </c>
      <c r="F21" s="3" t="s">
        <v>135</v>
      </c>
      <c r="G21" s="4">
        <v>58</v>
      </c>
      <c r="H21" s="4">
        <v>3</v>
      </c>
    </row>
    <row r="22" spans="1:8">
      <c r="A22" s="3" t="s">
        <v>60</v>
      </c>
      <c r="B22" s="5">
        <v>547.5</v>
      </c>
      <c r="C22" s="4">
        <v>2</v>
      </c>
      <c r="F22" s="3" t="s">
        <v>80</v>
      </c>
      <c r="G22" s="4">
        <v>1150</v>
      </c>
      <c r="H22" s="4">
        <v>1</v>
      </c>
    </row>
    <row r="23" spans="1:8">
      <c r="A23" s="3" t="s">
        <v>122</v>
      </c>
      <c r="B23" s="5">
        <v>23.64</v>
      </c>
      <c r="C23" s="4">
        <v>1</v>
      </c>
      <c r="F23" s="3" t="s">
        <v>72</v>
      </c>
      <c r="G23" s="4">
        <v>160</v>
      </c>
      <c r="H23" s="4">
        <v>1</v>
      </c>
    </row>
    <row r="24" spans="1:8">
      <c r="A24" s="3" t="s">
        <v>77</v>
      </c>
      <c r="B24" s="4">
        <v>120</v>
      </c>
      <c r="C24" s="4">
        <v>4</v>
      </c>
      <c r="F24" s="3" t="s">
        <v>48</v>
      </c>
      <c r="G24" s="5">
        <v>444.57142857142856</v>
      </c>
      <c r="H24" s="4">
        <v>14</v>
      </c>
    </row>
    <row r="25" spans="1:8">
      <c r="A25" s="3" t="s">
        <v>120</v>
      </c>
      <c r="B25" s="5">
        <v>32.19</v>
      </c>
      <c r="C25" s="4">
        <v>1</v>
      </c>
      <c r="F25" s="3" t="s">
        <v>158</v>
      </c>
      <c r="G25" s="4">
        <v>63</v>
      </c>
      <c r="H25" s="4">
        <v>1</v>
      </c>
    </row>
    <row r="26" spans="1:8">
      <c r="A26" s="3" t="s">
        <v>135</v>
      </c>
      <c r="B26" s="4">
        <v>58</v>
      </c>
      <c r="C26" s="4">
        <v>3</v>
      </c>
      <c r="F26" s="3" t="s">
        <v>7</v>
      </c>
      <c r="G26" s="5">
        <v>507.5</v>
      </c>
      <c r="H26" s="4">
        <v>2</v>
      </c>
    </row>
    <row r="27" spans="1:8">
      <c r="A27" s="3" t="s">
        <v>80</v>
      </c>
      <c r="B27" s="4">
        <v>1150</v>
      </c>
      <c r="C27" s="4">
        <v>1</v>
      </c>
      <c r="F27" s="3" t="s">
        <v>128</v>
      </c>
      <c r="G27" s="4">
        <v>0</v>
      </c>
      <c r="H27" s="4">
        <v>1</v>
      </c>
    </row>
    <row r="28" spans="1:8">
      <c r="A28" s="3" t="s">
        <v>29</v>
      </c>
      <c r="B28" s="4">
        <v>50</v>
      </c>
      <c r="C28" s="4">
        <v>1</v>
      </c>
      <c r="F28" s="3" t="s">
        <v>50</v>
      </c>
      <c r="G28" s="5">
        <v>534.05882352941171</v>
      </c>
      <c r="H28" s="4">
        <v>17</v>
      </c>
    </row>
    <row r="29" spans="1:8">
      <c r="A29" s="3" t="s">
        <v>123</v>
      </c>
      <c r="B29" s="4">
        <v>26</v>
      </c>
      <c r="C29" s="4">
        <v>1</v>
      </c>
      <c r="F29" s="3" t="s">
        <v>89</v>
      </c>
      <c r="G29" s="4">
        <v>415</v>
      </c>
      <c r="H29" s="4">
        <v>2</v>
      </c>
    </row>
    <row r="30" spans="1:8">
      <c r="A30" s="3" t="s">
        <v>72</v>
      </c>
      <c r="B30" s="4">
        <v>160</v>
      </c>
      <c r="C30" s="4">
        <v>1</v>
      </c>
      <c r="F30" s="3" t="s">
        <v>69</v>
      </c>
      <c r="G30" s="4">
        <v>65</v>
      </c>
      <c r="H30" s="4">
        <v>2</v>
      </c>
    </row>
    <row r="31" spans="1:8">
      <c r="A31" s="3" t="s">
        <v>105</v>
      </c>
      <c r="B31" s="4">
        <v>98</v>
      </c>
      <c r="C31" s="4">
        <v>1</v>
      </c>
      <c r="F31" s="3" t="s">
        <v>151</v>
      </c>
      <c r="G31" s="4">
        <v>400</v>
      </c>
      <c r="H31" s="4">
        <v>1</v>
      </c>
    </row>
    <row r="32" spans="1:8">
      <c r="A32" s="3" t="s">
        <v>55</v>
      </c>
      <c r="B32" s="4">
        <v>525</v>
      </c>
      <c r="C32" s="4">
        <v>2</v>
      </c>
      <c r="F32" s="3" t="s">
        <v>134</v>
      </c>
      <c r="G32" s="4">
        <v>30</v>
      </c>
      <c r="H32" s="4">
        <v>1</v>
      </c>
    </row>
    <row r="33" spans="1:8">
      <c r="A33" s="3" t="s">
        <v>158</v>
      </c>
      <c r="B33" s="4">
        <v>63</v>
      </c>
      <c r="C33" s="4">
        <v>1</v>
      </c>
      <c r="F33" s="3" t="s">
        <v>132</v>
      </c>
      <c r="G33" s="5">
        <v>24.5</v>
      </c>
      <c r="H33" s="4">
        <v>2</v>
      </c>
    </row>
    <row r="34" spans="1:8">
      <c r="A34" s="3" t="s">
        <v>96</v>
      </c>
      <c r="B34" s="4">
        <v>149</v>
      </c>
      <c r="C34" s="4">
        <v>1</v>
      </c>
      <c r="F34" s="3" t="s">
        <v>125</v>
      </c>
      <c r="G34" s="4">
        <v>90</v>
      </c>
      <c r="H34" s="4">
        <v>1</v>
      </c>
    </row>
    <row r="35" spans="1:8">
      <c r="A35" s="3" t="s">
        <v>64</v>
      </c>
      <c r="B35" s="4">
        <v>400</v>
      </c>
      <c r="C35" s="4">
        <v>1</v>
      </c>
      <c r="F35" s="3" t="s">
        <v>14</v>
      </c>
      <c r="G35" s="4">
        <v>103</v>
      </c>
      <c r="H35" s="4">
        <v>3</v>
      </c>
    </row>
    <row r="36" spans="1:8">
      <c r="A36" s="3" t="s">
        <v>124</v>
      </c>
      <c r="B36" s="4">
        <v>20.99</v>
      </c>
      <c r="C36" s="4">
        <v>1</v>
      </c>
      <c r="F36" s="3" t="s">
        <v>84</v>
      </c>
      <c r="G36" s="4">
        <v>985</v>
      </c>
      <c r="H36" s="4">
        <v>1</v>
      </c>
    </row>
    <row r="37" spans="1:8">
      <c r="A37" s="3" t="s">
        <v>7</v>
      </c>
      <c r="B37" s="5">
        <v>518.33333333333337</v>
      </c>
      <c r="C37" s="4">
        <v>6</v>
      </c>
      <c r="F37" s="3" t="s">
        <v>144</v>
      </c>
      <c r="G37" s="4">
        <v>700</v>
      </c>
      <c r="H37" s="4">
        <v>1</v>
      </c>
    </row>
    <row r="38" spans="1:8">
      <c r="A38" s="3" t="s">
        <v>128</v>
      </c>
      <c r="B38" s="4">
        <v>0</v>
      </c>
      <c r="C38" s="4">
        <v>1</v>
      </c>
      <c r="F38" s="3" t="s">
        <v>154</v>
      </c>
      <c r="G38" s="4">
        <v>200</v>
      </c>
      <c r="H38" s="4">
        <v>1</v>
      </c>
    </row>
    <row r="39" spans="1:8">
      <c r="A39" s="3" t="s">
        <v>147</v>
      </c>
      <c r="B39" s="4">
        <v>300</v>
      </c>
      <c r="C39" s="4">
        <v>1</v>
      </c>
      <c r="F39" s="3" t="s">
        <v>19</v>
      </c>
      <c r="G39" s="5">
        <v>44.49</v>
      </c>
      <c r="H39" s="4">
        <v>4</v>
      </c>
    </row>
    <row r="40" spans="1:8">
      <c r="A40" s="3" t="s">
        <v>131</v>
      </c>
      <c r="B40" s="4">
        <v>0</v>
      </c>
      <c r="C40" s="4">
        <v>1</v>
      </c>
      <c r="F40" s="3" t="s">
        <v>24</v>
      </c>
      <c r="G40" s="4">
        <v>575</v>
      </c>
      <c r="H40" s="4">
        <v>1</v>
      </c>
    </row>
    <row r="41" spans="1:8">
      <c r="A41" s="3" t="s">
        <v>151</v>
      </c>
      <c r="B41" s="4">
        <v>400</v>
      </c>
      <c r="C41" s="4">
        <v>2</v>
      </c>
      <c r="F41" s="3" t="s">
        <v>73</v>
      </c>
      <c r="G41" s="4">
        <v>300</v>
      </c>
      <c r="H41" s="4">
        <v>1</v>
      </c>
    </row>
    <row r="42" spans="1:8">
      <c r="A42" s="3" t="s">
        <v>87</v>
      </c>
      <c r="B42" s="5">
        <v>183.75</v>
      </c>
      <c r="C42" s="4">
        <v>4</v>
      </c>
      <c r="F42" s="3" t="s">
        <v>46</v>
      </c>
      <c r="G42" s="5">
        <v>57.85</v>
      </c>
      <c r="H42" s="4">
        <v>1</v>
      </c>
    </row>
    <row r="43" spans="1:8">
      <c r="A43" s="3" t="s">
        <v>26</v>
      </c>
      <c r="B43" s="4">
        <v>263</v>
      </c>
      <c r="C43" s="4">
        <v>1</v>
      </c>
      <c r="F43" s="3" t="s">
        <v>52</v>
      </c>
      <c r="G43" s="4">
        <v>224</v>
      </c>
      <c r="H43" s="4">
        <v>1</v>
      </c>
    </row>
    <row r="44" spans="1:8">
      <c r="A44" s="3" t="s">
        <v>35</v>
      </c>
      <c r="B44" s="4">
        <v>490</v>
      </c>
      <c r="C44" s="4">
        <v>1</v>
      </c>
      <c r="F44" s="3" t="s">
        <v>100</v>
      </c>
      <c r="G44" s="5">
        <v>136.5</v>
      </c>
      <c r="H44" s="4">
        <v>4</v>
      </c>
    </row>
    <row r="45" spans="1:8">
      <c r="A45" s="3" t="s">
        <v>125</v>
      </c>
      <c r="B45" s="5">
        <v>88.745000000000005</v>
      </c>
      <c r="C45" s="4">
        <v>2</v>
      </c>
      <c r="F45" s="3" t="s">
        <v>76</v>
      </c>
      <c r="G45" s="4">
        <v>500</v>
      </c>
      <c r="H45" s="4">
        <v>1</v>
      </c>
    </row>
    <row r="46" spans="1:8">
      <c r="A46" s="3" t="s">
        <v>115</v>
      </c>
      <c r="B46" s="5">
        <v>128.99</v>
      </c>
      <c r="C46" s="4">
        <v>1</v>
      </c>
      <c r="F46" s="3" t="s">
        <v>70</v>
      </c>
      <c r="G46" s="5">
        <v>254.73333333333335</v>
      </c>
      <c r="H46" s="4">
        <v>3</v>
      </c>
    </row>
    <row r="47" spans="1:8">
      <c r="A47" s="3" t="s">
        <v>14</v>
      </c>
      <c r="B47" s="4">
        <v>103</v>
      </c>
      <c r="C47" s="4">
        <v>3</v>
      </c>
      <c r="F47" s="3" t="s">
        <v>155</v>
      </c>
      <c r="G47" s="4">
        <v>90</v>
      </c>
      <c r="H47" s="4">
        <v>1</v>
      </c>
    </row>
    <row r="48" spans="1:8">
      <c r="A48" s="3" t="s">
        <v>108</v>
      </c>
      <c r="B48" s="4">
        <v>275</v>
      </c>
      <c r="C48" s="4">
        <v>1</v>
      </c>
      <c r="F48" s="3" t="s">
        <v>12</v>
      </c>
      <c r="G48" s="4">
        <v>645</v>
      </c>
      <c r="H48" s="4">
        <v>1</v>
      </c>
    </row>
    <row r="49" spans="1:8">
      <c r="A49" s="3" t="s">
        <v>84</v>
      </c>
      <c r="B49" s="4">
        <v>985</v>
      </c>
      <c r="C49" s="4">
        <v>1</v>
      </c>
      <c r="F49" s="3" t="s">
        <v>157</v>
      </c>
      <c r="G49" s="4">
        <v>115</v>
      </c>
      <c r="H49" s="4">
        <v>2</v>
      </c>
    </row>
    <row r="50" spans="1:8">
      <c r="A50" s="3" t="s">
        <v>102</v>
      </c>
      <c r="B50" s="4">
        <v>124</v>
      </c>
      <c r="C50" s="4">
        <v>1</v>
      </c>
      <c r="F50" s="3" t="s">
        <v>65</v>
      </c>
      <c r="G50" s="4">
        <v>191.66666666666666</v>
      </c>
      <c r="H50" s="4">
        <v>3</v>
      </c>
    </row>
    <row r="51" spans="1:8">
      <c r="A51" s="3" t="s">
        <v>49</v>
      </c>
      <c r="B51" s="4">
        <v>812</v>
      </c>
      <c r="C51" s="4">
        <v>1</v>
      </c>
      <c r="F51" s="3" t="s">
        <v>38</v>
      </c>
      <c r="G51" s="4">
        <v>0</v>
      </c>
      <c r="H51" s="4">
        <v>1</v>
      </c>
    </row>
    <row r="52" spans="1:8">
      <c r="A52" s="3" t="s">
        <v>19</v>
      </c>
      <c r="B52" s="5">
        <v>42.790000000000006</v>
      </c>
      <c r="C52" s="4">
        <v>5</v>
      </c>
      <c r="F52" s="3" t="s">
        <v>63</v>
      </c>
      <c r="G52" s="4">
        <v>500</v>
      </c>
      <c r="H52" s="4">
        <v>1</v>
      </c>
    </row>
    <row r="53" spans="1:8">
      <c r="A53" s="3" t="s">
        <v>24</v>
      </c>
      <c r="B53" s="4">
        <v>685</v>
      </c>
      <c r="C53" s="4">
        <v>2</v>
      </c>
      <c r="F53" s="3" t="s">
        <v>150</v>
      </c>
      <c r="G53" s="4">
        <v>90</v>
      </c>
      <c r="H53" s="4">
        <v>1</v>
      </c>
    </row>
    <row r="54" spans="1:8">
      <c r="A54" s="3" t="s">
        <v>104</v>
      </c>
      <c r="B54" s="5">
        <v>117.33333333333333</v>
      </c>
      <c r="C54" s="4">
        <v>3</v>
      </c>
      <c r="F54" s="3" t="s">
        <v>114</v>
      </c>
      <c r="G54" s="4">
        <v>184</v>
      </c>
      <c r="H54" s="4">
        <v>1</v>
      </c>
    </row>
    <row r="55" spans="1:8">
      <c r="A55" s="3" t="s">
        <v>118</v>
      </c>
      <c r="B55" s="5">
        <v>21.945</v>
      </c>
      <c r="C55" s="4">
        <v>2</v>
      </c>
      <c r="F55" s="3" t="s">
        <v>41</v>
      </c>
      <c r="G55" s="4">
        <v>50</v>
      </c>
      <c r="H55" s="4">
        <v>1</v>
      </c>
    </row>
    <row r="56" spans="1:8">
      <c r="A56" s="3" t="s">
        <v>73</v>
      </c>
      <c r="B56" s="5">
        <v>441.5</v>
      </c>
      <c r="C56" s="4">
        <v>2</v>
      </c>
      <c r="F56" s="3" t="s">
        <v>90</v>
      </c>
      <c r="G56" s="4">
        <v>400</v>
      </c>
      <c r="H56" s="4">
        <v>1</v>
      </c>
    </row>
    <row r="57" spans="1:8">
      <c r="A57" s="3" t="s">
        <v>46</v>
      </c>
      <c r="B57" s="5">
        <v>56.42</v>
      </c>
      <c r="C57" s="4">
        <v>2</v>
      </c>
      <c r="F57" s="3" t="s">
        <v>39</v>
      </c>
      <c r="G57" s="4">
        <v>100</v>
      </c>
      <c r="H57" s="4">
        <v>1</v>
      </c>
    </row>
    <row r="58" spans="1:8">
      <c r="A58" s="3" t="s">
        <v>101</v>
      </c>
      <c r="B58" s="4">
        <v>210</v>
      </c>
      <c r="C58" s="4">
        <v>1</v>
      </c>
      <c r="F58" s="3" t="s">
        <v>71</v>
      </c>
      <c r="G58" s="4">
        <v>140</v>
      </c>
      <c r="H58" s="4">
        <v>4</v>
      </c>
    </row>
    <row r="59" spans="1:8">
      <c r="A59" s="3" t="s">
        <v>36</v>
      </c>
      <c r="B59" s="4">
        <v>80</v>
      </c>
      <c r="C59" s="4">
        <v>1</v>
      </c>
      <c r="F59" s="3" t="s">
        <v>43</v>
      </c>
      <c r="G59" s="4">
        <v>50</v>
      </c>
      <c r="H59" s="4">
        <v>1</v>
      </c>
    </row>
    <row r="60" spans="1:8">
      <c r="A60" s="3" t="s">
        <v>138</v>
      </c>
      <c r="B60" s="4">
        <v>90</v>
      </c>
      <c r="C60" s="4">
        <v>1</v>
      </c>
      <c r="F60" s="3" t="s">
        <v>44</v>
      </c>
      <c r="G60" s="5">
        <v>54.231874999999995</v>
      </c>
      <c r="H60" s="4">
        <v>16</v>
      </c>
    </row>
    <row r="61" spans="1:8">
      <c r="A61" s="3" t="s">
        <v>137</v>
      </c>
      <c r="B61" s="4">
        <v>49</v>
      </c>
      <c r="C61" s="4">
        <v>1</v>
      </c>
      <c r="F61" s="3" t="s">
        <v>58</v>
      </c>
      <c r="G61" s="5">
        <v>89.99</v>
      </c>
      <c r="H61" s="4">
        <v>1</v>
      </c>
    </row>
    <row r="62" spans="1:8">
      <c r="A62" s="3" t="s">
        <v>76</v>
      </c>
      <c r="B62" s="4">
        <v>500</v>
      </c>
      <c r="C62" s="4">
        <v>1</v>
      </c>
      <c r="F62" s="3" t="s">
        <v>174</v>
      </c>
      <c r="G62" s="4">
        <v>278.22429687499988</v>
      </c>
      <c r="H62" s="4">
        <v>130</v>
      </c>
    </row>
    <row r="63" spans="1:8">
      <c r="A63" s="3" t="s">
        <v>133</v>
      </c>
      <c r="B63" s="4">
        <v>30</v>
      </c>
      <c r="C63" s="4">
        <v>1</v>
      </c>
    </row>
    <row r="64" spans="1:8">
      <c r="A64" s="3" t="s">
        <v>70</v>
      </c>
      <c r="B64" s="5">
        <v>183.83600000000001</v>
      </c>
      <c r="C64" s="4">
        <v>5</v>
      </c>
    </row>
    <row r="65" spans="1:3">
      <c r="A65" s="3" t="s">
        <v>155</v>
      </c>
      <c r="B65" s="4">
        <v>90</v>
      </c>
      <c r="C65" s="4">
        <v>1</v>
      </c>
    </row>
    <row r="66" spans="1:3">
      <c r="A66" s="3" t="s">
        <v>12</v>
      </c>
      <c r="B66" s="5">
        <v>422.5</v>
      </c>
      <c r="C66" s="4">
        <v>2</v>
      </c>
    </row>
    <row r="67" spans="1:3">
      <c r="A67" s="3" t="s">
        <v>162</v>
      </c>
      <c r="B67" s="4">
        <v>200</v>
      </c>
      <c r="C67" s="4">
        <v>1</v>
      </c>
    </row>
    <row r="68" spans="1:3">
      <c r="A68" s="3" t="s">
        <v>98</v>
      </c>
      <c r="B68" s="4">
        <v>140</v>
      </c>
      <c r="C68" s="4">
        <v>1</v>
      </c>
    </row>
    <row r="69" spans="1:3">
      <c r="A69" s="3" t="s">
        <v>157</v>
      </c>
      <c r="B69" s="4">
        <v>115</v>
      </c>
      <c r="C69" s="4">
        <v>2</v>
      </c>
    </row>
    <row r="70" spans="1:3">
      <c r="A70" s="3" t="s">
        <v>38</v>
      </c>
      <c r="B70" s="4">
        <v>0</v>
      </c>
      <c r="C70" s="4">
        <v>1</v>
      </c>
    </row>
    <row r="71" spans="1:3">
      <c r="A71" s="3" t="s">
        <v>62</v>
      </c>
      <c r="B71" s="4">
        <v>500</v>
      </c>
      <c r="C71" s="4">
        <v>1</v>
      </c>
    </row>
    <row r="72" spans="1:3">
      <c r="A72" s="3" t="s">
        <v>109</v>
      </c>
      <c r="B72" s="4">
        <v>106</v>
      </c>
      <c r="C72" s="4">
        <v>1</v>
      </c>
    </row>
    <row r="73" spans="1:3">
      <c r="A73" s="3" t="s">
        <v>37</v>
      </c>
      <c r="B73" s="4">
        <v>70</v>
      </c>
      <c r="C73" s="4">
        <v>1</v>
      </c>
    </row>
    <row r="74" spans="1:3">
      <c r="A74" s="3" t="s">
        <v>150</v>
      </c>
      <c r="B74" s="4">
        <v>90</v>
      </c>
      <c r="C74" s="4">
        <v>1</v>
      </c>
    </row>
    <row r="75" spans="1:3">
      <c r="A75" s="3" t="s">
        <v>161</v>
      </c>
      <c r="B75" s="4">
        <v>200</v>
      </c>
      <c r="C75" s="4">
        <v>1</v>
      </c>
    </row>
    <row r="76" spans="1:3">
      <c r="A76" s="3" t="s">
        <v>41</v>
      </c>
      <c r="B76" s="5">
        <v>41.795000000000002</v>
      </c>
      <c r="C76" s="4">
        <v>2</v>
      </c>
    </row>
    <row r="77" spans="1:3">
      <c r="A77" s="3" t="s">
        <v>90</v>
      </c>
      <c r="B77" s="4">
        <v>400</v>
      </c>
      <c r="C77" s="4">
        <v>1</v>
      </c>
    </row>
    <row r="78" spans="1:3">
      <c r="A78" s="3" t="s">
        <v>39</v>
      </c>
      <c r="B78" s="4">
        <v>100</v>
      </c>
      <c r="C78" s="4">
        <v>1</v>
      </c>
    </row>
    <row r="79" spans="1:3">
      <c r="A79" s="3" t="s">
        <v>45</v>
      </c>
      <c r="B79" s="5">
        <v>109.99</v>
      </c>
      <c r="C79" s="4">
        <v>1</v>
      </c>
    </row>
    <row r="80" spans="1:3">
      <c r="A80" s="3" t="s">
        <v>71</v>
      </c>
      <c r="B80" s="4"/>
      <c r="C80" s="4">
        <v>2</v>
      </c>
    </row>
    <row r="81" spans="1:3">
      <c r="A81" s="3" t="s">
        <v>53</v>
      </c>
      <c r="B81" s="4">
        <v>565</v>
      </c>
      <c r="C81" s="4">
        <v>1</v>
      </c>
    </row>
    <row r="82" spans="1:3">
      <c r="A82" s="3" t="s">
        <v>116</v>
      </c>
      <c r="B82" s="5">
        <v>59.99</v>
      </c>
      <c r="C82" s="4">
        <v>1</v>
      </c>
    </row>
    <row r="83" spans="1:3">
      <c r="A83" s="3" t="s">
        <v>82</v>
      </c>
      <c r="B83" s="5">
        <v>708.5</v>
      </c>
      <c r="C83" s="4">
        <v>2</v>
      </c>
    </row>
    <row r="84" spans="1:3">
      <c r="A84" s="3" t="s">
        <v>139</v>
      </c>
      <c r="B84" s="4">
        <v>50</v>
      </c>
      <c r="C84" s="4">
        <v>3</v>
      </c>
    </row>
    <row r="85" spans="1:3">
      <c r="A85" s="3" t="s">
        <v>43</v>
      </c>
      <c r="B85" s="5">
        <v>52.495000000000005</v>
      </c>
      <c r="C85" s="4">
        <v>2</v>
      </c>
    </row>
    <row r="86" spans="1:3">
      <c r="A86" s="3" t="s">
        <v>94</v>
      </c>
      <c r="B86" s="4">
        <v>320</v>
      </c>
      <c r="C86" s="4">
        <v>1</v>
      </c>
    </row>
    <row r="87" spans="1:3">
      <c r="A87" s="3" t="s">
        <v>58</v>
      </c>
      <c r="B87" s="5">
        <v>89.99</v>
      </c>
      <c r="C87" s="4">
        <v>1</v>
      </c>
    </row>
    <row r="88" spans="1:3">
      <c r="A88" s="3" t="s">
        <v>184</v>
      </c>
      <c r="B88" s="4">
        <v>85</v>
      </c>
      <c r="C88" s="4">
        <v>1</v>
      </c>
    </row>
    <row r="89" spans="1:3">
      <c r="A89" s="3" t="s">
        <v>174</v>
      </c>
      <c r="B89" s="4">
        <v>278.22429687500005</v>
      </c>
      <c r="C89" s="4">
        <v>130</v>
      </c>
    </row>
  </sheetData>
  <mergeCells count="3">
    <mergeCell ref="A6:D6"/>
    <mergeCell ref="A2:B2"/>
    <mergeCell ref="F6:I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N3" sqref="N3"/>
    </sheetView>
  </sheetViews>
  <sheetFormatPr baseColWidth="10" defaultRowHeight="15" x14ac:dyDescent="0"/>
  <cols>
    <col min="1" max="1" width="20.6640625" customWidth="1"/>
    <col min="2" max="2" width="14.83203125" customWidth="1"/>
    <col min="3" max="3" width="15.83203125" customWidth="1"/>
    <col min="6" max="6" width="13.83203125" customWidth="1"/>
    <col min="8" max="8" width="21.1640625" customWidth="1"/>
    <col min="11" max="11" width="19.5" customWidth="1"/>
    <col min="13" max="13" width="13.5" customWidth="1"/>
    <col min="14" max="14" width="21.6640625" customWidth="1"/>
  </cols>
  <sheetData>
    <row r="1" spans="1:14" s="1" customForma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187</v>
      </c>
      <c r="I1" s="1" t="s">
        <v>164</v>
      </c>
      <c r="J1" s="1" t="s">
        <v>165</v>
      </c>
      <c r="K1" s="1" t="s">
        <v>168</v>
      </c>
      <c r="L1" s="1" t="s">
        <v>169</v>
      </c>
      <c r="M1" s="1" t="s">
        <v>176</v>
      </c>
      <c r="N1" s="1" t="s">
        <v>186</v>
      </c>
    </row>
    <row r="2" spans="1:14">
      <c r="A2" t="s">
        <v>7</v>
      </c>
      <c r="B2" t="s">
        <v>8</v>
      </c>
      <c r="C2" t="s">
        <v>9</v>
      </c>
      <c r="D2" t="s">
        <v>10</v>
      </c>
      <c r="E2">
        <v>39</v>
      </c>
      <c r="F2">
        <v>2021</v>
      </c>
      <c r="G2">
        <v>595</v>
      </c>
      <c r="H2" t="s">
        <v>48</v>
      </c>
      <c r="I2">
        <v>2</v>
      </c>
      <c r="J2">
        <v>1</v>
      </c>
      <c r="K2" t="s">
        <v>166</v>
      </c>
      <c r="L2" t="s">
        <v>170</v>
      </c>
      <c r="M2">
        <f>1/COUNTIF(Table1[Brand],Table1[[#This Row],[Brand]])</f>
        <v>0.16666666666666666</v>
      </c>
      <c r="N2" t="e">
        <f>COUNTIF(Retailer,Table1[[#This Row],[Retailer]])</f>
        <v>#NAME?</v>
      </c>
    </row>
    <row r="3" spans="1:14">
      <c r="A3" t="s">
        <v>7</v>
      </c>
      <c r="B3" t="s">
        <v>8</v>
      </c>
      <c r="C3" t="s">
        <v>9</v>
      </c>
      <c r="D3" t="s">
        <v>11</v>
      </c>
      <c r="E3">
        <v>39</v>
      </c>
      <c r="F3">
        <v>2019</v>
      </c>
      <c r="G3">
        <v>515</v>
      </c>
      <c r="H3" t="s">
        <v>7</v>
      </c>
      <c r="I3">
        <v>4</v>
      </c>
      <c r="J3">
        <v>1</v>
      </c>
      <c r="K3" t="s">
        <v>166</v>
      </c>
      <c r="L3" t="s">
        <v>170</v>
      </c>
      <c r="M3">
        <f>1/COUNTIF(Table1[Brand],Table1[[#This Row],[Brand]])</f>
        <v>0.16666666666666666</v>
      </c>
      <c r="N3" t="e">
        <f>COUNTIF(Retailer,Table1[[#This Row],[Retailer]])</f>
        <v>#NAME?</v>
      </c>
    </row>
    <row r="4" spans="1:14">
      <c r="A4" t="s">
        <v>12</v>
      </c>
      <c r="B4" t="s">
        <v>8</v>
      </c>
      <c r="C4" t="s">
        <v>9</v>
      </c>
      <c r="D4" t="s">
        <v>13</v>
      </c>
      <c r="E4">
        <v>39</v>
      </c>
      <c r="F4">
        <v>2021</v>
      </c>
      <c r="G4">
        <v>645</v>
      </c>
      <c r="H4" t="s">
        <v>12</v>
      </c>
      <c r="I4">
        <v>2</v>
      </c>
      <c r="J4">
        <v>0</v>
      </c>
      <c r="K4" t="s">
        <v>166</v>
      </c>
      <c r="L4" t="s">
        <v>170</v>
      </c>
      <c r="M4">
        <f>1/COUNTIF(Table1[Brand],Table1[[#This Row],[Brand]])</f>
        <v>0.5</v>
      </c>
      <c r="N4" t="e">
        <f>COUNTIF(Retailer,Table1[[#This Row],[Retailer]])</f>
        <v>#NAME?</v>
      </c>
    </row>
    <row r="5" spans="1:14">
      <c r="A5" t="s">
        <v>14</v>
      </c>
      <c r="B5" t="s">
        <v>8</v>
      </c>
      <c r="C5" t="s">
        <v>66</v>
      </c>
      <c r="D5" t="s">
        <v>10</v>
      </c>
      <c r="E5">
        <v>39</v>
      </c>
      <c r="F5">
        <v>2018</v>
      </c>
      <c r="G5">
        <v>100</v>
      </c>
      <c r="H5" t="s">
        <v>14</v>
      </c>
      <c r="I5">
        <v>5</v>
      </c>
      <c r="J5">
        <v>0</v>
      </c>
      <c r="K5" t="s">
        <v>167</v>
      </c>
      <c r="L5" t="s">
        <v>171</v>
      </c>
      <c r="M5">
        <f>1/COUNTIF(Table1[Brand],Table1[[#This Row],[Brand]])</f>
        <v>0.33333333333333331</v>
      </c>
      <c r="N5" t="e">
        <f>COUNTIF(Retailer,Table1[[#This Row],[Retailer]])</f>
        <v>#NAME?</v>
      </c>
    </row>
    <row r="6" spans="1:14">
      <c r="A6" t="s">
        <v>16</v>
      </c>
      <c r="B6" t="s">
        <v>8</v>
      </c>
      <c r="C6" t="s">
        <v>17</v>
      </c>
      <c r="D6" t="s">
        <v>18</v>
      </c>
      <c r="E6">
        <v>39</v>
      </c>
      <c r="F6">
        <v>2022</v>
      </c>
      <c r="G6">
        <v>620</v>
      </c>
      <c r="H6" t="s">
        <v>50</v>
      </c>
      <c r="I6">
        <v>1</v>
      </c>
      <c r="J6">
        <v>0</v>
      </c>
      <c r="K6" t="s">
        <v>166</v>
      </c>
      <c r="L6" t="s">
        <v>170</v>
      </c>
      <c r="M6">
        <f>1/COUNTIF(Table1[Brand],Table1[[#This Row],[Brand]])</f>
        <v>0.33333333333333331</v>
      </c>
      <c r="N6" t="e">
        <f>COUNTIF(Retailer,Table1[[#This Row],[Retailer]])</f>
        <v>#NAME?</v>
      </c>
    </row>
    <row r="7" spans="1:14">
      <c r="A7" t="s">
        <v>19</v>
      </c>
      <c r="B7" t="s">
        <v>8</v>
      </c>
      <c r="C7" t="s">
        <v>20</v>
      </c>
      <c r="D7" t="s">
        <v>13</v>
      </c>
      <c r="E7">
        <v>39</v>
      </c>
      <c r="F7">
        <v>2020</v>
      </c>
      <c r="G7">
        <v>53.99</v>
      </c>
      <c r="H7" t="s">
        <v>19</v>
      </c>
      <c r="I7">
        <v>3</v>
      </c>
      <c r="J7">
        <v>1</v>
      </c>
      <c r="K7" t="s">
        <v>167</v>
      </c>
      <c r="L7" t="s">
        <v>171</v>
      </c>
      <c r="M7">
        <f>1/COUNTIF(Table1[Brand],Table1[[#This Row],[Brand]])</f>
        <v>0.2</v>
      </c>
      <c r="N7" t="e">
        <f>COUNTIF(Retailer,Table1[[#This Row],[Retailer]])</f>
        <v>#NAME?</v>
      </c>
    </row>
    <row r="8" spans="1:14">
      <c r="A8" t="s">
        <v>72</v>
      </c>
      <c r="B8" t="s">
        <v>8</v>
      </c>
      <c r="C8" t="s">
        <v>15</v>
      </c>
      <c r="D8" t="s">
        <v>21</v>
      </c>
      <c r="E8">
        <v>39</v>
      </c>
      <c r="F8">
        <v>2018</v>
      </c>
      <c r="G8">
        <v>160</v>
      </c>
      <c r="H8" t="s">
        <v>72</v>
      </c>
      <c r="I8">
        <v>5</v>
      </c>
      <c r="J8">
        <v>0</v>
      </c>
      <c r="K8" t="s">
        <v>167</v>
      </c>
      <c r="L8" t="s">
        <v>171</v>
      </c>
      <c r="M8">
        <f>1/COUNTIF(Table1[Brand],Table1[[#This Row],[Brand]])</f>
        <v>1</v>
      </c>
      <c r="N8" t="e">
        <f>COUNTIF(Retailer,Table1[[#This Row],[Retailer]])</f>
        <v>#NAME?</v>
      </c>
    </row>
    <row r="9" spans="1:14">
      <c r="A9" t="s">
        <v>22</v>
      </c>
      <c r="B9" t="s">
        <v>8</v>
      </c>
      <c r="C9" t="s">
        <v>15</v>
      </c>
      <c r="D9" t="s">
        <v>23</v>
      </c>
      <c r="E9">
        <v>39.5</v>
      </c>
      <c r="F9">
        <v>2020</v>
      </c>
      <c r="G9">
        <v>270</v>
      </c>
      <c r="H9" t="s">
        <v>22</v>
      </c>
      <c r="I9">
        <v>3</v>
      </c>
      <c r="J9">
        <v>0</v>
      </c>
      <c r="K9" t="s">
        <v>167</v>
      </c>
      <c r="L9" t="s">
        <v>170</v>
      </c>
      <c r="M9">
        <f>1/COUNTIF(Table1[Brand],Table1[[#This Row],[Brand]])</f>
        <v>1</v>
      </c>
      <c r="N9" t="e">
        <f>COUNTIF(Retailer,Table1[[#This Row],[Retailer]])</f>
        <v>#NAME?</v>
      </c>
    </row>
    <row r="10" spans="1:14">
      <c r="A10" t="s">
        <v>24</v>
      </c>
      <c r="B10" t="s">
        <v>8</v>
      </c>
      <c r="C10" t="s">
        <v>17</v>
      </c>
      <c r="D10" t="s">
        <v>25</v>
      </c>
      <c r="E10">
        <v>40.4</v>
      </c>
      <c r="F10">
        <v>2020</v>
      </c>
      <c r="G10">
        <v>575</v>
      </c>
      <c r="H10" t="s">
        <v>24</v>
      </c>
      <c r="I10">
        <v>3</v>
      </c>
      <c r="J10">
        <v>1</v>
      </c>
      <c r="K10" t="s">
        <v>166</v>
      </c>
      <c r="L10" t="s">
        <v>170</v>
      </c>
      <c r="M10">
        <f>1/COUNTIF(Table1[Brand],Table1[[#This Row],[Brand]])</f>
        <v>0.5</v>
      </c>
      <c r="N10" t="e">
        <f>COUNTIF(Retailer,Table1[[#This Row],[Retailer]])</f>
        <v>#NAME?</v>
      </c>
    </row>
    <row r="11" spans="1:14">
      <c r="A11" t="s">
        <v>70</v>
      </c>
      <c r="B11" t="s">
        <v>8</v>
      </c>
      <c r="C11" t="s">
        <v>20</v>
      </c>
      <c r="D11" t="s">
        <v>10</v>
      </c>
      <c r="E11">
        <v>39</v>
      </c>
      <c r="F11">
        <v>2020</v>
      </c>
      <c r="G11">
        <v>279.2</v>
      </c>
      <c r="H11" t="s">
        <v>70</v>
      </c>
      <c r="I11">
        <v>3</v>
      </c>
      <c r="J11">
        <v>1</v>
      </c>
      <c r="K11" t="s">
        <v>167</v>
      </c>
      <c r="L11" t="s">
        <v>170</v>
      </c>
      <c r="M11">
        <f>1/COUNTIF(Table1[Brand],Table1[[#This Row],[Brand]])</f>
        <v>0.2</v>
      </c>
      <c r="N11" t="e">
        <f>COUNTIF(Retailer,Table1[[#This Row],[Retailer]])</f>
        <v>#NAME?</v>
      </c>
    </row>
    <row r="12" spans="1:14">
      <c r="A12" t="s">
        <v>26</v>
      </c>
      <c r="B12" t="s">
        <v>8</v>
      </c>
      <c r="C12" t="s">
        <v>27</v>
      </c>
      <c r="D12" t="s">
        <v>28</v>
      </c>
      <c r="E12">
        <v>40</v>
      </c>
      <c r="F12">
        <v>2021</v>
      </c>
      <c r="G12">
        <v>263</v>
      </c>
      <c r="H12" t="s">
        <v>48</v>
      </c>
      <c r="I12">
        <v>2</v>
      </c>
      <c r="J12">
        <v>0</v>
      </c>
      <c r="K12" t="s">
        <v>167</v>
      </c>
      <c r="L12" t="s">
        <v>170</v>
      </c>
      <c r="M12">
        <f>1/COUNTIF(Table1[Brand],Table1[[#This Row],[Brand]])</f>
        <v>1</v>
      </c>
      <c r="N12" t="e">
        <f>COUNTIF(Retailer,Table1[[#This Row],[Retailer]])</f>
        <v>#NAME?</v>
      </c>
    </row>
    <row r="13" spans="1:14">
      <c r="A13" t="s">
        <v>29</v>
      </c>
      <c r="B13" t="s">
        <v>8</v>
      </c>
      <c r="C13" t="s">
        <v>27</v>
      </c>
      <c r="D13" t="s">
        <v>30</v>
      </c>
      <c r="E13">
        <v>39</v>
      </c>
      <c r="F13">
        <v>2019</v>
      </c>
      <c r="G13">
        <v>50</v>
      </c>
      <c r="H13" t="s">
        <v>69</v>
      </c>
      <c r="I13">
        <v>4</v>
      </c>
      <c r="J13">
        <v>0</v>
      </c>
      <c r="K13" t="s">
        <v>167</v>
      </c>
      <c r="L13" t="s">
        <v>171</v>
      </c>
      <c r="M13">
        <f>1/COUNTIF(Table1[Brand],Table1[[#This Row],[Brand]])</f>
        <v>1</v>
      </c>
      <c r="N13" t="e">
        <f>COUNTIF(Retailer,Table1[[#This Row],[Retailer]])</f>
        <v>#NAME?</v>
      </c>
    </row>
    <row r="14" spans="1:14">
      <c r="A14" t="s">
        <v>7</v>
      </c>
      <c r="B14" t="s">
        <v>8</v>
      </c>
      <c r="C14" t="s">
        <v>31</v>
      </c>
      <c r="D14" t="s">
        <v>13</v>
      </c>
      <c r="E14">
        <v>39.5</v>
      </c>
      <c r="F14">
        <v>2022</v>
      </c>
      <c r="G14">
        <v>500</v>
      </c>
      <c r="H14" t="s">
        <v>7</v>
      </c>
      <c r="I14">
        <v>1</v>
      </c>
      <c r="J14">
        <v>1</v>
      </c>
      <c r="K14" t="s">
        <v>166</v>
      </c>
      <c r="L14" t="s">
        <v>170</v>
      </c>
      <c r="M14">
        <f>1/COUNTIF(Table1[Brand],Table1[[#This Row],[Brand]])</f>
        <v>0.16666666666666666</v>
      </c>
      <c r="N14" t="e">
        <f>COUNTIF(Retailer,Table1[[#This Row],[Retailer]])</f>
        <v>#NAME?</v>
      </c>
    </row>
    <row r="15" spans="1:14">
      <c r="A15" t="s">
        <v>32</v>
      </c>
      <c r="B15" t="s">
        <v>8</v>
      </c>
      <c r="C15" t="s">
        <v>31</v>
      </c>
      <c r="D15" t="s">
        <v>10</v>
      </c>
      <c r="E15">
        <v>38</v>
      </c>
      <c r="F15">
        <v>2018</v>
      </c>
      <c r="G15">
        <v>90</v>
      </c>
      <c r="H15" t="s">
        <v>65</v>
      </c>
      <c r="I15">
        <v>5</v>
      </c>
      <c r="J15">
        <v>1</v>
      </c>
      <c r="K15" t="s">
        <v>167</v>
      </c>
      <c r="L15" t="s">
        <v>171</v>
      </c>
      <c r="M15">
        <f>1/COUNTIF(Table1[Brand],Table1[[#This Row],[Brand]])</f>
        <v>0.5</v>
      </c>
      <c r="N15" t="e">
        <f>COUNTIF(Retailer,Table1[[#This Row],[Retailer]])</f>
        <v>#NAME?</v>
      </c>
    </row>
    <row r="16" spans="1:14">
      <c r="A16" t="s">
        <v>33</v>
      </c>
      <c r="B16" t="s">
        <v>8</v>
      </c>
      <c r="C16" t="s">
        <v>34</v>
      </c>
      <c r="D16" t="s">
        <v>23</v>
      </c>
      <c r="E16">
        <v>39</v>
      </c>
      <c r="F16">
        <v>2018</v>
      </c>
      <c r="G16">
        <v>250</v>
      </c>
      <c r="H16" t="s">
        <v>33</v>
      </c>
      <c r="I16">
        <v>5</v>
      </c>
      <c r="J16">
        <v>0</v>
      </c>
      <c r="K16" t="s">
        <v>166</v>
      </c>
      <c r="L16" t="s">
        <v>170</v>
      </c>
      <c r="M16">
        <f>1/COUNTIF(Table1[Brand],Table1[[#This Row],[Brand]])</f>
        <v>0.33333333333333331</v>
      </c>
      <c r="N16" t="e">
        <f>COUNTIF(Retailer,Table1[[#This Row],[Retailer]])</f>
        <v>#NAME?</v>
      </c>
    </row>
    <row r="17" spans="1:14">
      <c r="A17" t="s">
        <v>35</v>
      </c>
      <c r="B17" t="s">
        <v>8</v>
      </c>
      <c r="C17" t="s">
        <v>9</v>
      </c>
      <c r="D17" t="s">
        <v>23</v>
      </c>
      <c r="E17">
        <v>39</v>
      </c>
      <c r="F17">
        <v>2021</v>
      </c>
      <c r="G17">
        <v>490</v>
      </c>
      <c r="H17" t="s">
        <v>50</v>
      </c>
      <c r="I17">
        <v>2</v>
      </c>
      <c r="J17">
        <v>1</v>
      </c>
      <c r="K17" t="s">
        <v>166</v>
      </c>
      <c r="L17" t="s">
        <v>170</v>
      </c>
      <c r="M17">
        <f>1/COUNTIF(Table1[Brand],Table1[[#This Row],[Brand]])</f>
        <v>1</v>
      </c>
      <c r="N17" t="e">
        <f>COUNTIF(Retailer,Table1[[#This Row],[Retailer]])</f>
        <v>#NAME?</v>
      </c>
    </row>
    <row r="18" spans="1:14">
      <c r="A18" t="s">
        <v>36</v>
      </c>
      <c r="B18" t="s">
        <v>8</v>
      </c>
      <c r="C18" t="s">
        <v>31</v>
      </c>
      <c r="D18" t="s">
        <v>10</v>
      </c>
      <c r="E18">
        <v>38</v>
      </c>
      <c r="F18">
        <v>2019</v>
      </c>
      <c r="G18">
        <v>80</v>
      </c>
      <c r="H18" t="s">
        <v>69</v>
      </c>
      <c r="I18">
        <v>4</v>
      </c>
      <c r="J18">
        <v>1</v>
      </c>
      <c r="K18" t="s">
        <v>167</v>
      </c>
      <c r="L18" t="s">
        <v>171</v>
      </c>
      <c r="M18">
        <f>1/COUNTIF(Table1[Brand],Table1[[#This Row],[Brand]])</f>
        <v>1</v>
      </c>
      <c r="N18" t="e">
        <f>COUNTIF(Retailer,Table1[[#This Row],[Retailer]])</f>
        <v>#NAME?</v>
      </c>
    </row>
    <row r="19" spans="1:14">
      <c r="A19" t="s">
        <v>37</v>
      </c>
      <c r="B19" t="s">
        <v>8</v>
      </c>
      <c r="C19" t="s">
        <v>20</v>
      </c>
      <c r="D19" t="s">
        <v>23</v>
      </c>
      <c r="E19">
        <v>39</v>
      </c>
      <c r="F19">
        <v>2019</v>
      </c>
      <c r="G19">
        <v>70</v>
      </c>
      <c r="H19" t="s">
        <v>68</v>
      </c>
      <c r="I19">
        <v>4</v>
      </c>
      <c r="J19">
        <v>1</v>
      </c>
      <c r="K19" t="s">
        <v>167</v>
      </c>
      <c r="L19" t="s">
        <v>171</v>
      </c>
      <c r="M19">
        <f>1/COUNTIF(Table1[Brand],Table1[[#This Row],[Brand]])</f>
        <v>1</v>
      </c>
      <c r="N19" t="e">
        <f>COUNTIF(Retailer,Table1[[#This Row],[Retailer]])</f>
        <v>#NAME?</v>
      </c>
    </row>
    <row r="20" spans="1:14">
      <c r="A20" t="s">
        <v>38</v>
      </c>
      <c r="B20" t="s">
        <v>8</v>
      </c>
      <c r="C20" t="s">
        <v>20</v>
      </c>
      <c r="D20" t="s">
        <v>10</v>
      </c>
      <c r="E20">
        <v>39</v>
      </c>
      <c r="F20">
        <v>2022</v>
      </c>
      <c r="G20">
        <v>0</v>
      </c>
      <c r="H20" t="s">
        <v>38</v>
      </c>
      <c r="I20">
        <v>1</v>
      </c>
      <c r="J20">
        <v>1</v>
      </c>
      <c r="K20" t="s">
        <v>167</v>
      </c>
      <c r="L20" t="s">
        <v>171</v>
      </c>
      <c r="M20">
        <f>1/COUNTIF(Table1[Brand],Table1[[#This Row],[Brand]])</f>
        <v>1</v>
      </c>
      <c r="N20" t="e">
        <f>COUNTIF(Retailer,Table1[[#This Row],[Retailer]])</f>
        <v>#NAME?</v>
      </c>
    </row>
    <row r="21" spans="1:14">
      <c r="A21" t="s">
        <v>39</v>
      </c>
      <c r="B21" t="s">
        <v>8</v>
      </c>
      <c r="C21" t="s">
        <v>40</v>
      </c>
      <c r="D21" t="s">
        <v>23</v>
      </c>
      <c r="E21">
        <v>40</v>
      </c>
      <c r="F21">
        <v>2018</v>
      </c>
      <c r="G21">
        <v>100</v>
      </c>
      <c r="H21" t="s">
        <v>39</v>
      </c>
      <c r="I21">
        <v>5</v>
      </c>
      <c r="J21">
        <v>1</v>
      </c>
      <c r="K21" t="s">
        <v>167</v>
      </c>
      <c r="L21" t="s">
        <v>171</v>
      </c>
      <c r="M21">
        <f>1/COUNTIF(Table1[Brand],Table1[[#This Row],[Brand]])</f>
        <v>1</v>
      </c>
      <c r="N21" t="e">
        <f>COUNTIF(Retailer,Table1[[#This Row],[Retailer]])</f>
        <v>#NAME?</v>
      </c>
    </row>
    <row r="22" spans="1:14">
      <c r="A22" t="s">
        <v>41</v>
      </c>
      <c r="B22" t="s">
        <v>8</v>
      </c>
      <c r="C22" t="s">
        <v>42</v>
      </c>
      <c r="D22" t="s">
        <v>21</v>
      </c>
      <c r="E22">
        <v>39</v>
      </c>
      <c r="F22">
        <v>2019</v>
      </c>
      <c r="G22">
        <v>33.590000000000003</v>
      </c>
      <c r="H22" t="s">
        <v>44</v>
      </c>
      <c r="I22">
        <v>4</v>
      </c>
      <c r="J22">
        <v>0</v>
      </c>
      <c r="K22" t="s">
        <v>167</v>
      </c>
      <c r="L22" t="s">
        <v>171</v>
      </c>
      <c r="M22">
        <f>1/COUNTIF(Table1[Brand],Table1[[#This Row],[Brand]])</f>
        <v>0.5</v>
      </c>
      <c r="N22" t="e">
        <f>COUNTIF(Retailer,Table1[[#This Row],[Retailer]])</f>
        <v>#NAME?</v>
      </c>
    </row>
    <row r="23" spans="1:14">
      <c r="A23" t="s">
        <v>43</v>
      </c>
      <c r="B23" t="s">
        <v>8</v>
      </c>
      <c r="C23" t="s">
        <v>40</v>
      </c>
      <c r="D23" t="s">
        <v>23</v>
      </c>
      <c r="E23">
        <v>39</v>
      </c>
      <c r="F23">
        <v>2019</v>
      </c>
      <c r="G23">
        <v>54.99</v>
      </c>
      <c r="H23" t="s">
        <v>44</v>
      </c>
      <c r="I23">
        <v>4</v>
      </c>
      <c r="J23">
        <v>0</v>
      </c>
      <c r="K23" t="s">
        <v>167</v>
      </c>
      <c r="L23" t="s">
        <v>171</v>
      </c>
      <c r="M23">
        <f>1/COUNTIF(Table1[Brand],Table1[[#This Row],[Brand]])</f>
        <v>0.5</v>
      </c>
      <c r="N23" t="e">
        <f>COUNTIF(Retailer,Table1[[#This Row],[Retailer]])</f>
        <v>#NAME?</v>
      </c>
    </row>
    <row r="24" spans="1:14">
      <c r="A24" t="s">
        <v>45</v>
      </c>
      <c r="B24" t="s">
        <v>8</v>
      </c>
      <c r="C24" t="s">
        <v>42</v>
      </c>
      <c r="D24" t="s">
        <v>11</v>
      </c>
      <c r="E24">
        <v>39</v>
      </c>
      <c r="F24">
        <v>2019</v>
      </c>
      <c r="G24">
        <v>109.99</v>
      </c>
      <c r="H24" t="s">
        <v>44</v>
      </c>
      <c r="I24">
        <v>4</v>
      </c>
      <c r="J24">
        <v>1</v>
      </c>
      <c r="K24" t="s">
        <v>167</v>
      </c>
      <c r="L24" t="s">
        <v>171</v>
      </c>
      <c r="M24">
        <f>1/COUNTIF(Table1[Brand],Table1[[#This Row],[Brand]])</f>
        <v>1</v>
      </c>
      <c r="N24" t="e">
        <f>COUNTIF(Retailer,Table1[[#This Row],[Retailer]])</f>
        <v>#NAME?</v>
      </c>
    </row>
    <row r="25" spans="1:14">
      <c r="A25" t="s">
        <v>46</v>
      </c>
      <c r="B25" t="s">
        <v>8</v>
      </c>
      <c r="C25" t="s">
        <v>40</v>
      </c>
      <c r="D25" t="s">
        <v>10</v>
      </c>
      <c r="E25">
        <v>39</v>
      </c>
      <c r="F25">
        <v>2020</v>
      </c>
      <c r="G25">
        <v>54.99</v>
      </c>
      <c r="H25" t="s">
        <v>44</v>
      </c>
      <c r="I25">
        <v>3</v>
      </c>
      <c r="J25">
        <v>0</v>
      </c>
      <c r="K25" t="s">
        <v>167</v>
      </c>
      <c r="L25" t="s">
        <v>171</v>
      </c>
      <c r="M25">
        <f>1/COUNTIF(Table1[Brand],Table1[[#This Row],[Brand]])</f>
        <v>0.5</v>
      </c>
      <c r="N25" t="e">
        <f>COUNTIF(Retailer,Table1[[#This Row],[Retailer]])</f>
        <v>#NAME?</v>
      </c>
    </row>
    <row r="26" spans="1:14">
      <c r="A26" t="s">
        <v>24</v>
      </c>
      <c r="B26" t="s">
        <v>8</v>
      </c>
      <c r="C26" t="s">
        <v>27</v>
      </c>
      <c r="D26" t="s">
        <v>47</v>
      </c>
      <c r="E26">
        <v>38.5</v>
      </c>
      <c r="F26">
        <v>2021</v>
      </c>
      <c r="G26">
        <v>795</v>
      </c>
      <c r="H26" t="s">
        <v>48</v>
      </c>
      <c r="I26">
        <v>2</v>
      </c>
      <c r="J26">
        <v>1</v>
      </c>
      <c r="K26" t="s">
        <v>166</v>
      </c>
      <c r="L26" t="s">
        <v>170</v>
      </c>
      <c r="M26">
        <f>1/COUNTIF(Table1[Brand],Table1[[#This Row],[Brand]])</f>
        <v>0.5</v>
      </c>
      <c r="N26" t="e">
        <f>COUNTIF(Retailer,Table1[[#This Row],[Retailer]])</f>
        <v>#NAME?</v>
      </c>
    </row>
    <row r="27" spans="1:14">
      <c r="A27" t="s">
        <v>49</v>
      </c>
      <c r="B27" t="s">
        <v>8</v>
      </c>
      <c r="C27" t="s">
        <v>40</v>
      </c>
      <c r="D27" t="s">
        <v>11</v>
      </c>
      <c r="E27">
        <v>39</v>
      </c>
      <c r="F27">
        <v>2022</v>
      </c>
      <c r="G27">
        <v>812</v>
      </c>
      <c r="H27" t="s">
        <v>48</v>
      </c>
      <c r="I27">
        <v>1</v>
      </c>
      <c r="J27">
        <v>1</v>
      </c>
      <c r="K27" t="s">
        <v>166</v>
      </c>
      <c r="L27" t="s">
        <v>172</v>
      </c>
      <c r="M27">
        <f>1/COUNTIF(Table1[Brand],Table1[[#This Row],[Brand]])</f>
        <v>1</v>
      </c>
      <c r="N27" t="e">
        <f>COUNTIF(Retailer,Table1[[#This Row],[Retailer]])</f>
        <v>#NAME?</v>
      </c>
    </row>
    <row r="28" spans="1:14">
      <c r="A28" t="s">
        <v>51</v>
      </c>
      <c r="B28" t="s">
        <v>8</v>
      </c>
      <c r="C28" t="s">
        <v>17</v>
      </c>
      <c r="D28" t="s">
        <v>30</v>
      </c>
      <c r="E28">
        <v>39</v>
      </c>
      <c r="F28">
        <v>2020</v>
      </c>
      <c r="G28">
        <v>224</v>
      </c>
      <c r="H28" t="s">
        <v>52</v>
      </c>
      <c r="I28">
        <v>3</v>
      </c>
      <c r="J28">
        <v>1</v>
      </c>
      <c r="K28" t="s">
        <v>166</v>
      </c>
      <c r="L28" t="s">
        <v>170</v>
      </c>
      <c r="M28">
        <f>1/COUNTIF(Table1[Brand],Table1[[#This Row],[Brand]])</f>
        <v>1</v>
      </c>
      <c r="N28" t="e">
        <f>COUNTIF(Retailer,Table1[[#This Row],[Retailer]])</f>
        <v>#NAME?</v>
      </c>
    </row>
    <row r="29" spans="1:14">
      <c r="A29" t="s">
        <v>12</v>
      </c>
      <c r="B29" t="s">
        <v>8</v>
      </c>
      <c r="C29" t="s">
        <v>27</v>
      </c>
      <c r="D29" t="s">
        <v>10</v>
      </c>
      <c r="E29">
        <v>40</v>
      </c>
      <c r="F29">
        <v>2021</v>
      </c>
      <c r="G29">
        <v>200</v>
      </c>
      <c r="H29" t="s">
        <v>71</v>
      </c>
      <c r="I29">
        <v>2</v>
      </c>
      <c r="J29">
        <v>0</v>
      </c>
      <c r="K29" t="s">
        <v>167</v>
      </c>
      <c r="L29" t="s">
        <v>170</v>
      </c>
      <c r="M29">
        <f>1/COUNTIF(Table1[Brand],Table1[[#This Row],[Brand]])</f>
        <v>0.5</v>
      </c>
      <c r="N29" t="e">
        <f>COUNTIF(Retailer,Table1[[#This Row],[Retailer]])</f>
        <v>#NAME?</v>
      </c>
    </row>
    <row r="30" spans="1:14">
      <c r="A30" t="s">
        <v>32</v>
      </c>
      <c r="B30" t="s">
        <v>8</v>
      </c>
      <c r="C30" t="s">
        <v>17</v>
      </c>
      <c r="D30" t="s">
        <v>28</v>
      </c>
      <c r="E30">
        <v>39</v>
      </c>
      <c r="F30">
        <v>2018</v>
      </c>
      <c r="G30">
        <v>58</v>
      </c>
      <c r="H30" t="s">
        <v>68</v>
      </c>
      <c r="I30">
        <v>5</v>
      </c>
      <c r="J30">
        <v>0</v>
      </c>
      <c r="K30" t="s">
        <v>167</v>
      </c>
      <c r="L30" t="s">
        <v>171</v>
      </c>
      <c r="M30">
        <f>1/COUNTIF(Table1[Brand],Table1[[#This Row],[Brand]])</f>
        <v>0.5</v>
      </c>
      <c r="N30" t="e">
        <f>COUNTIF(Retailer,Table1[[#This Row],[Retailer]])</f>
        <v>#NAME?</v>
      </c>
    </row>
    <row r="31" spans="1:14">
      <c r="A31" t="s">
        <v>53</v>
      </c>
      <c r="B31" t="s">
        <v>8</v>
      </c>
      <c r="C31" t="s">
        <v>27</v>
      </c>
      <c r="D31" t="s">
        <v>54</v>
      </c>
      <c r="E31">
        <v>39</v>
      </c>
      <c r="F31">
        <v>2018</v>
      </c>
      <c r="G31">
        <v>565</v>
      </c>
      <c r="H31" t="s">
        <v>89</v>
      </c>
      <c r="I31">
        <v>5</v>
      </c>
      <c r="J31">
        <v>0</v>
      </c>
      <c r="K31" t="s">
        <v>166</v>
      </c>
      <c r="L31" t="s">
        <v>170</v>
      </c>
      <c r="M31">
        <f>1/COUNTIF(Table1[Brand],Table1[[#This Row],[Brand]])</f>
        <v>1</v>
      </c>
      <c r="N31" t="e">
        <f>COUNTIF(Retailer,Table1[[#This Row],[Retailer]])</f>
        <v>#NAME?</v>
      </c>
    </row>
    <row r="32" spans="1:14">
      <c r="A32" t="s">
        <v>55</v>
      </c>
      <c r="B32" t="s">
        <v>8</v>
      </c>
      <c r="C32" t="s">
        <v>67</v>
      </c>
      <c r="D32" t="s">
        <v>56</v>
      </c>
      <c r="E32">
        <v>39</v>
      </c>
      <c r="F32">
        <v>2020</v>
      </c>
      <c r="G32">
        <v>100</v>
      </c>
      <c r="H32" t="s">
        <v>57</v>
      </c>
      <c r="I32">
        <v>3</v>
      </c>
      <c r="J32">
        <v>1</v>
      </c>
      <c r="K32" t="s">
        <v>166</v>
      </c>
      <c r="L32" t="s">
        <v>171</v>
      </c>
      <c r="M32">
        <f>1/COUNTIF(Table1[Brand],Table1[[#This Row],[Brand]])</f>
        <v>0.5</v>
      </c>
      <c r="N32" t="e">
        <f>COUNTIF(Retailer,Table1[[#This Row],[Retailer]])</f>
        <v>#NAME?</v>
      </c>
    </row>
    <row r="33" spans="1:14">
      <c r="A33" t="s">
        <v>58</v>
      </c>
      <c r="B33" t="s">
        <v>8</v>
      </c>
      <c r="C33" t="s">
        <v>40</v>
      </c>
      <c r="D33" t="s">
        <v>59</v>
      </c>
      <c r="E33">
        <v>39</v>
      </c>
      <c r="F33">
        <v>2022</v>
      </c>
      <c r="G33">
        <v>89.99</v>
      </c>
      <c r="H33" t="s">
        <v>58</v>
      </c>
      <c r="I33">
        <v>1</v>
      </c>
      <c r="J33">
        <v>0</v>
      </c>
      <c r="K33" t="s">
        <v>167</v>
      </c>
      <c r="L33" t="s">
        <v>171</v>
      </c>
      <c r="M33">
        <f>1/COUNTIF(Table1[Brand],Table1[[#This Row],[Brand]])</f>
        <v>1</v>
      </c>
      <c r="N33" t="e">
        <f>COUNTIF(Retailer,Table1[[#This Row],[Retailer]])</f>
        <v>#NAME?</v>
      </c>
    </row>
    <row r="34" spans="1:14">
      <c r="A34" t="s">
        <v>60</v>
      </c>
      <c r="B34" t="s">
        <v>8</v>
      </c>
      <c r="C34" t="s">
        <v>27</v>
      </c>
      <c r="D34" t="s">
        <v>10</v>
      </c>
      <c r="E34">
        <v>39.5</v>
      </c>
      <c r="F34">
        <v>2017</v>
      </c>
      <c r="G34">
        <v>495</v>
      </c>
      <c r="H34" t="s">
        <v>60</v>
      </c>
      <c r="I34">
        <v>6</v>
      </c>
      <c r="J34">
        <v>1</v>
      </c>
      <c r="K34" t="s">
        <v>166</v>
      </c>
      <c r="L34" t="s">
        <v>170</v>
      </c>
      <c r="M34">
        <f>1/COUNTIF(Table1[Brand],Table1[[#This Row],[Brand]])</f>
        <v>0.5</v>
      </c>
      <c r="N34" t="e">
        <f>COUNTIF(Retailer,Table1[[#This Row],[Retailer]])</f>
        <v>#NAME?</v>
      </c>
    </row>
    <row r="35" spans="1:14">
      <c r="A35" t="s">
        <v>61</v>
      </c>
      <c r="B35" t="s">
        <v>8</v>
      </c>
      <c r="C35" t="s">
        <v>20</v>
      </c>
      <c r="D35" t="s">
        <v>56</v>
      </c>
      <c r="E35">
        <v>39</v>
      </c>
      <c r="F35">
        <v>2022</v>
      </c>
      <c r="G35">
        <v>470</v>
      </c>
      <c r="H35" t="s">
        <v>50</v>
      </c>
      <c r="I35">
        <v>1</v>
      </c>
      <c r="J35">
        <v>1</v>
      </c>
      <c r="K35" t="s">
        <v>166</v>
      </c>
      <c r="L35" t="s">
        <v>170</v>
      </c>
      <c r="M35">
        <f>1/COUNTIF(Table1[Brand],Table1[[#This Row],[Brand]])</f>
        <v>1</v>
      </c>
      <c r="N35" t="e">
        <f>COUNTIF(Retailer,Table1[[#This Row],[Retailer]])</f>
        <v>#NAME?</v>
      </c>
    </row>
    <row r="36" spans="1:14">
      <c r="A36" t="s">
        <v>62</v>
      </c>
      <c r="B36" t="s">
        <v>8</v>
      </c>
      <c r="C36" t="s">
        <v>20</v>
      </c>
      <c r="D36" t="s">
        <v>28</v>
      </c>
      <c r="E36">
        <v>40</v>
      </c>
      <c r="F36">
        <v>2022</v>
      </c>
      <c r="G36">
        <v>500</v>
      </c>
      <c r="H36" t="s">
        <v>63</v>
      </c>
      <c r="I36">
        <v>1</v>
      </c>
      <c r="J36">
        <v>1</v>
      </c>
      <c r="K36" t="s">
        <v>166</v>
      </c>
      <c r="L36" t="s">
        <v>170</v>
      </c>
      <c r="M36">
        <f>1/COUNTIF(Table1[Brand],Table1[[#This Row],[Brand]])</f>
        <v>1</v>
      </c>
      <c r="N36" t="e">
        <f>COUNTIF(Retailer,Table1[[#This Row],[Retailer]])</f>
        <v>#NAME?</v>
      </c>
    </row>
    <row r="37" spans="1:14">
      <c r="A37" t="s">
        <v>64</v>
      </c>
      <c r="B37" t="s">
        <v>8</v>
      </c>
      <c r="C37" t="s">
        <v>17</v>
      </c>
      <c r="D37" t="s">
        <v>28</v>
      </c>
      <c r="E37">
        <v>39</v>
      </c>
      <c r="F37">
        <v>2019</v>
      </c>
      <c r="G37">
        <v>400</v>
      </c>
      <c r="H37" t="s">
        <v>65</v>
      </c>
      <c r="I37">
        <v>4</v>
      </c>
      <c r="J37">
        <v>0</v>
      </c>
      <c r="K37" t="s">
        <v>166</v>
      </c>
      <c r="L37" t="s">
        <v>170</v>
      </c>
      <c r="M37">
        <f>1/COUNTIF(Table1[Brand],Table1[[#This Row],[Brand]])</f>
        <v>1</v>
      </c>
      <c r="N37" t="e">
        <f>COUNTIF(Retailer,Table1[[#This Row],[Retailer]])</f>
        <v>#NAME?</v>
      </c>
    </row>
    <row r="38" spans="1:14">
      <c r="A38" t="s">
        <v>60</v>
      </c>
      <c r="B38" t="s">
        <v>8</v>
      </c>
      <c r="C38" t="s">
        <v>20</v>
      </c>
      <c r="D38" t="s">
        <v>54</v>
      </c>
      <c r="E38">
        <v>40</v>
      </c>
      <c r="F38">
        <v>2022</v>
      </c>
      <c r="G38">
        <v>600</v>
      </c>
      <c r="H38" t="s">
        <v>60</v>
      </c>
      <c r="I38">
        <v>1</v>
      </c>
      <c r="J38">
        <v>0</v>
      </c>
      <c r="K38" t="s">
        <v>166</v>
      </c>
      <c r="L38" t="s">
        <v>170</v>
      </c>
      <c r="M38">
        <f>1/COUNTIF(Table1[Brand],Table1[[#This Row],[Brand]])</f>
        <v>0.5</v>
      </c>
      <c r="N38" t="e">
        <f>COUNTIF(Retailer,Table1[[#This Row],[Retailer]])</f>
        <v>#NAME?</v>
      </c>
    </row>
    <row r="39" spans="1:14">
      <c r="A39" t="s">
        <v>14</v>
      </c>
      <c r="B39" t="s">
        <v>8</v>
      </c>
      <c r="C39" t="s">
        <v>67</v>
      </c>
      <c r="D39" t="s">
        <v>21</v>
      </c>
      <c r="E39">
        <v>40</v>
      </c>
      <c r="F39">
        <v>2018</v>
      </c>
      <c r="G39">
        <v>110</v>
      </c>
      <c r="H39" t="s">
        <v>14</v>
      </c>
      <c r="I39">
        <v>5</v>
      </c>
      <c r="J39">
        <v>0</v>
      </c>
      <c r="K39" t="s">
        <v>167</v>
      </c>
      <c r="L39" t="s">
        <v>171</v>
      </c>
      <c r="M39">
        <f>1/COUNTIF(Table1[Brand],Table1[[#This Row],[Brand]])</f>
        <v>0.33333333333333331</v>
      </c>
      <c r="N39" t="e">
        <f>COUNTIF(Retailer,Table1[[#This Row],[Retailer]])</f>
        <v>#NAME?</v>
      </c>
    </row>
    <row r="40" spans="1:14">
      <c r="A40" t="s">
        <v>73</v>
      </c>
      <c r="B40" t="s">
        <v>106</v>
      </c>
      <c r="C40" t="s">
        <v>74</v>
      </c>
      <c r="D40" t="s">
        <v>13</v>
      </c>
      <c r="F40">
        <v>2021</v>
      </c>
      <c r="G40">
        <v>583</v>
      </c>
      <c r="H40" t="s">
        <v>48</v>
      </c>
      <c r="I40">
        <v>2</v>
      </c>
      <c r="J40">
        <v>0</v>
      </c>
      <c r="K40" t="s">
        <v>166</v>
      </c>
      <c r="L40" t="s">
        <v>170</v>
      </c>
      <c r="M40">
        <f>1/COUNTIF(Table1[Brand],Table1[[#This Row],[Brand]])</f>
        <v>0.5</v>
      </c>
      <c r="N40" t="e">
        <f>COUNTIF(Retailer,Table1[[#This Row],[Retailer]])</f>
        <v>#NAME?</v>
      </c>
    </row>
    <row r="41" spans="1:14">
      <c r="A41" t="s">
        <v>75</v>
      </c>
      <c r="B41" t="s">
        <v>106</v>
      </c>
      <c r="C41" t="s">
        <v>74</v>
      </c>
      <c r="D41" t="s">
        <v>30</v>
      </c>
      <c r="F41">
        <v>2021</v>
      </c>
      <c r="G41">
        <v>3050</v>
      </c>
      <c r="H41" t="s">
        <v>50</v>
      </c>
      <c r="I41">
        <v>2</v>
      </c>
      <c r="J41">
        <v>1</v>
      </c>
      <c r="K41" t="s">
        <v>166</v>
      </c>
      <c r="L41" t="s">
        <v>172</v>
      </c>
      <c r="M41">
        <f>1/COUNTIF(Table1[Brand],Table1[[#This Row],[Brand]])</f>
        <v>1</v>
      </c>
      <c r="N41" t="e">
        <f>COUNTIF(Retailer,Table1[[#This Row],[Retailer]])</f>
        <v>#NAME?</v>
      </c>
    </row>
    <row r="42" spans="1:14">
      <c r="A42" t="s">
        <v>76</v>
      </c>
      <c r="B42" t="s">
        <v>106</v>
      </c>
      <c r="C42" t="s">
        <v>74</v>
      </c>
      <c r="D42" t="s">
        <v>10</v>
      </c>
      <c r="F42">
        <v>2020</v>
      </c>
      <c r="G42">
        <v>500</v>
      </c>
      <c r="H42" t="s">
        <v>76</v>
      </c>
      <c r="I42">
        <v>3</v>
      </c>
      <c r="J42">
        <v>1</v>
      </c>
      <c r="K42" t="s">
        <v>166</v>
      </c>
      <c r="L42" t="s">
        <v>170</v>
      </c>
      <c r="M42">
        <f>1/COUNTIF(Table1[Brand],Table1[[#This Row],[Brand]])</f>
        <v>1</v>
      </c>
      <c r="N42" t="e">
        <f>COUNTIF(Retailer,Table1[[#This Row],[Retailer]])</f>
        <v>#NAME?</v>
      </c>
    </row>
    <row r="43" spans="1:14">
      <c r="A43" t="s">
        <v>77</v>
      </c>
      <c r="B43" t="s">
        <v>106</v>
      </c>
      <c r="C43" t="s">
        <v>78</v>
      </c>
      <c r="D43" t="s">
        <v>10</v>
      </c>
      <c r="F43">
        <v>2017</v>
      </c>
      <c r="G43">
        <v>400</v>
      </c>
      <c r="H43" t="s">
        <v>77</v>
      </c>
      <c r="I43">
        <v>6</v>
      </c>
      <c r="J43">
        <v>0</v>
      </c>
      <c r="K43" t="s">
        <v>167</v>
      </c>
      <c r="L43" t="s">
        <v>170</v>
      </c>
      <c r="M43">
        <f>1/COUNTIF(Table1[Brand],Table1[[#This Row],[Brand]])</f>
        <v>0.25</v>
      </c>
      <c r="N43" t="e">
        <f>COUNTIF(Retailer,Table1[[#This Row],[Retailer]])</f>
        <v>#NAME?</v>
      </c>
    </row>
    <row r="44" spans="1:14">
      <c r="A44" t="s">
        <v>77</v>
      </c>
      <c r="B44" t="s">
        <v>106</v>
      </c>
      <c r="C44" t="s">
        <v>74</v>
      </c>
      <c r="D44" t="s">
        <v>10</v>
      </c>
      <c r="F44">
        <v>2016</v>
      </c>
      <c r="G44">
        <v>0</v>
      </c>
      <c r="H44" t="s">
        <v>77</v>
      </c>
      <c r="I44">
        <v>7</v>
      </c>
      <c r="J44">
        <v>1</v>
      </c>
      <c r="K44" t="s">
        <v>167</v>
      </c>
      <c r="L44" t="s">
        <v>171</v>
      </c>
      <c r="M44">
        <f>1/COUNTIF(Table1[Brand],Table1[[#This Row],[Brand]])</f>
        <v>0.25</v>
      </c>
      <c r="N44" t="e">
        <f>COUNTIF(Retailer,Table1[[#This Row],[Retailer]])</f>
        <v>#NAME?</v>
      </c>
    </row>
    <row r="45" spans="1:14">
      <c r="A45" t="s">
        <v>77</v>
      </c>
      <c r="B45" t="s">
        <v>106</v>
      </c>
      <c r="C45" t="s">
        <v>79</v>
      </c>
      <c r="D45" t="s">
        <v>30</v>
      </c>
      <c r="F45">
        <v>2016</v>
      </c>
      <c r="G45">
        <v>0</v>
      </c>
      <c r="H45" t="s">
        <v>77</v>
      </c>
      <c r="I45">
        <v>7</v>
      </c>
      <c r="J45">
        <v>0</v>
      </c>
      <c r="K45" t="s">
        <v>167</v>
      </c>
      <c r="L45" t="s">
        <v>171</v>
      </c>
      <c r="M45">
        <f>1/COUNTIF(Table1[Brand],Table1[[#This Row],[Brand]])</f>
        <v>0.25</v>
      </c>
      <c r="N45" t="e">
        <f>COUNTIF(Retailer,Table1[[#This Row],[Retailer]])</f>
        <v>#NAME?</v>
      </c>
    </row>
    <row r="46" spans="1:14">
      <c r="A46" t="s">
        <v>77</v>
      </c>
      <c r="B46" t="s">
        <v>106</v>
      </c>
      <c r="C46" t="s">
        <v>74</v>
      </c>
      <c r="D46" t="s">
        <v>11</v>
      </c>
      <c r="F46">
        <v>2020</v>
      </c>
      <c r="G46">
        <v>80</v>
      </c>
      <c r="H46" t="s">
        <v>77</v>
      </c>
      <c r="I46">
        <v>3</v>
      </c>
      <c r="J46">
        <v>1</v>
      </c>
      <c r="K46" t="s">
        <v>167</v>
      </c>
      <c r="L46" t="s">
        <v>171</v>
      </c>
      <c r="M46">
        <f>1/COUNTIF(Table1[Brand],Table1[[#This Row],[Brand]])</f>
        <v>0.25</v>
      </c>
      <c r="N46" t="e">
        <f>COUNTIF(Retailer,Table1[[#This Row],[Retailer]])</f>
        <v>#NAME?</v>
      </c>
    </row>
    <row r="47" spans="1:14">
      <c r="A47" t="s">
        <v>16</v>
      </c>
      <c r="B47" t="s">
        <v>106</v>
      </c>
      <c r="C47" t="s">
        <v>74</v>
      </c>
      <c r="D47" t="s">
        <v>23</v>
      </c>
      <c r="F47">
        <v>2021</v>
      </c>
      <c r="G47">
        <v>2800</v>
      </c>
      <c r="H47" t="s">
        <v>16</v>
      </c>
      <c r="I47">
        <v>2</v>
      </c>
      <c r="J47">
        <v>1</v>
      </c>
      <c r="K47" t="s">
        <v>166</v>
      </c>
      <c r="L47" t="s">
        <v>172</v>
      </c>
      <c r="M47">
        <f>1/COUNTIF(Table1[Brand],Table1[[#This Row],[Brand]])</f>
        <v>0.33333333333333331</v>
      </c>
      <c r="N47" t="e">
        <f>COUNTIF(Retailer,Table1[[#This Row],[Retailer]])</f>
        <v>#NAME?</v>
      </c>
    </row>
    <row r="48" spans="1:14">
      <c r="A48" t="s">
        <v>7</v>
      </c>
      <c r="B48" t="s">
        <v>106</v>
      </c>
      <c r="C48" t="s">
        <v>79</v>
      </c>
      <c r="D48" t="s">
        <v>21</v>
      </c>
      <c r="F48">
        <v>2019</v>
      </c>
      <c r="G48">
        <v>900</v>
      </c>
      <c r="H48" t="s">
        <v>57</v>
      </c>
      <c r="I48">
        <v>4</v>
      </c>
      <c r="J48">
        <v>0</v>
      </c>
      <c r="K48" t="s">
        <v>167</v>
      </c>
      <c r="L48" t="s">
        <v>172</v>
      </c>
      <c r="M48">
        <f>1/COUNTIF(Table1[Brand],Table1[[#This Row],[Brand]])</f>
        <v>0.16666666666666666</v>
      </c>
      <c r="N48" t="e">
        <f>COUNTIF(Retailer,Table1[[#This Row],[Retailer]])</f>
        <v>#NAME?</v>
      </c>
    </row>
    <row r="49" spans="1:14">
      <c r="A49" t="s">
        <v>80</v>
      </c>
      <c r="B49" t="s">
        <v>106</v>
      </c>
      <c r="C49" t="s">
        <v>81</v>
      </c>
      <c r="D49" t="s">
        <v>56</v>
      </c>
      <c r="F49">
        <v>2019</v>
      </c>
      <c r="G49">
        <v>1150</v>
      </c>
      <c r="H49" t="s">
        <v>80</v>
      </c>
      <c r="I49">
        <v>4</v>
      </c>
      <c r="J49">
        <v>1</v>
      </c>
      <c r="K49" t="s">
        <v>166</v>
      </c>
      <c r="L49" t="s">
        <v>172</v>
      </c>
      <c r="M49">
        <f>1/COUNTIF(Table1[Brand],Table1[[#This Row],[Brand]])</f>
        <v>1</v>
      </c>
      <c r="N49" t="e">
        <f>COUNTIF(Retailer,Table1[[#This Row],[Retailer]])</f>
        <v>#NAME?</v>
      </c>
    </row>
    <row r="50" spans="1:14">
      <c r="A50" t="s">
        <v>82</v>
      </c>
      <c r="B50" t="s">
        <v>106</v>
      </c>
      <c r="C50" t="s">
        <v>78</v>
      </c>
      <c r="D50" t="s">
        <v>10</v>
      </c>
      <c r="F50">
        <v>2022</v>
      </c>
      <c r="G50">
        <v>777</v>
      </c>
      <c r="H50" t="s">
        <v>48</v>
      </c>
      <c r="I50">
        <v>1</v>
      </c>
      <c r="J50">
        <v>1</v>
      </c>
      <c r="K50" t="s">
        <v>166</v>
      </c>
      <c r="L50" t="s">
        <v>172</v>
      </c>
      <c r="M50">
        <f>1/COUNTIF(Table1[Brand],Table1[[#This Row],[Brand]])</f>
        <v>0.5</v>
      </c>
      <c r="N50" t="e">
        <f>COUNTIF(Retailer,Table1[[#This Row],[Retailer]])</f>
        <v>#NAME?</v>
      </c>
    </row>
    <row r="51" spans="1:14">
      <c r="A51" t="s">
        <v>55</v>
      </c>
      <c r="B51" t="s">
        <v>106</v>
      </c>
      <c r="C51" t="s">
        <v>83</v>
      </c>
      <c r="D51" t="s">
        <v>28</v>
      </c>
      <c r="F51">
        <v>2021</v>
      </c>
      <c r="G51">
        <v>950</v>
      </c>
      <c r="H51" t="s">
        <v>48</v>
      </c>
      <c r="I51">
        <v>2</v>
      </c>
      <c r="J51">
        <v>1</v>
      </c>
      <c r="K51" t="s">
        <v>166</v>
      </c>
      <c r="L51" t="s">
        <v>172</v>
      </c>
      <c r="M51">
        <f>1/COUNTIF(Table1[Brand],Table1[[#This Row],[Brand]])</f>
        <v>0.5</v>
      </c>
      <c r="N51" t="e">
        <f>COUNTIF(Retailer,Table1[[#This Row],[Retailer]])</f>
        <v>#NAME?</v>
      </c>
    </row>
    <row r="52" spans="1:14">
      <c r="A52" t="s">
        <v>84</v>
      </c>
      <c r="B52" t="s">
        <v>106</v>
      </c>
      <c r="C52" t="s">
        <v>85</v>
      </c>
      <c r="D52" t="s">
        <v>23</v>
      </c>
      <c r="F52">
        <v>2020</v>
      </c>
      <c r="G52">
        <v>985</v>
      </c>
      <c r="H52" t="s">
        <v>84</v>
      </c>
      <c r="I52">
        <v>3</v>
      </c>
      <c r="J52">
        <v>0</v>
      </c>
      <c r="K52" t="s">
        <v>166</v>
      </c>
      <c r="L52" t="s">
        <v>172</v>
      </c>
      <c r="M52">
        <f>1/COUNTIF(Table1[Brand],Table1[[#This Row],[Brand]])</f>
        <v>1</v>
      </c>
      <c r="N52" t="e">
        <f>COUNTIF(Retailer,Table1[[#This Row],[Retailer]])</f>
        <v>#NAME?</v>
      </c>
    </row>
    <row r="53" spans="1:14">
      <c r="A53" t="s">
        <v>16</v>
      </c>
      <c r="B53" t="s">
        <v>106</v>
      </c>
      <c r="C53" t="s">
        <v>86</v>
      </c>
      <c r="D53" t="s">
        <v>59</v>
      </c>
      <c r="F53">
        <v>2022</v>
      </c>
      <c r="G53">
        <v>1900</v>
      </c>
      <c r="H53" t="s">
        <v>50</v>
      </c>
      <c r="I53">
        <v>1</v>
      </c>
      <c r="J53">
        <v>1</v>
      </c>
      <c r="K53" t="s">
        <v>166</v>
      </c>
      <c r="L53" t="s">
        <v>172</v>
      </c>
      <c r="M53">
        <f>1/COUNTIF(Table1[Brand],Table1[[#This Row],[Brand]])</f>
        <v>0.33333333333333331</v>
      </c>
      <c r="N53" t="e">
        <f>COUNTIF(Retailer,Table1[[#This Row],[Retailer]])</f>
        <v>#NAME?</v>
      </c>
    </row>
    <row r="54" spans="1:14">
      <c r="A54" t="s">
        <v>87</v>
      </c>
      <c r="B54" t="s">
        <v>106</v>
      </c>
      <c r="C54" t="s">
        <v>88</v>
      </c>
      <c r="D54" t="s">
        <v>30</v>
      </c>
      <c r="F54">
        <v>2020</v>
      </c>
      <c r="G54">
        <v>265</v>
      </c>
      <c r="H54" t="s">
        <v>89</v>
      </c>
      <c r="I54">
        <v>3</v>
      </c>
      <c r="J54">
        <v>1</v>
      </c>
      <c r="K54" t="s">
        <v>166</v>
      </c>
      <c r="L54" t="s">
        <v>170</v>
      </c>
      <c r="M54">
        <f>1/COUNTIF(Table1[Brand],Table1[[#This Row],[Brand]])</f>
        <v>0.25</v>
      </c>
      <c r="N54" t="e">
        <f>COUNTIF(Retailer,Table1[[#This Row],[Retailer]])</f>
        <v>#NAME?</v>
      </c>
    </row>
    <row r="55" spans="1:14">
      <c r="A55" t="s">
        <v>14</v>
      </c>
      <c r="B55" t="s">
        <v>106</v>
      </c>
      <c r="C55" t="s">
        <v>78</v>
      </c>
      <c r="D55" t="s">
        <v>21</v>
      </c>
      <c r="F55">
        <v>2019</v>
      </c>
      <c r="G55">
        <v>99</v>
      </c>
      <c r="H55" t="s">
        <v>14</v>
      </c>
      <c r="I55">
        <v>4</v>
      </c>
      <c r="J55">
        <v>1</v>
      </c>
      <c r="K55" t="s">
        <v>167</v>
      </c>
      <c r="L55" t="s">
        <v>171</v>
      </c>
      <c r="M55">
        <f>1/COUNTIF(Table1[Brand],Table1[[#This Row],[Brand]])</f>
        <v>0.33333333333333331</v>
      </c>
      <c r="N55" t="e">
        <f>COUNTIF(Retailer,Table1[[#This Row],[Retailer]])</f>
        <v>#NAME?</v>
      </c>
    </row>
    <row r="56" spans="1:14">
      <c r="A56" t="s">
        <v>90</v>
      </c>
      <c r="B56" t="s">
        <v>106</v>
      </c>
      <c r="C56" t="s">
        <v>74</v>
      </c>
      <c r="D56" t="s">
        <v>23</v>
      </c>
      <c r="F56">
        <v>2018</v>
      </c>
      <c r="G56">
        <v>400</v>
      </c>
      <c r="H56" t="s">
        <v>90</v>
      </c>
      <c r="I56">
        <v>5</v>
      </c>
      <c r="J56">
        <v>1</v>
      </c>
      <c r="K56" t="s">
        <v>167</v>
      </c>
      <c r="L56" t="s">
        <v>170</v>
      </c>
      <c r="M56">
        <f>1/COUNTIF(Table1[Brand],Table1[[#This Row],[Brand]])</f>
        <v>1</v>
      </c>
      <c r="N56" t="e">
        <f>COUNTIF(Retailer,Table1[[#This Row],[Retailer]])</f>
        <v>#NAME?</v>
      </c>
    </row>
    <row r="57" spans="1:14">
      <c r="A57" t="s">
        <v>87</v>
      </c>
      <c r="B57" t="s">
        <v>91</v>
      </c>
      <c r="C57" t="s">
        <v>93</v>
      </c>
      <c r="D57" t="s">
        <v>13</v>
      </c>
      <c r="E57">
        <v>6</v>
      </c>
      <c r="F57">
        <v>2022</v>
      </c>
      <c r="G57">
        <v>230</v>
      </c>
      <c r="H57" t="s">
        <v>50</v>
      </c>
      <c r="I57">
        <v>1</v>
      </c>
      <c r="J57">
        <v>1</v>
      </c>
      <c r="K57" t="s">
        <v>166</v>
      </c>
      <c r="L57" t="s">
        <v>170</v>
      </c>
      <c r="M57">
        <f>1/COUNTIF(Table1[Brand],Table1[[#This Row],[Brand]])</f>
        <v>0.25</v>
      </c>
      <c r="N57" t="e">
        <f>COUNTIF(Retailer,Table1[[#This Row],[Retailer]])</f>
        <v>#NAME?</v>
      </c>
    </row>
    <row r="58" spans="1:14">
      <c r="A58" t="s">
        <v>94</v>
      </c>
      <c r="B58" t="s">
        <v>91</v>
      </c>
      <c r="C58" t="s">
        <v>95</v>
      </c>
      <c r="D58" t="s">
        <v>11</v>
      </c>
      <c r="E58">
        <v>8</v>
      </c>
      <c r="F58">
        <v>2022</v>
      </c>
      <c r="G58">
        <v>320</v>
      </c>
      <c r="H58" t="s">
        <v>50</v>
      </c>
      <c r="I58">
        <v>1</v>
      </c>
      <c r="J58">
        <v>1</v>
      </c>
      <c r="K58" t="s">
        <v>167</v>
      </c>
      <c r="L58" t="s">
        <v>170</v>
      </c>
      <c r="M58">
        <f>1/COUNTIF(Table1[Brand],Table1[[#This Row],[Brand]])</f>
        <v>1</v>
      </c>
      <c r="N58" t="e">
        <f>COUNTIF(Retailer,Table1[[#This Row],[Retailer]])</f>
        <v>#NAME?</v>
      </c>
    </row>
    <row r="59" spans="1:14">
      <c r="A59" t="s">
        <v>96</v>
      </c>
      <c r="B59" t="s">
        <v>91</v>
      </c>
      <c r="C59" t="s">
        <v>97</v>
      </c>
      <c r="D59" t="s">
        <v>10</v>
      </c>
      <c r="E59">
        <v>10</v>
      </c>
      <c r="F59">
        <v>2022</v>
      </c>
      <c r="G59">
        <v>149</v>
      </c>
      <c r="H59" t="s">
        <v>50</v>
      </c>
      <c r="I59">
        <v>1</v>
      </c>
      <c r="J59">
        <v>1</v>
      </c>
      <c r="K59" t="s">
        <v>167</v>
      </c>
      <c r="L59" t="s">
        <v>171</v>
      </c>
      <c r="M59">
        <f>1/COUNTIF(Table1[Brand],Table1[[#This Row],[Brand]])</f>
        <v>1</v>
      </c>
      <c r="N59" t="e">
        <f>COUNTIF(Retailer,Table1[[#This Row],[Retailer]])</f>
        <v>#NAME?</v>
      </c>
    </row>
    <row r="60" spans="1:14">
      <c r="A60" t="s">
        <v>98</v>
      </c>
      <c r="B60" t="s">
        <v>91</v>
      </c>
      <c r="C60" t="s">
        <v>99</v>
      </c>
      <c r="D60" t="s">
        <v>13</v>
      </c>
      <c r="F60">
        <v>2019</v>
      </c>
      <c r="G60">
        <v>140</v>
      </c>
      <c r="H60" t="s">
        <v>100</v>
      </c>
      <c r="I60">
        <v>4</v>
      </c>
      <c r="J60">
        <v>0</v>
      </c>
      <c r="K60" t="s">
        <v>167</v>
      </c>
      <c r="L60" t="s">
        <v>171</v>
      </c>
      <c r="M60">
        <f>1/COUNTIF(Table1[Brand],Table1[[#This Row],[Brand]])</f>
        <v>1</v>
      </c>
      <c r="N60" t="e">
        <f>COUNTIF(Retailer,Table1[[#This Row],[Retailer]])</f>
        <v>#NAME?</v>
      </c>
    </row>
    <row r="61" spans="1:14">
      <c r="A61" t="s">
        <v>101</v>
      </c>
      <c r="B61" t="s">
        <v>91</v>
      </c>
      <c r="C61" t="s">
        <v>99</v>
      </c>
      <c r="D61" t="s">
        <v>30</v>
      </c>
      <c r="F61">
        <v>2019</v>
      </c>
      <c r="G61">
        <v>210</v>
      </c>
      <c r="H61" t="s">
        <v>100</v>
      </c>
      <c r="I61">
        <v>4</v>
      </c>
      <c r="J61">
        <v>0</v>
      </c>
      <c r="K61" t="s">
        <v>166</v>
      </c>
      <c r="L61" t="s">
        <v>170</v>
      </c>
      <c r="M61">
        <f>1/COUNTIF(Table1[Brand],Table1[[#This Row],[Brand]])</f>
        <v>1</v>
      </c>
      <c r="N61" t="e">
        <f>COUNTIF(Retailer,Table1[[#This Row],[Retailer]])</f>
        <v>#NAME?</v>
      </c>
    </row>
    <row r="62" spans="1:14">
      <c r="A62" t="s">
        <v>102</v>
      </c>
      <c r="B62" t="s">
        <v>91</v>
      </c>
      <c r="C62" t="s">
        <v>103</v>
      </c>
      <c r="D62" t="s">
        <v>13</v>
      </c>
      <c r="F62">
        <v>2019</v>
      </c>
      <c r="G62">
        <v>124</v>
      </c>
      <c r="H62" t="s">
        <v>100</v>
      </c>
      <c r="I62">
        <v>4</v>
      </c>
      <c r="J62">
        <v>0</v>
      </c>
      <c r="K62" t="s">
        <v>167</v>
      </c>
      <c r="L62" t="s">
        <v>171</v>
      </c>
      <c r="M62">
        <f>1/COUNTIF(Table1[Brand],Table1[[#This Row],[Brand]])</f>
        <v>1</v>
      </c>
      <c r="N62" t="e">
        <f>COUNTIF(Retailer,Table1[[#This Row],[Retailer]])</f>
        <v>#NAME?</v>
      </c>
    </row>
    <row r="63" spans="1:14">
      <c r="A63" t="s">
        <v>104</v>
      </c>
      <c r="B63" t="s">
        <v>91</v>
      </c>
      <c r="C63" t="s">
        <v>103</v>
      </c>
      <c r="D63" t="s">
        <v>30</v>
      </c>
      <c r="F63">
        <v>2019</v>
      </c>
      <c r="G63">
        <v>72</v>
      </c>
      <c r="H63" t="s">
        <v>100</v>
      </c>
      <c r="I63">
        <v>4</v>
      </c>
      <c r="J63">
        <v>0</v>
      </c>
      <c r="K63" t="s">
        <v>167</v>
      </c>
      <c r="L63" t="s">
        <v>171</v>
      </c>
      <c r="M63">
        <f>1/COUNTIF(Table1[Brand],Table1[[#This Row],[Brand]])</f>
        <v>0.33333333333333331</v>
      </c>
      <c r="N63" t="e">
        <f>COUNTIF(Retailer,Table1[[#This Row],[Retailer]])</f>
        <v>#NAME?</v>
      </c>
    </row>
    <row r="64" spans="1:14">
      <c r="A64" t="s">
        <v>105</v>
      </c>
      <c r="B64" t="s">
        <v>106</v>
      </c>
      <c r="C64" t="s">
        <v>107</v>
      </c>
      <c r="D64" t="s">
        <v>145</v>
      </c>
      <c r="F64">
        <v>2021</v>
      </c>
      <c r="G64">
        <v>98</v>
      </c>
      <c r="H64" t="s">
        <v>48</v>
      </c>
      <c r="I64">
        <v>2</v>
      </c>
      <c r="J64">
        <v>0</v>
      </c>
      <c r="K64" t="s">
        <v>167</v>
      </c>
      <c r="L64" t="s">
        <v>171</v>
      </c>
      <c r="M64">
        <f>1/COUNTIF(Table1[Brand],Table1[[#This Row],[Brand]])</f>
        <v>1</v>
      </c>
      <c r="N64" t="e">
        <f>COUNTIF(Retailer,Table1[[#This Row],[Retailer]])</f>
        <v>#NAME?</v>
      </c>
    </row>
    <row r="65" spans="1:14">
      <c r="A65" t="s">
        <v>108</v>
      </c>
      <c r="B65" t="s">
        <v>91</v>
      </c>
      <c r="C65" t="s">
        <v>92</v>
      </c>
      <c r="D65" t="s">
        <v>25</v>
      </c>
      <c r="E65">
        <v>8</v>
      </c>
      <c r="F65">
        <v>2022</v>
      </c>
      <c r="G65">
        <v>275</v>
      </c>
      <c r="H65" t="s">
        <v>48</v>
      </c>
      <c r="I65">
        <v>1</v>
      </c>
      <c r="J65">
        <v>1</v>
      </c>
      <c r="K65" t="s">
        <v>167</v>
      </c>
      <c r="L65" t="s">
        <v>170</v>
      </c>
      <c r="M65">
        <f>1/COUNTIF(Table1[Brand],Table1[[#This Row],[Brand]])</f>
        <v>1</v>
      </c>
      <c r="N65" t="e">
        <f>COUNTIF(Retailer,Table1[[#This Row],[Retailer]])</f>
        <v>#NAME?</v>
      </c>
    </row>
    <row r="66" spans="1:14">
      <c r="A66" t="s">
        <v>109</v>
      </c>
      <c r="B66" t="s">
        <v>91</v>
      </c>
      <c r="C66" t="s">
        <v>92</v>
      </c>
      <c r="D66" t="s">
        <v>11</v>
      </c>
      <c r="E66">
        <v>8</v>
      </c>
      <c r="F66">
        <v>2022</v>
      </c>
      <c r="G66">
        <v>106</v>
      </c>
      <c r="H66" t="s">
        <v>48</v>
      </c>
      <c r="I66">
        <v>1</v>
      </c>
      <c r="J66">
        <v>1</v>
      </c>
      <c r="K66" t="s">
        <v>167</v>
      </c>
      <c r="L66" t="s">
        <v>171</v>
      </c>
      <c r="M66">
        <f>1/COUNTIF(Table1[Brand],Table1[[#This Row],[Brand]])</f>
        <v>1</v>
      </c>
      <c r="N66" t="e">
        <f>COUNTIF(Retailer,Table1[[#This Row],[Retailer]])</f>
        <v>#NAME?</v>
      </c>
    </row>
    <row r="67" spans="1:14">
      <c r="A67" t="s">
        <v>87</v>
      </c>
      <c r="B67" t="s">
        <v>91</v>
      </c>
      <c r="C67" t="s">
        <v>110</v>
      </c>
      <c r="D67" t="s">
        <v>10</v>
      </c>
      <c r="E67">
        <v>8</v>
      </c>
      <c r="F67">
        <v>2022</v>
      </c>
      <c r="G67">
        <v>155</v>
      </c>
      <c r="H67" t="s">
        <v>48</v>
      </c>
      <c r="I67">
        <v>1</v>
      </c>
      <c r="J67">
        <v>1</v>
      </c>
      <c r="K67" t="s">
        <v>167</v>
      </c>
      <c r="L67" t="s">
        <v>171</v>
      </c>
      <c r="M67">
        <f>1/COUNTIF(Table1[Brand],Table1[[#This Row],[Brand]])</f>
        <v>0.25</v>
      </c>
      <c r="N67" t="e">
        <f>COUNTIF(Retailer,Table1[[#This Row],[Retailer]])</f>
        <v>#NAME?</v>
      </c>
    </row>
    <row r="68" spans="1:14">
      <c r="A68" t="s">
        <v>87</v>
      </c>
      <c r="B68" t="s">
        <v>106</v>
      </c>
      <c r="C68" t="s">
        <v>111</v>
      </c>
      <c r="D68" t="s">
        <v>28</v>
      </c>
      <c r="F68">
        <v>2022</v>
      </c>
      <c r="G68">
        <v>85</v>
      </c>
      <c r="H68" t="s">
        <v>48</v>
      </c>
      <c r="I68">
        <v>1</v>
      </c>
      <c r="J68">
        <v>0</v>
      </c>
      <c r="K68" t="s">
        <v>166</v>
      </c>
      <c r="L68" t="s">
        <v>171</v>
      </c>
      <c r="M68">
        <f>1/COUNTIF(Table1[Brand],Table1[[#This Row],[Brand]])</f>
        <v>0.25</v>
      </c>
      <c r="N68" t="e">
        <f>COUNTIF(Retailer,Table1[[#This Row],[Retailer]])</f>
        <v>#NAME?</v>
      </c>
    </row>
    <row r="69" spans="1:14">
      <c r="A69" t="s">
        <v>82</v>
      </c>
      <c r="B69" t="s">
        <v>91</v>
      </c>
      <c r="C69" t="s">
        <v>112</v>
      </c>
      <c r="D69" t="s">
        <v>10</v>
      </c>
      <c r="E69">
        <v>6</v>
      </c>
      <c r="F69">
        <v>2022</v>
      </c>
      <c r="G69">
        <v>640</v>
      </c>
      <c r="H69" t="s">
        <v>48</v>
      </c>
      <c r="I69">
        <v>1</v>
      </c>
      <c r="J69">
        <v>1</v>
      </c>
      <c r="K69" t="s">
        <v>167</v>
      </c>
      <c r="L69" t="s">
        <v>170</v>
      </c>
      <c r="M69">
        <f>1/COUNTIF(Table1[Brand],Table1[[#This Row],[Brand]])</f>
        <v>0.5</v>
      </c>
      <c r="N69" t="e">
        <f>COUNTIF(Retailer,Table1[[#This Row],[Retailer]])</f>
        <v>#NAME?</v>
      </c>
    </row>
    <row r="70" spans="1:14">
      <c r="A70" t="s">
        <v>113</v>
      </c>
      <c r="B70" t="s">
        <v>91</v>
      </c>
      <c r="C70" t="s">
        <v>99</v>
      </c>
      <c r="D70" t="s">
        <v>13</v>
      </c>
      <c r="E70">
        <v>8</v>
      </c>
      <c r="F70">
        <v>2021</v>
      </c>
      <c r="G70">
        <v>184</v>
      </c>
      <c r="H70" t="s">
        <v>114</v>
      </c>
      <c r="I70">
        <v>2</v>
      </c>
      <c r="J70">
        <v>1</v>
      </c>
      <c r="K70" t="s">
        <v>166</v>
      </c>
      <c r="L70" t="s">
        <v>171</v>
      </c>
      <c r="M70">
        <f>1/COUNTIF(Table1[Brand],Table1[[#This Row],[Brand]])</f>
        <v>1</v>
      </c>
      <c r="N70" t="e">
        <f>COUNTIF(Retailer,Table1[[#This Row],[Retailer]])</f>
        <v>#NAME?</v>
      </c>
    </row>
    <row r="71" spans="1:14">
      <c r="A71" t="s">
        <v>115</v>
      </c>
      <c r="B71" t="s">
        <v>91</v>
      </c>
      <c r="C71" t="s">
        <v>99</v>
      </c>
      <c r="D71" t="s">
        <v>11</v>
      </c>
      <c r="E71">
        <v>8</v>
      </c>
      <c r="F71">
        <v>2018</v>
      </c>
      <c r="G71">
        <v>128.99</v>
      </c>
      <c r="H71" t="s">
        <v>44</v>
      </c>
      <c r="I71">
        <v>5</v>
      </c>
      <c r="J71">
        <v>0</v>
      </c>
      <c r="K71" t="s">
        <v>166</v>
      </c>
      <c r="L71" t="s">
        <v>171</v>
      </c>
      <c r="M71">
        <f>1/COUNTIF(Table1[Brand],Table1[[#This Row],[Brand]])</f>
        <v>1</v>
      </c>
      <c r="N71" t="e">
        <f>COUNTIF(Retailer,Table1[[#This Row],[Retailer]])</f>
        <v>#NAME?</v>
      </c>
    </row>
    <row r="72" spans="1:14">
      <c r="A72" t="s">
        <v>116</v>
      </c>
      <c r="B72" t="s">
        <v>91</v>
      </c>
      <c r="C72" t="s">
        <v>117</v>
      </c>
      <c r="D72" t="s">
        <v>25</v>
      </c>
      <c r="E72">
        <v>8</v>
      </c>
      <c r="F72">
        <v>2018</v>
      </c>
      <c r="G72">
        <v>59.99</v>
      </c>
      <c r="H72" t="s">
        <v>44</v>
      </c>
      <c r="I72">
        <v>5</v>
      </c>
      <c r="J72">
        <v>0</v>
      </c>
      <c r="K72" t="s">
        <v>167</v>
      </c>
      <c r="L72" t="s">
        <v>171</v>
      </c>
      <c r="M72">
        <f>1/COUNTIF(Table1[Brand],Table1[[#This Row],[Brand]])</f>
        <v>1</v>
      </c>
      <c r="N72" t="e">
        <f>COUNTIF(Retailer,Table1[[#This Row],[Retailer]])</f>
        <v>#NAME?</v>
      </c>
    </row>
    <row r="73" spans="1:14">
      <c r="A73" t="s">
        <v>118</v>
      </c>
      <c r="B73" t="s">
        <v>91</v>
      </c>
      <c r="C73" t="s">
        <v>119</v>
      </c>
      <c r="D73" t="s">
        <v>28</v>
      </c>
      <c r="E73">
        <v>6</v>
      </c>
      <c r="F73">
        <v>2018</v>
      </c>
      <c r="G73">
        <v>17.5</v>
      </c>
      <c r="H73" t="s">
        <v>44</v>
      </c>
      <c r="I73">
        <v>5</v>
      </c>
      <c r="J73">
        <v>0</v>
      </c>
      <c r="K73" t="s">
        <v>167</v>
      </c>
      <c r="L73" t="s">
        <v>171</v>
      </c>
      <c r="M73">
        <f>1/COUNTIF(Table1[Brand],Table1[[#This Row],[Brand]])</f>
        <v>0.5</v>
      </c>
      <c r="N73" t="e">
        <f>COUNTIF(Retailer,Table1[[#This Row],[Retailer]])</f>
        <v>#NAME?</v>
      </c>
    </row>
    <row r="74" spans="1:14">
      <c r="A74" t="s">
        <v>118</v>
      </c>
      <c r="B74" t="s">
        <v>91</v>
      </c>
      <c r="C74" t="s">
        <v>97</v>
      </c>
      <c r="D74" t="s">
        <v>30</v>
      </c>
      <c r="E74">
        <v>8</v>
      </c>
      <c r="F74">
        <v>2018</v>
      </c>
      <c r="G74">
        <v>26.39</v>
      </c>
      <c r="H74" t="s">
        <v>44</v>
      </c>
      <c r="I74">
        <v>5</v>
      </c>
      <c r="J74">
        <v>1</v>
      </c>
      <c r="K74" t="s">
        <v>167</v>
      </c>
      <c r="L74" t="s">
        <v>171</v>
      </c>
      <c r="M74">
        <f>1/COUNTIF(Table1[Brand],Table1[[#This Row],[Brand]])</f>
        <v>0.5</v>
      </c>
      <c r="N74" t="e">
        <f>COUNTIF(Retailer,Table1[[#This Row],[Retailer]])</f>
        <v>#NAME?</v>
      </c>
    </row>
    <row r="75" spans="1:14">
      <c r="A75" t="s">
        <v>19</v>
      </c>
      <c r="B75" t="s">
        <v>91</v>
      </c>
      <c r="C75" t="s">
        <v>119</v>
      </c>
      <c r="D75" t="s">
        <v>25</v>
      </c>
      <c r="E75">
        <v>6</v>
      </c>
      <c r="F75">
        <v>2018</v>
      </c>
      <c r="G75">
        <v>35.99</v>
      </c>
      <c r="H75" t="s">
        <v>44</v>
      </c>
      <c r="I75">
        <v>5</v>
      </c>
      <c r="J75">
        <v>0</v>
      </c>
      <c r="K75" t="s">
        <v>167</v>
      </c>
      <c r="L75" t="s">
        <v>171</v>
      </c>
      <c r="M75">
        <f>1/COUNTIF(Table1[Brand],Table1[[#This Row],[Brand]])</f>
        <v>0.2</v>
      </c>
      <c r="N75" t="e">
        <f>COUNTIF(Retailer,Table1[[#This Row],[Retailer]])</f>
        <v>#NAME?</v>
      </c>
    </row>
    <row r="76" spans="1:14">
      <c r="A76" t="s">
        <v>120</v>
      </c>
      <c r="B76" t="s">
        <v>106</v>
      </c>
      <c r="C76" t="s">
        <v>121</v>
      </c>
      <c r="D76" t="s">
        <v>23</v>
      </c>
      <c r="F76">
        <v>2018</v>
      </c>
      <c r="G76">
        <v>32.19</v>
      </c>
      <c r="H76" t="s">
        <v>44</v>
      </c>
      <c r="I76">
        <v>5</v>
      </c>
      <c r="J76">
        <v>0</v>
      </c>
      <c r="K76" t="s">
        <v>167</v>
      </c>
      <c r="L76" t="s">
        <v>171</v>
      </c>
      <c r="M76">
        <f>1/COUNTIF(Table1[Brand],Table1[[#This Row],[Brand]])</f>
        <v>1</v>
      </c>
      <c r="N76" t="e">
        <f>COUNTIF(Retailer,Table1[[#This Row],[Retailer]])</f>
        <v>#NAME?</v>
      </c>
    </row>
    <row r="77" spans="1:14">
      <c r="A77" t="s">
        <v>122</v>
      </c>
      <c r="B77" t="s">
        <v>91</v>
      </c>
      <c r="C77" t="s">
        <v>99</v>
      </c>
      <c r="D77" t="s">
        <v>10</v>
      </c>
      <c r="E77">
        <v>8</v>
      </c>
      <c r="F77">
        <v>2019</v>
      </c>
      <c r="G77">
        <v>23.64</v>
      </c>
      <c r="H77" t="s">
        <v>44</v>
      </c>
      <c r="I77">
        <v>4</v>
      </c>
      <c r="J77">
        <v>0</v>
      </c>
      <c r="K77" t="s">
        <v>167</v>
      </c>
      <c r="L77" t="s">
        <v>171</v>
      </c>
      <c r="M77">
        <f>1/COUNTIF(Table1[Brand],Table1[[#This Row],[Brand]])</f>
        <v>1</v>
      </c>
      <c r="N77" t="e">
        <f>COUNTIF(Retailer,Table1[[#This Row],[Retailer]])</f>
        <v>#NAME?</v>
      </c>
    </row>
    <row r="78" spans="1:14">
      <c r="A78" t="s">
        <v>123</v>
      </c>
      <c r="B78" t="s">
        <v>91</v>
      </c>
      <c r="C78" t="s">
        <v>112</v>
      </c>
      <c r="D78" t="s">
        <v>30</v>
      </c>
      <c r="E78">
        <v>8</v>
      </c>
      <c r="F78">
        <v>2019</v>
      </c>
      <c r="G78">
        <v>26</v>
      </c>
      <c r="H78" t="s">
        <v>44</v>
      </c>
      <c r="I78">
        <v>4</v>
      </c>
      <c r="J78">
        <v>0</v>
      </c>
      <c r="K78" t="s">
        <v>167</v>
      </c>
      <c r="L78" t="s">
        <v>171</v>
      </c>
      <c r="M78">
        <f>1/COUNTIF(Table1[Brand],Table1[[#This Row],[Brand]])</f>
        <v>1</v>
      </c>
      <c r="N78" t="e">
        <f>COUNTIF(Retailer,Table1[[#This Row],[Retailer]])</f>
        <v>#NAME?</v>
      </c>
    </row>
    <row r="79" spans="1:14">
      <c r="A79" t="s">
        <v>70</v>
      </c>
      <c r="B79" t="s">
        <v>91</v>
      </c>
      <c r="C79" t="s">
        <v>92</v>
      </c>
      <c r="D79" t="s">
        <v>10</v>
      </c>
      <c r="E79">
        <v>6</v>
      </c>
      <c r="F79">
        <v>2019</v>
      </c>
      <c r="G79">
        <v>44.99</v>
      </c>
      <c r="H79" t="s">
        <v>44</v>
      </c>
      <c r="I79">
        <v>4</v>
      </c>
      <c r="J79">
        <v>0</v>
      </c>
      <c r="K79" t="s">
        <v>167</v>
      </c>
      <c r="L79" t="s">
        <v>171</v>
      </c>
      <c r="M79">
        <f>1/COUNTIF(Table1[Brand],Table1[[#This Row],[Brand]])</f>
        <v>0.2</v>
      </c>
      <c r="N79" t="e">
        <f>COUNTIF(Retailer,Table1[[#This Row],[Retailer]])</f>
        <v>#NAME?</v>
      </c>
    </row>
    <row r="80" spans="1:14">
      <c r="A80" t="s">
        <v>124</v>
      </c>
      <c r="B80" t="s">
        <v>91</v>
      </c>
      <c r="C80" t="s">
        <v>97</v>
      </c>
      <c r="D80" t="s">
        <v>10</v>
      </c>
      <c r="E80">
        <v>8</v>
      </c>
      <c r="F80">
        <v>2019</v>
      </c>
      <c r="G80">
        <v>20.99</v>
      </c>
      <c r="H80" t="s">
        <v>44</v>
      </c>
      <c r="I80">
        <v>4</v>
      </c>
      <c r="J80">
        <v>0</v>
      </c>
      <c r="K80" t="s">
        <v>167</v>
      </c>
      <c r="L80" t="s">
        <v>171</v>
      </c>
      <c r="M80">
        <f>1/COUNTIF(Table1[Brand],Table1[[#This Row],[Brand]])</f>
        <v>1</v>
      </c>
      <c r="N80" t="e">
        <f>COUNTIF(Retailer,Table1[[#This Row],[Retailer]])</f>
        <v>#NAME?</v>
      </c>
    </row>
    <row r="81" spans="1:14">
      <c r="A81" t="s">
        <v>70</v>
      </c>
      <c r="B81" t="s">
        <v>91</v>
      </c>
      <c r="C81" t="s">
        <v>119</v>
      </c>
      <c r="D81" t="s">
        <v>30</v>
      </c>
      <c r="E81">
        <v>6</v>
      </c>
      <c r="F81">
        <v>2019</v>
      </c>
      <c r="G81">
        <v>109.99</v>
      </c>
      <c r="H81" t="s">
        <v>44</v>
      </c>
      <c r="I81">
        <v>4</v>
      </c>
      <c r="J81">
        <v>1</v>
      </c>
      <c r="K81" t="s">
        <v>167</v>
      </c>
      <c r="L81" t="s">
        <v>171</v>
      </c>
      <c r="M81">
        <f>1/COUNTIF(Table1[Brand],Table1[[#This Row],[Brand]])</f>
        <v>0.2</v>
      </c>
      <c r="N81" t="e">
        <f>COUNTIF(Retailer,Table1[[#This Row],[Retailer]])</f>
        <v>#NAME?</v>
      </c>
    </row>
    <row r="82" spans="1:14">
      <c r="A82" t="s">
        <v>125</v>
      </c>
      <c r="B82" t="s">
        <v>91</v>
      </c>
      <c r="C82" t="s">
        <v>112</v>
      </c>
      <c r="D82" t="s">
        <v>25</v>
      </c>
      <c r="E82">
        <v>6</v>
      </c>
      <c r="F82">
        <v>2019</v>
      </c>
      <c r="G82">
        <v>87.49</v>
      </c>
      <c r="H82" t="s">
        <v>44</v>
      </c>
      <c r="I82">
        <v>4</v>
      </c>
      <c r="J82">
        <v>0</v>
      </c>
      <c r="K82" t="s">
        <v>167</v>
      </c>
      <c r="L82" t="s">
        <v>171</v>
      </c>
      <c r="M82">
        <f>1/COUNTIF(Table1[Brand],Table1[[#This Row],[Brand]])</f>
        <v>0.5</v>
      </c>
      <c r="N82" t="e">
        <f>COUNTIF(Retailer,Table1[[#This Row],[Retailer]])</f>
        <v>#NAME?</v>
      </c>
    </row>
    <row r="83" spans="1:14">
      <c r="A83" t="s">
        <v>70</v>
      </c>
      <c r="B83" t="s">
        <v>91</v>
      </c>
      <c r="C83" t="s">
        <v>92</v>
      </c>
      <c r="D83" t="s">
        <v>11</v>
      </c>
      <c r="E83">
        <v>6</v>
      </c>
      <c r="F83">
        <v>2020</v>
      </c>
      <c r="G83">
        <v>85</v>
      </c>
      <c r="H83" t="s">
        <v>70</v>
      </c>
      <c r="I83">
        <v>3</v>
      </c>
      <c r="J83">
        <v>1</v>
      </c>
      <c r="K83" t="s">
        <v>167</v>
      </c>
      <c r="L83" t="s">
        <v>171</v>
      </c>
      <c r="M83">
        <f>1/COUNTIF(Table1[Brand],Table1[[#This Row],[Brand]])</f>
        <v>0.2</v>
      </c>
      <c r="N83" t="e">
        <f>COUNTIF(Retailer,Table1[[#This Row],[Retailer]])</f>
        <v>#NAME?</v>
      </c>
    </row>
    <row r="84" spans="1:14">
      <c r="A84" t="s">
        <v>7</v>
      </c>
      <c r="B84" t="s">
        <v>106</v>
      </c>
      <c r="C84" t="s">
        <v>126</v>
      </c>
      <c r="D84" t="s">
        <v>13</v>
      </c>
      <c r="F84">
        <v>2022</v>
      </c>
      <c r="G84">
        <v>300</v>
      </c>
      <c r="H84" t="s">
        <v>50</v>
      </c>
      <c r="I84">
        <v>1</v>
      </c>
      <c r="J84">
        <v>1</v>
      </c>
      <c r="K84" t="s">
        <v>167</v>
      </c>
      <c r="L84" t="s">
        <v>170</v>
      </c>
      <c r="M84">
        <f>1/COUNTIF(Table1[Brand],Table1[[#This Row],[Brand]])</f>
        <v>0.16666666666666666</v>
      </c>
      <c r="N84" t="e">
        <f>COUNTIF(Retailer,Table1[[#This Row],[Retailer]])</f>
        <v>#NAME?</v>
      </c>
    </row>
    <row r="85" spans="1:14">
      <c r="A85" t="s">
        <v>7</v>
      </c>
      <c r="B85" t="s">
        <v>106</v>
      </c>
      <c r="C85" t="s">
        <v>127</v>
      </c>
      <c r="D85" t="s">
        <v>10</v>
      </c>
      <c r="F85">
        <v>2022</v>
      </c>
      <c r="G85">
        <v>300</v>
      </c>
      <c r="H85" t="s">
        <v>50</v>
      </c>
      <c r="I85">
        <v>1</v>
      </c>
      <c r="J85">
        <v>1</v>
      </c>
      <c r="K85" t="s">
        <v>167</v>
      </c>
      <c r="L85" t="s">
        <v>170</v>
      </c>
      <c r="M85">
        <f>1/COUNTIF(Table1[Brand],Table1[[#This Row],[Brand]])</f>
        <v>0.16666666666666666</v>
      </c>
      <c r="N85" t="e">
        <f>COUNTIF(Retailer,Table1[[#This Row],[Retailer]])</f>
        <v>#NAME?</v>
      </c>
    </row>
    <row r="86" spans="1:14">
      <c r="A86" t="s">
        <v>128</v>
      </c>
      <c r="B86" t="s">
        <v>91</v>
      </c>
      <c r="C86" t="s">
        <v>119</v>
      </c>
      <c r="D86" t="s">
        <v>11</v>
      </c>
      <c r="E86">
        <v>8</v>
      </c>
      <c r="F86">
        <v>2022</v>
      </c>
      <c r="G86">
        <v>0</v>
      </c>
      <c r="H86" t="s">
        <v>128</v>
      </c>
      <c r="I86">
        <v>1</v>
      </c>
      <c r="J86">
        <v>1</v>
      </c>
      <c r="K86" t="s">
        <v>167</v>
      </c>
      <c r="L86" t="s">
        <v>171</v>
      </c>
      <c r="M86">
        <f>1/COUNTIF(Table1[Brand],Table1[[#This Row],[Brand]])</f>
        <v>1</v>
      </c>
      <c r="N86" t="e">
        <f>COUNTIF(Retailer,Table1[[#This Row],[Retailer]])</f>
        <v>#NAME?</v>
      </c>
    </row>
    <row r="87" spans="1:14">
      <c r="A87" t="s">
        <v>70</v>
      </c>
      <c r="B87" t="s">
        <v>91</v>
      </c>
      <c r="C87" t="s">
        <v>119</v>
      </c>
      <c r="D87" t="s">
        <v>11</v>
      </c>
      <c r="E87">
        <v>8</v>
      </c>
      <c r="F87">
        <v>2022</v>
      </c>
      <c r="G87">
        <v>400</v>
      </c>
      <c r="H87" t="s">
        <v>70</v>
      </c>
      <c r="I87">
        <v>1</v>
      </c>
      <c r="J87">
        <v>1</v>
      </c>
      <c r="K87" t="s">
        <v>167</v>
      </c>
      <c r="L87" t="s">
        <v>170</v>
      </c>
      <c r="M87">
        <f>1/COUNTIF(Table1[Brand],Table1[[#This Row],[Brand]])</f>
        <v>0.2</v>
      </c>
      <c r="N87" t="e">
        <f>COUNTIF(Retailer,Table1[[#This Row],[Retailer]])</f>
        <v>#NAME?</v>
      </c>
    </row>
    <row r="88" spans="1:14">
      <c r="A88" t="s">
        <v>129</v>
      </c>
      <c r="B88" t="s">
        <v>91</v>
      </c>
      <c r="C88" t="s">
        <v>119</v>
      </c>
      <c r="D88" t="s">
        <v>11</v>
      </c>
      <c r="E88">
        <v>8</v>
      </c>
      <c r="F88">
        <v>2018</v>
      </c>
      <c r="G88">
        <v>59.2</v>
      </c>
      <c r="H88" t="s">
        <v>129</v>
      </c>
      <c r="I88">
        <v>5</v>
      </c>
      <c r="J88">
        <v>1</v>
      </c>
      <c r="K88" t="s">
        <v>167</v>
      </c>
      <c r="L88" t="s">
        <v>171</v>
      </c>
      <c r="M88">
        <f>1/COUNTIF(Table1[Brand],Table1[[#This Row],[Brand]])</f>
        <v>0.25</v>
      </c>
      <c r="N88" t="e">
        <f>COUNTIF(Retailer,Table1[[#This Row],[Retailer]])</f>
        <v>#NAME?</v>
      </c>
    </row>
    <row r="89" spans="1:14">
      <c r="A89" t="s">
        <v>129</v>
      </c>
      <c r="B89" t="s">
        <v>91</v>
      </c>
      <c r="C89" t="s">
        <v>130</v>
      </c>
      <c r="D89" t="s">
        <v>28</v>
      </c>
      <c r="E89">
        <v>8</v>
      </c>
      <c r="F89">
        <v>2019</v>
      </c>
      <c r="G89">
        <v>144</v>
      </c>
      <c r="H89" t="s">
        <v>129</v>
      </c>
      <c r="I89">
        <v>4</v>
      </c>
      <c r="J89">
        <v>1</v>
      </c>
      <c r="K89" t="s">
        <v>167</v>
      </c>
      <c r="L89" t="s">
        <v>171</v>
      </c>
      <c r="M89">
        <f>1/COUNTIF(Table1[Brand],Table1[[#This Row],[Brand]])</f>
        <v>0.25</v>
      </c>
      <c r="N89" t="e">
        <f>COUNTIF(Retailer,Table1[[#This Row],[Retailer]])</f>
        <v>#NAME?</v>
      </c>
    </row>
    <row r="90" spans="1:14">
      <c r="A90" t="s">
        <v>129</v>
      </c>
      <c r="B90" t="s">
        <v>91</v>
      </c>
      <c r="C90" t="s">
        <v>119</v>
      </c>
      <c r="D90" t="s">
        <v>25</v>
      </c>
      <c r="E90">
        <v>8</v>
      </c>
      <c r="F90">
        <v>2018</v>
      </c>
      <c r="G90">
        <v>68.8</v>
      </c>
      <c r="H90" t="s">
        <v>129</v>
      </c>
      <c r="I90">
        <v>5</v>
      </c>
      <c r="J90">
        <v>1</v>
      </c>
      <c r="K90" t="s">
        <v>167</v>
      </c>
      <c r="L90" t="s">
        <v>171</v>
      </c>
      <c r="M90">
        <f>1/COUNTIF(Table1[Brand],Table1[[#This Row],[Brand]])</f>
        <v>0.25</v>
      </c>
      <c r="N90" t="e">
        <f>COUNTIF(Retailer,Table1[[#This Row],[Retailer]])</f>
        <v>#NAME?</v>
      </c>
    </row>
    <row r="91" spans="1:14">
      <c r="A91" t="s">
        <v>131</v>
      </c>
      <c r="B91" t="s">
        <v>91</v>
      </c>
      <c r="C91" t="s">
        <v>119</v>
      </c>
      <c r="D91" t="s">
        <v>30</v>
      </c>
      <c r="E91">
        <v>8</v>
      </c>
      <c r="F91">
        <v>2022</v>
      </c>
      <c r="G91">
        <v>0</v>
      </c>
      <c r="H91" t="s">
        <v>132</v>
      </c>
      <c r="I91">
        <v>1</v>
      </c>
      <c r="J91">
        <v>1</v>
      </c>
      <c r="K91" t="s">
        <v>167</v>
      </c>
      <c r="L91" t="s">
        <v>171</v>
      </c>
      <c r="M91">
        <f>1/COUNTIF(Table1[Brand],Table1[[#This Row],[Brand]])</f>
        <v>1</v>
      </c>
      <c r="N91" t="e">
        <f>COUNTIF(Retailer,Table1[[#This Row],[Retailer]])</f>
        <v>#NAME?</v>
      </c>
    </row>
    <row r="92" spans="1:14">
      <c r="A92" t="s">
        <v>133</v>
      </c>
      <c r="B92" t="s">
        <v>91</v>
      </c>
      <c r="C92" t="s">
        <v>117</v>
      </c>
      <c r="D92" t="s">
        <v>18</v>
      </c>
      <c r="E92">
        <v>12</v>
      </c>
      <c r="F92">
        <v>2016</v>
      </c>
      <c r="G92">
        <v>30</v>
      </c>
      <c r="H92" t="s">
        <v>134</v>
      </c>
      <c r="I92">
        <v>7</v>
      </c>
      <c r="J92">
        <v>0</v>
      </c>
      <c r="K92" t="s">
        <v>167</v>
      </c>
      <c r="L92" t="s">
        <v>171</v>
      </c>
      <c r="M92">
        <f>1/COUNTIF(Table1[Brand],Table1[[#This Row],[Brand]])</f>
        <v>1</v>
      </c>
      <c r="N92" t="e">
        <f>COUNTIF(Retailer,Table1[[#This Row],[Retailer]])</f>
        <v>#NAME?</v>
      </c>
    </row>
    <row r="93" spans="1:14">
      <c r="A93" t="s">
        <v>135</v>
      </c>
      <c r="B93" t="s">
        <v>91</v>
      </c>
      <c r="C93" t="s">
        <v>136</v>
      </c>
      <c r="D93" t="s">
        <v>11</v>
      </c>
      <c r="E93">
        <v>6</v>
      </c>
      <c r="F93">
        <v>2020</v>
      </c>
      <c r="G93">
        <v>15</v>
      </c>
      <c r="H93" t="s">
        <v>135</v>
      </c>
      <c r="I93">
        <v>3</v>
      </c>
      <c r="J93">
        <v>0</v>
      </c>
      <c r="K93" t="s">
        <v>167</v>
      </c>
      <c r="L93" t="s">
        <v>171</v>
      </c>
      <c r="M93">
        <f>1/COUNTIF(Table1[Brand],Table1[[#This Row],[Brand]])</f>
        <v>0.33333333333333331</v>
      </c>
      <c r="N93" t="e">
        <f>COUNTIF(Retailer,Table1[[#This Row],[Retailer]])</f>
        <v>#NAME?</v>
      </c>
    </row>
    <row r="94" spans="1:14">
      <c r="A94" t="s">
        <v>137</v>
      </c>
      <c r="B94" t="s">
        <v>91</v>
      </c>
      <c r="C94" t="s">
        <v>136</v>
      </c>
      <c r="D94" t="s">
        <v>30</v>
      </c>
      <c r="E94">
        <v>10</v>
      </c>
      <c r="F94">
        <v>2021</v>
      </c>
      <c r="G94">
        <v>49</v>
      </c>
      <c r="H94" t="s">
        <v>132</v>
      </c>
      <c r="I94">
        <v>2</v>
      </c>
      <c r="J94">
        <v>0</v>
      </c>
      <c r="K94" t="s">
        <v>167</v>
      </c>
      <c r="L94" t="s">
        <v>171</v>
      </c>
      <c r="M94">
        <f>1/COUNTIF(Table1[Brand],Table1[[#This Row],[Brand]])</f>
        <v>1</v>
      </c>
      <c r="N94" t="e">
        <f>COUNTIF(Retailer,Table1[[#This Row],[Retailer]])</f>
        <v>#NAME?</v>
      </c>
    </row>
    <row r="95" spans="1:14">
      <c r="A95" t="s">
        <v>135</v>
      </c>
      <c r="B95" t="s">
        <v>91</v>
      </c>
      <c r="C95" t="s">
        <v>117</v>
      </c>
      <c r="D95" t="s">
        <v>10</v>
      </c>
      <c r="E95">
        <v>10</v>
      </c>
      <c r="F95">
        <v>2022</v>
      </c>
      <c r="G95">
        <v>80</v>
      </c>
      <c r="H95" t="s">
        <v>135</v>
      </c>
      <c r="I95">
        <v>1</v>
      </c>
      <c r="J95">
        <v>1</v>
      </c>
      <c r="K95" t="s">
        <v>167</v>
      </c>
      <c r="L95" t="s">
        <v>171</v>
      </c>
      <c r="M95">
        <f>1/COUNTIF(Table1[Brand],Table1[[#This Row],[Brand]])</f>
        <v>0.33333333333333331</v>
      </c>
      <c r="N95" t="e">
        <f>COUNTIF(Retailer,Table1[[#This Row],[Retailer]])</f>
        <v>#NAME?</v>
      </c>
    </row>
    <row r="96" spans="1:14">
      <c r="A96" t="s">
        <v>138</v>
      </c>
      <c r="B96" t="s">
        <v>91</v>
      </c>
      <c r="C96" t="s">
        <v>119</v>
      </c>
      <c r="D96" t="s">
        <v>10</v>
      </c>
      <c r="E96">
        <v>8</v>
      </c>
      <c r="F96">
        <v>2022</v>
      </c>
      <c r="G96">
        <v>90</v>
      </c>
      <c r="H96" t="s">
        <v>48</v>
      </c>
      <c r="I96">
        <v>1</v>
      </c>
      <c r="J96">
        <v>0</v>
      </c>
      <c r="K96" t="s">
        <v>167</v>
      </c>
      <c r="L96" t="s">
        <v>171</v>
      </c>
      <c r="M96">
        <f>1/COUNTIF(Table1[Brand],Table1[[#This Row],[Brand]])</f>
        <v>1</v>
      </c>
      <c r="N96" t="e">
        <f>COUNTIF(Retailer,Table1[[#This Row],[Retailer]])</f>
        <v>#NAME?</v>
      </c>
    </row>
    <row r="97" spans="1:14">
      <c r="A97" t="s">
        <v>139</v>
      </c>
      <c r="B97" t="s">
        <v>91</v>
      </c>
      <c r="C97" t="s">
        <v>140</v>
      </c>
      <c r="D97" t="s">
        <v>141</v>
      </c>
      <c r="E97">
        <v>10</v>
      </c>
      <c r="F97">
        <v>2021</v>
      </c>
      <c r="G97">
        <v>50</v>
      </c>
      <c r="H97" t="s">
        <v>50</v>
      </c>
      <c r="I97">
        <v>2</v>
      </c>
      <c r="J97">
        <v>1</v>
      </c>
      <c r="K97" t="s">
        <v>167</v>
      </c>
      <c r="L97" t="s">
        <v>171</v>
      </c>
      <c r="M97">
        <f>1/COUNTIF(Table1[Brand],Table1[[#This Row],[Brand]])</f>
        <v>0.33333333333333331</v>
      </c>
      <c r="N97" t="e">
        <f>COUNTIF(Retailer,Table1[[#This Row],[Retailer]])</f>
        <v>#NAME?</v>
      </c>
    </row>
    <row r="98" spans="1:14">
      <c r="A98" t="s">
        <v>19</v>
      </c>
      <c r="B98" t="s">
        <v>91</v>
      </c>
      <c r="C98" t="s">
        <v>142</v>
      </c>
      <c r="D98" t="s">
        <v>10</v>
      </c>
      <c r="E98">
        <v>6</v>
      </c>
      <c r="F98">
        <v>2019</v>
      </c>
      <c r="G98">
        <v>69.989999999999995</v>
      </c>
      <c r="H98" t="s">
        <v>19</v>
      </c>
      <c r="I98">
        <v>4</v>
      </c>
      <c r="J98">
        <v>0</v>
      </c>
      <c r="K98" t="s">
        <v>167</v>
      </c>
      <c r="L98" t="s">
        <v>171</v>
      </c>
      <c r="M98">
        <f>1/COUNTIF(Table1[Brand],Table1[[#This Row],[Brand]])</f>
        <v>0.2</v>
      </c>
      <c r="N98" t="e">
        <f>COUNTIF(Retailer,Table1[[#This Row],[Retailer]])</f>
        <v>#NAME?</v>
      </c>
    </row>
    <row r="99" spans="1:14">
      <c r="A99" t="s">
        <v>41</v>
      </c>
      <c r="B99" t="s">
        <v>91</v>
      </c>
      <c r="C99" t="s">
        <v>117</v>
      </c>
      <c r="D99" t="s">
        <v>10</v>
      </c>
      <c r="E99">
        <v>8</v>
      </c>
      <c r="F99">
        <v>2019</v>
      </c>
      <c r="G99">
        <v>50</v>
      </c>
      <c r="H99" t="s">
        <v>41</v>
      </c>
      <c r="I99">
        <v>4</v>
      </c>
      <c r="J99">
        <v>0</v>
      </c>
      <c r="K99" t="s">
        <v>167</v>
      </c>
      <c r="L99" t="s">
        <v>171</v>
      </c>
      <c r="M99">
        <f>1/COUNTIF(Table1[Brand],Table1[[#This Row],[Brand]])</f>
        <v>0.5</v>
      </c>
      <c r="N99" t="e">
        <f>COUNTIF(Retailer,Table1[[#This Row],[Retailer]])</f>
        <v>#NAME?</v>
      </c>
    </row>
    <row r="100" spans="1:14">
      <c r="A100" t="s">
        <v>143</v>
      </c>
      <c r="B100" t="s">
        <v>91</v>
      </c>
      <c r="C100" t="s">
        <v>142</v>
      </c>
      <c r="D100" t="s">
        <v>28</v>
      </c>
      <c r="E100">
        <v>8</v>
      </c>
      <c r="F100">
        <v>2020</v>
      </c>
      <c r="G100">
        <v>35</v>
      </c>
      <c r="H100" t="s">
        <v>143</v>
      </c>
      <c r="I100">
        <v>3</v>
      </c>
      <c r="J100">
        <v>0</v>
      </c>
      <c r="K100" t="s">
        <v>167</v>
      </c>
      <c r="L100" t="s">
        <v>171</v>
      </c>
      <c r="M100">
        <f>1/COUNTIF(Table1[Brand],Table1[[#This Row],[Brand]])</f>
        <v>1</v>
      </c>
      <c r="N100" t="e">
        <f>COUNTIF(Retailer,Table1[[#This Row],[Retailer]])</f>
        <v>#NAME?</v>
      </c>
    </row>
    <row r="101" spans="1:14">
      <c r="A101" t="s">
        <v>33</v>
      </c>
      <c r="B101" t="s">
        <v>91</v>
      </c>
      <c r="C101" t="s">
        <v>117</v>
      </c>
      <c r="D101" t="s">
        <v>30</v>
      </c>
      <c r="E101">
        <v>10</v>
      </c>
      <c r="F101">
        <v>2019</v>
      </c>
      <c r="G101">
        <v>200</v>
      </c>
      <c r="H101" t="s">
        <v>57</v>
      </c>
      <c r="I101">
        <v>4</v>
      </c>
      <c r="J101">
        <v>1</v>
      </c>
      <c r="K101" t="s">
        <v>167</v>
      </c>
      <c r="L101" t="s">
        <v>170</v>
      </c>
      <c r="M101">
        <f>1/COUNTIF(Table1[Brand],Table1[[#This Row],[Brand]])</f>
        <v>0.33333333333333331</v>
      </c>
      <c r="N101" t="e">
        <f>COUNTIF(Retailer,Table1[[#This Row],[Retailer]])</f>
        <v>#NAME?</v>
      </c>
    </row>
    <row r="102" spans="1:14">
      <c r="A102" t="s">
        <v>71</v>
      </c>
      <c r="B102" t="s">
        <v>91</v>
      </c>
      <c r="C102" t="s">
        <v>136</v>
      </c>
      <c r="D102" t="s">
        <v>10</v>
      </c>
      <c r="F102">
        <v>2019</v>
      </c>
      <c r="H102" t="s">
        <v>71</v>
      </c>
      <c r="I102">
        <v>4</v>
      </c>
      <c r="J102">
        <v>0</v>
      </c>
      <c r="K102" t="s">
        <v>167</v>
      </c>
      <c r="L102" t="s">
        <v>171</v>
      </c>
      <c r="M102">
        <f>1/COUNTIF(Table1[Brand],Table1[[#This Row],[Brand]])</f>
        <v>0.5</v>
      </c>
      <c r="N102" t="e">
        <f>COUNTIF(Retailer,Table1[[#This Row],[Retailer]])</f>
        <v>#NAME?</v>
      </c>
    </row>
    <row r="103" spans="1:14">
      <c r="A103" t="s">
        <v>71</v>
      </c>
      <c r="B103" t="s">
        <v>91</v>
      </c>
      <c r="C103" t="s">
        <v>117</v>
      </c>
      <c r="D103" t="s">
        <v>10</v>
      </c>
      <c r="F103">
        <v>2019</v>
      </c>
      <c r="H103" t="s">
        <v>71</v>
      </c>
      <c r="I103">
        <v>4</v>
      </c>
      <c r="J103">
        <v>0</v>
      </c>
      <c r="K103" t="s">
        <v>167</v>
      </c>
      <c r="L103" t="s">
        <v>171</v>
      </c>
      <c r="M103">
        <f>1/COUNTIF(Table1[Brand],Table1[[#This Row],[Brand]])</f>
        <v>0.5</v>
      </c>
      <c r="N103" t="e">
        <f>COUNTIF(Retailer,Table1[[#This Row],[Retailer]])</f>
        <v>#NAME?</v>
      </c>
    </row>
    <row r="104" spans="1:14">
      <c r="A104" t="s">
        <v>43</v>
      </c>
      <c r="B104" t="s">
        <v>91</v>
      </c>
      <c r="C104" t="s">
        <v>117</v>
      </c>
      <c r="D104" t="s">
        <v>23</v>
      </c>
      <c r="E104">
        <v>10</v>
      </c>
      <c r="F104">
        <v>2018</v>
      </c>
      <c r="G104">
        <v>50</v>
      </c>
      <c r="H104" t="s">
        <v>43</v>
      </c>
      <c r="I104">
        <v>5</v>
      </c>
      <c r="J104">
        <v>0</v>
      </c>
      <c r="K104" t="s">
        <v>167</v>
      </c>
      <c r="L104" t="s">
        <v>171</v>
      </c>
      <c r="M104">
        <f>1/COUNTIF(Table1[Brand],Table1[[#This Row],[Brand]])</f>
        <v>0.5</v>
      </c>
      <c r="N104" t="e">
        <f>COUNTIF(Retailer,Table1[[#This Row],[Retailer]])</f>
        <v>#NAME?</v>
      </c>
    </row>
    <row r="105" spans="1:14">
      <c r="A105" t="s">
        <v>33</v>
      </c>
      <c r="B105" t="s">
        <v>91</v>
      </c>
      <c r="C105" t="s">
        <v>117</v>
      </c>
      <c r="D105" t="s">
        <v>145</v>
      </c>
      <c r="E105">
        <v>8</v>
      </c>
      <c r="F105">
        <v>2021</v>
      </c>
      <c r="G105">
        <v>700</v>
      </c>
      <c r="H105" t="s">
        <v>144</v>
      </c>
      <c r="I105">
        <v>2</v>
      </c>
      <c r="J105">
        <v>1</v>
      </c>
      <c r="K105" t="s">
        <v>167</v>
      </c>
      <c r="L105" t="s">
        <v>170</v>
      </c>
      <c r="M105">
        <f>1/COUNTIF(Table1[Brand],Table1[[#This Row],[Brand]])</f>
        <v>0.33333333333333331</v>
      </c>
      <c r="N105" t="e">
        <f>COUNTIF(Retailer,Table1[[#This Row],[Retailer]])</f>
        <v>#NAME?</v>
      </c>
    </row>
    <row r="106" spans="1:14">
      <c r="A106" t="s">
        <v>46</v>
      </c>
      <c r="B106" t="s">
        <v>91</v>
      </c>
      <c r="C106" t="s">
        <v>117</v>
      </c>
      <c r="D106" t="s">
        <v>30</v>
      </c>
      <c r="E106">
        <v>8</v>
      </c>
      <c r="F106">
        <v>2021</v>
      </c>
      <c r="G106">
        <v>57.85</v>
      </c>
      <c r="H106" t="s">
        <v>46</v>
      </c>
      <c r="I106">
        <v>2</v>
      </c>
      <c r="J106">
        <v>1</v>
      </c>
      <c r="K106" t="s">
        <v>167</v>
      </c>
      <c r="L106" t="s">
        <v>171</v>
      </c>
      <c r="M106">
        <f>1/COUNTIF(Table1[Brand],Table1[[#This Row],[Brand]])</f>
        <v>0.5</v>
      </c>
      <c r="N106" t="e">
        <f>COUNTIF(Retailer,Table1[[#This Row],[Retailer]])</f>
        <v>#NAME?</v>
      </c>
    </row>
    <row r="107" spans="1:14">
      <c r="A107" t="s">
        <v>73</v>
      </c>
      <c r="B107" t="s">
        <v>106</v>
      </c>
      <c r="C107" t="s">
        <v>146</v>
      </c>
      <c r="D107" t="s">
        <v>10</v>
      </c>
      <c r="F107">
        <v>2021</v>
      </c>
      <c r="G107">
        <v>300</v>
      </c>
      <c r="H107" t="s">
        <v>73</v>
      </c>
      <c r="I107">
        <v>2</v>
      </c>
      <c r="J107">
        <v>1</v>
      </c>
      <c r="K107" t="s">
        <v>167</v>
      </c>
      <c r="L107" t="s">
        <v>170</v>
      </c>
      <c r="M107">
        <f>1/COUNTIF(Table1[Brand],Table1[[#This Row],[Brand]])</f>
        <v>0.5</v>
      </c>
      <c r="N107" t="e">
        <f>COUNTIF(Retailer,Table1[[#This Row],[Retailer]])</f>
        <v>#NAME?</v>
      </c>
    </row>
    <row r="108" spans="1:14">
      <c r="A108" t="s">
        <v>147</v>
      </c>
      <c r="B108" t="s">
        <v>106</v>
      </c>
      <c r="C108" t="s">
        <v>107</v>
      </c>
      <c r="D108" t="s">
        <v>148</v>
      </c>
      <c r="F108">
        <v>2021</v>
      </c>
      <c r="G108">
        <v>300</v>
      </c>
      <c r="H108" t="s">
        <v>50</v>
      </c>
      <c r="I108">
        <v>2</v>
      </c>
      <c r="J108">
        <v>1</v>
      </c>
      <c r="K108" t="s">
        <v>167</v>
      </c>
      <c r="L108" t="s">
        <v>170</v>
      </c>
      <c r="M108">
        <f>1/COUNTIF(Table1[Brand],Table1[[#This Row],[Brand]])</f>
        <v>1</v>
      </c>
      <c r="N108" t="e">
        <f>COUNTIF(Retailer,Table1[[#This Row],[Retailer]])</f>
        <v>#NAME?</v>
      </c>
    </row>
    <row r="109" spans="1:14">
      <c r="A109" t="s">
        <v>135</v>
      </c>
      <c r="B109" t="s">
        <v>106</v>
      </c>
      <c r="C109" t="s">
        <v>107</v>
      </c>
      <c r="D109" t="s">
        <v>13</v>
      </c>
      <c r="F109">
        <v>2022</v>
      </c>
      <c r="G109">
        <v>79</v>
      </c>
      <c r="H109" t="s">
        <v>135</v>
      </c>
      <c r="I109">
        <v>1</v>
      </c>
      <c r="J109">
        <v>1</v>
      </c>
      <c r="K109" t="s">
        <v>167</v>
      </c>
      <c r="L109" t="s">
        <v>171</v>
      </c>
      <c r="M109">
        <f>1/COUNTIF(Table1[Brand],Table1[[#This Row],[Brand]])</f>
        <v>0.33333333333333331</v>
      </c>
      <c r="N109" t="e">
        <f>COUNTIF(Retailer,Table1[[#This Row],[Retailer]])</f>
        <v>#NAME?</v>
      </c>
    </row>
    <row r="110" spans="1:14">
      <c r="A110" t="s">
        <v>19</v>
      </c>
      <c r="B110" t="s">
        <v>106</v>
      </c>
      <c r="C110" t="s">
        <v>121</v>
      </c>
      <c r="D110" t="s">
        <v>59</v>
      </c>
      <c r="F110">
        <v>2020</v>
      </c>
      <c r="G110">
        <v>26.99</v>
      </c>
      <c r="H110" t="s">
        <v>19</v>
      </c>
      <c r="I110">
        <v>3</v>
      </c>
      <c r="J110">
        <v>1</v>
      </c>
      <c r="K110" t="s">
        <v>167</v>
      </c>
      <c r="L110" t="s">
        <v>171</v>
      </c>
      <c r="M110">
        <f>1/COUNTIF(Table1[Brand],Table1[[#This Row],[Brand]])</f>
        <v>0.2</v>
      </c>
      <c r="N110" t="e">
        <f>COUNTIF(Retailer,Table1[[#This Row],[Retailer]])</f>
        <v>#NAME?</v>
      </c>
    </row>
    <row r="111" spans="1:14">
      <c r="A111" t="s">
        <v>19</v>
      </c>
      <c r="B111" t="s">
        <v>106</v>
      </c>
      <c r="C111" t="s">
        <v>74</v>
      </c>
      <c r="D111" t="s">
        <v>28</v>
      </c>
      <c r="F111">
        <v>2020</v>
      </c>
      <c r="G111">
        <v>26.99</v>
      </c>
      <c r="H111" t="s">
        <v>19</v>
      </c>
      <c r="I111">
        <v>3</v>
      </c>
      <c r="J111">
        <v>0</v>
      </c>
      <c r="K111" t="s">
        <v>167</v>
      </c>
      <c r="L111" t="s">
        <v>171</v>
      </c>
      <c r="M111">
        <f>1/COUNTIF(Table1[Brand],Table1[[#This Row],[Brand]])</f>
        <v>0.2</v>
      </c>
      <c r="N111" t="e">
        <f>COUNTIF(Retailer,Table1[[#This Row],[Retailer]])</f>
        <v>#NAME?</v>
      </c>
    </row>
    <row r="112" spans="1:14">
      <c r="A112" t="s">
        <v>149</v>
      </c>
      <c r="B112" t="s">
        <v>91</v>
      </c>
      <c r="C112" t="s">
        <v>99</v>
      </c>
      <c r="D112" t="s">
        <v>11</v>
      </c>
      <c r="F112">
        <v>2022</v>
      </c>
      <c r="G112">
        <v>80</v>
      </c>
      <c r="H112" t="s">
        <v>149</v>
      </c>
      <c r="I112">
        <v>1</v>
      </c>
      <c r="J112">
        <v>1</v>
      </c>
      <c r="K112" t="s">
        <v>167</v>
      </c>
      <c r="L112" t="s">
        <v>171</v>
      </c>
      <c r="M112">
        <f>1/COUNTIF(Table1[Brand],Table1[[#This Row],[Brand]])</f>
        <v>1</v>
      </c>
      <c r="N112" t="e">
        <f>COUNTIF(Retailer,Table1[[#This Row],[Retailer]])</f>
        <v>#NAME?</v>
      </c>
    </row>
    <row r="113" spans="1:14">
      <c r="A113" t="s">
        <v>139</v>
      </c>
      <c r="B113" t="s">
        <v>91</v>
      </c>
      <c r="C113" t="s">
        <v>97</v>
      </c>
      <c r="D113" t="s">
        <v>30</v>
      </c>
      <c r="F113">
        <v>2021</v>
      </c>
      <c r="G113">
        <v>50</v>
      </c>
      <c r="H113" t="s">
        <v>50</v>
      </c>
      <c r="I113">
        <v>2</v>
      </c>
      <c r="J113">
        <v>1</v>
      </c>
      <c r="K113" t="s">
        <v>167</v>
      </c>
      <c r="L113" t="s">
        <v>171</v>
      </c>
      <c r="M113">
        <f>1/COUNTIF(Table1[Brand],Table1[[#This Row],[Brand]])</f>
        <v>0.33333333333333331</v>
      </c>
      <c r="N113" t="e">
        <f>COUNTIF(Retailer,Table1[[#This Row],[Retailer]])</f>
        <v>#NAME?</v>
      </c>
    </row>
    <row r="114" spans="1:14">
      <c r="A114" t="s">
        <v>139</v>
      </c>
      <c r="B114" t="s">
        <v>91</v>
      </c>
      <c r="C114" t="s">
        <v>103</v>
      </c>
      <c r="D114" t="s">
        <v>28</v>
      </c>
      <c r="F114">
        <v>2021</v>
      </c>
      <c r="G114">
        <v>50</v>
      </c>
      <c r="H114" t="s">
        <v>50</v>
      </c>
      <c r="I114">
        <v>2</v>
      </c>
      <c r="J114">
        <v>0</v>
      </c>
      <c r="K114" t="s">
        <v>167</v>
      </c>
      <c r="L114" t="s">
        <v>171</v>
      </c>
      <c r="M114">
        <f>1/COUNTIF(Table1[Brand],Table1[[#This Row],[Brand]])</f>
        <v>0.33333333333333331</v>
      </c>
      <c r="N114" t="e">
        <f>COUNTIF(Retailer,Table1[[#This Row],[Retailer]])</f>
        <v>#NAME?</v>
      </c>
    </row>
    <row r="115" spans="1:14">
      <c r="A115" t="s">
        <v>129</v>
      </c>
      <c r="B115" t="s">
        <v>91</v>
      </c>
      <c r="C115" t="s">
        <v>103</v>
      </c>
      <c r="D115" t="s">
        <v>10</v>
      </c>
      <c r="F115">
        <v>2018</v>
      </c>
      <c r="G115">
        <v>50</v>
      </c>
      <c r="H115" t="s">
        <v>129</v>
      </c>
      <c r="I115">
        <v>5</v>
      </c>
      <c r="J115">
        <v>0</v>
      </c>
      <c r="K115" t="s">
        <v>167</v>
      </c>
      <c r="L115" t="s">
        <v>171</v>
      </c>
      <c r="M115">
        <f>1/COUNTIF(Table1[Brand],Table1[[#This Row],[Brand]])</f>
        <v>0.25</v>
      </c>
      <c r="N115" t="e">
        <f>COUNTIF(Retailer,Table1[[#This Row],[Retailer]])</f>
        <v>#NAME?</v>
      </c>
    </row>
    <row r="116" spans="1:14">
      <c r="A116" t="s">
        <v>150</v>
      </c>
      <c r="B116" t="s">
        <v>91</v>
      </c>
      <c r="C116" t="s">
        <v>110</v>
      </c>
      <c r="D116" t="s">
        <v>28</v>
      </c>
      <c r="E116">
        <v>8</v>
      </c>
      <c r="F116">
        <v>2018</v>
      </c>
      <c r="G116">
        <v>90</v>
      </c>
      <c r="H116" t="s">
        <v>150</v>
      </c>
      <c r="I116">
        <v>5</v>
      </c>
      <c r="J116">
        <v>0</v>
      </c>
      <c r="K116" t="s">
        <v>167</v>
      </c>
      <c r="L116" t="s">
        <v>171</v>
      </c>
      <c r="M116">
        <f>1/COUNTIF(Table1[Brand],Table1[[#This Row],[Brand]])</f>
        <v>1</v>
      </c>
      <c r="N116" t="e">
        <f>COUNTIF(Retailer,Table1[[#This Row],[Retailer]])</f>
        <v>#NAME?</v>
      </c>
    </row>
    <row r="117" spans="1:14">
      <c r="A117" t="s">
        <v>151</v>
      </c>
      <c r="B117" t="s">
        <v>91</v>
      </c>
      <c r="C117" t="s">
        <v>152</v>
      </c>
      <c r="D117" t="s">
        <v>30</v>
      </c>
      <c r="E117">
        <v>8</v>
      </c>
      <c r="F117">
        <v>2021</v>
      </c>
      <c r="G117">
        <v>400</v>
      </c>
      <c r="H117" t="s">
        <v>151</v>
      </c>
      <c r="I117">
        <v>2</v>
      </c>
      <c r="J117">
        <v>1</v>
      </c>
      <c r="K117" t="s">
        <v>166</v>
      </c>
      <c r="L117" t="s">
        <v>170</v>
      </c>
      <c r="M117">
        <f>1/COUNTIF(Table1[Brand],Table1[[#This Row],[Brand]])</f>
        <v>0.5</v>
      </c>
      <c r="N117" t="e">
        <f>COUNTIF(Retailer,Table1[[#This Row],[Retailer]])</f>
        <v>#NAME?</v>
      </c>
    </row>
    <row r="118" spans="1:14">
      <c r="A118" t="s">
        <v>151</v>
      </c>
      <c r="B118" t="s">
        <v>91</v>
      </c>
      <c r="C118" t="s">
        <v>153</v>
      </c>
      <c r="D118" t="s">
        <v>25</v>
      </c>
      <c r="E118">
        <v>8</v>
      </c>
      <c r="F118">
        <v>2022</v>
      </c>
      <c r="G118">
        <v>400</v>
      </c>
      <c r="H118" t="s">
        <v>50</v>
      </c>
      <c r="I118">
        <v>1</v>
      </c>
      <c r="J118">
        <v>1</v>
      </c>
      <c r="K118" t="s">
        <v>166</v>
      </c>
      <c r="L118" t="s">
        <v>170</v>
      </c>
      <c r="M118">
        <f>1/COUNTIF(Table1[Brand],Table1[[#This Row],[Brand]])</f>
        <v>0.5</v>
      </c>
      <c r="N118" t="e">
        <f>COUNTIF(Retailer,Table1[[#This Row],[Retailer]])</f>
        <v>#NAME?</v>
      </c>
    </row>
    <row r="119" spans="1:14">
      <c r="A119" t="s">
        <v>104</v>
      </c>
      <c r="B119" t="s">
        <v>91</v>
      </c>
      <c r="C119" t="s">
        <v>99</v>
      </c>
      <c r="D119" t="s">
        <v>30</v>
      </c>
      <c r="E119">
        <v>8</v>
      </c>
      <c r="F119">
        <v>2019</v>
      </c>
      <c r="G119">
        <v>80</v>
      </c>
      <c r="H119" t="s">
        <v>71</v>
      </c>
      <c r="I119">
        <v>4</v>
      </c>
      <c r="J119">
        <v>1</v>
      </c>
      <c r="K119" t="s">
        <v>167</v>
      </c>
      <c r="L119" t="s">
        <v>170</v>
      </c>
      <c r="M119">
        <f>1/COUNTIF(Table1[Brand],Table1[[#This Row],[Brand]])</f>
        <v>0.33333333333333331</v>
      </c>
      <c r="N119" t="e">
        <f>COUNTIF(Retailer,Table1[[#This Row],[Retailer]])</f>
        <v>#NAME?</v>
      </c>
    </row>
    <row r="120" spans="1:14">
      <c r="A120" t="s">
        <v>104</v>
      </c>
      <c r="B120" t="s">
        <v>91</v>
      </c>
      <c r="C120" t="s">
        <v>153</v>
      </c>
      <c r="D120" t="s">
        <v>30</v>
      </c>
      <c r="E120">
        <v>6</v>
      </c>
      <c r="F120">
        <v>2013</v>
      </c>
      <c r="G120">
        <v>200</v>
      </c>
      <c r="H120" t="s">
        <v>154</v>
      </c>
      <c r="I120">
        <v>10</v>
      </c>
      <c r="J120">
        <v>1</v>
      </c>
      <c r="K120" t="s">
        <v>167</v>
      </c>
      <c r="L120" t="s">
        <v>171</v>
      </c>
      <c r="M120">
        <f>1/COUNTIF(Table1[Brand],Table1[[#This Row],[Brand]])</f>
        <v>0.33333333333333331</v>
      </c>
      <c r="N120" t="e">
        <f>COUNTIF(Retailer,Table1[[#This Row],[Retailer]])</f>
        <v>#NAME?</v>
      </c>
    </row>
    <row r="121" spans="1:14">
      <c r="A121" t="s">
        <v>125</v>
      </c>
      <c r="B121" t="s">
        <v>91</v>
      </c>
      <c r="C121" t="s">
        <v>153</v>
      </c>
      <c r="D121" t="s">
        <v>11</v>
      </c>
      <c r="E121">
        <v>8</v>
      </c>
      <c r="F121">
        <v>2019</v>
      </c>
      <c r="G121">
        <v>90</v>
      </c>
      <c r="H121" t="s">
        <v>125</v>
      </c>
      <c r="I121">
        <v>4</v>
      </c>
      <c r="J121">
        <v>0</v>
      </c>
      <c r="K121" t="s">
        <v>167</v>
      </c>
      <c r="L121" t="s">
        <v>171</v>
      </c>
      <c r="M121">
        <f>1/COUNTIF(Table1[Brand],Table1[[#This Row],[Brand]])</f>
        <v>0.5</v>
      </c>
      <c r="N121" t="e">
        <f>COUNTIF(Retailer,Table1[[#This Row],[Retailer]])</f>
        <v>#NAME?</v>
      </c>
    </row>
    <row r="122" spans="1:14">
      <c r="A122" t="s">
        <v>155</v>
      </c>
      <c r="B122" t="s">
        <v>91</v>
      </c>
      <c r="C122" t="s">
        <v>99</v>
      </c>
      <c r="D122" t="s">
        <v>11</v>
      </c>
      <c r="E122">
        <v>8</v>
      </c>
      <c r="F122">
        <v>2018</v>
      </c>
      <c r="G122">
        <v>90</v>
      </c>
      <c r="H122" t="s">
        <v>155</v>
      </c>
      <c r="I122">
        <v>5</v>
      </c>
      <c r="J122">
        <v>0</v>
      </c>
      <c r="K122" t="s">
        <v>167</v>
      </c>
      <c r="L122" t="s">
        <v>171</v>
      </c>
      <c r="M122">
        <f>1/COUNTIF(Table1[Brand],Table1[[#This Row],[Brand]])</f>
        <v>1</v>
      </c>
      <c r="N122" t="e">
        <f>COUNTIF(Retailer,Table1[[#This Row],[Retailer]])</f>
        <v>#NAME?</v>
      </c>
    </row>
    <row r="123" spans="1:14">
      <c r="A123" t="s">
        <v>156</v>
      </c>
      <c r="B123" t="s">
        <v>91</v>
      </c>
      <c r="C123" t="s">
        <v>92</v>
      </c>
      <c r="D123" t="s">
        <v>13</v>
      </c>
      <c r="E123">
        <v>6</v>
      </c>
      <c r="F123">
        <v>2020</v>
      </c>
      <c r="G123">
        <v>20</v>
      </c>
      <c r="H123" t="s">
        <v>156</v>
      </c>
      <c r="I123">
        <v>3</v>
      </c>
      <c r="J123">
        <v>0</v>
      </c>
      <c r="K123" t="s">
        <v>167</v>
      </c>
      <c r="L123" t="s">
        <v>171</v>
      </c>
      <c r="M123">
        <f>1/COUNTIF(Table1[Brand],Table1[[#This Row],[Brand]])</f>
        <v>0.5</v>
      </c>
      <c r="N123" t="e">
        <f>COUNTIF(Retailer,Table1[[#This Row],[Retailer]])</f>
        <v>#NAME?</v>
      </c>
    </row>
    <row r="124" spans="1:14">
      <c r="A124" t="s">
        <v>156</v>
      </c>
      <c r="B124" t="s">
        <v>91</v>
      </c>
      <c r="C124" t="s">
        <v>92</v>
      </c>
      <c r="D124" t="s">
        <v>18</v>
      </c>
      <c r="E124">
        <v>10</v>
      </c>
      <c r="F124">
        <v>2019</v>
      </c>
      <c r="G124">
        <v>40</v>
      </c>
      <c r="H124" t="s">
        <v>156</v>
      </c>
      <c r="I124">
        <v>4</v>
      </c>
      <c r="J124">
        <v>0</v>
      </c>
      <c r="K124" t="s">
        <v>167</v>
      </c>
      <c r="L124" t="s">
        <v>171</v>
      </c>
      <c r="M124">
        <f>1/COUNTIF(Table1[Brand],Table1[[#This Row],[Brand]])</f>
        <v>0.5</v>
      </c>
      <c r="N124" t="e">
        <f>COUNTIF(Retailer,Table1[[#This Row],[Retailer]])</f>
        <v>#NAME?</v>
      </c>
    </row>
    <row r="125" spans="1:14">
      <c r="A125" t="s">
        <v>157</v>
      </c>
      <c r="B125" t="s">
        <v>91</v>
      </c>
      <c r="C125" t="s">
        <v>112</v>
      </c>
      <c r="D125" t="s">
        <v>21</v>
      </c>
      <c r="E125">
        <v>8</v>
      </c>
      <c r="F125">
        <v>2020</v>
      </c>
      <c r="G125">
        <v>95</v>
      </c>
      <c r="H125" t="s">
        <v>157</v>
      </c>
      <c r="I125">
        <v>3</v>
      </c>
      <c r="J125">
        <v>1</v>
      </c>
      <c r="K125" t="s">
        <v>167</v>
      </c>
      <c r="L125" t="s">
        <v>171</v>
      </c>
      <c r="M125">
        <f>1/COUNTIF(Table1[Brand],Table1[[#This Row],[Brand]])</f>
        <v>0.5</v>
      </c>
      <c r="N125" t="e">
        <f>COUNTIF(Retailer,Table1[[#This Row],[Retailer]])</f>
        <v>#NAME?</v>
      </c>
    </row>
    <row r="126" spans="1:14">
      <c r="A126" t="s">
        <v>157</v>
      </c>
      <c r="B126" t="s">
        <v>91</v>
      </c>
      <c r="C126" t="s">
        <v>153</v>
      </c>
      <c r="D126" t="s">
        <v>30</v>
      </c>
      <c r="E126">
        <v>8</v>
      </c>
      <c r="F126">
        <v>2020</v>
      </c>
      <c r="G126">
        <v>135</v>
      </c>
      <c r="H126" t="s">
        <v>157</v>
      </c>
      <c r="I126">
        <v>3</v>
      </c>
      <c r="J126">
        <v>1</v>
      </c>
      <c r="K126" t="s">
        <v>167</v>
      </c>
      <c r="L126" t="s">
        <v>171</v>
      </c>
      <c r="M126">
        <f>1/COUNTIF(Table1[Brand],Table1[[#This Row],[Brand]])</f>
        <v>0.5</v>
      </c>
      <c r="N126" t="e">
        <f>COUNTIF(Retailer,Table1[[#This Row],[Retailer]])</f>
        <v>#NAME?</v>
      </c>
    </row>
    <row r="127" spans="1:14">
      <c r="A127" t="s">
        <v>158</v>
      </c>
      <c r="B127" t="s">
        <v>91</v>
      </c>
      <c r="C127" t="s">
        <v>159</v>
      </c>
      <c r="D127" t="s">
        <v>148</v>
      </c>
      <c r="E127">
        <v>8</v>
      </c>
      <c r="F127">
        <v>2019</v>
      </c>
      <c r="G127">
        <v>63</v>
      </c>
      <c r="H127" t="s">
        <v>158</v>
      </c>
      <c r="I127">
        <v>4</v>
      </c>
      <c r="J127">
        <v>1</v>
      </c>
      <c r="K127" t="s">
        <v>167</v>
      </c>
      <c r="L127" t="s">
        <v>171</v>
      </c>
      <c r="M127">
        <f>1/COUNTIF(Table1[Brand],Table1[[#This Row],[Brand]])</f>
        <v>1</v>
      </c>
      <c r="N127" t="e">
        <f>COUNTIF(Retailer,Table1[[#This Row],[Retailer]])</f>
        <v>#NAME?</v>
      </c>
    </row>
    <row r="128" spans="1:14">
      <c r="A128" t="s">
        <v>160</v>
      </c>
      <c r="B128" t="s">
        <v>91</v>
      </c>
      <c r="C128" t="s">
        <v>99</v>
      </c>
      <c r="D128" t="s">
        <v>10</v>
      </c>
      <c r="E128">
        <v>8</v>
      </c>
      <c r="F128">
        <v>2017</v>
      </c>
      <c r="G128">
        <v>8</v>
      </c>
      <c r="H128" t="s">
        <v>160</v>
      </c>
      <c r="I128">
        <v>6</v>
      </c>
      <c r="J128">
        <v>0</v>
      </c>
      <c r="K128" t="s">
        <v>167</v>
      </c>
      <c r="L128" t="s">
        <v>171</v>
      </c>
      <c r="M128">
        <f>1/COUNTIF(Table1[Brand],Table1[[#This Row],[Brand]])</f>
        <v>1</v>
      </c>
      <c r="N128" t="e">
        <f>COUNTIF(Retailer,Table1[[#This Row],[Retailer]])</f>
        <v>#NAME?</v>
      </c>
    </row>
    <row r="129" spans="1:14">
      <c r="A129" t="s">
        <v>161</v>
      </c>
      <c r="B129" t="s">
        <v>91</v>
      </c>
      <c r="C129" t="s">
        <v>97</v>
      </c>
      <c r="D129" t="s">
        <v>28</v>
      </c>
      <c r="E129">
        <v>8</v>
      </c>
      <c r="F129">
        <v>2020</v>
      </c>
      <c r="G129">
        <v>200</v>
      </c>
      <c r="H129" t="s">
        <v>50</v>
      </c>
      <c r="I129">
        <v>3</v>
      </c>
      <c r="J129">
        <v>1</v>
      </c>
      <c r="K129" t="s">
        <v>167</v>
      </c>
      <c r="L129" t="s">
        <v>170</v>
      </c>
      <c r="M129">
        <f>1/COUNTIF(Table1[Brand],Table1[[#This Row],[Brand]])</f>
        <v>1</v>
      </c>
      <c r="N129" t="e">
        <f>COUNTIF(Retailer,Table1[[#This Row],[Retailer]])</f>
        <v>#NAME?</v>
      </c>
    </row>
    <row r="130" spans="1:14">
      <c r="A130" t="s">
        <v>162</v>
      </c>
      <c r="B130" t="s">
        <v>91</v>
      </c>
      <c r="C130" t="s">
        <v>99</v>
      </c>
      <c r="D130" t="s">
        <v>163</v>
      </c>
      <c r="E130">
        <v>8</v>
      </c>
      <c r="F130">
        <v>2021</v>
      </c>
      <c r="G130">
        <v>200</v>
      </c>
      <c r="H130" t="s">
        <v>50</v>
      </c>
      <c r="I130">
        <v>2</v>
      </c>
      <c r="J130">
        <v>1</v>
      </c>
      <c r="K130" t="s">
        <v>167</v>
      </c>
      <c r="L130" t="s">
        <v>170</v>
      </c>
      <c r="M130">
        <f>1/COUNTIF(Table1[Brand],Table1[[#This Row],[Brand]])</f>
        <v>1</v>
      </c>
      <c r="N130" t="e">
        <f>COUNTIF(Retailer,Table1[[#This Row],[Retailer]])</f>
        <v>#NAME?</v>
      </c>
    </row>
    <row r="131" spans="1:14">
      <c r="A131" s="7" t="s">
        <v>184</v>
      </c>
      <c r="B131" s="7" t="s">
        <v>91</v>
      </c>
      <c r="C131" s="7" t="s">
        <v>93</v>
      </c>
      <c r="D131" s="7" t="s">
        <v>10</v>
      </c>
      <c r="E131" s="7">
        <v>8</v>
      </c>
      <c r="F131" s="7">
        <v>2022</v>
      </c>
      <c r="G131" s="7">
        <v>85</v>
      </c>
      <c r="H131" s="7" t="s">
        <v>65</v>
      </c>
      <c r="I131" s="7">
        <v>1</v>
      </c>
      <c r="J131" s="7">
        <v>0</v>
      </c>
      <c r="K131" s="7" t="s">
        <v>166</v>
      </c>
      <c r="L131" s="7" t="s">
        <v>171</v>
      </c>
      <c r="M131" s="8">
        <f>1/COUNTIF(Table1[Brand],Table1[[#This Row],[Brand]])</f>
        <v>1</v>
      </c>
      <c r="N131" t="e">
        <f>COUNTIF(Retailer,Table1[[#This Row],[Retailer]])</f>
        <v>#NAME?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Igwe</dc:creator>
  <cp:lastModifiedBy>Innocent Igwe</cp:lastModifiedBy>
  <dcterms:created xsi:type="dcterms:W3CDTF">2023-01-26T16:04:03Z</dcterms:created>
  <dcterms:modified xsi:type="dcterms:W3CDTF">2023-01-31T19:35:26Z</dcterms:modified>
</cp:coreProperties>
</file>