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ources" sheetId="1" state="visible" r:id="rId2"/>
    <sheet name="Indicators" sheetId="2" state="visible" r:id="rId3"/>
    <sheet name="Value Type" sheetId="3" state="visible" r:id="rId4"/>
    <sheet name="Snapshot_2020" sheetId="4" state="visible" r:id="rId5"/>
    <sheet name="Snapshot_2023" sheetId="5" state="visible" r:id="rId6"/>
    <sheet name="Disclaimer"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<sst xmlns="http://schemas.openxmlformats.org/spreadsheetml/2006/main" count="4366" uniqueCount="1763">
  <si>
    <t xml:space="preserve">SOURCE_ID</t>
  </si>
  <si>
    <t xml:space="preserve">FORMER_SOURCE_ID</t>
  </si>
  <si>
    <t xml:space="preserve">INDICATOR_ID</t>
  </si>
  <si>
    <t xml:space="preserve">VALUE_ID</t>
  </si>
  <si>
    <t xml:space="preserve">SOURCE_BODY</t>
  </si>
  <si>
    <t xml:space="preserve">SOURCE_TITLE</t>
  </si>
  <si>
    <t xml:space="preserve">SOURCE_TYPE</t>
  </si>
  <si>
    <t xml:space="preserve">ADDRESS</t>
  </si>
  <si>
    <t xml:space="preserve">COMMENT</t>
  </si>
  <si>
    <t xml:space="preserve">X-1</t>
  </si>
  <si>
    <t xml:space="preserve">S-1</t>
  </si>
  <si>
    <t xml:space="preserve">I-1</t>
  </si>
  <si>
    <t xml:space="preserve">V-1</t>
  </si>
  <si>
    <t xml:space="preserve">ILO NORMLEX</t>
  </si>
  <si>
    <t xml:space="preserve">Ratification by Convention.  Ratifications of C138 - Minimum Age Convention, 1973 (No. 138).</t>
  </si>
  <si>
    <t xml:space="preserve">Website (static html)</t>
  </si>
  <si>
    <t xml:space="preserve">https://www.ilo.org/dyn/normlex/en/f?p=NORMLEXPUB:11300:0::NO:11300:P11300_INSTRUMENT_ID:312283:NO</t>
  </si>
  <si>
    <t xml:space="preserve">X-2</t>
  </si>
  <si>
    <t xml:space="preserve">S-2</t>
  </si>
  <si>
    <t xml:space="preserve">I-2</t>
  </si>
  <si>
    <t xml:space="preserve">Ratification by Convention. Ratifications of C182 - Worst Forms of Child Labour Convention, 1999 (No. 182). </t>
  </si>
  <si>
    <t xml:space="preserve">https://www.ilo.org/dyn/normlex/en/f?p=NORMLEXPUB:11300:0::NO::P11300_INSTRUMENT_ID:312327</t>
  </si>
  <si>
    <t xml:space="preserve">X-3</t>
  </si>
  <si>
    <t xml:space="preserve">S-3</t>
  </si>
  <si>
    <t xml:space="preserve">I-3</t>
  </si>
  <si>
    <t xml:space="preserve">UN Treaties</t>
  </si>
  <si>
    <t xml:space="preserve">11. c Optional Protocol to the Convention on the Rights of the Child on the sale of children, child prostitution and child pornography</t>
  </si>
  <si>
    <t xml:space="preserve">https://treaties.un.org/Pages/ViewDetails.aspx?src=TREATY&amp;mtdsg_no=IV-11-c&amp;chapter=4&amp;clang=_en</t>
  </si>
  <si>
    <t xml:space="preserve">X-4</t>
  </si>
  <si>
    <t xml:space="preserve">S-4</t>
  </si>
  <si>
    <t xml:space="preserve">I-4</t>
  </si>
  <si>
    <t xml:space="preserve">UN Protocol to Prevent, Suppress and Punish Trafficking in Persons, Especially Women and Children</t>
  </si>
  <si>
    <t xml:space="preserve">https://treaties.un.org/pages/ViewDetails.aspx?src=TREATY&amp;mtdsg_no=XVIII-12-a&amp;chapter=18&amp;clang=_en</t>
  </si>
  <si>
    <t xml:space="preserve">X-5</t>
  </si>
  <si>
    <t xml:space="preserve">S-5</t>
  </si>
  <si>
    <t xml:space="preserve">I-5</t>
  </si>
  <si>
    <t xml:space="preserve">Ratification by Convention. Ratifications of C029 - Forced Labour Convention, 1930 (No. 29). </t>
  </si>
  <si>
    <t xml:space="preserve">https://www.ilo.org/dyn/normlex/en/f?p=NORMLEXPUB:11300:0::NO:11300:P11300_INSTRUMENT_ID:312174:NO</t>
  </si>
  <si>
    <t xml:space="preserve">X-6</t>
  </si>
  <si>
    <t xml:space="preserve">S-6</t>
  </si>
  <si>
    <t xml:space="preserve">I-6</t>
  </si>
  <si>
    <t xml:space="preserve">Ratification by Convention. Ratifications of C105 - Abolition of Forced Labour Convention, 1957 (No. 105). </t>
  </si>
  <si>
    <t xml:space="preserve">https://www.ilo.org/dyn/normlex/en/f?p=NORMLEXPUB:11300:0::NO:11300:P11300_INSTRUMENT_ID:312250:NO</t>
  </si>
  <si>
    <t xml:space="preserve">X-7</t>
  </si>
  <si>
    <t xml:space="preserve">S-7</t>
  </si>
  <si>
    <t xml:space="preserve">I-7</t>
  </si>
  <si>
    <t xml:space="preserve">Ratification by Convention. Ratifications of P029 - Protocol of 2014 to the Forced Labour Convention, 1930. </t>
  </si>
  <si>
    <t xml:space="preserve">https://www.ilo.org/dyn/normlex/en/f?p=NORMLEXPUB:11300:0::NO:11300:P11300_INSTRUMENT_ID:3174672:NO</t>
  </si>
  <si>
    <t xml:space="preserve">X-8</t>
  </si>
  <si>
    <t xml:space="preserve">S-8</t>
  </si>
  <si>
    <t xml:space="preserve">I-8</t>
  </si>
  <si>
    <t xml:space="preserve">V-2</t>
  </si>
  <si>
    <t xml:space="preserve">World Policy Analysis Centre</t>
  </si>
  <si>
    <t xml:space="preserve">What is the minimum age for admission to employment? (Without taking legal loopholes into account) </t>
  </si>
  <si>
    <t xml:space="preserve">Excel (no URL)</t>
  </si>
  <si>
    <t xml:space="preserve">https://www.worldpolicycenter.org/policies/what-is-the-minimum-age-for-admission-to-employment/what-is-the-minimum-age-for-admission-to-employment-with-exceptions</t>
  </si>
  <si>
    <t xml:space="preserve">X-9</t>
  </si>
  <si>
    <t xml:space="preserve">S-9</t>
  </si>
  <si>
    <t xml:space="preserve">I-9</t>
  </si>
  <si>
    <t xml:space="preserve">V-3</t>
  </si>
  <si>
    <t xml:space="preserve">What is the minimum age for light work? </t>
  </si>
  <si>
    <t xml:space="preserve">https://www.worldpolicycenter.org/policies/what-is-the-minimum-age-for-light-work</t>
  </si>
  <si>
    <t xml:space="preserve">X-10</t>
  </si>
  <si>
    <t xml:space="preserve">S-10</t>
  </si>
  <si>
    <t xml:space="preserve">I-10</t>
  </si>
  <si>
    <t xml:space="preserve">V-4</t>
  </si>
  <si>
    <t xml:space="preserve">Is education compulsory? (Beginning secondary education) </t>
  </si>
  <si>
    <t xml:space="preserve">https://worldpolicycenter.org/policies/is-education-compulsory/is-beginning-secondary-education-compulsory</t>
  </si>
  <si>
    <t xml:space="preserve">X-11</t>
  </si>
  <si>
    <t xml:space="preserve">S-11</t>
  </si>
  <si>
    <t xml:space="preserve">I-11</t>
  </si>
  <si>
    <t xml:space="preserve">V-5</t>
  </si>
  <si>
    <t xml:space="preserve">Economist Intelligence Unit</t>
  </si>
  <si>
    <t xml:space="preserve">Out of the Shadows Index. Legal Framework score</t>
  </si>
  <si>
    <t xml:space="preserve">Excel (with URL endpoint)</t>
  </si>
  <si>
    <t xml:space="preserve">https://outoftheshadows.eiu.com/data-visualisation/?country1=GB</t>
  </si>
  <si>
    <t xml:space="preserve">RETIRED: covered by other indicators in this category</t>
  </si>
  <si>
    <t xml:space="preserve">X-12</t>
  </si>
  <si>
    <t xml:space="preserve">S-12</t>
  </si>
  <si>
    <t xml:space="preserve">I-12</t>
  </si>
  <si>
    <t xml:space="preserve">V-6</t>
  </si>
  <si>
    <t xml:space="preserve">UNODC</t>
  </si>
  <si>
    <t xml:space="preserve">2018 Global Report on Trafficking in Persons. See Country Profiles at bottom of the web page. See Excel created by research.</t>
  </si>
  <si>
    <t xml:space="preserve">PDF</t>
  </si>
  <si>
    <t xml:space="preserve">https://www.unodc.org/unodc/data-and-analysis/glotip.html</t>
  </si>
  <si>
    <t xml:space="preserve">X-13</t>
  </si>
  <si>
    <t xml:space="preserve">S-13</t>
  </si>
  <si>
    <t xml:space="preserve">I-13</t>
  </si>
  <si>
    <t xml:space="preserve">V-7</t>
  </si>
  <si>
    <t xml:space="preserve">What is the minimum age for hazardous work? Use 'without legal loopholes' </t>
  </si>
  <si>
    <t xml:space="preserve">https://www.worldpolicycenter.org/policies/what-is-the-minimum-age-for-hazardous-work/what-is-the-minimum-age-for-hazardous-work</t>
  </si>
  <si>
    <t xml:space="preserve">X-14</t>
  </si>
  <si>
    <t xml:space="preserve">S-21</t>
  </si>
  <si>
    <t xml:space="preserve">I-21</t>
  </si>
  <si>
    <t xml:space="preserve">UCW Project</t>
  </si>
  <si>
    <t xml:space="preserve">UCW Project. Understanding Children’s Work. Info by Country. Hazardous work (15-17 year old) </t>
  </si>
  <si>
    <t xml:space="preserve">http://www.ucw-project.org/info-country.aspx </t>
  </si>
  <si>
    <t xml:space="preserve">Retired cause of insecure credible. CRBA-93</t>
  </si>
  <si>
    <t xml:space="preserve">X-15</t>
  </si>
  <si>
    <t xml:space="preserve">S-23</t>
  </si>
  <si>
    <t xml:space="preserve">I-17</t>
  </si>
  <si>
    <t xml:space="preserve">UN SDG</t>
  </si>
  <si>
    <t xml:space="preserve">SDG Indicator 8.3.1. Informal Employment (% of total non-agricultural employment)  </t>
  </si>
  <si>
    <t xml:space="preserve">API (SDG)</t>
  </si>
  <si>
    <t xml:space="preserve">https://unstats.un.org/sdgs/indicators/database/</t>
  </si>
  <si>
    <t xml:space="preserve">X-16</t>
  </si>
  <si>
    <t xml:space="preserve">I-199</t>
  </si>
  <si>
    <t xml:space="preserve">X-17</t>
  </si>
  <si>
    <t xml:space="preserve">S-24</t>
  </si>
  <si>
    <t xml:space="preserve">I-14</t>
  </si>
  <si>
    <t xml:space="preserve">SDG Indicator 8.7.1. Proportion of children aged 5-17 years engaged in child labour</t>
  </si>
  <si>
    <t xml:space="preserve">https://unstats.un.org/SDGAPI/swagger/#!/Indicator/V1SdgIndicatorByIndicatorCodeSeriesListGet</t>
  </si>
  <si>
    <t xml:space="preserve">X-18</t>
  </si>
  <si>
    <t xml:space="preserve">S-25</t>
  </si>
  <si>
    <t xml:space="preserve">I-22</t>
  </si>
  <si>
    <t xml:space="preserve">Ratification by Convention. Ratifications of C095 - Protection of Wages Convention, 1949 (No. 95). </t>
  </si>
  <si>
    <t xml:space="preserve">https://www.ilo.org/dyn/normlex/en/f?p=NORMLEXPUB:11300:0::NO:11300:P11300_INSTRUMENT_ID:312240:NO</t>
  </si>
  <si>
    <t xml:space="preserve">X-19</t>
  </si>
  <si>
    <t xml:space="preserve">S-26</t>
  </si>
  <si>
    <t xml:space="preserve">I-23</t>
  </si>
  <si>
    <t xml:space="preserve">Ratification by Convention. Ratifications of C047 - Forty-Hour Week Convention, 1935 (No. 47). </t>
  </si>
  <si>
    <t xml:space="preserve">https://www.ilo.org/dyn/normlex/en/f?p=NORMLEXPUB:11300:0::NO:11300:P11300_INSTRUMENT_ID:312192:NO</t>
  </si>
  <si>
    <t xml:space="preserve">X-20</t>
  </si>
  <si>
    <t xml:space="preserve">S-27</t>
  </si>
  <si>
    <t xml:space="preserve">I-190</t>
  </si>
  <si>
    <t xml:space="preserve">Ratification by Convention. Ratifications of C001 – Hours of Work (Industry) Convention, 1919 (No. 1) </t>
  </si>
  <si>
    <t xml:space="preserve">https://www.ilo.org/dyn/normlex/en/f?p=NORMLEXPUB:11300:0::NO:11300:P11300_INSTRUMENT_ID:312146:NO</t>
  </si>
  <si>
    <t xml:space="preserve">X-21</t>
  </si>
  <si>
    <t xml:space="preserve">S-28</t>
  </si>
  <si>
    <t xml:space="preserve">I-24</t>
  </si>
  <si>
    <t xml:space="preserve">Ratification by Convention. Ratifications of C131 - Minimum Wage Fixing Convention, 1970 (No. 131). </t>
  </si>
  <si>
    <t xml:space="preserve">https://www.ilo.org/dyn/normlex/en/f?p=NORMLEXPUB:11300:0::NO:11300:P11300_INSTRUMENT_ID:312276:NO</t>
  </si>
  <si>
    <t xml:space="preserve">X-22</t>
  </si>
  <si>
    <t xml:space="preserve">S-29</t>
  </si>
  <si>
    <t xml:space="preserve">I-25</t>
  </si>
  <si>
    <t xml:space="preserve">Ratification by Convention. Ratifications of C100 - Equal Remuneration Convention, 1951 (No. 100). </t>
  </si>
  <si>
    <t xml:space="preserve">https://www.ilo.org/dyn/normlex/en/f?p=NORMLEXPUB:11300:0::NO:11300:P11300_INSTRUMENT_ID:312245:NO</t>
  </si>
  <si>
    <t xml:space="preserve">X-23</t>
  </si>
  <si>
    <t xml:space="preserve">S-30</t>
  </si>
  <si>
    <t xml:space="preserve">I-26</t>
  </si>
  <si>
    <t xml:space="preserve">Ratification by Convention. Ratifications of C081 - Labour Inspection Convention, 1947 (No. 81). </t>
  </si>
  <si>
    <t xml:space="preserve">https://www.ilo.org/dyn/normlex/en/f?p=NORMLEXPUB:11300:0::NO:11300:P11300_INSTRUMENT_ID:312226:NO</t>
  </si>
  <si>
    <t xml:space="preserve">X-24</t>
  </si>
  <si>
    <t xml:space="preserve">S-31</t>
  </si>
  <si>
    <t xml:space="preserve">I-27</t>
  </si>
  <si>
    <t xml:space="preserve">nternational Convention on the Protection of the Rights of All Migrant Workers and Members of their Families</t>
  </si>
  <si>
    <t xml:space="preserve">https://treaties.un.org/pages/ViewDetails.aspx?src=TREATY&amp;mtdsg_no=IV-13&amp;chapter=4</t>
  </si>
  <si>
    <t xml:space="preserve">X-25</t>
  </si>
  <si>
    <t xml:space="preserve">S-32</t>
  </si>
  <si>
    <t xml:space="preserve">I-28</t>
  </si>
  <si>
    <t xml:space="preserve">Ratification by Convention. Ratifications of C111 - Discrimination (Employment and Occupation) Convention, 1958 (No. 111). </t>
  </si>
  <si>
    <t xml:space="preserve">https://www.ilo.org/dyn/normlex/en/f?p=NORMLEXPUB:11300:0::NO:11300:P11300_INSTRUMENT_ID:312256:NO</t>
  </si>
  <si>
    <t xml:space="preserve">X-26</t>
  </si>
  <si>
    <t xml:space="preserve">S-33</t>
  </si>
  <si>
    <t xml:space="preserve">I-29</t>
  </si>
  <si>
    <t xml:space="preserve">Ratification by Convention. Ratifications of C087 - Freedom of Association and Protection of the Right to Organise Convention, 1948 (No. 87). </t>
  </si>
  <si>
    <t xml:space="preserve">https://www.ilo.org/dyn/normlex/en/f?p=NORMLEXPUB:11300:0::NO:11300:P11300_INSTRUMENT_ID:312232:NO</t>
  </si>
  <si>
    <t xml:space="preserve">X-27</t>
  </si>
  <si>
    <t xml:space="preserve">S-34</t>
  </si>
  <si>
    <t xml:space="preserve">I-30</t>
  </si>
  <si>
    <t xml:space="preserve">Ratification by Convention. Ratifications of C098 - Right to Organise and Collective Bargaining Convention, 1949 (No. 98). </t>
  </si>
  <si>
    <t xml:space="preserve">https://www.ilo.org/dyn/normlex/en/f?p=NORMLEXPUB:11300:0::NO:11300:P11300_INSTRUMENT_ID:312243:NO</t>
  </si>
  <si>
    <t xml:space="preserve">X-28</t>
  </si>
  <si>
    <t xml:space="preserve">S-35</t>
  </si>
  <si>
    <t xml:space="preserve">I-31</t>
  </si>
  <si>
    <t xml:space="preserve">Ratification by Convention. Ratifications of C155 - Occupational Safety and Health Convention, 1981 (No. 155).  </t>
  </si>
  <si>
    <t xml:space="preserve">https://www.ilo.org/dyn/normlex/en/f?p=NORMLEXPUB:11300:0::NO:11300:P11300_INSTRUMENT_ID:312300:NO</t>
  </si>
  <si>
    <t xml:space="preserve">X-29</t>
  </si>
  <si>
    <t xml:space="preserve">S-36</t>
  </si>
  <si>
    <t xml:space="preserve">I-32</t>
  </si>
  <si>
    <t xml:space="preserve">V-8</t>
  </si>
  <si>
    <t xml:space="preserve">How is minimum wage established? </t>
  </si>
  <si>
    <t xml:space="preserve">https://www.worldpolicycenter.org/policies/how-is-minimum-wage-established</t>
  </si>
  <si>
    <t xml:space="preserve">X-30</t>
  </si>
  <si>
    <t xml:space="preserve">S-37</t>
  </si>
  <si>
    <t xml:space="preserve">I-33</t>
  </si>
  <si>
    <t xml:space="preserve">V-9</t>
  </si>
  <si>
    <t xml:space="preserve">World Bank</t>
  </si>
  <si>
    <t xml:space="preserve">Employing Workers. Working Hours. Standard workday. </t>
  </si>
  <si>
    <t xml:space="preserve">https://www.doingbusiness.org/en/data/exploretopics/labor-market-regulation</t>
  </si>
  <si>
    <t xml:space="preserve">X-31</t>
  </si>
  <si>
    <t xml:space="preserve">S-38</t>
  </si>
  <si>
    <t xml:space="preserve">I-34</t>
  </si>
  <si>
    <t xml:space="preserve">V-10</t>
  </si>
  <si>
    <t xml:space="preserve">Employing Workers. Working Hours. Maximum number of working days per week </t>
  </si>
  <si>
    <t xml:space="preserve">X-32</t>
  </si>
  <si>
    <t xml:space="preserve">S-39</t>
  </si>
  <si>
    <t xml:space="preserve">I-35</t>
  </si>
  <si>
    <t xml:space="preserve">Employing Workers. Working Hours. Premium for overtime work (% of hourly pay) </t>
  </si>
  <si>
    <t xml:space="preserve">X-33</t>
  </si>
  <si>
    <t xml:space="preserve">S-40</t>
  </si>
  <si>
    <t xml:space="preserve">I-36</t>
  </si>
  <si>
    <t xml:space="preserve">V-11</t>
  </si>
  <si>
    <t xml:space="preserve">Is paid annual leave available to workers? </t>
  </si>
  <si>
    <t xml:space="preserve">https://www.worldpolicycenter.org/policies/is-paid-annual-leave-available-to-workers</t>
  </si>
  <si>
    <t xml:space="preserve">X-34</t>
  </si>
  <si>
    <t xml:space="preserve">S-41</t>
  </si>
  <si>
    <t xml:space="preserve">I-37</t>
  </si>
  <si>
    <t xml:space="preserve">V-12</t>
  </si>
  <si>
    <t xml:space="preserve">For how long are workers guaranteed paid sick leave?</t>
  </si>
  <si>
    <t xml:space="preserve">https://www.worldpolicycenter.org/policies/for-how-long-are-workers-guaranteed-paid-sick-leave</t>
  </si>
  <si>
    <t xml:space="preserve">X-35</t>
  </si>
  <si>
    <t xml:space="preserve">S-42</t>
  </si>
  <si>
    <t xml:space="preserve">I-38</t>
  </si>
  <si>
    <t xml:space="preserve">V-13</t>
  </si>
  <si>
    <t xml:space="preserve">Are women protected from discrimination at work? (In promotion and/or demotions) </t>
  </si>
  <si>
    <t xml:space="preserve">https://www.worldpolicycenter.org/policies/are-women-protected-from-discrimination-at-work/are-women-protected-from-discrimination-in-promotions-and-or-demotions</t>
  </si>
  <si>
    <t xml:space="preserve">X-36</t>
  </si>
  <si>
    <t xml:space="preserve">S-43</t>
  </si>
  <si>
    <t xml:space="preserve">I-39</t>
  </si>
  <si>
    <t xml:space="preserve">V-14</t>
  </si>
  <si>
    <t xml:space="preserve">Is equal pay guaranteed for men and women? </t>
  </si>
  <si>
    <t xml:space="preserve">https://www.worldpolicycenter.org/policies/is-equal-pay-guaranteed-for-men-and-women</t>
  </si>
  <si>
    <t xml:space="preserve">X-37</t>
  </si>
  <si>
    <t xml:space="preserve">S-44</t>
  </si>
  <si>
    <t xml:space="preserve">I-40</t>
  </si>
  <si>
    <t xml:space="preserve">V-15</t>
  </si>
  <si>
    <t xml:space="preserve">Is sexual harassment explicitly prohibited in the workplace? </t>
  </si>
  <si>
    <t xml:space="preserve">https://www.worldpolicycenter.org/policies/is-sexual-harassment-explicitly-prohibited-in-the-workplace</t>
  </si>
  <si>
    <t xml:space="preserve">X-38</t>
  </si>
  <si>
    <t xml:space="preserve">S-45</t>
  </si>
  <si>
    <t xml:space="preserve">I-41</t>
  </si>
  <si>
    <t xml:space="preserve">V-16</t>
  </si>
  <si>
    <t xml:space="preserve">Do families receive benefits for childcare or school costs? </t>
  </si>
  <si>
    <t xml:space="preserve">https://www.worldpolicycenter.org/policies/do-families-receive-benefits-for-child-care-or-school-costs</t>
  </si>
  <si>
    <t xml:space="preserve">Replaced by S-221</t>
  </si>
  <si>
    <t xml:space="preserve">X-39</t>
  </si>
  <si>
    <t xml:space="preserve">S-46</t>
  </si>
  <si>
    <t xml:space="preserve">I-42</t>
  </si>
  <si>
    <t xml:space="preserve">Center for Global Workers’ Rights</t>
  </si>
  <si>
    <t xml:space="preserve">(2017). Labour Rights Indicators. “In Law’ Retrieved from </t>
  </si>
  <si>
    <t xml:space="preserve">Website (dynamic interactive)</t>
  </si>
  <si>
    <t xml:space="preserve">http://labour-rights-indicators.la.psu.edu/.</t>
  </si>
  <si>
    <t xml:space="preserve">X-40</t>
  </si>
  <si>
    <t xml:space="preserve">S-49</t>
  </si>
  <si>
    <t xml:space="preserve">I-45</t>
  </si>
  <si>
    <t xml:space="preserve">V-17</t>
  </si>
  <si>
    <t xml:space="preserve">At what level are minimum wages set per day? </t>
  </si>
  <si>
    <t xml:space="preserve">https://www.worldpolicycenter.org/policies/at-what-level-are-minimum-wages-set-per-day</t>
  </si>
  <si>
    <t xml:space="preserve">X-41</t>
  </si>
  <si>
    <t xml:space="preserve">S-50</t>
  </si>
  <si>
    <t xml:space="preserve">I-46</t>
  </si>
  <si>
    <t xml:space="preserve">ILO</t>
  </si>
  <si>
    <t xml:space="preserve">Gender wge gap by occupation (%) - annual </t>
  </si>
  <si>
    <t xml:space="preserve">API (ILO)</t>
  </si>
  <si>
    <t xml:space="preserve">https://www.ilo.org/global/about-the-ilo/multimedia/maps-and-charts/enhanced/WCMS_650829/lang--en/index.htm OR https://www.ilo.org/travail/areasofwork/wages-and-income/WCMS_142568/lang--en/index.htm</t>
  </si>
  <si>
    <t xml:space="preserve">X-42</t>
  </si>
  <si>
    <t xml:space="preserve">S-51</t>
  </si>
  <si>
    <t xml:space="preserve">I-47</t>
  </si>
  <si>
    <t xml:space="preserve">Mean weekly hours actually worked per employed person: </t>
  </si>
  <si>
    <t xml:space="preserve">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</si>
  <si>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 xml:space="preserve">X-43</t>
  </si>
  <si>
    <t xml:space="preserve">S-52</t>
  </si>
  <si>
    <t xml:space="preserve">I-48</t>
  </si>
  <si>
    <t xml:space="preserve">UNESCO</t>
  </si>
  <si>
    <t xml:space="preserve">Gross early childhood education enrolment ratio in (a) pre-primary education and (b) early childhood educational development (SDG Indicator 4.2.4) </t>
  </si>
  <si>
    <t xml:space="preserve">API (UNESCO)</t>
  </si>
  <si>
    <t xml:space="preserve">http://data.uis.unesco.org/Index.aspx?DataSetCode=edulit_ds</t>
  </si>
  <si>
    <t xml:space="preserve">X-44</t>
  </si>
  <si>
    <t xml:space="preserve">S-53</t>
  </si>
  <si>
    <t xml:space="preserve">I-49</t>
  </si>
  <si>
    <t xml:space="preserve">Female share of employment in senior and middle management (%)</t>
  </si>
  <si>
    <t xml:space="preserve">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</si>
  <si>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 xml:space="preserve">X-45</t>
  </si>
  <si>
    <t xml:space="preserve">S-54</t>
  </si>
  <si>
    <t xml:space="preserve">I-50</t>
  </si>
  <si>
    <t xml:space="preserve">(2017). Labour Rights Indicators. "in Practise" retrieved from</t>
  </si>
  <si>
    <t xml:space="preserve">http://labour-rights-indicators.la.psu.edu/docs/Scores_2000-2017.xlsx for download. Or to see the visualisation: http://labour-rights-indicators.la.psu.edu/.</t>
  </si>
  <si>
    <t xml:space="preserve">X-46</t>
  </si>
  <si>
    <t xml:space="preserve">S-55</t>
  </si>
  <si>
    <t xml:space="preserve">I-15</t>
  </si>
  <si>
    <t xml:space="preserve">Percentage of out-of-school adolescents of lower secondary school age. </t>
  </si>
  <si>
    <t xml:space="preserve">https://api.uis.unesco.org/sdmx/data/UNESCO,SDG4,2.0/ROFST.PT.L2._T._T+F+M.SCH_AGE_GROUP._T.INST_T._Z._T._Z._Z._Z._T._T._Z._Z._Z.?startPeriod={startPeriod}&amp;endPeriod={endPeriod}&amp;format=csv-sdmx&amp;locale=en&amp;subscription-key=460ab272abdd43c892bb59c218c22c09</t>
  </si>
  <si>
    <t xml:space="preserve">X-47</t>
  </si>
  <si>
    <t xml:space="preserve">S-56</t>
  </si>
  <si>
    <t xml:space="preserve">I-16</t>
  </si>
  <si>
    <t xml:space="preserve">Percentage of out-of-school adolescents of upper secondary school age. </t>
  </si>
  <si>
    <t xml:space="preserve">https://api.uis.unesco.org/sdmx/data/UNESCO,SDG4,2.0/ROFST.PT.L3._T._T+F+M.SCH_AGE_GROUP._T.INST_T._Z._T._Z._Z._Z._T._T._Z._Z._Z.?startPeriod={startPeriod}&amp;endPeriod={endPeriod}&amp;format=csv-sdmx&amp;locale=en&amp;subscription-key=460ab272abdd43c892bb59c218c22c09</t>
  </si>
  <si>
    <t xml:space="preserve">X-48</t>
  </si>
  <si>
    <t xml:space="preserve">S-57</t>
  </si>
  <si>
    <t xml:space="preserve">I-191</t>
  </si>
  <si>
    <t xml:space="preserve">Ratification by Convention. Ratifications of C183 - Maternity Protection Convention, 2000 (No. 183). </t>
  </si>
  <si>
    <t xml:space="preserve">https://www.ilo.org/dyn/normlex/en/f?p=NORMLEXPUB:11300:0::NO:11300:P11300_INSTRUMENT_ID:312328:NO</t>
  </si>
  <si>
    <t xml:space="preserve">X-49</t>
  </si>
  <si>
    <t xml:space="preserve">S-58</t>
  </si>
  <si>
    <t xml:space="preserve">I-52</t>
  </si>
  <si>
    <t xml:space="preserve">Ratification by Convention. Ratifications of C103 - Maternity Protection Convention (Revised), 1952 (No. 103). 
ILO. NORMLEX. Ratification by Convention. Ratifications of C103 - Maternity Protection Convention (Revised), 1952 (No. 103). </t>
  </si>
  <si>
    <t xml:space="preserve">https://www.ilo.org/dyn/normlex/en/f?p=NORMLEXPUB:11300:0::NO:11300:P11300_INSTRUMENT_ID:312248:NO</t>
  </si>
  <si>
    <t xml:space="preserve">X-50</t>
  </si>
  <si>
    <t xml:space="preserve">S-59</t>
  </si>
  <si>
    <t xml:space="preserve">I-53</t>
  </si>
  <si>
    <t xml:space="preserve">8. Convention on the Elimination of All Forms of Discrimination against Women</t>
  </si>
  <si>
    <t xml:space="preserve">https://treaties.un.org/Pages/ViewDetails.aspx?src=IND&amp;mtdsg_no=IV-8&amp;chapter=4&amp;clang=_en</t>
  </si>
  <si>
    <t xml:space="preserve">X-51</t>
  </si>
  <si>
    <t xml:space="preserve">S-60</t>
  </si>
  <si>
    <t xml:space="preserve">I-18</t>
  </si>
  <si>
    <t xml:space="preserve">Walk Free Foundation</t>
  </si>
  <si>
    <t xml:space="preserve">Global Slavery Index. Prevalence of Modern Slavery. Prevalence score only.</t>
  </si>
  <si>
    <t xml:space="preserve">http://downloads.globalslaveryindex.org/ephemeral/FINAL-GSI-2018-DATA-G20-AND-FISHING-1597151668.xlsx</t>
  </si>
  <si>
    <t xml:space="preserve">X-52</t>
  </si>
  <si>
    <t xml:space="preserve">S-61</t>
  </si>
  <si>
    <t xml:space="preserve">I-19</t>
  </si>
  <si>
    <t xml:space="preserve">SDG Indicator 16.2.2 Detected victims of human trafficking, by age and sex (number)  VC_HTF_DETV </t>
  </si>
  <si>
    <t xml:space="preserve">X-53</t>
  </si>
  <si>
    <t xml:space="preserve">S-62</t>
  </si>
  <si>
    <t xml:space="preserve">I-20</t>
  </si>
  <si>
    <t xml:space="preserve">SDG Indicator 1.1.1. Proportion of population below international poverty line (%) SI_POV_DAY1 </t>
  </si>
  <si>
    <t xml:space="preserve">X-54</t>
  </si>
  <si>
    <t xml:space="preserve">S-63</t>
  </si>
  <si>
    <t xml:space="preserve">I-54</t>
  </si>
  <si>
    <t xml:space="preserve">V-18</t>
  </si>
  <si>
    <t xml:space="preserve">Is job protection guaranteed for parents throughout paid parental leave? (Mothers) </t>
  </si>
  <si>
    <t xml:space="preserve">https://www.worldpolicycenter.org/policies/is-job-protection-guaranteed-for-parents-throughout-paid-parental-leave/is-job-protection-guaranteed-for-mothers-throughout-paid-maternal-leave</t>
  </si>
  <si>
    <t xml:space="preserve">X-55</t>
  </si>
  <si>
    <t xml:space="preserve">S-64</t>
  </si>
  <si>
    <t xml:space="preserve">I-55</t>
  </si>
  <si>
    <t xml:space="preserve">V-19</t>
  </si>
  <si>
    <t xml:space="preserve">Is job protection guaranteed for parents throughout paid parental leave? (Fathers) </t>
  </si>
  <si>
    <t xml:space="preserve">https://www.worldpolicycenter.org/policies/is-job-protection-guaranteed-for-parents-throughout-paid-parental-leave/is-job-protection-guaranteed-for-fathers-throughout-paid-paternal-leave</t>
  </si>
  <si>
    <t xml:space="preserve">X-56</t>
  </si>
  <si>
    <t xml:space="preserve">S-65</t>
  </si>
  <si>
    <t xml:space="preserve">I-56</t>
  </si>
  <si>
    <t xml:space="preserve">V-20</t>
  </si>
  <si>
    <t xml:space="preserve">Is paid leave available to mothers and fathers of infants (mothers)? </t>
  </si>
  <si>
    <t xml:space="preserve">https://www.worldpolicycenter.org/policies/is-paid-leave-available-to-mothers-and-fathers-of-infants/is-paid-leave-available-for-both-parents-of-infants </t>
  </si>
  <si>
    <t xml:space="preserve">X-57</t>
  </si>
  <si>
    <t xml:space="preserve">S-66</t>
  </si>
  <si>
    <t xml:space="preserve">I-57</t>
  </si>
  <si>
    <t xml:space="preserve">V-21</t>
  </si>
  <si>
    <t xml:space="preserve">What is the minimum wage replacement rate of paid leave for mothers?</t>
  </si>
  <si>
    <t xml:space="preserve">https://www.worldpolicycenter.org/policies/what-is-the-wage-replacement-rate-of-paid-leave-for-mothers/what-is-the-maximum-wage-replacement-rate-of-paid-leave-for-mothers</t>
  </si>
  <si>
    <t xml:space="preserve">X-58</t>
  </si>
  <si>
    <t xml:space="preserve">S-67</t>
  </si>
  <si>
    <t xml:space="preserve">I-58</t>
  </si>
  <si>
    <t xml:space="preserve">V-22</t>
  </si>
  <si>
    <t xml:space="preserve">Is paid leave available to mothers and fathers of infants (fathers)? </t>
  </si>
  <si>
    <t xml:space="preserve">X-59</t>
  </si>
  <si>
    <t xml:space="preserve">S-68</t>
  </si>
  <si>
    <t xml:space="preserve">I-59</t>
  </si>
  <si>
    <t xml:space="preserve">V-23</t>
  </si>
  <si>
    <t xml:space="preserve">Are mothers of infants guaranteed breastfeeding breaks at work? </t>
  </si>
  <si>
    <t xml:space="preserve">https://www.worldpolicycenter.org/policies/are-mothers-of-infants-guaranteed-breastfeeding-breaks-at-work</t>
  </si>
  <si>
    <t xml:space="preserve">X-60</t>
  </si>
  <si>
    <t xml:space="preserve">S-69</t>
  </si>
  <si>
    <t xml:space="preserve">I-60</t>
  </si>
  <si>
    <t xml:space="preserve">V-24</t>
  </si>
  <si>
    <t xml:space="preserve">Maternity and Paternity at Work, 2014: https://www.ilo.org/wcmsp5/groups/public/---dgreports/---dcomm/---publ/documents/publication/wcms_242615.pdfP.144 Appendix 3, column 1</t>
  </si>
  <si>
    <t xml:space="preserve">https://www.ilo.org/wcmsp5/groups/public/---dgreports/---dcomm/---publ/documents/publication/wcms_242615.pdf</t>
  </si>
  <si>
    <t xml:space="preserve">RETIRED because latest observation is older than 10 years</t>
  </si>
  <si>
    <t xml:space="preserve">X-61</t>
  </si>
  <si>
    <t xml:space="preserve">S-70</t>
  </si>
  <si>
    <t xml:space="preserve">I-61</t>
  </si>
  <si>
    <t xml:space="preserve">X-62</t>
  </si>
  <si>
    <t xml:space="preserve">S-71</t>
  </si>
  <si>
    <t xml:space="preserve">I-62</t>
  </si>
  <si>
    <t xml:space="preserve">SDG Indicator 1.3.1. Proportion of mothers with newborns receiving maternity cash benefit. SI_COV_MATNL </t>
  </si>
  <si>
    <t xml:space="preserve">X-63</t>
  </si>
  <si>
    <t xml:space="preserve">S-78</t>
  </si>
  <si>
    <t xml:space="preserve">I-68</t>
  </si>
  <si>
    <t xml:space="preserve">SDG Indicator 1.3.1 . World Bank – Proportion of population covered by social insurance programmes. SI_COV_SOCINS</t>
  </si>
  <si>
    <t xml:space="preserve">X-64</t>
  </si>
  <si>
    <t xml:space="preserve">S-77</t>
  </si>
  <si>
    <t xml:space="preserve">I-67</t>
  </si>
  <si>
    <t xml:space="preserve">Out of the Shadows Index. Government commitment and capacity score. </t>
  </si>
  <si>
    <t xml:space="preserve">https://outoftheshadows.eiu.com/wp-content/uploads/2019/05/OOSI_Out_of_the_shadows_index_60-countries_May2019.xlsm</t>
  </si>
  <si>
    <t xml:space="preserve">X-65</t>
  </si>
  <si>
    <t xml:space="preserve">S-79</t>
  </si>
  <si>
    <t xml:space="preserve">I-69</t>
  </si>
  <si>
    <t xml:space="preserve">SDG Indicator 1.3.1 World Bank – Poorest quintile covered by social insurance programmes SI_COV_SOCINSPQ </t>
  </si>
  <si>
    <t xml:space="preserve">X-66</t>
  </si>
  <si>
    <t xml:space="preserve">S-80</t>
  </si>
  <si>
    <t xml:space="preserve">I-70</t>
  </si>
  <si>
    <t xml:space="preserve">SDG Indicator 1.3.1 World Bank – Proportion of population covered by labour market programmes SI_COV_LMKT </t>
  </si>
  <si>
    <t xml:space="preserve">X-67</t>
  </si>
  <si>
    <t xml:space="preserve">S-81</t>
  </si>
  <si>
    <t xml:space="preserve">I-71</t>
  </si>
  <si>
    <t xml:space="preserve">SDG Indicator 1.3.1 -World Bank – Poorest Quintile covered by labour market programmes SI_COV_LMKTPQ </t>
  </si>
  <si>
    <t xml:space="preserve">X-68</t>
  </si>
  <si>
    <t xml:space="preserve">S-82</t>
  </si>
  <si>
    <t xml:space="preserve">I-72</t>
  </si>
  <si>
    <t xml:space="preserve">V-26</t>
  </si>
  <si>
    <t xml:space="preserve">WHO</t>
  </si>
  <si>
    <t xml:space="preserve">Global Health Observatory, Extent of implementation of child protection services: </t>
  </si>
  <si>
    <t xml:space="preserve">API (WHO)</t>
  </si>
  <si>
    <t xml:space="preserve">http://apps.who.int/gho/data/node.main.VIOLENCESERVICESFORVICTIMS?lang=en</t>
  </si>
  <si>
    <t xml:space="preserve">X-69</t>
  </si>
  <si>
    <t xml:space="preserve">I-186</t>
  </si>
  <si>
    <t xml:space="preserve">X-70</t>
  </si>
  <si>
    <t xml:space="preserve">S-83</t>
  </si>
  <si>
    <t xml:space="preserve">I-73</t>
  </si>
  <si>
    <t xml:space="preserve">Global Health Observatory, Youth Violence: Extent of implementation of life skills and social development programmes: </t>
  </si>
  <si>
    <t xml:space="preserve">http://apps.who.int/gho/data/node.main.VIOLENCEPREVENTIONPROGRAMMES?lang=en</t>
  </si>
  <si>
    <t xml:space="preserve">X-71</t>
  </si>
  <si>
    <t xml:space="preserve">I-187</t>
  </si>
  <si>
    <t xml:space="preserve">V-45</t>
  </si>
  <si>
    <t xml:space="preserve">X-72</t>
  </si>
  <si>
    <t xml:space="preserve">S-84</t>
  </si>
  <si>
    <t xml:space="preserve">I-74</t>
  </si>
  <si>
    <t xml:space="preserve">WHO Framework Convention on Tobacco Control: </t>
  </si>
  <si>
    <t xml:space="preserve">https://treaties.un.org/pages/ViewDetails.aspx?src=TREATY&amp;mtdsg_no=IX-4&amp;chapter=9&amp;clang=_en</t>
  </si>
  <si>
    <t xml:space="preserve">X-73</t>
  </si>
  <si>
    <t xml:space="preserve">S-87</t>
  </si>
  <si>
    <t xml:space="preserve">I-76</t>
  </si>
  <si>
    <t xml:space="preserve">V-57</t>
  </si>
  <si>
    <t xml:space="preserve">DLA Piper</t>
  </si>
  <si>
    <t xml:space="preserve">Advertising and Marketing to Children Global Report: </t>
  </si>
  <si>
    <t xml:space="preserve">https://www.dlapiper.com/en/uk/insights/publications/2016/12/advertising-and-marketing-to-children/; </t>
  </si>
  <si>
    <t xml:space="preserve">X-74</t>
  </si>
  <si>
    <t xml:space="preserve">S-88</t>
  </si>
  <si>
    <t xml:space="preserve">I-77</t>
  </si>
  <si>
    <t xml:space="preserve">V-27</t>
  </si>
  <si>
    <t xml:space="preserve">Global Health Observatory, Existence of any policies on marketing of foods to children: </t>
  </si>
  <si>
    <t xml:space="preserve">http://apps.who.int/gho/data/view.main.2473</t>
  </si>
  <si>
    <t xml:space="preserve">X-75</t>
  </si>
  <si>
    <t xml:space="preserve">S-89</t>
  </si>
  <si>
    <t xml:space="preserve">I-78</t>
  </si>
  <si>
    <t xml:space="preserve">V-28</t>
  </si>
  <si>
    <t xml:space="preserve">FCTC</t>
  </si>
  <si>
    <t xml:space="preserve">Framework Convention on Tobacco Control, Article 16: Supply Reduction Measures, C321a Sales of tobacco products to minors prohibited from age: </t>
  </si>
  <si>
    <t xml:space="preserve">https://untobaccocontrol.org/impldb/indicator-report/?wpdtvar=3.3.2.1.a</t>
  </si>
  <si>
    <t xml:space="preserve">X-76</t>
  </si>
  <si>
    <t xml:space="preserve">S-90</t>
  </si>
  <si>
    <t xml:space="preserve">I-79</t>
  </si>
  <si>
    <t xml:space="preserve">V-29</t>
  </si>
  <si>
    <t xml:space="preserve">Global Health Observatory, Ban on direct advertising: </t>
  </si>
  <si>
    <t xml:space="preserve">https://apps.who.int/gho/data/node.main.TOBENFORCEBANS?lang=en</t>
  </si>
  <si>
    <t xml:space="preserve">X-77</t>
  </si>
  <si>
    <t xml:space="preserve">S-91</t>
  </si>
  <si>
    <t xml:space="preserve">I-80</t>
  </si>
  <si>
    <t xml:space="preserve">V-30</t>
  </si>
  <si>
    <t xml:space="preserve">Global Health Observatory, Warn about the dangers of tobacco: </t>
  </si>
  <si>
    <t xml:space="preserve">http://apps.who.int/gho/data/node.main.1241?lang=en</t>
  </si>
  <si>
    <t xml:space="preserve">X-78</t>
  </si>
  <si>
    <t xml:space="preserve">S-92</t>
  </si>
  <si>
    <t xml:space="preserve">I-81</t>
  </si>
  <si>
    <t xml:space="preserve">V-31</t>
  </si>
  <si>
    <t xml:space="preserve">Global Health Observatory, Age limits - Alcohol service/sales: on premises </t>
  </si>
  <si>
    <t xml:space="preserve">http://apps.who.int/gho/data/view.main.54500</t>
  </si>
  <si>
    <t xml:space="preserve">X-79</t>
  </si>
  <si>
    <t xml:space="preserve">S-93</t>
  </si>
  <si>
    <t xml:space="preserve">I-82</t>
  </si>
  <si>
    <t xml:space="preserve">V-32</t>
  </si>
  <si>
    <t xml:space="preserve">Global Health Observatory, Advertising restrictions on national TV</t>
  </si>
  <si>
    <t xml:space="preserve">https://apps.who.int/gho/data/node.main.A1132?lang=en</t>
  </si>
  <si>
    <t xml:space="preserve">X-80</t>
  </si>
  <si>
    <t xml:space="preserve">S-95</t>
  </si>
  <si>
    <t xml:space="preserve">I-83</t>
  </si>
  <si>
    <t xml:space="preserve">Global Health Observatory, Health warning labels on alcohol containers: </t>
  </si>
  <si>
    <t xml:space="preserve">http://apps.who.int/gho/data/node.main.A1193?lang=en</t>
  </si>
  <si>
    <t xml:space="preserve">X-81</t>
  </si>
  <si>
    <t xml:space="preserve">S-96</t>
  </si>
  <si>
    <t xml:space="preserve">I-84</t>
  </si>
  <si>
    <t xml:space="preserve">V-34</t>
  </si>
  <si>
    <t xml:space="preserve">WHO &amp; UNICEF</t>
  </si>
  <si>
    <t xml:space="preserve">Marketing of Breast‑milk Substitutes:National Implementation ofthe International Code— STATUS REPORT 2020 —</t>
  </si>
  <si>
    <t xml:space="preserve">https://www.who.int/publications/i/item/9789240048799</t>
  </si>
  <si>
    <t xml:space="preserve">X-82</t>
  </si>
  <si>
    <t xml:space="preserve">S-97</t>
  </si>
  <si>
    <t xml:space="preserve">I-85</t>
  </si>
  <si>
    <t xml:space="preserve">Global Health Observatory, Prevalence of current tobacco use among adolescents (5)- most recent youth survey: Use Youth indicator 1 rate in column 5</t>
  </si>
  <si>
    <t xml:space="preserve">http://apps.who.int/gho/data/node.main.TOB1257?lang=en</t>
  </si>
  <si>
    <t xml:space="preserve">X-83</t>
  </si>
  <si>
    <t xml:space="preserve">S-100</t>
  </si>
  <si>
    <t xml:space="preserve">I-86</t>
  </si>
  <si>
    <t xml:space="preserve">Global Health Observatory, 13-15 years old any alcoholic beverage in the past 30 days (%): </t>
  </si>
  <si>
    <t xml:space="preserve">http://apps.who.int/gho/data/node.main.A1219?lang=en</t>
  </si>
  <si>
    <t xml:space="preserve">X-84</t>
  </si>
  <si>
    <t xml:space="preserve">S-101</t>
  </si>
  <si>
    <t xml:space="preserve">I-87</t>
  </si>
  <si>
    <t xml:space="preserve">Global Health Observatory, Children aged &lt;5 years overweight: </t>
  </si>
  <si>
    <t xml:space="preserve">http://apps.who.int/gho/data/view.main.CHILDOVERWEIGHTv</t>
  </si>
  <si>
    <t xml:space="preserve">X-85</t>
  </si>
  <si>
    <t xml:space="preserve">S-103</t>
  </si>
  <si>
    <t xml:space="preserve">I-88</t>
  </si>
  <si>
    <t xml:space="preserve">Global Health Observatory, Prevalence of overweight among children and adolescents, BMI&gt;+1 standard deviation above the median, crude, Estimates by country, among children aged 5-19 years: </t>
  </si>
  <si>
    <t xml:space="preserve">X-86</t>
  </si>
  <si>
    <t xml:space="preserve">S-104</t>
  </si>
  <si>
    <t xml:space="preserve">I-89</t>
  </si>
  <si>
    <t xml:space="preserve">Global Health Observatory, Infants exclusively breastfed for the first six months of life (%)</t>
  </si>
  <si>
    <t xml:space="preserve">http://apps.who.int/gho/data/node.main.1100?lang=en</t>
  </si>
  <si>
    <t xml:space="preserve">X-87</t>
  </si>
  <si>
    <t xml:space="preserve">I-198</t>
  </si>
  <si>
    <t xml:space="preserve">X-88</t>
  </si>
  <si>
    <t xml:space="preserve">S-105</t>
  </si>
  <si>
    <t xml:space="preserve">I-90</t>
  </si>
  <si>
    <t xml:space="preserve">Constitution of the World Health Organization</t>
  </si>
  <si>
    <t xml:space="preserve">https://treaties.un.org/Pages/ShowMTDSGDetails.aspx?src=UNTSONLINE&amp;tabid=2&amp;mtdsg_no=IX-1&amp;chapter=9&amp;lang=en</t>
  </si>
  <si>
    <t xml:space="preserve">X-89</t>
  </si>
  <si>
    <t xml:space="preserve">S-106</t>
  </si>
  <si>
    <t xml:space="preserve">I-91</t>
  </si>
  <si>
    <t xml:space="preserve">V-35</t>
  </si>
  <si>
    <t xml:space="preserve">UNCTAD</t>
  </si>
  <si>
    <t xml:space="preserve">Consumer Protection Legislation Worldwide</t>
  </si>
  <si>
    <t xml:space="preserve">http://unctad.org/en/Docs/Cyberlaw/CP.xlsx</t>
  </si>
  <si>
    <t xml:space="preserve">X-90</t>
  </si>
  <si>
    <t xml:space="preserve">S-109</t>
  </si>
  <si>
    <t xml:space="preserve">I-92</t>
  </si>
  <si>
    <t xml:space="preserve">E-transaction Legislation Worldwide</t>
  </si>
  <si>
    <t xml:space="preserve">https://unctad.org/en/Pages/DTL/STI_and_ICTs/ICT4D-Legislation/eCom-Consumer-Protection-Laws.aspx</t>
  </si>
  <si>
    <t xml:space="preserve">X-91</t>
  </si>
  <si>
    <t xml:space="preserve">S-113</t>
  </si>
  <si>
    <t xml:space="preserve">I-95</t>
  </si>
  <si>
    <t xml:space="preserve">Mortality rate attributed to unintentional poisoning (per 100 000 population)</t>
  </si>
  <si>
    <t xml:space="preserve">https://apps.who.int/gho/data/view.main.SDGPOISON393v</t>
  </si>
  <si>
    <t xml:space="preserve">X-92</t>
  </si>
  <si>
    <t xml:space="preserve">S-115</t>
  </si>
  <si>
    <t xml:space="preserve">I-96</t>
  </si>
  <si>
    <t xml:space="preserve">Optional Protocol to the Convention on the Rights of the Child on the sale of children, child prostitution and child pornography: </t>
  </si>
  <si>
    <t xml:space="preserve">https://treaties.un.org/Pages/ViewDetails.aspx?src=IND&amp;mtdsg_no=IV-11-c&amp;chapter=4&amp;clang=_en</t>
  </si>
  <si>
    <t xml:space="preserve">X-93</t>
  </si>
  <si>
    <t xml:space="preserve">S-116</t>
  </si>
  <si>
    <t xml:space="preserve">I-97</t>
  </si>
  <si>
    <t xml:space="preserve">We Protect Global Alliance</t>
  </si>
  <si>
    <t xml:space="preserve">We Protect Global Alliance, Member Countries</t>
  </si>
  <si>
    <t xml:space="preserve">https://www.weprotect.org/alliance/governments/</t>
  </si>
  <si>
    <t xml:space="preserve">X-94</t>
  </si>
  <si>
    <t xml:space="preserve">S-117</t>
  </si>
  <si>
    <t xml:space="preserve">I-98</t>
  </si>
  <si>
    <t xml:space="preserve">V-37</t>
  </si>
  <si>
    <t xml:space="preserve">ICMEC</t>
  </si>
  <si>
    <t xml:space="preserve">Child Pornography: Model Legislation and Global Review (9th edition): </t>
  </si>
  <si>
    <t xml:space="preserve">https://www.icmec.org/wp-content/uploads/2018/12/CSAM-Model-Law-9th-Ed-FINAL-12-3-18.pdf</t>
  </si>
  <si>
    <t xml:space="preserve">X-95</t>
  </si>
  <si>
    <t xml:space="preserve">S-118</t>
  </si>
  <si>
    <t xml:space="preserve">I-99</t>
  </si>
  <si>
    <t xml:space="preserve">X-96</t>
  </si>
  <si>
    <t xml:space="preserve">S-119</t>
  </si>
  <si>
    <t xml:space="preserve">I-100</t>
  </si>
  <si>
    <t xml:space="preserve">X-97</t>
  </si>
  <si>
    <t xml:space="preserve">S-120</t>
  </si>
  <si>
    <t xml:space="preserve">I-101</t>
  </si>
  <si>
    <t xml:space="preserve">Out of the Shadows Index. Legal Framework Score</t>
  </si>
  <si>
    <t xml:space="preserve">X-98</t>
  </si>
  <si>
    <t xml:space="preserve">S-121</t>
  </si>
  <si>
    <t xml:space="preserve">I-102</t>
  </si>
  <si>
    <t xml:space="preserve">Cybercrime Legislation Worldwide</t>
  </si>
  <si>
    <t xml:space="preserve">https://unctad.org/en/Pages/DTL/STI_and_ICTs/ICT4D-Legislation/eCom-Cybercrime-Laws.aspx</t>
  </si>
  <si>
    <t xml:space="preserve">X-99</t>
  </si>
  <si>
    <t xml:space="preserve">S-122</t>
  </si>
  <si>
    <t xml:space="preserve">I-103</t>
  </si>
  <si>
    <t xml:space="preserve">Data Protection and Privacy Legislation Worldwide</t>
  </si>
  <si>
    <t xml:space="preserve">https://unctad.org/en/Pages/DTL/STI_and_ICTs/ICT4D-Legislation/eCom-Data-Protection-Laws.aspx</t>
  </si>
  <si>
    <t xml:space="preserve">X-100</t>
  </si>
  <si>
    <t xml:space="preserve">S-123</t>
  </si>
  <si>
    <t xml:space="preserve">I-104</t>
  </si>
  <si>
    <t xml:space="preserve">V-39</t>
  </si>
  <si>
    <t xml:space="preserve">NCMEC</t>
  </si>
  <si>
    <t xml:space="preserve">NCMEC 2019 World Map </t>
  </si>
  <si>
    <t xml:space="preserve">Other</t>
  </si>
  <si>
    <t xml:space="preserve">Map provided in March 2020 by: Lydia Madden, Project Specialist, LEA Relations, National Center for Missing &amp; Exploited Children(703) 837-6302 LMadden@NCMEC.ORG </t>
  </si>
  <si>
    <t xml:space="preserve">X-101</t>
  </si>
  <si>
    <t xml:space="preserve">S-124</t>
  </si>
  <si>
    <t xml:space="preserve">I-105</t>
  </si>
  <si>
    <t xml:space="preserve">Out of the Shadows Index, Environment Score</t>
  </si>
  <si>
    <t xml:space="preserve">X-102</t>
  </si>
  <si>
    <t xml:space="preserve">S-125</t>
  </si>
  <si>
    <t xml:space="preserve">I-106</t>
  </si>
  <si>
    <t xml:space="preserve">SDG Indicator 16.2.3: Proportion of population aged 18-29 years who experienced sexual violence by age 18, by sex (% of population aged 18-29) VC_VAW_SXVLN</t>
  </si>
  <si>
    <t xml:space="preserve">X-103</t>
  </si>
  <si>
    <t xml:space="preserve">S-126</t>
  </si>
  <si>
    <t xml:space="preserve">I-107</t>
  </si>
  <si>
    <t xml:space="preserve">UNICEF</t>
  </si>
  <si>
    <t xml:space="preserve">Percentage of students (aged 13-15 years) who reported being bullied on 1 or more days in past 30 days: </t>
  </si>
  <si>
    <t xml:space="preserve">API (UNICEF)</t>
  </si>
  <si>
    <t xml:space="preserve">https://data.unicef.org/resources/data_explorer/unicef_f/?ag=UNICEF&amp;df=GLOBAL_DATAFLOW&amp;ver=1.0&amp;dq=.PT_ST_13-15_BUL_30-DYS..&amp;startPeriod=2014&amp;endPeriod=2019</t>
  </si>
  <si>
    <t xml:space="preserve">X-104</t>
  </si>
  <si>
    <t xml:space="preserve">S-127</t>
  </si>
  <si>
    <t xml:space="preserve">I-108</t>
  </si>
  <si>
    <t xml:space="preserve">Developing a Global Indicator on Bullying of School-aged Children, Dominic Richardson and Chii Fen Hiu UNICEF Office of Research | Innocenti Working Paper WP-2018-11 | July 2018</t>
  </si>
  <si>
    <t xml:space="preserve">https://www.unicef-irc.org/publications/pdf/WP%202018-11.pdf</t>
  </si>
  <si>
    <t xml:space="preserve">X-105</t>
  </si>
  <si>
    <t xml:space="preserve">S-128</t>
  </si>
  <si>
    <t xml:space="preserve">I-63</t>
  </si>
  <si>
    <t xml:space="preserve">KidsRights Index Child Rights: Environment Score</t>
  </si>
  <si>
    <t xml:space="preserve">http://www.kidsrightsindex.org/Child-Rights-Environment</t>
  </si>
  <si>
    <t xml:space="preserve">X-106</t>
  </si>
  <si>
    <t xml:space="preserve">I-109</t>
  </si>
  <si>
    <t xml:space="preserve">X-107</t>
  </si>
  <si>
    <t xml:space="preserve">I-179</t>
  </si>
  <si>
    <t xml:space="preserve">X-108</t>
  </si>
  <si>
    <t xml:space="preserve">S-129</t>
  </si>
  <si>
    <t xml:space="preserve">I-64</t>
  </si>
  <si>
    <t xml:space="preserve">World governance indicators:  Government Effectiveness Index </t>
  </si>
  <si>
    <t xml:space="preserve">API (WB)</t>
  </si>
  <si>
    <t xml:space="preserve">https://info.worldbank.org/governance/wgi/</t>
  </si>
  <si>
    <t xml:space="preserve">X-109</t>
  </si>
  <si>
    <t xml:space="preserve">I-110</t>
  </si>
  <si>
    <t xml:space="preserve">X-110</t>
  </si>
  <si>
    <t xml:space="preserve">I-180</t>
  </si>
  <si>
    <t xml:space="preserve">X-111</t>
  </si>
  <si>
    <t xml:space="preserve">S-130</t>
  </si>
  <si>
    <t xml:space="preserve">I-65</t>
  </si>
  <si>
    <t xml:space="preserve">World governance indicators: Control of Corruption Index</t>
  </si>
  <si>
    <t xml:space="preserve">X-112</t>
  </si>
  <si>
    <t xml:space="preserve">I-111</t>
  </si>
  <si>
    <t xml:space="preserve">X-113</t>
  </si>
  <si>
    <t xml:space="preserve">I-181</t>
  </si>
  <si>
    <t xml:space="preserve">X-114</t>
  </si>
  <si>
    <t xml:space="preserve">S-131</t>
  </si>
  <si>
    <t xml:space="preserve">I-112</t>
  </si>
  <si>
    <t xml:space="preserve">CRIN</t>
  </si>
  <si>
    <t xml:space="preserve">Access to Justice Global Ranking: Total score</t>
  </si>
  <si>
    <t xml:space="preserve">https://archive.crin.org/en/access-justice-children-global-ranking.html  </t>
  </si>
  <si>
    <t xml:space="preserve">X-115</t>
  </si>
  <si>
    <t xml:space="preserve">I-182</t>
  </si>
  <si>
    <t xml:space="preserve">X-116</t>
  </si>
  <si>
    <t xml:space="preserve">I-189</t>
  </si>
  <si>
    <t xml:space="preserve">X-117</t>
  </si>
  <si>
    <t xml:space="preserve">S-134</t>
  </si>
  <si>
    <t xml:space="preserve">I-114</t>
  </si>
  <si>
    <t xml:space="preserve">Out of the Shadows Index. Government commitment and capacity score</t>
  </si>
  <si>
    <t xml:space="preserve">X-118</t>
  </si>
  <si>
    <t xml:space="preserve">S-135</t>
  </si>
  <si>
    <t xml:space="preserve">I-115</t>
  </si>
  <si>
    <t xml:space="preserve">Global Health Observatory, Existence of operational policy/strategy/action plan for tobacco: </t>
  </si>
  <si>
    <t xml:space="preserve">X-119</t>
  </si>
  <si>
    <t xml:space="preserve">S-136</t>
  </si>
  <si>
    <t xml:space="preserve">I-116</t>
  </si>
  <si>
    <t xml:space="preserve">Global Health Observatory, Existence of operational policy/strategy/action plan for alcohol: </t>
  </si>
  <si>
    <t xml:space="preserve">http://apps.who.int/gho/data/view.main.2475</t>
  </si>
  <si>
    <t xml:space="preserve">X-120</t>
  </si>
  <si>
    <t xml:space="preserve">S-137</t>
  </si>
  <si>
    <t xml:space="preserve">I-117</t>
  </si>
  <si>
    <t xml:space="preserve">Global Health Observatory, Existence of operational policy/strategy/action plan for unhealthy diet: </t>
  </si>
  <si>
    <t xml:space="preserve">http://apps.who.int/gho/data/view.main.2477</t>
  </si>
  <si>
    <t xml:space="preserve">X-121</t>
  </si>
  <si>
    <t xml:space="preserve">S-138</t>
  </si>
  <si>
    <t xml:space="preserve">I-118</t>
  </si>
  <si>
    <t xml:space="preserve">X-122</t>
  </si>
  <si>
    <t xml:space="preserve">S-139</t>
  </si>
  <si>
    <t xml:space="preserve">I-119</t>
  </si>
  <si>
    <t xml:space="preserve">V-58</t>
  </si>
  <si>
    <t xml:space="preserve">ITU</t>
  </si>
  <si>
    <t xml:space="preserve">Country Profiles: Use the traffic light indicators at the top of each country profile to determine whether country has national strategy or policy</t>
  </si>
  <si>
    <t xml:space="preserve">https://www.itu.int/en/cop/Pages/country-profiles.aspx</t>
  </si>
  <si>
    <t xml:space="preserve">X-123</t>
  </si>
  <si>
    <t xml:space="preserve">S-140</t>
  </si>
  <si>
    <t xml:space="preserve">I-120</t>
  </si>
  <si>
    <t xml:space="preserve">V-41</t>
  </si>
  <si>
    <t xml:space="preserve">Child Helpline</t>
  </si>
  <si>
    <t xml:space="preserve">International, Voices of Children and Young People, Child Helpline Data</t>
  </si>
  <si>
    <t xml:space="preserve">https://childhelplineinternational.org/vcyp-global-2021data/</t>
  </si>
  <si>
    <t xml:space="preserve">X-124</t>
  </si>
  <si>
    <t xml:space="preserve">S-141</t>
  </si>
  <si>
    <t xml:space="preserve">I-121</t>
  </si>
  <si>
    <t xml:space="preserve">UN Framework Convention on Climate Change: </t>
  </si>
  <si>
    <t xml:space="preserve">https://treaties.un.org/Pages/ViewDetailsIII.aspx?src=IND&amp;mtdsg_no=XXVII-7&amp;chapter=27&amp;Temp=mtdsg3&amp;clang=_en</t>
  </si>
  <si>
    <t xml:space="preserve">X-125</t>
  </si>
  <si>
    <t xml:space="preserve">S-142</t>
  </si>
  <si>
    <t xml:space="preserve">I-122</t>
  </si>
  <si>
    <t xml:space="preserve">Paris Agreement: </t>
  </si>
  <si>
    <t xml:space="preserve">https://treaties.un.org/Pages/ViewDetails.aspx?src=TREATY&amp;mtdsg_no=XXVII-7-d&amp;chapter=27&amp;clang=_en</t>
  </si>
  <si>
    <t xml:space="preserve">X-126</t>
  </si>
  <si>
    <t xml:space="preserve">S-143</t>
  </si>
  <si>
    <t xml:space="preserve">I-123</t>
  </si>
  <si>
    <t xml:space="preserve">Basel Convention: </t>
  </si>
  <si>
    <t xml:space="preserve">https://treaties.un.org/Pages/ViewDetails.aspx?src=TREATY&amp;mtdsg_no=XXVII-3&amp;chapter=27&amp;clang=_en</t>
  </si>
  <si>
    <t xml:space="preserve">X-127</t>
  </si>
  <si>
    <t xml:space="preserve">S-144</t>
  </si>
  <si>
    <t xml:space="preserve">I-124</t>
  </si>
  <si>
    <t xml:space="preserve">Stockholm Convention: </t>
  </si>
  <si>
    <t xml:space="preserve">https://treaties.un.org/pages/ViewDetails.aspx?src=TREATY&amp;mtdsg_no=XXVII-15&amp;chapter=27</t>
  </si>
  <si>
    <t xml:space="preserve">X-128</t>
  </si>
  <si>
    <t xml:space="preserve">S-145</t>
  </si>
  <si>
    <t xml:space="preserve">I-125</t>
  </si>
  <si>
    <t xml:space="preserve">Convention on the Protection and Use of Transboundary Watercourses and International Lakes: </t>
  </si>
  <si>
    <t xml:space="preserve">https://treaties.un.org/Pages/ViewDetails.aspx?src=TREATY&amp;mtdsg_no=XXVII-5&amp;chapter=27&amp;clang=_en</t>
  </si>
  <si>
    <t xml:space="preserve">X-129</t>
  </si>
  <si>
    <t xml:space="preserve">S-147</t>
  </si>
  <si>
    <t xml:space="preserve">I-127</t>
  </si>
  <si>
    <t xml:space="preserve">V-51</t>
  </si>
  <si>
    <t xml:space="preserve">UNEP</t>
  </si>
  <si>
    <t xml:space="preserve">Environmental Rule of Law: First Global Report (2019): </t>
  </si>
  <si>
    <t xml:space="preserve">https://wedocs.unep.org/bitstream/handle/20.500.11822/27279/Environmental_rule_of_law.pdf?sequence=1&amp;isAllowed=y</t>
  </si>
  <si>
    <t xml:space="preserve">X-130</t>
  </si>
  <si>
    <t xml:space="preserve">S-146</t>
  </si>
  <si>
    <t xml:space="preserve">I-126</t>
  </si>
  <si>
    <t xml:space="preserve">EITI</t>
  </si>
  <si>
    <t xml:space="preserve">Countries: </t>
  </si>
  <si>
    <t xml:space="preserve">https://eiti.org/countries</t>
  </si>
  <si>
    <t xml:space="preserve">X-131</t>
  </si>
  <si>
    <t xml:space="preserve">S-148</t>
  </si>
  <si>
    <t xml:space="preserve">I-128</t>
  </si>
  <si>
    <t xml:space="preserve">V-52</t>
  </si>
  <si>
    <t xml:space="preserve">X-132</t>
  </si>
  <si>
    <t xml:space="preserve">S-149</t>
  </si>
  <si>
    <t xml:space="preserve">I-129</t>
  </si>
  <si>
    <t xml:space="preserve">V-54</t>
  </si>
  <si>
    <t xml:space="preserve">Publication of the second global report is in Q3 2023. CRBA-88</t>
  </si>
  <si>
    <t xml:space="preserve">X-133</t>
  </si>
  <si>
    <t xml:space="preserve">S-150</t>
  </si>
  <si>
    <t xml:space="preserve">I-130</t>
  </si>
  <si>
    <t xml:space="preserve">V-53</t>
  </si>
  <si>
    <t xml:space="preserve">X-134</t>
  </si>
  <si>
    <t xml:space="preserve">S-151</t>
  </si>
  <si>
    <t xml:space="preserve">I-131</t>
  </si>
  <si>
    <t xml:space="preserve">V-55</t>
  </si>
  <si>
    <t xml:space="preserve">X-135</t>
  </si>
  <si>
    <t xml:space="preserve">S-152</t>
  </si>
  <si>
    <t xml:space="preserve">I-132</t>
  </si>
  <si>
    <t xml:space="preserve">V-56</t>
  </si>
  <si>
    <t xml:space="preserve">X-136</t>
  </si>
  <si>
    <t xml:space="preserve">S-153</t>
  </si>
  <si>
    <t xml:space="preserve">I-133</t>
  </si>
  <si>
    <t xml:space="preserve">V-49</t>
  </si>
  <si>
    <t xml:space="preserve">Climate Watch</t>
  </si>
  <si>
    <t xml:space="preserve">CAIT Climate Data Explorer, Paris Contributions, INDC: </t>
  </si>
  <si>
    <t xml:space="preserve">https://www.climatewatchdata.org/ndcs-explore</t>
  </si>
  <si>
    <t xml:space="preserve">X-137</t>
  </si>
  <si>
    <t xml:space="preserve">S-154</t>
  </si>
  <si>
    <t xml:space="preserve">I-134</t>
  </si>
  <si>
    <t xml:space="preserve">V-42</t>
  </si>
  <si>
    <t xml:space="preserve">Countries: Implementation status</t>
  </si>
  <si>
    <t xml:space="preserve">API (EITI)</t>
  </si>
  <si>
    <t xml:space="preserve">X-138</t>
  </si>
  <si>
    <t xml:space="preserve">S-155</t>
  </si>
  <si>
    <t xml:space="preserve">I-135</t>
  </si>
  <si>
    <t xml:space="preserve">National Resource Governance Institute,</t>
  </si>
  <si>
    <t xml:space="preserve">Resource Governance Index: Mining</t>
  </si>
  <si>
    <t xml:space="preserve">API (NRGI)</t>
  </si>
  <si>
    <t xml:space="preserve">https://resourcegovernanceindex.org/data/both/issue?region=global</t>
  </si>
  <si>
    <t xml:space="preserve">X-139</t>
  </si>
  <si>
    <t xml:space="preserve">S-156</t>
  </si>
  <si>
    <t xml:space="preserve">I-136</t>
  </si>
  <si>
    <t xml:space="preserve">Resource Governance Index: Oil and gas</t>
  </si>
  <si>
    <t xml:space="preserve">X-140</t>
  </si>
  <si>
    <t xml:space="preserve">S-157</t>
  </si>
  <si>
    <t xml:space="preserve">I-137</t>
  </si>
  <si>
    <t xml:space="preserve">WHO/ UN POP</t>
  </si>
  <si>
    <t xml:space="preserve">Global Health Observatory, Ambient air pollution attributable deaths</t>
  </si>
  <si>
    <t xml:space="preserve">http://apps.who.int/gho/data/node.imr.AIR_4?lang=en</t>
  </si>
  <si>
    <t xml:space="preserve">X-141</t>
  </si>
  <si>
    <t xml:space="preserve">S-158</t>
  </si>
  <si>
    <t xml:space="preserve">I-138</t>
  </si>
  <si>
    <t xml:space="preserve">Global Health Observatory, Concentrations of fine particulate matter (PM2.5)</t>
  </si>
  <si>
    <t xml:space="preserve">http://apps.who.int/gho/data/node.main.AMBIENTAIRCHILDEXPREDIRECT?lang=en</t>
  </si>
  <si>
    <t xml:space="preserve">X-142</t>
  </si>
  <si>
    <t xml:space="preserve">S-159</t>
  </si>
  <si>
    <t xml:space="preserve">I-139</t>
  </si>
  <si>
    <t xml:space="preserve">ghg emissions per capita (CAIT)</t>
  </si>
  <si>
    <t xml:space="preserve">https://www.climatewatchdata.org/ghg-emissions?calculation=PER_CAPITA&amp;end_year=2016&amp;start_year=1990</t>
  </si>
  <si>
    <t xml:space="preserve">X-143</t>
  </si>
  <si>
    <t xml:space="preserve">S-160</t>
  </si>
  <si>
    <t xml:space="preserve">I-140</t>
  </si>
  <si>
    <t xml:space="preserve">SDG Indicator 3.9.2, Mortality rate attributed to unsafe water, unsafe sanitation and lack of hygiene (per 100,000 population): </t>
  </si>
  <si>
    <t xml:space="preserve">https://unstats.un.org/sdgs/indicators/database/?indicator=3.9.2</t>
  </si>
  <si>
    <t xml:space="preserve">X-144</t>
  </si>
  <si>
    <t xml:space="preserve">S-161</t>
  </si>
  <si>
    <t xml:space="preserve">I-141</t>
  </si>
  <si>
    <t xml:space="preserve">SDG database 15.3.1 Proportion of land that is degraded over total land area (%)</t>
  </si>
  <si>
    <t xml:space="preserve">https://unstats.un.org/SDGAPI/v1/sdg/Series/Data?seriesCode=AG_LND_DGRD&amp;pageSize=999999999</t>
  </si>
  <si>
    <t xml:space="preserve">X-145</t>
  </si>
  <si>
    <t xml:space="preserve">S-162</t>
  </si>
  <si>
    <t xml:space="preserve">I-142</t>
  </si>
  <si>
    <t xml:space="preserve">International Covenant on Economic, Social and Cultural Rights</t>
  </si>
  <si>
    <t xml:space="preserve">https://treaties.un.org/Pages/ViewDetails.aspx?src=IND&amp;mtdsg_no=IV-3&amp;chapter=4&amp;clang=_en</t>
  </si>
  <si>
    <t xml:space="preserve">X-146</t>
  </si>
  <si>
    <t xml:space="preserve">S-163</t>
  </si>
  <si>
    <t xml:space="preserve">I-143</t>
  </si>
  <si>
    <t xml:space="preserve">Ratifications of C107 - Indigenous and Tribal Populations Convention, 1957 (No. 107)</t>
  </si>
  <si>
    <t xml:space="preserve">https://www.ilo.org/dyn/normlex/en/f?p=NORMLEXPUB:11300:0::NO:11300:P11300_INSTRUMENT_ID:312252:NO</t>
  </si>
  <si>
    <t xml:space="preserve">X-147</t>
  </si>
  <si>
    <t xml:space="preserve">S-164</t>
  </si>
  <si>
    <t xml:space="preserve">I-144</t>
  </si>
  <si>
    <t xml:space="preserve">V-62</t>
  </si>
  <si>
    <t xml:space="preserve">UN</t>
  </si>
  <si>
    <t xml:space="preserve">General Assembly: </t>
  </si>
  <si>
    <t xml:space="preserve">http://www.un.org/press/en/2007/ga10612.doc.htm</t>
  </si>
  <si>
    <t xml:space="preserve">X-148</t>
  </si>
  <si>
    <t xml:space="preserve">S-165</t>
  </si>
  <si>
    <t xml:space="preserve">I-145</t>
  </si>
  <si>
    <t xml:space="preserve">V-43</t>
  </si>
  <si>
    <t xml:space="preserve">X-149</t>
  </si>
  <si>
    <t xml:space="preserve">S-166</t>
  </si>
  <si>
    <t xml:space="preserve">I-147</t>
  </si>
  <si>
    <t xml:space="preserve">Doing Business Report, Registering Property, Quality of Land Administration Index</t>
  </si>
  <si>
    <t xml:space="preserve">https://www.doingbusiness.org/en/data/exploretopics/registering-property</t>
  </si>
  <si>
    <t xml:space="preserve">X-150</t>
  </si>
  <si>
    <t xml:space="preserve">S-167</t>
  </si>
  <si>
    <t xml:space="preserve">I-148</t>
  </si>
  <si>
    <t xml:space="preserve">Landmark</t>
  </si>
  <si>
    <t xml:space="preserve">Percent of indigenous AND community lands ACKNOWLEDGED BY GOVT (FORMALLY RECOGNIZED) in the country, actual number from source</t>
  </si>
  <si>
    <t xml:space="preserve">https://www.landmarkmap.org/data/</t>
  </si>
  <si>
    <t xml:space="preserve">X-151</t>
  </si>
  <si>
    <t xml:space="preserve">S-168</t>
  </si>
  <si>
    <t xml:space="preserve">I-149</t>
  </si>
  <si>
    <t xml:space="preserve">ICRC</t>
  </si>
  <si>
    <t xml:space="preserve">Geneva Conventions of 1949 and Additional Protocols, and their Commentaries: Geneva Convention</t>
  </si>
  <si>
    <t xml:space="preserve">https://ihl-databases.icrc.org/applic/ihl/ihl.nsf/vwTreaties1949.xsp</t>
  </si>
  <si>
    <t xml:space="preserve">X-152</t>
  </si>
  <si>
    <t xml:space="preserve">S-169</t>
  </si>
  <si>
    <t xml:space="preserve">I-150</t>
  </si>
  <si>
    <t xml:space="preserve">Geneva Conventions of 1949 and Additional Protocols, and their Commentaries: Geneva Convention Protocol I</t>
  </si>
  <si>
    <t xml:space="preserve">X-153</t>
  </si>
  <si>
    <t xml:space="preserve">S-170</t>
  </si>
  <si>
    <t xml:space="preserve">I-151</t>
  </si>
  <si>
    <t xml:space="preserve">Geneva Conventions of 1949 and Additional Protocols, and their Commentaries: Geneva Convention Protocol II</t>
  </si>
  <si>
    <t xml:space="preserve">X-154</t>
  </si>
  <si>
    <t xml:space="preserve">S-171</t>
  </si>
  <si>
    <t xml:space="preserve">I-152</t>
  </si>
  <si>
    <t xml:space="preserve">International Convention Against the Recruitment, Use, Financing and Training of Mercenaries: </t>
  </si>
  <si>
    <t xml:space="preserve">https://treaties.un.org/Pages/ViewDetails.aspx?src=TREATY&amp;mtdsg_no=XVIII-6&amp;chapter=18&amp;clang=_en</t>
  </si>
  <si>
    <t xml:space="preserve">X-155</t>
  </si>
  <si>
    <t xml:space="preserve">S-172</t>
  </si>
  <si>
    <t xml:space="preserve">I-153</t>
  </si>
  <si>
    <t xml:space="preserve">V-59</t>
  </si>
  <si>
    <t xml:space="preserve">Swiss Federal Dept F.Affairs</t>
  </si>
  <si>
    <t xml:space="preserve">Participating States of the Montreaux Document: </t>
  </si>
  <si>
    <t xml:space="preserve">https://www.eda.admin.ch/eda/en/fdfa/foreign-policy/international-law/international-humanitarian-law/private-military-security-companies/participating-states.html</t>
  </si>
  <si>
    <t xml:space="preserve">X-156</t>
  </si>
  <si>
    <t xml:space="preserve">S-173</t>
  </si>
  <si>
    <t xml:space="preserve">I-154</t>
  </si>
  <si>
    <t xml:space="preserve">Optional Protocol to the Convention on the Rights of the Child on the involvement of children in armed conflict: </t>
  </si>
  <si>
    <t xml:space="preserve">https://treaties.un.org/Pages/ViewDetails.aspx?src=TREATY&amp;mtdsg_no=IV-11-b&amp;chapter=4&amp;clang=_en</t>
  </si>
  <si>
    <t xml:space="preserve">X-157</t>
  </si>
  <si>
    <t xml:space="preserve">S-174</t>
  </si>
  <si>
    <t xml:space="preserve">I-155</t>
  </si>
  <si>
    <t xml:space="preserve">Ratifications of C182 - Worst Forms of Child Labour Convention, 1999 (No. 182)</t>
  </si>
  <si>
    <t xml:space="preserve">https://www.ilo.org/dyn/normlex/en/f?p=NORMLEXPUB:11300:0::NO:11300:P11300_INSTRUMENT_ID:312327:NO</t>
  </si>
  <si>
    <t xml:space="preserve">X-158</t>
  </si>
  <si>
    <t xml:space="preserve">S-175</t>
  </si>
  <si>
    <t xml:space="preserve">I-156</t>
  </si>
  <si>
    <t xml:space="preserve">Child Soldiers Index</t>
  </si>
  <si>
    <t xml:space="preserve">Child Soldiers Index:</t>
  </si>
  <si>
    <t xml:space="preserve"> https://childsoldiersworldindex.org/</t>
  </si>
  <si>
    <t xml:space="preserve">Replaced by S-219</t>
  </si>
  <si>
    <t xml:space="preserve">X-159</t>
  </si>
  <si>
    <t xml:space="preserve">S-176</t>
  </si>
  <si>
    <t xml:space="preserve">I-157</t>
  </si>
  <si>
    <t xml:space="preserve">Retired from 2022. CRBA-86</t>
  </si>
  <si>
    <t xml:space="preserve">X-160</t>
  </si>
  <si>
    <t xml:space="preserve">S-178</t>
  </si>
  <si>
    <t xml:space="preserve">I-159</t>
  </si>
  <si>
    <t xml:space="preserve">VPSHR</t>
  </si>
  <si>
    <t xml:space="preserve">Voluntary Principles on Security and Human Rights</t>
  </si>
  <si>
    <t xml:space="preserve">https://www.voluntaryprinciples.org/for-governments</t>
  </si>
  <si>
    <t xml:space="preserve">X-161</t>
  </si>
  <si>
    <t xml:space="preserve">S-179</t>
  </si>
  <si>
    <t xml:space="preserve">I-160</t>
  </si>
  <si>
    <t xml:space="preserve">V-50</t>
  </si>
  <si>
    <t xml:space="preserve">Reports of Children Used in Hostilities': </t>
  </si>
  <si>
    <t xml:space="preserve">https://childsoldiersworldindex.org/</t>
  </si>
  <si>
    <t xml:space="preserve">Replaced by S-220</t>
  </si>
  <si>
    <t xml:space="preserve">X-162</t>
  </si>
  <si>
    <t xml:space="preserve">S-180</t>
  </si>
  <si>
    <t xml:space="preserve">I-161</t>
  </si>
  <si>
    <t xml:space="preserve">Internal Displacement Monitoring Centre</t>
  </si>
  <si>
    <t xml:space="preserve">Global Internal Displacement Database: Conflict stock displacements</t>
  </si>
  <si>
    <t xml:space="preserve">https://www.internal-displacement.org/database/displacement-data</t>
  </si>
  <si>
    <t xml:space="preserve">X-163</t>
  </si>
  <si>
    <t xml:space="preserve">S-181</t>
  </si>
  <si>
    <t xml:space="preserve">I-162</t>
  </si>
  <si>
    <t xml:space="preserve">Global Internal Displacement Database: Conflict new displacements</t>
  </si>
  <si>
    <t xml:space="preserve">X-164</t>
  </si>
  <si>
    <t xml:space="preserve">S-182</t>
  </si>
  <si>
    <t xml:space="preserve">I-163</t>
  </si>
  <si>
    <t xml:space="preserve">Tampere Convention on the Provision of Telecommunication Resources for Disaster Mitigation and Relief Operations: </t>
  </si>
  <si>
    <t xml:space="preserve">https://treaties.un.org/pages/ViewDetails.aspx?src=TREATY&amp;mtdsg_no=XXV-4&amp;chapter=25&amp;clang=_en</t>
  </si>
  <si>
    <t xml:space="preserve">X-165</t>
  </si>
  <si>
    <t xml:space="preserve">S-183</t>
  </si>
  <si>
    <t xml:space="preserve">I-164</t>
  </si>
  <si>
    <t xml:space="preserve">SDG Indicator 1.5.4, 13.1.3, 11.b.2,  Series:  Proportion of local governments that adopt and implement local disaster risk reduction strategies in line with national disaster risk reduction strategies (%) SG_DSR_SILS</t>
  </si>
  <si>
    <t xml:space="preserve">X-166</t>
  </si>
  <si>
    <t xml:space="preserve">S-184</t>
  </si>
  <si>
    <t xml:space="preserve">I-165</t>
  </si>
  <si>
    <t xml:space="preserve">SDG Indicator 1.5.1: Indicator 1.5.1, 11.5.1, 13.1.1,  Series:  Number of deaths and missing persons attributed to disasters per 100,000 population (number) VC_DSR_MTMP</t>
  </si>
  <si>
    <t xml:space="preserve">X-167</t>
  </si>
  <si>
    <t xml:space="preserve">S-185</t>
  </si>
  <si>
    <t xml:space="preserve">I-166</t>
  </si>
  <si>
    <t xml:space="preserve">UN SDG/ UN POP</t>
  </si>
  <si>
    <t xml:space="preserve">SDG Indicator 1.5.1: Indicator 1.5.1, 11.5.1, 13.1.1,  Series:  Number of people whose livelihoods were disrupted or destroyed, attributed to disasters (number) VC_DSR_PDLN</t>
  </si>
  <si>
    <t xml:space="preserve">API (SDG) + UN data</t>
  </si>
  <si>
    <t xml:space="preserve">X-168</t>
  </si>
  <si>
    <t xml:space="preserve">S-186</t>
  </si>
  <si>
    <t xml:space="preserve">I-167</t>
  </si>
  <si>
    <t xml:space="preserve">SDG Indicator 11.5.3, VC_DSR_ESDN:  If possible, make relative to population</t>
  </si>
  <si>
    <t xml:space="preserve">X-169</t>
  </si>
  <si>
    <t xml:space="preserve">S-187</t>
  </si>
  <si>
    <t xml:space="preserve">I-168</t>
  </si>
  <si>
    <t xml:space="preserve">SDG Indicator Indicator 11.5.3,  Series:  Number of disruptions to health services attributed to disasters (number) VC_DSR_HSDN.  If possible, make relative to population</t>
  </si>
  <si>
    <t xml:space="preserve">X-170</t>
  </si>
  <si>
    <t xml:space="preserve">S-188</t>
  </si>
  <si>
    <t xml:space="preserve">I-169</t>
  </si>
  <si>
    <t xml:space="preserve">SDG Indicator 11.5.3,  Series:  Number of disruptions to other basic services attributed to disasters (number) VC_DSR_OBDN</t>
  </si>
  <si>
    <t xml:space="preserve">X-171</t>
  </si>
  <si>
    <t xml:space="preserve">S-189</t>
  </si>
  <si>
    <t xml:space="preserve">I-170</t>
  </si>
  <si>
    <t xml:space="preserve">Global Internal Displacement Database. Disasters new displacements</t>
  </si>
  <si>
    <t xml:space="preserve">http://www.internal-displacement.org/database/displacement-data</t>
  </si>
  <si>
    <t xml:space="preserve">X-172</t>
  </si>
  <si>
    <t xml:space="preserve">S-190</t>
  </si>
  <si>
    <t xml:space="preserve">I-171</t>
  </si>
  <si>
    <t xml:space="preserve">INFORM index</t>
  </si>
  <si>
    <t xml:space="preserve">INFORM Risk Index 2020</t>
  </si>
  <si>
    <t xml:space="preserve">https://drmkc.jrc.ec.europa.eu/inform-index/Home/portalid/46?fileticket=ALAwxmXApQk%3d</t>
  </si>
  <si>
    <t xml:space="preserve">X-173</t>
  </si>
  <si>
    <t xml:space="preserve">S-191</t>
  </si>
  <si>
    <t xml:space="preserve">I-172</t>
  </si>
  <si>
    <t xml:space="preserve">Convention on the Rights of the Child</t>
  </si>
  <si>
    <t xml:space="preserve">https://treaties.un.org/Pages/ViewDetails.aspx?src=IND&amp;mtdsg_no=IV-11&amp;chapter=4&amp;clang=_en</t>
  </si>
  <si>
    <t xml:space="preserve">X-174</t>
  </si>
  <si>
    <t xml:space="preserve">S-192</t>
  </si>
  <si>
    <t xml:space="preserve">I-173</t>
  </si>
  <si>
    <t xml:space="preserve">Optional Protocol to the Convention on the Rights of the Child on a communications procedure</t>
  </si>
  <si>
    <t xml:space="preserve">https://treaties.un.org/Pages/ViewDetails.aspx?src=IND&amp;mtdsg_no=IV-11-d&amp;chapter=4&amp;clang=_en</t>
  </si>
  <si>
    <t xml:space="preserve">X-175</t>
  </si>
  <si>
    <t xml:space="preserve">S-193</t>
  </si>
  <si>
    <t xml:space="preserve">I-174</t>
  </si>
  <si>
    <t xml:space="preserve">Access to Justice Country Ranking: Part I</t>
  </si>
  <si>
    <t xml:space="preserve">https://archive.crin.org/en/home/law/access-justice/access-justice-children-data-and-methodology.html</t>
  </si>
  <si>
    <t xml:space="preserve">X-176</t>
  </si>
  <si>
    <t xml:space="preserve">S-194</t>
  </si>
  <si>
    <t xml:space="preserve">I-175</t>
  </si>
  <si>
    <t xml:space="preserve">Kids Rights Index</t>
  </si>
  <si>
    <t xml:space="preserve">KidsRights Index 2019 Child Rights: Education Score</t>
  </si>
  <si>
    <t xml:space="preserve">https://www.kidsrightsindex.org/</t>
  </si>
  <si>
    <t xml:space="preserve">X-177</t>
  </si>
  <si>
    <t xml:space="preserve">S-195</t>
  </si>
  <si>
    <t xml:space="preserve">I-176</t>
  </si>
  <si>
    <t xml:space="preserve">KidsRights Index 2019 Child Rights: Health Score</t>
  </si>
  <si>
    <t xml:space="preserve">X-178</t>
  </si>
  <si>
    <t xml:space="preserve">S-196</t>
  </si>
  <si>
    <t xml:space="preserve">I-177</t>
  </si>
  <si>
    <t xml:space="preserve">KidsRights Index 2019 Child Rights: Protection Score</t>
  </si>
  <si>
    <t xml:space="preserve">X-179</t>
  </si>
  <si>
    <t xml:space="preserve">S-197</t>
  </si>
  <si>
    <t xml:space="preserve">I-178</t>
  </si>
  <si>
    <t xml:space="preserve">KidsRights Index 2019 Child Rights: Life Score</t>
  </si>
  <si>
    <t xml:space="preserve">X-180</t>
  </si>
  <si>
    <t xml:space="preserve">S-198</t>
  </si>
  <si>
    <t xml:space="preserve">I-184</t>
  </si>
  <si>
    <t xml:space="preserve">SDG Indicator 1.a.2: Proportion of total government spending on essential services (education, health and social protection)</t>
  </si>
  <si>
    <t xml:space="preserve">https://www.sdg.org/datasets/279eebc614f64c9db58e4c029cf749a3_0</t>
  </si>
  <si>
    <t xml:space="preserve">X-181</t>
  </si>
  <si>
    <t xml:space="preserve">S-199</t>
  </si>
  <si>
    <t xml:space="preserve">I-185</t>
  </si>
  <si>
    <t xml:space="preserve">Global Health Observatory, Current health expenditure per capita, PPP (current international $): </t>
  </si>
  <si>
    <t xml:space="preserve">https://data.worldbank.org/indicator/SH.XPD.CHEX.PP.CD</t>
  </si>
  <si>
    <t xml:space="preserve">X-182</t>
  </si>
  <si>
    <t xml:space="preserve">S-202</t>
  </si>
  <si>
    <t xml:space="preserve">I-188</t>
  </si>
  <si>
    <t xml:space="preserve">SDG Indicator 1.3.1,  Series:  [World Bank] Proportion of population covered by social insurance programs (%) SI_COV_SOCINS</t>
  </si>
  <si>
    <t xml:space="preserve">X-183</t>
  </si>
  <si>
    <t xml:space="preserve">S-203</t>
  </si>
  <si>
    <t xml:space="preserve">I-43</t>
  </si>
  <si>
    <t xml:space="preserve">SDG Indicator 8.5.1. Average hourly earnings of employees by sex and occupation (local currency) SL_EMP_AEARN</t>
  </si>
  <si>
    <t xml:space="preserve">Retired with CRBA-123. Without knowlege if average wage is above the living wage not senseful</t>
  </si>
  <si>
    <t xml:space="preserve">X-184</t>
  </si>
  <si>
    <t xml:space="preserve">S-204</t>
  </si>
  <si>
    <t xml:space="preserve">I-44</t>
  </si>
  <si>
    <t xml:space="preserve">SDG Indicator 1.1.1, ILO Stat: Employed population below international poverty line, by sex and age (%) SI_POV_EMP1</t>
  </si>
  <si>
    <t xml:space="preserve">X-185</t>
  </si>
  <si>
    <t xml:space="preserve">S-205</t>
  </si>
  <si>
    <t xml:space="preserve">I-51</t>
  </si>
  <si>
    <t xml:space="preserve">Trade Union density rate % Annual</t>
  </si>
  <si>
    <t xml:space="preserve">https://www.ilo.org/shinyapps/bulkexplorer49/?lang=en&amp;segment=indicator&amp;id=ILR_TUMT_NOC_RT_A</t>
  </si>
  <si>
    <t xml:space="preserve">X-186</t>
  </si>
  <si>
    <t xml:space="preserve">S-207</t>
  </si>
  <si>
    <t xml:space="preserve">I-192</t>
  </si>
  <si>
    <t xml:space="preserve">Global Health Observatory, Age limits - Alcohol service/sales: Use both columns – off premises </t>
  </si>
  <si>
    <t xml:space="preserve">X-187</t>
  </si>
  <si>
    <t xml:space="preserve">S-208</t>
  </si>
  <si>
    <t xml:space="preserve">I-193</t>
  </si>
  <si>
    <t xml:space="preserve">Percentage of out-of-school adolescents of primary school age. </t>
  </si>
  <si>
    <t xml:space="preserve">https://api.uis.unesco.org/sdmx/data/UNESCO,SDG4,2.0/ROFST.PT.L1._T._T+F+M.SCH_AGE_GROUP._T.INST_T._Z._T._Z._Z._Z._T._T._Z._Z._Z.?startPeriod=2017&amp;endPeriod=2018&amp;format=csv-sdmx&amp;locale=en&amp;subscription-key=460ab272abdd43c892bb59c218c22c09</t>
  </si>
  <si>
    <t xml:space="preserve">X-188</t>
  </si>
  <si>
    <t xml:space="preserve">S-209</t>
  </si>
  <si>
    <t xml:space="preserve">I-194</t>
  </si>
  <si>
    <t xml:space="preserve">Global Health Observatory, Advertising restrictions on national radio</t>
  </si>
  <si>
    <t xml:space="preserve">https://apps.who.int/gho/data/node.main.A1134?lang=en</t>
  </si>
  <si>
    <t xml:space="preserve">X-189</t>
  </si>
  <si>
    <t xml:space="preserve">S-210</t>
  </si>
  <si>
    <t xml:space="preserve">I-195</t>
  </si>
  <si>
    <t xml:space="preserve">Global Health Observatory, Advertising restrictions on print media</t>
  </si>
  <si>
    <t xml:space="preserve">https://apps.who.int/gho/data/node.main.A1136?lang=en</t>
  </si>
  <si>
    <t xml:space="preserve">X-190</t>
  </si>
  <si>
    <t xml:space="preserve">S-211</t>
  </si>
  <si>
    <t xml:space="preserve">I-196</t>
  </si>
  <si>
    <t xml:space="preserve">ILO Stats Collective bargaining coverage in a country</t>
  </si>
  <si>
    <t xml:space="preserve">https://www.ilo.org/shinyapps/bulkexplorer28/</t>
  </si>
  <si>
    <t xml:space="preserve">X-191</t>
  </si>
  <si>
    <t xml:space="preserve">S-212</t>
  </si>
  <si>
    <t xml:space="preserve">I-197</t>
  </si>
  <si>
    <t xml:space="preserve">Expenditure on pre-primary as % of government expenditure on education (%)(UIS.XPUBP.0)</t>
  </si>
  <si>
    <t xml:space="preserve">Originally from UNESCO but available here: https://databank.worldbank.org/source/education-statistics:-education-expenditure. Note the title matches the indicator e.g. it is not current or capital expenditure</t>
  </si>
  <si>
    <t xml:space="preserve">X-192</t>
  </si>
  <si>
    <t xml:space="preserve">S-213</t>
  </si>
  <si>
    <t xml:space="preserve">I-200</t>
  </si>
  <si>
    <t xml:space="preserve">Maternity and Paternity at Work, 2014: P.144 Appendix 4, column 3  ILO, Maternity and Paternity at Work, 2014:  
NOTE: this is the same source used for the indicators above on women 'entitled' to leave and cash benefits. A PDF Go to P. 144 Appendix 3, column 3</t>
  </si>
  <si>
    <t xml:space="preserve">https://www.ilo.org/wcmsp5/groups/public/---dgreports/---dcomm/---publ/documents/publication/wcms_242615.pdf </t>
  </si>
  <si>
    <t xml:space="preserve">X-193</t>
  </si>
  <si>
    <t xml:space="preserve">S-214</t>
  </si>
  <si>
    <t xml:space="preserve">I-201</t>
  </si>
  <si>
    <t xml:space="preserve">SDG database - 16.9.1: Proportion of children under 5 years of age whose births have been registered with a civil authority (% of children under 5 years of age) SG_REG_BRTH</t>
  </si>
  <si>
    <t xml:space="preserve">X-194</t>
  </si>
  <si>
    <t xml:space="preserve">S-215</t>
  </si>
  <si>
    <t xml:space="preserve">I-202</t>
  </si>
  <si>
    <t xml:space="preserve">Underweight children aged 0-5. UNICEF DATA https://data.unicef.org/topic/nutrition/malnutrition/ </t>
  </si>
  <si>
    <t xml:space="preserve">https://data.unicef.org/topic/nutrition/malnutrition/</t>
  </si>
  <si>
    <t xml:space="preserve">X-195</t>
  </si>
  <si>
    <t xml:space="preserve">S-216</t>
  </si>
  <si>
    <t xml:space="preserve">I-204</t>
  </si>
  <si>
    <t xml:space="preserve">V-46</t>
  </si>
  <si>
    <t xml:space="preserve">SDG database 12.1.1 Countries with policy instrument for sustainable consumption and production (1 = YES; 0 = NO) SG_SCP_POLINS INDICATOR </t>
  </si>
  <si>
    <t xml:space="preserve">X-196</t>
  </si>
  <si>
    <t xml:space="preserve">S-217</t>
  </si>
  <si>
    <t xml:space="preserve">I-205</t>
  </si>
  <si>
    <t xml:space="preserve">SDG Indicator 8.7.1. 12.4.2, 12.5.1,  Series:  Electronic waste recycling, per capita (Kg) EN_EWT_RCYPCAP</t>
  </si>
  <si>
    <t xml:space="preserve">X-197</t>
  </si>
  <si>
    <t xml:space="preserve">S-218</t>
  </si>
  <si>
    <t xml:space="preserve">I-206</t>
  </si>
  <si>
    <t xml:space="preserve">SDG database 12.1.1 Countries with sustainable consumption and production (SCP) national action plans or SCP mainstreamed as a priority or target into national policies (1 = YES; 0 = NO) SG_SCP_CNTRY</t>
  </si>
  <si>
    <t xml:space="preserve">X-198</t>
  </si>
  <si>
    <t xml:space="preserve">S-219</t>
  </si>
  <si>
    <t xml:space="preserve">I-207</t>
  </si>
  <si>
    <t xml:space="preserve">World governance indicators: Regulatory Quality (Ability of the government to formulate and implement sound policies and regulations thatpermit and promote private sector development)</t>
  </si>
  <si>
    <t xml:space="preserve">X-199</t>
  </si>
  <si>
    <t xml:space="preserve">S-220</t>
  </si>
  <si>
    <t xml:space="preserve">I-208</t>
  </si>
  <si>
    <t xml:space="preserve">World governance indicators: Rule of law (quality of contract enforcement, property rights, the police, and the courts, and likelihood of crime and violence)</t>
  </si>
  <si>
    <t xml:space="preserve">X-200</t>
  </si>
  <si>
    <t xml:space="preserve">S-221</t>
  </si>
  <si>
    <t xml:space="preserve">I-94</t>
  </si>
  <si>
    <t xml:space="preserve">CDDEM Countdown Demographic Dataflow, Causes of under 5 deaths [D18]</t>
  </si>
  <si>
    <t xml:space="preserve">https://sdmx.data.unicef.org/webservice/data.html</t>
  </si>
  <si>
    <t xml:space="preserve">X-201</t>
  </si>
  <si>
    <t xml:space="preserve">S-222</t>
  </si>
  <si>
    <t xml:space="preserve">I-209</t>
  </si>
  <si>
    <t xml:space="preserve">SDG database 2.1.2  Prevalence of moderate or severe food insecurity in the adult population (%) AG_PRD_FIESMSI</t>
  </si>
  <si>
    <t xml:space="preserve">X-202</t>
  </si>
  <si>
    <t xml:space="preserve">S-223</t>
  </si>
  <si>
    <t xml:space="preserve">I-210</t>
  </si>
  <si>
    <t xml:space="preserve">World governance indicators: Voice and accountability </t>
  </si>
  <si>
    <t xml:space="preserve">X-203</t>
  </si>
  <si>
    <t xml:space="preserve">S-224</t>
  </si>
  <si>
    <t xml:space="preserve">I-211</t>
  </si>
  <si>
    <t xml:space="preserve">SDG database 12.4.1  Parties meeting their commitments and obligations in transmitting information as required by Basel Convention on hazardous waste, and other chemicals SG_HAZ_CMRBASEL</t>
  </si>
  <si>
    <t xml:space="preserve">X-204</t>
  </si>
  <si>
    <t xml:space="preserve">S-225</t>
  </si>
  <si>
    <t xml:space="preserve">I-212</t>
  </si>
  <si>
    <t xml:space="preserve">SDG database 12.4.1 Reporting on hazardous waste commitments. 
Parties meeting their commitments and obligations in transmitting information as required by Stockholm Convention on hazardous waste, and other chemicals SG_HAZ_CMRSTHOLM</t>
  </si>
  <si>
    <t xml:space="preserve">X-205</t>
  </si>
  <si>
    <t xml:space="preserve">S-226</t>
  </si>
  <si>
    <t xml:space="preserve">I-213</t>
  </si>
  <si>
    <t xml:space="preserve">World governance indicators: Political stability and absence of violence (Perceptions of the likelihood of political instability and/or politicallymotivated violence, including terrorism)</t>
  </si>
  <si>
    <t xml:space="preserve">X-206</t>
  </si>
  <si>
    <t xml:space="preserve">S-227</t>
  </si>
  <si>
    <t xml:space="preserve">I-214</t>
  </si>
  <si>
    <t xml:space="preserve">SDG database 13.1.2 Score of adoption and implementation of national DRR strategies in line with the Sendai Framework SG_DSR_LGRGSR</t>
  </si>
  <si>
    <t xml:space="preserve">X-207</t>
  </si>
  <si>
    <t xml:space="preserve">S-228</t>
  </si>
  <si>
    <t xml:space="preserve">I-215</t>
  </si>
  <si>
    <t xml:space="preserve">X-208</t>
  </si>
  <si>
    <t xml:space="preserve">S-229</t>
  </si>
  <si>
    <t xml:space="preserve">I-216</t>
  </si>
  <si>
    <t xml:space="preserve">Out of the Shadows Index. Engagement Score</t>
  </si>
  <si>
    <t xml:space="preserve">X-209</t>
  </si>
  <si>
    <t xml:space="preserve">S-230</t>
  </si>
  <si>
    <t xml:space="preserve">I-217</t>
  </si>
  <si>
    <t xml:space="preserve">Global Internal Displacement Database. Disasters stock Displacements</t>
  </si>
  <si>
    <t xml:space="preserve">X-210</t>
  </si>
  <si>
    <t xml:space="preserve">S-231</t>
  </si>
  <si>
    <t xml:space="preserve">I-218</t>
  </si>
  <si>
    <t xml:space="preserve">V-47</t>
  </si>
  <si>
    <t xml:space="preserve">Are workers guaranteed a weekly day of rest?</t>
  </si>
  <si>
    <t xml:space="preserve">https://www.worldpolicycenter.org/policies/are-workers-guaranteed-a-weekly-day-of-rest</t>
  </si>
  <si>
    <t xml:space="preserve">X-211</t>
  </si>
  <si>
    <t xml:space="preserve">S-232</t>
  </si>
  <si>
    <t xml:space="preserve">I-219</t>
  </si>
  <si>
    <t xml:space="preserve">V-48</t>
  </si>
  <si>
    <t xml:space="preserve">Is there a wage premium for night work?</t>
  </si>
  <si>
    <t xml:space="preserve">https://www.worldpolicycenter.org/policies/is-there-a-wage-premium-for-night-work</t>
  </si>
  <si>
    <t xml:space="preserve">X-212</t>
  </si>
  <si>
    <t xml:space="preserve">S-233</t>
  </si>
  <si>
    <t xml:space="preserve">I-146</t>
  </si>
  <si>
    <t xml:space="preserve">Environmental Rule of Law: First Global Report (2019): Communit and land tenure</t>
  </si>
  <si>
    <t xml:space="preserve">X-213</t>
  </si>
  <si>
    <t xml:space="preserve">S-234</t>
  </si>
  <si>
    <t xml:space="preserve">I-66</t>
  </si>
  <si>
    <t xml:space="preserve">V-25</t>
  </si>
  <si>
    <t xml:space="preserve">UNICEF research</t>
  </si>
  <si>
    <t xml:space="preserve">National Action Plans on Business and Human Rights (sources: Danish Institute for Business and Human Rights and UN OHCHR)</t>
  </si>
  <si>
    <t xml:space="preserve">https://globalnaps.org/issue/childrens-rights/ and https://www.ohchr.org/EN/Issues/Business/Pages/NationalActionPlans.aspx</t>
  </si>
  <si>
    <t xml:space="preserve">X-214</t>
  </si>
  <si>
    <t xml:space="preserve">S-235</t>
  </si>
  <si>
    <t xml:space="preserve">I-75</t>
  </si>
  <si>
    <t xml:space="preserve">V-60</t>
  </si>
  <si>
    <t xml:space="preserve">Marketing and advertising self regulation (sources: DLA Piper and ICAS)</t>
  </si>
  <si>
    <t xml:space="preserve">https://www.dlapiper.com/en/uk/insights/publications/2016/12/advertising-and-marketing-to-children/ and https://icas.global/wp-content/uploads/2019_Global_SRO_Factbook.pdf</t>
  </si>
  <si>
    <t xml:space="preserve">X-215</t>
  </si>
  <si>
    <t xml:space="preserve">S-236</t>
  </si>
  <si>
    <t xml:space="preserve">I-93</t>
  </si>
  <si>
    <t xml:space="preserve">V-36</t>
  </si>
  <si>
    <t xml:space="preserve">National standards body (sources: ISO and IEC)</t>
  </si>
  <si>
    <t xml:space="preserve">https://www.iso.org/members.html and https://www.iec.ch/dyn/www/f?p=103:5:0</t>
  </si>
  <si>
    <t xml:space="preserve">X-216</t>
  </si>
  <si>
    <t xml:space="preserve">S-237</t>
  </si>
  <si>
    <t xml:space="preserve">I-158</t>
  </si>
  <si>
    <t xml:space="preserve">V-44</t>
  </si>
  <si>
    <t xml:space="preserve">Regulation of PMSCOs (sources: OHCHR and University of Denver Private Security Monitor)</t>
  </si>
  <si>
    <t xml:space="preserve">https://www.ohchr.org/EN/Issues/Mercenaries/WGMercenaries/Pages/NationalRegulatoryFrameworks.aspx and http://psm.du.edu/national_regulation/#europe</t>
  </si>
  <si>
    <t xml:space="preserve">X-217</t>
  </si>
  <si>
    <t xml:space="preserve">S-238</t>
  </si>
  <si>
    <t xml:space="preserve">I-203</t>
  </si>
  <si>
    <t xml:space="preserve">V-61</t>
  </si>
  <si>
    <t xml:space="preserve">Consumer protection monitoring body (sources: FTC and ICPEN)</t>
  </si>
  <si>
    <t xml:space="preserve">https://www.ftc.gov/policy/international/competition-consumer-protection-authorities-worldwide#c and https://www.icpen.org/who-we-are</t>
  </si>
  <si>
    <t xml:space="preserve">X-218</t>
  </si>
  <si>
    <t xml:space="preserve">S-239</t>
  </si>
  <si>
    <t xml:space="preserve">I-220</t>
  </si>
  <si>
    <t xml:space="preserve">Trained teachers in preprimary education (% of total teachers)</t>
  </si>
  <si>
    <t xml:space="preserve">https://databank.worldbank.org/reports.aspx?source=2&amp;series=SE.PRE.TCAQ.ZS</t>
  </si>
  <si>
    <t xml:space="preserve">X-219</t>
  </si>
  <si>
    <t xml:space="preserve">World Vision</t>
  </si>
  <si>
    <t xml:space="preserve">Child Soldiers</t>
  </si>
  <si>
    <t xml:space="preserve">PDF </t>
  </si>
  <si>
    <t xml:space="preserve">https://www.wvi.org/sites/default/files/Child%20Soldiers%20v4_0_0.pdf</t>
  </si>
  <si>
    <t xml:space="preserve">New Source to replace S-158 former S-175</t>
  </si>
  <si>
    <t xml:space="preserve">X-220</t>
  </si>
  <si>
    <t xml:space="preserve">Watchlist</t>
  </si>
  <si>
    <t xml:space="preserve">https://watchlist.org/countries/</t>
  </si>
  <si>
    <t xml:space="preserve">Replacement for S-161 former S-179</t>
  </si>
  <si>
    <t xml:space="preserve">X-221</t>
  </si>
  <si>
    <t xml:space="preserve">V-63</t>
  </si>
  <si>
    <t xml:space="preserve">International Trade Union Confederation</t>
  </si>
  <si>
    <t xml:space="preserve">(2017). Workers’ rights in law.</t>
  </si>
  <si>
    <t xml:space="preserve">https://www.globalrightsindex.org/en/2022/countries/bdi</t>
  </si>
  <si>
    <t xml:space="preserve">INDEX</t>
  </si>
  <si>
    <t xml:space="preserve">ISSUE</t>
  </si>
  <si>
    <t xml:space="preserve">CATEGORY</t>
  </si>
  <si>
    <t xml:space="preserve">INDICATOR_NAME</t>
  </si>
  <si>
    <t xml:space="preserve">INDICATOR_DESCRIPTION</t>
  </si>
  <si>
    <t xml:space="preserve">INDICATOR_EXPLANATION</t>
  </si>
  <si>
    <t xml:space="preserve">Workplace</t>
  </si>
  <si>
    <t xml:space="preserve">Child labour</t>
  </si>
  <si>
    <t xml:space="preserve">Legal framework international</t>
  </si>
  <si>
    <t xml:space="preserve">Minimum Age Convention</t>
  </si>
  <si>
    <t xml:space="preserve">Ratification of ILO convention No. 138. Minimum Age Convention</t>
  </si>
  <si>
    <t xml:space="preserve">This indicator assesses whether a country has made an international commitment to establish a minimum age for work that is no less than 15 years of age for regular work and no less than 18 for hazardous work. Exceptions are permitted for countries with an economy, or educational facilities, that are insufficiently developed.</t>
  </si>
  <si>
    <t xml:space="preserve">Worst Forms of Child Labour Convention</t>
  </si>
  <si>
    <t xml:space="preserve">Ratification of ILO convention No. 182. Worst Forms of Child Labour Convention</t>
  </si>
  <si>
    <t xml:space="preserve">This indicator assesses whether a country has made an international commitment to prohibit and eliminate the worst forms of child labor which include all forms of slavery or practices similar to slavery such as the sale and trafficking of children, debt bondage, forced labor, recruitment of children into armed conflict, child prostitution and pornography, drugs, and any hazardous work which is likely to harm the health, safety or morals of children.</t>
  </si>
  <si>
    <t xml:space="preserve">Optional Protocol to CRC on the Sale of Children, Child Prostitution and Child Pornography</t>
  </si>
  <si>
    <t xml:space="preserve">Ratification of Optional Protocol to the Convention on the Rights of the Child on the Sale of Children, Child Prostitution and Child Pornography</t>
  </si>
  <si>
    <t xml:space="preserve">This indicator assesses whether a country has made an international commitment to criminalize the sexual exploitation and abuse of children, as well as the sale of children for non-sexual purposes – such as other forms of forced labour, illegal adoption and organ donation. The Protocol also requires governments to protect the rights and interests of child victims.</t>
  </si>
  <si>
    <t xml:space="preserve">UN Protocol to Prevent, Suppress and Punish Trafficking</t>
  </si>
  <si>
    <t xml:space="preserve">Ratification of UN Protocol to Prevent, Suppress and Punish Trafficking in Persons, Especially Women and Children</t>
  </si>
  <si>
    <t xml:space="preserve">This indicator assesses whether a country has made an international commitment to prevent and combat trafficking in persons, paying particular attention to women and children, as well as to protect and assist the victims of such trafficking, with full respect for their human rights.</t>
  </si>
  <si>
    <t xml:space="preserve">Forced Labour Convention</t>
  </si>
  <si>
    <t xml:space="preserve">Ratification of ILO Convention No. 29. Forced Labour Convention</t>
  </si>
  <si>
    <t xml:space="preserve">This indicator assesses whether a country has made an international commitment to suppress the use of forced or compulsory labour, defined as all work or service which is exacted from any person under the menace of any penalty and for which the said person has not offered himself voluntarily.</t>
  </si>
  <si>
    <t xml:space="preserve">Abolition of Forced Labour Convention</t>
  </si>
  <si>
    <t xml:space="preserve">Ratification of ILO Convention No. 105. Abolition of Forced Labour Convention</t>
  </si>
  <si>
    <t xml:space="preserve">This indicator assesses whether a country has made an international commitment to suppress the use of forced or compulsory labour in all its forms, with a particular focus on forced labor imposed by state authorities e.g. as punishment for the expression of political views, for the purposes of economic development, for participation in strikes, as a means of racial or other discrimination or as labour discipline.</t>
  </si>
  <si>
    <t xml:space="preserve">Protocol to the Forced Labour Convention</t>
  </si>
  <si>
    <t xml:space="preserve">Ratification of Protocol P029 to the Forced Labour Convention</t>
  </si>
  <si>
    <t xml:space="preserve">This indicator assesses whether a country has made an international commitment to take measures of prevention, protection and remedy in efforts to suppress forced labour after ratifying ILO Convention No. 29 on Forced Labor.</t>
  </si>
  <si>
    <t xml:space="preserve">Legal framework national</t>
  </si>
  <si>
    <t xml:space="preserve">Minimum age for employment</t>
  </si>
  <si>
    <t xml:space="preserve">What is the country's minimum age for admission into full time employment?</t>
  </si>
  <si>
    <t xml:space="preserve">Minimum age for light work</t>
  </si>
  <si>
    <t xml:space="preserve">What is the country's minimum age for light work?</t>
  </si>
  <si>
    <t xml:space="preserve">Compulsory schooling</t>
  </si>
  <si>
    <t xml:space="preserve">Does the country have compulsory schooling until secondary education?</t>
  </si>
  <si>
    <t xml:space="preserve">Child sexual abuse and exploitation. Legal framework</t>
  </si>
  <si>
    <t xml:space="preserve">Degree to which a country’s legal framework provide protections for children from sexual violence (Out of the Shadows Index)</t>
  </si>
  <si>
    <t xml:space="preserve">All forms of trafficking in persons</t>
  </si>
  <si>
    <t xml:space="preserve">Does national legislation cover all forms of trafficking in persons as indicated in the UN Trafficking in Persons Protocol?</t>
  </si>
  <si>
    <t xml:space="preserve">Minimum age for hazardous work</t>
  </si>
  <si>
    <t xml:space="preserve">What is the minimum age for hazardous work?</t>
  </si>
  <si>
    <t xml:space="preserve">Outcome</t>
  </si>
  <si>
    <t xml:space="preserve">Child labour rate (5-17) </t>
  </si>
  <si>
    <t xml:space="preserve">Proportion of children aged 5-17 years engaged in child labour</t>
  </si>
  <si>
    <t xml:space="preserve">Out-of-school adolescents (lower secondary)</t>
  </si>
  <si>
    <t xml:space="preserve">Percentage of out-of-school adolescents of lower secondary school age</t>
  </si>
  <si>
    <t xml:space="preserve">Out-of-school adolescents (upper secondary)</t>
  </si>
  <si>
    <t xml:space="preserve">Percentage of out-of-school adolescents of upper secondary school age</t>
  </si>
  <si>
    <t xml:space="preserve">Decent working conditions</t>
  </si>
  <si>
    <t xml:space="preserve">Enforcement</t>
  </si>
  <si>
    <t xml:space="preserve">Informal employment</t>
  </si>
  <si>
    <t xml:space="preserve">Informal employment (% of total non-agricultural employment)</t>
  </si>
  <si>
    <t xml:space="preserve">Prevalence of modern slavery</t>
  </si>
  <si>
    <t xml:space="preserve">Global Slavery Index - Prevalence score</t>
  </si>
  <si>
    <t xml:space="preserve">Prevalence of human trafficking</t>
  </si>
  <si>
    <t xml:space="preserve">Number of victims of human trafficking per 100,000 population, by sex, age and form of exploitation</t>
  </si>
  <si>
    <t xml:space="preserve">Poverty rates</t>
  </si>
  <si>
    <t xml:space="preserve">Proportion of population below the international poverty line (%)</t>
  </si>
  <si>
    <t xml:space="preserve">Prevalence of hazardous work by adolescents</t>
  </si>
  <si>
    <t xml:space="preserve">Prevalence (%) of hazardous work among adolescents aged 15-17</t>
  </si>
  <si>
    <t xml:space="preserve">Protection of Wages Convention</t>
  </si>
  <si>
    <t xml:space="preserve">Ratification of ILO Convention No. 95. Protection of Wages Convention</t>
  </si>
  <si>
    <t xml:space="preserve">This indicator assesses whether a country has made an international commitment to ensure the regular payment of wages and the protection of wages in the event of the insolvency of the employer.</t>
  </si>
  <si>
    <t xml:space="preserve">Forty-Hour Week Convention</t>
  </si>
  <si>
    <t xml:space="preserve">Ratification of ILO Convention No. 47. Forty-Hour Week Convention</t>
  </si>
  <si>
    <t xml:space="preserve">This indicator assesses whether a country has made an international commitment to the principle of a 40-hour work-week.</t>
  </si>
  <si>
    <t xml:space="preserve">Minimum Wage Fixing Convention</t>
  </si>
  <si>
    <t xml:space="preserve">Ratification of ILO Convention No. 131. Minimum Wage Fixing Convention</t>
  </si>
  <si>
    <t xml:space="preserve">This indicator assesses whether a country has made an international commitment to establish a system to fix and periodically review minimum wage rates.</t>
  </si>
  <si>
    <t xml:space="preserve">Equal Remuneration Convention</t>
  </si>
  <si>
    <t xml:space="preserve">Ratification of ILO Convention No. 100. Equal Remuneration Convention.</t>
  </si>
  <si>
    <t xml:space="preserve">This indicator assesses whether a country has made an international commitment to promote and ensure the application of the principle of equal remuneration for men and women workers for work of equal value.</t>
  </si>
  <si>
    <t xml:space="preserve">Labour Inspection Convention</t>
  </si>
  <si>
    <t xml:space="preserve">Ratification of ILO Convention No. 81. Labour Inspection Convention</t>
  </si>
  <si>
    <t xml:space="preserve">This indicator assesses whether a country has made an international commitment to maintain a system of labour inspection for workplaces in industry and commerce (with exceptions possible for mining and transport). </t>
  </si>
  <si>
    <t xml:space="preserve">Migrant Workers and their Families Convention</t>
  </si>
  <si>
    <t xml:space="preserve">Ratification of United Nations International Convention on the Protection of the Rights of All Migrant Workers and Members of their Families</t>
  </si>
  <si>
    <t xml:space="preserve">This indicator assesses whether a country has made an international commitment to respect and ensure the rights applicable to migrant workers and members of their families during the migration process.</t>
  </si>
  <si>
    <t xml:space="preserve">Discrimination in Employment Convention</t>
  </si>
  <si>
    <t xml:space="preserve">Ratification of ILO Convention No. 111. Discrimination in Respect to Employment and Occupation Convention</t>
  </si>
  <si>
    <t xml:space="preserve">This indicator assesses whether a country has made an international commitment to promote equality of opportunity and treatment in respect of employment and occupation, with a view to eliminating any discrimination. The Convention defines discrimination as “any distinction, exclusion or preference made on the basis of race, colour, sex, religion, political opinion, national extraction or social origin, which has the effect of nullifying or impairing equality of opportunity or treatment in employment or occupation”.</t>
  </si>
  <si>
    <t xml:space="preserve">Freedom of Association Convention</t>
  </si>
  <si>
    <t xml:space="preserve">Ratification of ILO Convention No. 87 (Freedom of Association and Protection of the Right to Organise Convention)</t>
  </si>
  <si>
    <t xml:space="preserve">This indicator assesses whether a country has made an international commitment to respect and ensure the right for workers and employers to establish and join organizations of their own choosing without previous authorization.</t>
  </si>
  <si>
    <t xml:space="preserve">Right to Organise and Collective Bargaining Convention</t>
  </si>
  <si>
    <t xml:space="preserve">Ratification of ILO Convention No. 98 (Right to Organise and Collective Bargaining Convention)</t>
  </si>
  <si>
    <t xml:space="preserve">This indicator assesses whether a country has made an international commitment to respect workers right to collective bargaining and to ensure that workers shall enjoy adequate protection against acts of anti-union discrimination, including requirements that a worker not join a union or relinquish trade union membership for employment, or dismissal of a worker because of union membership or participation in union activities.</t>
  </si>
  <si>
    <t xml:space="preserve">Occupational Safety and Health Convention</t>
  </si>
  <si>
    <t xml:space="preserve">Ratification of ILO Convention No. 155 (Occupational Safety and Health Convention)</t>
  </si>
  <si>
    <t xml:space="preserve">This indicator assesses whether a country has made an international commitment to adopt a coherent national occupational safety and health policy, as well as taking action to promote occupational safety and health and to improve working conditions, including recording and publishing data on occupational accidents and diseases.</t>
  </si>
  <si>
    <t xml:space="preserve">Minimum wage</t>
  </si>
  <si>
    <t xml:space="preserve">Is there a legally mandated minimum wage (established by law or by collective bargaining)?</t>
  </si>
  <si>
    <t xml:space="preserve">Standard working hours</t>
  </si>
  <si>
    <t xml:space="preserve">What are standard working hours?</t>
  </si>
  <si>
    <t xml:space="preserve">Maximum working hours</t>
  </si>
  <si>
    <t xml:space="preserve">What are maximum working hours?</t>
  </si>
  <si>
    <t xml:space="preserve">Overtime</t>
  </si>
  <si>
    <t xml:space="preserve">What is the premium for overtime work?</t>
  </si>
  <si>
    <t xml:space="preserve">Paid annual leave</t>
  </si>
  <si>
    <t xml:space="preserve">Is paid annual leave available to workers?</t>
  </si>
  <si>
    <t xml:space="preserve">Sick leave</t>
  </si>
  <si>
    <t xml:space="preserve">Gender discrimination</t>
  </si>
  <si>
    <t xml:space="preserve">Are women protected from discrimination in promotions and/or demotions?</t>
  </si>
  <si>
    <t xml:space="preserve">Equal pay</t>
  </si>
  <si>
    <t xml:space="preserve">Is equal pay guaranteed for men and women?</t>
  </si>
  <si>
    <t xml:space="preserve">Sexual harassment</t>
  </si>
  <si>
    <t xml:space="preserve">Is sexual harassment explicitly prohibited in the workplace?</t>
  </si>
  <si>
    <t xml:space="preserve">Maternity and paternity protection</t>
  </si>
  <si>
    <t xml:space="preserve">Support for childcare</t>
  </si>
  <si>
    <t xml:space="preserve">Do families receive benefits for childcare or school costs?</t>
  </si>
  <si>
    <t xml:space="preserve">Freedom of association</t>
  </si>
  <si>
    <t xml:space="preserve">Labour rights in law (Centre for Global Workers' Rights Labour Rights Indicators)</t>
  </si>
  <si>
    <t xml:space="preserve">Average earnings</t>
  </si>
  <si>
    <t xml:space="preserve">Average hourly earnings of employees by sex (Local currency) - Annual</t>
  </si>
  <si>
    <t xml:space="preserve">Working poverty rate</t>
  </si>
  <si>
    <t xml:space="preserve">Working poverty rate (percentage of employed living below US$1.90 PPP)</t>
  </si>
  <si>
    <t xml:space="preserve">Minimum wages</t>
  </si>
  <si>
    <t xml:space="preserve">At what level are minimum wages set per day?</t>
  </si>
  <si>
    <t xml:space="preserve">Gender pay gap</t>
  </si>
  <si>
    <t xml:space="preserve">Factor-weighted gender pay gaps using monthly earnings</t>
  </si>
  <si>
    <t xml:space="preserve">Average working hours</t>
  </si>
  <si>
    <t xml:space="preserve">Mean weekly hours actually worked per employed person</t>
  </si>
  <si>
    <t xml:space="preserve">Access to pre-primary education</t>
  </si>
  <si>
    <t xml:space="preserve">Gross early childhood education enrolment ratio</t>
  </si>
  <si>
    <t xml:space="preserve">Women in management</t>
  </si>
  <si>
    <t xml:space="preserve">Proportion of women in managerial positions (%)</t>
  </si>
  <si>
    <t xml:space="preserve">Trade union representation</t>
  </si>
  <si>
    <t xml:space="preserve">Trade union density rate (%)</t>
  </si>
  <si>
    <t xml:space="preserve">Labour rights in practice (Centre for Global Workers' Rights Labour Rights Indicators)</t>
  </si>
  <si>
    <t xml:space="preserve">Convention No. 103 Maternity Protection Revised</t>
  </si>
  <si>
    <t xml:space="preserve">Ratification of ILO Convention No. 103 (Maternity Protection Convention (Revised))</t>
  </si>
  <si>
    <t xml:space="preserve">This indicator assesses whether a country has made an international commitment to adopt basic principles of maternity protection including the right to maternity leave (12 weeks), medical and cash benefits, protection from dismissal, and breastfeeding breaks. Convention No. 103 is no longer open to ratification, but remains in force for those member States that have ratified it, unless they have subsequently ratified Convention No. 183 (in which case, only the latter Convention remains in force).</t>
  </si>
  <si>
    <t xml:space="preserve">Convention on Elimination of Discrimination against Women</t>
  </si>
  <si>
    <t xml:space="preserve">Ratification of CEDAW (Convention on the Elimination of All Forms of Discrimination against Women)</t>
  </si>
  <si>
    <t xml:space="preserve">This indicator assesses whether a country has made an international commitment to eliminate all forms of discrimination against women in all areas of life, and to ensure women’s full development and advancement in order that they can exercise and enjoy their human rights and fundamental freedoms in the same way as men.</t>
  </si>
  <si>
    <t xml:space="preserve">Job protection for maternity leave</t>
  </si>
  <si>
    <t xml:space="preserve">Is job protection guaranteed for mothers throughout paid maternity leave?</t>
  </si>
  <si>
    <t xml:space="preserve">Job protection for paternity leave</t>
  </si>
  <si>
    <t xml:space="preserve">Is job protection guaranteed for fathers throughout paid paternity leave?</t>
  </si>
  <si>
    <t xml:space="preserve">Duration of maternity leave</t>
  </si>
  <si>
    <t xml:space="preserve">What is the duration of paid leave available to mothers of infants?</t>
  </si>
  <si>
    <t xml:space="preserve">Maternity benefits</t>
  </si>
  <si>
    <t xml:space="preserve">Duration of paternity leave</t>
  </si>
  <si>
    <t xml:space="preserve">What is the duration of paid leave available to fathers of infants?</t>
  </si>
  <si>
    <t xml:space="preserve">Breastfeeding protections</t>
  </si>
  <si>
    <t xml:space="preserve">Are mothers of infants guaranteed breastfeeding breaks at work?</t>
  </si>
  <si>
    <t xml:space="preserve">Coverage of maternity leave</t>
  </si>
  <si>
    <t xml:space="preserve">Percentage of women workers entitled to maternity leave</t>
  </si>
  <si>
    <t xml:space="preserve">Maternity cash benefits</t>
  </si>
  <si>
    <t xml:space="preserve">Percentage of women workers entitled to maternity leave cash benefits, including voluntary coverage</t>
  </si>
  <si>
    <t xml:space="preserve">Mothers receiving maternity cash benefits</t>
  </si>
  <si>
    <t xml:space="preserve">Proportion of mothers with newborns receiving maternity cash benefit</t>
  </si>
  <si>
    <t xml:space="preserve">Enabling environment for child rights fulfilment</t>
  </si>
  <si>
    <t xml:space="preserve">KidsRights Index - Child Rights Environment score</t>
  </si>
  <si>
    <t xml:space="preserve">Government effectiveness</t>
  </si>
  <si>
    <t xml:space="preserve">World Bank Government Effectiveness Index score</t>
  </si>
  <si>
    <t xml:space="preserve">Government corruption</t>
  </si>
  <si>
    <t xml:space="preserve">World Bank Government Corruption Index score</t>
  </si>
  <si>
    <t xml:space="preserve">National Action Plan on Business and Human Rights</t>
  </si>
  <si>
    <t xml:space="preserve">Child sexual abuse and exploitation. Government commitment and capacity</t>
  </si>
  <si>
    <t xml:space="preserve">Degree to which government invests in institutions, personnel and data collection to respond to child sexual abuse and exploitation (Out of the Shadows Index)</t>
  </si>
  <si>
    <t xml:space="preserve">Social insurance coverage</t>
  </si>
  <si>
    <t xml:space="preserve">Proportion of population covered by social insurance programmes</t>
  </si>
  <si>
    <t xml:space="preserve">Poorest covered by social insurance</t>
  </si>
  <si>
    <t xml:space="preserve">Poorest quintile covered by social insurance programmes</t>
  </si>
  <si>
    <t xml:space="preserve">Coverage of labour market programmes</t>
  </si>
  <si>
    <t xml:space="preserve">Proportion of population covered by labour market programmes</t>
  </si>
  <si>
    <t xml:space="preserve">Poorest covered by labour market programmes</t>
  </si>
  <si>
    <t xml:space="preserve">Poorest Quintile covered by labour market programmes</t>
  </si>
  <si>
    <t xml:space="preserve">Child protection services</t>
  </si>
  <si>
    <t xml:space="preserve">Extent of implementation of child protection services</t>
  </si>
  <si>
    <t xml:space="preserve">Life skills and social development programmes</t>
  </si>
  <si>
    <t xml:space="preserve">Extent of implementation of life skills and social development programmes</t>
  </si>
  <si>
    <t xml:space="preserve">Marketplace</t>
  </si>
  <si>
    <t xml:space="preserve">Marketing and Advertising</t>
  </si>
  <si>
    <t xml:space="preserve">Framework Convention on Tobacco Control</t>
  </si>
  <si>
    <t xml:space="preserve">Ratification of World Health Organization Framework Convention on Tobacco Control (WHO FCTC)</t>
  </si>
  <si>
    <t xml:space="preserve">Marketing and advertising self-regulation</t>
  </si>
  <si>
    <t xml:space="preserve">Is there evidence of marketing and advertising self-regulation?</t>
  </si>
  <si>
    <t xml:space="preserve">Regulation on marketing to children</t>
  </si>
  <si>
    <t xml:space="preserve">Is there national legislation regulating marketing and advertising to children?</t>
  </si>
  <si>
    <t xml:space="preserve">Policies on marketing foods to children</t>
  </si>
  <si>
    <t xml:space="preserve">Existence of any policies on marketing of foods to children</t>
  </si>
  <si>
    <t xml:space="preserve">Age limits for purchasing tobacco</t>
  </si>
  <si>
    <t xml:space="preserve">What are the legal age limits for purchasing tobacco?</t>
  </si>
  <si>
    <t xml:space="preserve">Ban on tobacco advertising</t>
  </si>
  <si>
    <t xml:space="preserve">Is there a ban on tobacco advertising?</t>
  </si>
  <si>
    <t xml:space="preserve">Warning about the dangers of tobacco</t>
  </si>
  <si>
    <t xml:space="preserve">Are there warnings about the dangers of tobacco?</t>
  </si>
  <si>
    <t xml:space="preserve">Note:Original encodings of WHO have been converted like so ("old value"="new value"):3=5; 3=4, 2=3; 1=2; 0=1. This has been done for data processing reasons. The encodings in the original data (i.e. old value) from WHO: Country's legislation is assessed to determine whether health warnings with specific criteria are mandated. The groupings for this indicator are, 1: Data not reported, 2: No warning or warning covering &lt;30% of pack surface 3:  ≥30%* but no pictures or pictograms and/or other appropriate characteristics**,  4: 31%–49%* including pictures or pictograms and other appropriate characteristics**, 5:  ≥50%* including pictures or pictograms and appropriate characteristics** * average of the front and back of the cigarette pack. ** • Specific health warnings mandated,     • appearing on individual packages as well as on any outside packaging and labelling used in retail sale,     • describing specific harmful effects of tobacco use on health,     • are large, clear, visible and legible (e.g. specific colours and font style and sizes are mandated),     • rotate;     • written in (all) principal language(s) of the country</t>
  </si>
  <si>
    <t xml:space="preserve">On-premise alcohol service age limits</t>
  </si>
  <si>
    <t xml:space="preserve">Age limits on alcohol service on premises (spirits)</t>
  </si>
  <si>
    <t xml:space="preserve">Ban on alcohol advertising on national TV</t>
  </si>
  <si>
    <t xml:space="preserve">Ban on alcohol (spirits) advertising on national TV</t>
  </si>
  <si>
    <t xml:space="preserve">Alcohol health warning labels</t>
  </si>
  <si>
    <t xml:space="preserve">Health warning labels on alcohol containers or advertising</t>
  </si>
  <si>
    <t xml:space="preserve">Implementation of the International Code of Marketing of Breast-Milk Substitutes</t>
  </si>
  <si>
    <t xml:space="preserve">Implementation of the International Code of Marketing of Breast-Milk Substitutes in the national law</t>
  </si>
  <si>
    <t xml:space="preserve">Youth smoking rate</t>
  </si>
  <si>
    <t xml:space="preserve">Smoking rate for youth aged 13 to 15 years (current tobacco use)</t>
  </si>
  <si>
    <t xml:space="preserve">Use of alcohol </t>
  </si>
  <si>
    <t xml:space="preserve">15-19 years old, current drinkers (%); 13-15 years old first drink before age 14 (%); 13-15 years old any alcoholic beverage in the past 30 days (%)</t>
  </si>
  <si>
    <t xml:space="preserve">Young children overweight</t>
  </si>
  <si>
    <t xml:space="preserve">Children aged &lt;5 years overweight</t>
  </si>
  <si>
    <t xml:space="preserve">Older children and teenagers overweight</t>
  </si>
  <si>
    <t xml:space="preserve">Children and adolescents aged 5-19 years overweight</t>
  </si>
  <si>
    <t xml:space="preserve">Exclusive breastfeeding</t>
  </si>
  <si>
    <t xml:space="preserve">Exclusive breastfeeding under 6 months</t>
  </si>
  <si>
    <t xml:space="preserve">Product Safety</t>
  </si>
  <si>
    <t xml:space="preserve">WHO Constitution</t>
  </si>
  <si>
    <t xml:space="preserve">Has the country ratified the Constitution of the World Health Organization (WHO)?</t>
  </si>
  <si>
    <t xml:space="preserve">Consumer protection law</t>
  </si>
  <si>
    <t xml:space="preserve">Existence of a consumer protection framework law </t>
  </si>
  <si>
    <t xml:space="preserve">Online consumer protection</t>
  </si>
  <si>
    <t xml:space="preserve">Does the country have online consumer protection legislation?</t>
  </si>
  <si>
    <t xml:space="preserve">National standards body</t>
  </si>
  <si>
    <t xml:space="preserve">Does the country have a National Standards Body (NSB)?</t>
  </si>
  <si>
    <t xml:space="preserve">Death rates from injuries</t>
  </si>
  <si>
    <t xml:space="preserve">Death rate from injuries among children under 5</t>
  </si>
  <si>
    <t xml:space="preserve">Mortality rates due to poisoning</t>
  </si>
  <si>
    <t xml:space="preserve">Mortality rates due to poisoning per 100,000 children and young people (under 29 years of age)</t>
  </si>
  <si>
    <t xml:space="preserve">Online Abuse and exploitation</t>
  </si>
  <si>
    <t xml:space="preserve">Optional Protocol to the CRC on the Sale of Children, Child Prostitution and Child Pornography</t>
  </si>
  <si>
    <t xml:space="preserve">Has the country ratified the Optional Protocol to the Convention on the Rights of the Child on the Sale of Children, Child Prostitution and Child Pornography?</t>
  </si>
  <si>
    <t xml:space="preserve">Has the country signed in to the ‘We Protect Global Alliance’?</t>
  </si>
  <si>
    <t xml:space="preserve">Legislation prohibiting CSAM</t>
  </si>
  <si>
    <t xml:space="preserve">Do national laws prohibit child sexual abuse material (CSAM), and is CSAM defined?</t>
  </si>
  <si>
    <t xml:space="preserve">Legislation prohibiting technology facilitated CSAM offences</t>
  </si>
  <si>
    <t xml:space="preserve">Do national laws prohibit technology-facilitated child sexual abuse material (CSAM) offences?</t>
  </si>
  <si>
    <t xml:space="preserve">ISP Reporting of CSAM</t>
  </si>
  <si>
    <t xml:space="preserve">Do national laws require internet service providers (ISPs) to report suspected child sexual abuse materials (CSAM) to law enforcement?</t>
  </si>
  <si>
    <t xml:space="preserve">Online exploitation and abuse</t>
  </si>
  <si>
    <t xml:space="preserve">Has the country adopted cybercrime legislation?</t>
  </si>
  <si>
    <t xml:space="preserve">Data protection and privacy</t>
  </si>
  <si>
    <t xml:space="preserve">Has the country adopted data protection and privacy legislation?</t>
  </si>
  <si>
    <t xml:space="preserve">Reports of suspected missing or exploited children</t>
  </si>
  <si>
    <t xml:space="preserve">Number of NCMEC reports by country</t>
  </si>
  <si>
    <t xml:space="preserve">Child sexual abuse and exploitation. Environment.</t>
  </si>
  <si>
    <t xml:space="preserve"> The environment in which child sexual abuse and exploitation occurs and is addressed (Out of the Shadows Index)</t>
  </si>
  <si>
    <t xml:space="preserve">Prevalence of sexual violence</t>
  </si>
  <si>
    <t xml:space="preserve">Proportion of female population aged 18-29 years who experienced sexual violence by age 18</t>
  </si>
  <si>
    <t xml:space="preserve">Frequency of bullying</t>
  </si>
  <si>
    <t xml:space="preserve">Proportion of students (13-15 years) who reported being bullied on 1 or more days in past 30 days. NB: Some countries reported data for a slightly different age group, e.g. 15 years, or 13-17 years</t>
  </si>
  <si>
    <t xml:space="preserve">Relative bullying risk</t>
  </si>
  <si>
    <t xml:space="preserve">What is the relative bullying risk?</t>
  </si>
  <si>
    <t xml:space="preserve">Effectiveness of the justice system</t>
  </si>
  <si>
    <t xml:space="preserve">Does the national justice system guarantee the children’s right to access to justice?</t>
  </si>
  <si>
    <t xml:space="preserve">I-113</t>
  </si>
  <si>
    <t xml:space="preserve">Temporary issue 2</t>
  </si>
  <si>
    <t xml:space="preserve">Enforcement government capacity and effectiveness</t>
  </si>
  <si>
    <t xml:space="preserve">Operational policy on tobacco use</t>
  </si>
  <si>
    <t xml:space="preserve">Existence of operational policy/strategy/action plan to decrease tobacco use</t>
  </si>
  <si>
    <t xml:space="preserve">Operational policy on alcohol use</t>
  </si>
  <si>
    <t xml:space="preserve">Existence of operational policy/strategy/action plan to reduce the harmful use of alcohol</t>
  </si>
  <si>
    <t xml:space="preserve">Operational policy on unhealthy diets</t>
  </si>
  <si>
    <t xml:space="preserve">Existence of operational policy/strategy/action plan to reduce unhealthy diet</t>
  </si>
  <si>
    <t xml:space="preserve">Restrictions on marketing breastmilk substitutes</t>
  </si>
  <si>
    <t xml:space="preserve">Existence of a formal monitoring mechanism for the implementation of the International Code of Marketing of Breast-milk Substitutes</t>
  </si>
  <si>
    <t xml:space="preserve">National strategy on child online protection</t>
  </si>
  <si>
    <t xml:space="preserve">Does the country have a national strategy or policy on child online protection?</t>
  </si>
  <si>
    <t xml:space="preserve">Child helpline</t>
  </si>
  <si>
    <t xml:space="preserve">Does the country have a child helpline linked to the Child Helpline Network?</t>
  </si>
  <si>
    <t xml:space="preserve">Community and Environment</t>
  </si>
  <si>
    <t xml:space="preserve">Resource use and damage to the environment</t>
  </si>
  <si>
    <t xml:space="preserve">Convention on Climate Change</t>
  </si>
  <si>
    <t xml:space="preserve">Ratification of UN Framework Convention on Climate Change (UNFCCC)</t>
  </si>
  <si>
    <t xml:space="preserve">Paris Climate Agreement. </t>
  </si>
  <si>
    <t xml:space="preserve">Ratification of Paris Climate Agreement</t>
  </si>
  <si>
    <t xml:space="preserve">Basel Convention</t>
  </si>
  <si>
    <t xml:space="preserve">Ratification of Convention on the Control of Transboundary Movements of Hazardous Wastes and their Disposal (Basel Convention)</t>
  </si>
  <si>
    <t xml:space="preserve">Stockholm Convention</t>
  </si>
  <si>
    <t xml:space="preserve">Ratification of Stockholm Convention on Persistent Organic Pollutants (Stockholm Convention)</t>
  </si>
  <si>
    <t xml:space="preserve">Water Convention</t>
  </si>
  <si>
    <t xml:space="preserve">Ratification of Convention on the Protection and Use of Transboundary Watercourses and International Lakes (Water Convention)</t>
  </si>
  <si>
    <t xml:space="preserve">EITI Standard</t>
  </si>
  <si>
    <t xml:space="preserve">Whether the country is an implementing country of the Extractives Industries Transparency Initiative</t>
  </si>
  <si>
    <t xml:space="preserve">Environmental protection</t>
  </si>
  <si>
    <t xml:space="preserve">Does the country have a national environmental framework law?</t>
  </si>
  <si>
    <t xml:space="preserve">Pollutant register</t>
  </si>
  <si>
    <t xml:space="preserve">Does the country have a law requiring pollutant release and transfer registers?</t>
  </si>
  <si>
    <t xml:space="preserve">Environmental impact assessment</t>
  </si>
  <si>
    <t xml:space="preserve">Does the country have an environmental impact assessment law?</t>
  </si>
  <si>
    <t xml:space="preserve">Access to information</t>
  </si>
  <si>
    <t xml:space="preserve">Does the country have laws protecting access to information?</t>
  </si>
  <si>
    <t xml:space="preserve">Participation</t>
  </si>
  <si>
    <t xml:space="preserve">Do national laws guarantee public participation?</t>
  </si>
  <si>
    <t xml:space="preserve">Right to enforcement and compensation</t>
  </si>
  <si>
    <t xml:space="preserve">Do national laws allow for civil suits?</t>
  </si>
  <si>
    <t xml:space="preserve">Climate change contributions</t>
  </si>
  <si>
    <t xml:space="preserve">Whether the country has submitted an Intended Nationally Determined Contribution (INDC) under the Paris Agreement</t>
  </si>
  <si>
    <t xml:space="preserve">Compliance with EITI standard</t>
  </si>
  <si>
    <t xml:space="preserve">Is the country making progress towards implementing the Extractives Industry Transparency Initiative standard?</t>
  </si>
  <si>
    <t xml:space="preserve">Resource governance extractives mining</t>
  </si>
  <si>
    <t xml:space="preserve">Quality of resource governance in mining countries</t>
  </si>
  <si>
    <t xml:space="preserve">Resource governance extractives oil and gas</t>
  </si>
  <si>
    <t xml:space="preserve">Quality of resource governance in oil and gas countries</t>
  </si>
  <si>
    <t xml:space="preserve">Child deaths linked to air pollution </t>
  </si>
  <si>
    <t xml:space="preserve">Deaths in children under 5 attributable to ambient air pollution (per 100,000 children)</t>
  </si>
  <si>
    <t xml:space="preserve">Exposure to air pollution</t>
  </si>
  <si>
    <t xml:space="preserve">Concentrations of fine particulate matter (PM 2.5)</t>
  </si>
  <si>
    <t xml:space="preserve">Greenhouse gas emissions</t>
  </si>
  <si>
    <t xml:space="preserve">Total GHG emissions with LULUCF</t>
  </si>
  <si>
    <t xml:space="preserve">Deaths linked to poor WASH</t>
  </si>
  <si>
    <t xml:space="preserve">Mortality rate attributed to unsafe water, unsafe sanitation and lack of hygiene (per 100,000 population)</t>
  </si>
  <si>
    <t xml:space="preserve">Land affected by desertification, drought and floods</t>
  </si>
  <si>
    <t xml:space="preserve">Proportion of land that is degraded over total land area (%)</t>
  </si>
  <si>
    <t xml:space="preserve">Land rights</t>
  </si>
  <si>
    <t xml:space="preserve">Covenant on Social, Economic and Cultural Rights</t>
  </si>
  <si>
    <t xml:space="preserve">Ratification of International Covenant on Economic, Social and Cultural Rights (ICESCR)</t>
  </si>
  <si>
    <t xml:space="preserve">Convention on the Rights of Indigenous Peoples</t>
  </si>
  <si>
    <t xml:space="preserve">Ratification of ILO Convention No.169 on the Rights of Indigenous and Tribal Peoples in Independent Countries OR ILO Convention No. 107 on Indigenous and Tribal Populations Convention</t>
  </si>
  <si>
    <t xml:space="preserve">Declaration on Rights of Indigenous Peoples</t>
  </si>
  <si>
    <t xml:space="preserve">Ratification of UN Declaration on the Rights of Indigenous Peoples (UN DRIP)</t>
  </si>
  <si>
    <t xml:space="preserve">Indigenous land tenure</t>
  </si>
  <si>
    <t xml:space="preserve">Do national laws recognise indigenous land tenure?</t>
  </si>
  <si>
    <t xml:space="preserve">Community land tenure</t>
  </si>
  <si>
    <t xml:space="preserve">Do national laws recognise community land tenure?</t>
  </si>
  <si>
    <t xml:space="preserve">Quality of land administration</t>
  </si>
  <si>
    <t xml:space="preserve">Does the country have a good land administration system?</t>
  </si>
  <si>
    <t xml:space="preserve">Proportion of indigenous and community lands formally recognised</t>
  </si>
  <si>
    <t xml:space="preserve">Percentage of Indigenous and Community Lands formally recognised</t>
  </si>
  <si>
    <t xml:space="preserve">Security arrangements</t>
  </si>
  <si>
    <t xml:space="preserve">Geneva Convention</t>
  </si>
  <si>
    <t xml:space="preserve">Ratification of Geneva Convention (I-IV)</t>
  </si>
  <si>
    <t xml:space="preserve">Protection of Victims of International Armed Conflicts (Geneva Convention Protocol I)</t>
  </si>
  <si>
    <t xml:space="preserve">Ratification of Geneva Convention Protocol I (1977) relating to the Protection of Victims of International Armed Conflicts</t>
  </si>
  <si>
    <t xml:space="preserve">Protection of Victims of Non-International Armed Conflicts(Geneva Convention Protocol II)</t>
  </si>
  <si>
    <t xml:space="preserve">Ratification of Geneva Convention Protocol II (1977) relating to the Protection of Victims of Non-International Armed Conflicts</t>
  </si>
  <si>
    <t xml:space="preserve">Convention Against the Recruitment, Use, Financing and Training of Mercenaries</t>
  </si>
  <si>
    <t xml:space="preserve">Ratification of International Convention Against the Recruitment, Use, Financing and Training of Mercenaries</t>
  </si>
  <si>
    <t xml:space="preserve">Montreaux Document</t>
  </si>
  <si>
    <t xml:space="preserve">Has the country signed the Montreaux Document?</t>
  </si>
  <si>
    <t xml:space="preserve">CRC Optional Protocol on Children in Armed Conflict</t>
  </si>
  <si>
    <t xml:space="preserve">Ratification of CRC Optional Protocol on the Involvement of Children in Armed Conflict</t>
  </si>
  <si>
    <t xml:space="preserve">Ratification of ILO Convention No. 182 On the Worst forms of Child Labour</t>
  </si>
  <si>
    <t xml:space="preserve">Unlawful recruitment of children prohibited</t>
  </si>
  <si>
    <t xml:space="preserve">Is unlawful recruitment of children criminalised?</t>
  </si>
  <si>
    <t xml:space="preserve">Use of children in hostilities prohibited</t>
  </si>
  <si>
    <t xml:space="preserve">Is the use of children to participate in hostilities criminalised?</t>
  </si>
  <si>
    <t xml:space="preserve">Regulation of private military and security companies</t>
  </si>
  <si>
    <t xml:space="preserve">Does the country regulate activities of private military and security companies (PMSCs)</t>
  </si>
  <si>
    <t xml:space="preserve">Government participation in the Voluntary Principles on Security and Human Rights</t>
  </si>
  <si>
    <t xml:space="preserve">Recruitment and use of children in hostilities</t>
  </si>
  <si>
    <t xml:space="preserve">Whether there are reports of use of children in hostilities by state or non-state groups</t>
  </si>
  <si>
    <t xml:space="preserve">Number of people internally displaced by conflict and violence</t>
  </si>
  <si>
    <t xml:space="preserve">Number of internally displaced persons (IDPs) (conflict and violence) per 100,000 population</t>
  </si>
  <si>
    <t xml:space="preserve">New displacements of people by conflict and violence</t>
  </si>
  <si>
    <t xml:space="preserve">New displacements (conflict and violence) per 100,000 population</t>
  </si>
  <si>
    <t xml:space="preserve">Natural disasters</t>
  </si>
  <si>
    <t xml:space="preserve">Telecommunication Resources for Disaster Mitigation</t>
  </si>
  <si>
    <t xml:space="preserve">Ratification of Tampere Convention on the Provision of Telecommunication Resources for Disaster Mitigation and Relief Operations</t>
  </si>
  <si>
    <t xml:space="preserve">National disaster risk reduction strategies</t>
  </si>
  <si>
    <t xml:space="preserve">Proportion of local governments that adopt and implement local disaster risk reduction strategies in line with national disaster risk reduction strategies</t>
  </si>
  <si>
    <t xml:space="preserve">Deaths associated with disasters</t>
  </si>
  <si>
    <t xml:space="preserve">Number of deaths and missing persons attributed to disaster per 100,000 population</t>
  </si>
  <si>
    <t xml:space="preserve">Damaged livelihoods associated with disasters</t>
  </si>
  <si>
    <t xml:space="preserve">Number of people whose livelihoods were disrupted and destroyed due to disaster</t>
  </si>
  <si>
    <t xml:space="preserve">Disruption to education services</t>
  </si>
  <si>
    <t xml:space="preserve">Number of disruptions to educational services attributed to disasters</t>
  </si>
  <si>
    <t xml:space="preserve">Disruption to health services</t>
  </si>
  <si>
    <t xml:space="preserve">Number of disruptions to health services attributed to disasters</t>
  </si>
  <si>
    <t xml:space="preserve">Disruption to basic services</t>
  </si>
  <si>
    <t xml:space="preserve">Number of disruptions to other basic services attributed to disasters</t>
  </si>
  <si>
    <t xml:space="preserve">New displacements of people by natural disasters</t>
  </si>
  <si>
    <t xml:space="preserve">New displacements (natural disasters) per per 100,000 population </t>
  </si>
  <si>
    <t xml:space="preserve">Risk of humanitarian crises and disasters</t>
  </si>
  <si>
    <t xml:space="preserve">INFORM (Index for Risk Management) country risk score</t>
  </si>
  <si>
    <t xml:space="preserve">Fulfillment of children’s rights</t>
  </si>
  <si>
    <t xml:space="preserve">Convention on the Rights of the Child (CRC)</t>
  </si>
  <si>
    <t xml:space="preserve">Ratification of Convention on the Rights of the Child</t>
  </si>
  <si>
    <t xml:space="preserve">CRC Optional Protocol on Communications Procedure</t>
  </si>
  <si>
    <t xml:space="preserve">Ratification of the Optional Protocol on the Rights of the Child on a Communications Procedure</t>
  </si>
  <si>
    <t xml:space="preserve">Legal status of CRC</t>
  </si>
  <si>
    <t xml:space="preserve">Access to Justice Country Ranking: Legal Status of the Convention on the Rights of the Child (CRC)</t>
  </si>
  <si>
    <t xml:space="preserve">Right to education fulfilment</t>
  </si>
  <si>
    <t xml:space="preserve">KidsRights Index Education score or, if unavailable, net primary enrolment and gross secondary enrolment</t>
  </si>
  <si>
    <t xml:space="preserve">Right to health fulfilment</t>
  </si>
  <si>
    <t xml:space="preserve">KidsRights Index Health score </t>
  </si>
  <si>
    <t xml:space="preserve">Right to protection fulfilment</t>
  </si>
  <si>
    <t xml:space="preserve">KidsRights Index Protection score </t>
  </si>
  <si>
    <t xml:space="preserve">Right to life fulfilment</t>
  </si>
  <si>
    <t xml:space="preserve">KidsRights Index Life score</t>
  </si>
  <si>
    <t xml:space="preserve">Temporary issue 3</t>
  </si>
  <si>
    <t xml:space="preserve">I-183</t>
  </si>
  <si>
    <t xml:space="preserve">Education spending</t>
  </si>
  <si>
    <t xml:space="preserve">Proportion of total government spending on essential services, education</t>
  </si>
  <si>
    <t xml:space="preserve">Health expenditure</t>
  </si>
  <si>
    <t xml:space="preserve">Current health expenditure per capita, PPP (current international $)</t>
  </si>
  <si>
    <t xml:space="preserve">Life skills and social development programmes </t>
  </si>
  <si>
    <t xml:space="preserve">Social protection coverage</t>
  </si>
  <si>
    <t xml:space="preserve">Hours of Work Convention</t>
  </si>
  <si>
    <t xml:space="preserve">Ratification of ILO Convention No. 1. Hours of Work (Industry)</t>
  </si>
  <si>
    <t xml:space="preserve">This indicator assesses whether a country has made an international commitment to set the general standard at 48 regular hours of work per week, with a maximum of eight hours per day.</t>
  </si>
  <si>
    <t xml:space="preserve">Convention No. 183 Maternity Protection</t>
  </si>
  <si>
    <t xml:space="preserve">No. 183 (Maternity Protection Convention)</t>
  </si>
  <si>
    <t xml:space="preserve">This indicator assesses whether a country has made an international commitment to adopt basic principles of maternity protection for all employed women, including the right to maternity leave (14 weeks), additional leave in case of illness, medical and cash benefits, protection from dismissal, breastfeeding breaks, and the right of pregnant or nursing women not to perform work prejudicial to their health or that of their child.</t>
  </si>
  <si>
    <t xml:space="preserve">Age limits off-premise alcohol sale</t>
  </si>
  <si>
    <t xml:space="preserve">Age limits on alcohol sale off premises (spirits)</t>
  </si>
  <si>
    <t xml:space="preserve">Out-of-school adolescents (primary school)</t>
  </si>
  <si>
    <t xml:space="preserve">Percentage of out-of-school adolescents of primary school age</t>
  </si>
  <si>
    <t xml:space="preserve">Ban on alcohol advertising on national radio</t>
  </si>
  <si>
    <t xml:space="preserve">Ban on alcohol (spirits) advertising on national radio</t>
  </si>
  <si>
    <t xml:space="preserve">Ban on alcohol advertising on print media</t>
  </si>
  <si>
    <t xml:space="preserve">Ban on alcohol (spirits) advertising on print media</t>
  </si>
  <si>
    <t xml:space="preserve">Collective bargaining coverage</t>
  </si>
  <si>
    <t xml:space="preserve">Rate of collective bargaining coverage in a country</t>
  </si>
  <si>
    <t xml:space="preserve">Pre-primary education spending</t>
  </si>
  <si>
    <t xml:space="preserve">Women in informal employment </t>
  </si>
  <si>
    <t xml:space="preserve">Informal employment of women (% of total employment)</t>
  </si>
  <si>
    <t xml:space="preserve">Maternity leave cash benefits</t>
  </si>
  <si>
    <t xml:space="preserve">Coverage in practice of maternity leave cash benefits (%)</t>
  </si>
  <si>
    <t xml:space="preserve">This indicators measures coverage in practice (as opposed to law) of maternity leave cash benefits</t>
  </si>
  <si>
    <t xml:space="preserve">Birth registration under 5 years of age</t>
  </si>
  <si>
    <t xml:space="preserve">Proportion of children under 5 years of age whose births have been registered with a civil authority</t>
  </si>
  <si>
    <t xml:space="preserve">If the state is effective at registering births, children are more likely to go to school and receive state protections. Children who do not attend school are more likely to work.</t>
  </si>
  <si>
    <t xml:space="preserve">Consumer protection enforcement authority</t>
  </si>
  <si>
    <t xml:space="preserve">Existence of a national authority responsible for consumer protection</t>
  </si>
  <si>
    <t xml:space="preserve">Child malnutrition under 6 months</t>
  </si>
  <si>
    <t xml:space="preserve">UNICEF/WHO/World Bank joint child malnutrition estimates</t>
  </si>
  <si>
    <t xml:space="preserve">National policy instruments on sustainable consumption and production</t>
  </si>
  <si>
    <t xml:space="preserve">Indicates degree to which state is committed to UN Guidelines on Consumer Protection  - to encourage countries to educate consumers about sustainable consumption</t>
  </si>
  <si>
    <t xml:space="preserve">Electronic waste recycling</t>
  </si>
  <si>
    <t xml:space="preserve">SDG Database 12.4.2, 12.5.1,  Series:  Electronic waste recycling, per capita (Kg) EN_EWT_RCYPCAP</t>
  </si>
  <si>
    <t xml:space="preserve">National action plan on sustainable consumption and production</t>
  </si>
  <si>
    <t xml:space="preserve">Regulatory quality</t>
  </si>
  <si>
    <t xml:space="preserve">Ability of the government to formulate and implement sound policies and regulations thatpermit and promote private sector development</t>
  </si>
  <si>
    <t xml:space="preserve">Indicates quality of regulation in general and thus a proxy</t>
  </si>
  <si>
    <t xml:space="preserve">Rule of law</t>
  </si>
  <si>
    <t xml:space="preserve">Rule of law, quality of contract enforcement, property rights, the police, and the courts, and likelihood of crime and violence</t>
  </si>
  <si>
    <t xml:space="preserve">A proxy for access to dispute resolution and justice </t>
  </si>
  <si>
    <t xml:space="preserve">Food insecurity</t>
  </si>
  <si>
    <t xml:space="preserve">Population in food insecurity. Total population in moderate or severe food insecurity (thousands of people)  AG_PRD_FIESMSIN</t>
  </si>
  <si>
    <t xml:space="preserve">An proxy for access to land for subsistence farming (indigenous or community land tenure)</t>
  </si>
  <si>
    <t xml:space="preserve">Voice and Accountability</t>
  </si>
  <si>
    <t xml:space="preserve">Participation in elections, freedom of expression, freedom of association, and a free media. </t>
  </si>
  <si>
    <t xml:space="preserve">Proxy for degree of public participation and consultation in decision-making</t>
  </si>
  <si>
    <t xml:space="preserve">Reporting on hazardous waste commitments (Basel convention)</t>
  </si>
  <si>
    <t xml:space="preserve">Parties meeting their commitments and obligations in transmitting information as required by Basel Convention on hazardous waste, and other chemicals SG_HAZ_CMRBASEL</t>
  </si>
  <si>
    <t xml:space="preserve">indicator of implementation of conventions on hazardous waste etc</t>
  </si>
  <si>
    <t xml:space="preserve">Reporting on hazardous waste commitments (Stockholm convention)</t>
  </si>
  <si>
    <t xml:space="preserve">Reporting on hazardous waste commitments. Parties meeting their commitments and obligations in transmitting information as required by Stockholm Convention on hazardous waste, and other chemicals SG_HAZ_CMRSTHOLM</t>
  </si>
  <si>
    <t xml:space="preserve">Political Stability and Absence of Violence</t>
  </si>
  <si>
    <t xml:space="preserve">Perceptions of the likelihood of political instability and/or politicallymotivated violence, including terrorism.</t>
  </si>
  <si>
    <t xml:space="preserve">Indicator for ability of government to maintain stability and peace</t>
  </si>
  <si>
    <t xml:space="preserve">National strategy aligned with Sendai Framework</t>
  </si>
  <si>
    <t xml:space="preserve">Number of countries that reported having a National DRR Strategy which is aligned to the Sendai Framework  SG_DSR_SFDRR</t>
  </si>
  <si>
    <t xml:space="preserve">SDG database</t>
  </si>
  <si>
    <t xml:space="preserve">Criminalisation of possession of CSAM</t>
  </si>
  <si>
    <t xml:space="preserve">Legislation criminalises knowing possession of CSAM, regardless of intent to distribute</t>
  </si>
  <si>
    <t xml:space="preserve">Child sexual abuse and exploitation. Engagement.</t>
  </si>
  <si>
    <t xml:space="preserve">Degree of engagement of industry, civil society and media to tackle child sexual abuse and exploitation (Out of the Shadows Index)</t>
  </si>
  <si>
    <t xml:space="preserve">Number of people internally displaced by natural disasters</t>
  </si>
  <si>
    <t xml:space="preserve">Number of internally displaced persons (IDPs) (natural disasters) per 100,000 population</t>
  </si>
  <si>
    <t xml:space="preserve">Weekly rest</t>
  </si>
  <si>
    <t xml:space="preserve">Wage premium for nightwork</t>
  </si>
  <si>
    <t xml:space="preserve">Quality of pre-primary teaching</t>
  </si>
  <si>
    <t xml:space="preserve">TYPE</t>
  </si>
  <si>
    <t xml:space="preserve">RANGE</t>
  </si>
  <si>
    <t xml:space="preserve">VALUE_ENCODING</t>
  </si>
  <si>
    <t xml:space="preserve">VALUE_LABELS</t>
  </si>
  <si>
    <t xml:space="preserve">NA_ENCODING</t>
  </si>
  <si>
    <t xml:space="preserve">UNITS</t>
  </si>
  <si>
    <t xml:space="preserve">Categorical</t>
  </si>
  <si>
    <t xml:space="preserve">[0,1,2]</t>
  </si>
  <si>
    <t xml:space="preserve">2=Yes [Ratified/signed]; 1=No [Not ratified/signed]; 0=No data/not applicable</t>
  </si>
  <si>
    <t xml:space="preserve">[0, 1, 2, 3, 4]</t>
  </si>
  <si>
    <t xml:space="preserve">4=5.0; 4=4.0; 3=3.0; 2=2.0; 1=1.0</t>
  </si>
  <si>
    <t xml:space="preserve">4=15 years or above; 3=14 years; 2=13 or 12 years; 1=No national minimum age; 0=No data</t>
  </si>
  <si>
    <t xml:space="preserve">[0,1,2,3]</t>
  </si>
  <si>
    <t xml:space="preserve">3 =5.0; 3=4.0; 3=3.0; 2=2.0; 1=1.0</t>
  </si>
  <si>
    <t xml:space="preserve">3=13 years or above; 2=12 years; 1=No minimum age; 0=No data</t>
  </si>
  <si>
    <t xml:space="preserve">2=5.0; 1= 1.0</t>
  </si>
  <si>
    <t xml:space="preserve">2=Compulsory; 1= Not compulsory; 0=No data</t>
  </si>
  <si>
    <t xml:space="preserve">Numeric</t>
  </si>
  <si>
    <t xml:space="preserve">[0-100]</t>
  </si>
  <si>
    <t xml:space="preserve">Continuous variable</t>
  </si>
  <si>
    <t xml:space="preserve">3=Yes, covers all forms of trafficking indicated in the UN Trafficking in Persons Protocol; 2=Partially covers forms of trafficking indicated in the UN Trafficking in Persons Protocol.; 1=Does not cover forms of trafficking indicated in the UN Trafficking in Person Protocol; 0=No data</t>
  </si>
  <si>
    <t xml:space="preserve">3=Yes, covers all forms of trafficking indicated in the UN Trafficking in Persons Protocol; 2=Partially covers forms of trafficking indicated in the UN Trafficking in Persons Protocol; 1=Does not cover forms of trafficking indicated in the UN Trafficking in Person Protocol; 0=No data</t>
  </si>
  <si>
    <t xml:space="preserve">4=18.0; 3=17.0; 3=16.0; 2=15.0; 2=14.0; 1=0.0</t>
  </si>
  <si>
    <t xml:space="preserve">4=18 years; 3=16/17 years; 2=14/15 years; 1=no minimum age; 0=No data</t>
  </si>
  <si>
    <t xml:space="preserve">3=5.0; 2=3.0; 1=1.0</t>
  </si>
  <si>
    <t xml:space="preserve">3=Established by law; 2=Set by collective bargaining); 1=Not established by law or collective bargaining; 0=No data</t>
  </si>
  <si>
    <t xml:space="preserve">[1,2]</t>
  </si>
  <si>
    <t xml:space="preserve">2=Standard workday is 8 hours or less; 1=Standard workday is more than 8 hours</t>
  </si>
  <si>
    <t xml:space="preserve">2=Max. working days limited to 6 days per week or less; 1=No limit on working days</t>
  </si>
  <si>
    <t xml:space="preserve">[0,1,2,3,4,5]</t>
  </si>
  <si>
    <t xml:space="preserve">5=5.0; 4=4.0; 3=3.0; 2=2.0; 1=1.0</t>
  </si>
  <si>
    <t xml:space="preserve">5=20 days or more; 4=15-19 days; 3=10-14 days; 2=5-9 days; 1=No paid annual leave; 0= No data</t>
  </si>
  <si>
    <t xml:space="preserve">5=6 months or more; 4=3 months - 5.9 months; 3=1 - 2.9 months; 2=Less than 1 month; 1=No paid sick leave; 0=No data</t>
  </si>
  <si>
    <t xml:space="preserve">2=5.0; 2=4.0; 1=1.0</t>
  </si>
  <si>
    <t xml:space="preserve">2=Yes (either broad prohibition of workplace discrimination based on sex OR sex-specific prohibition); 1=No protection; 0=No data</t>
  </si>
  <si>
    <t xml:space="preserve">4=5.0; 3=4.0; 2=3.0;2=2.0;1=1.0</t>
  </si>
  <si>
    <t xml:space="preserve">4=Guarantees equal pay for work of equal value; 3=Guarantees equal pay; 2="Broad prohibition of workplace discrminiation based on sex" OR "General guarantee of equal pay"; 1=No guarantee; 0=No data</t>
  </si>
  <si>
    <t xml:space="preserve">3=5.0; 2=3.0; 2=2.0; 1=1.0</t>
  </si>
  <si>
    <t xml:space="preserve">3=Yes for both women and men; 2=Only harassment of women; 1=No prohibition; 0=No data</t>
  </si>
  <si>
    <t xml:space="preserve">[1,2,3]</t>
  </si>
  <si>
    <t xml:space="preserve">3=5.0; 3=4.0; 2=3.0; 1=1.0</t>
  </si>
  <si>
    <t xml:space="preserve">3=Benefits available without means test OR available both with and without a means test; 2=Means-tested benefits; 1=No benefits for child care or school costs</t>
  </si>
  <si>
    <t xml:space="preserve">[1,2,3,4,5,6]</t>
  </si>
  <si>
    <t xml:space="preserve">6=999.0; 5=5.0; 4=4.0; 3=3.0; 2=2.0; 1=1.0</t>
  </si>
  <si>
    <t xml:space="preserve">6=Collective bargaining; 5=Over $10 PPP; 4=$4.01 - $10 PPP; 3=$2.01 - $4 PPP; 2=$2.00 PPP or less; 1=No minimum wage</t>
  </si>
  <si>
    <t xml:space="preserve">3=5.0; 2=3.0;1=2.0; 1=1.0</t>
  </si>
  <si>
    <t xml:space="preserve">3=Job protection guaranteed throughout; 2=Job protection guaranteed during a portion of leave; 1=No explicit job protection OR no paid maternal leave; 0=No data</t>
  </si>
  <si>
    <t xml:space="preserve">3=Job protection guaranteed throughout; 2=Job protection guaranteed during a portion of leave; 1=No explicit job protection OR no paid paternal leave; 0=No data</t>
  </si>
  <si>
    <t xml:space="preserve">5=52 weeks or more; 4=26-51.9 weeks; 3=14-25.9 weeks; 2=Less than 14 weeks; 1=No paid leave; 0=No data</t>
  </si>
  <si>
    <t xml:space="preserve">5=80-100%; 4=66-79%; 3=20-65%; 2=Flat rate or adjusted flat rate; 1=No paid leave; 0=No data</t>
  </si>
  <si>
    <t xml:space="preserve">[0,1,2,3,4]</t>
  </si>
  <si>
    <t xml:space="preserve">4=5.0; 3=3.0; 2=2.0; 1=1.0</t>
  </si>
  <si>
    <t xml:space="preserve">4=14 weeks or more; 3=3 – 13 weeks; 2=Less than 3 weeks; 1=No paid leave; 0=No data</t>
  </si>
  <si>
    <t xml:space="preserve">4=5.0; 3=4.0; 2=2.0; 1=1.0</t>
  </si>
  <si>
    <t xml:space="preserve">4=Yes, at least 6 months paid; 3=Yes, at least 6 months unpaid; 2=Yes, until child is 1-5.9 months old; 1=Not guaranteed; 0=No data</t>
  </si>
  <si>
    <t xml:space="preserve">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t>
  </si>
  <si>
    <t xml:space="preserve">5=90 to 100%; 4=66 to 89%; 3=33 to 65%; 2=10 to 32%; 1=0 to 9%; 0=No data</t>
  </si>
  <si>
    <t xml:space="preserve">4=Yes, and the NAP addresses children’s rights specifically; 3=Yes, there is a NAP; 3=Yes, but the NAP does not address children’s rights specifically; 2=In progress; 2=No, but the state has committed to doing one or has started the process; 1=No; 1=No, not listed a having an action plan or developing one; 0=No data</t>
  </si>
  <si>
    <t xml:space="preserve">4=Yes, and the NAP addresses children’s rights specifically; 3=Yes, but the NAP does not address children’s rights specifically; 2=No, but the state has committed to doing one or has started the process; 1=No, not listed a having an action plan or developing one</t>
  </si>
  <si>
    <t xml:space="preserve">[0, 0, 1,2,3]</t>
  </si>
  <si>
    <t xml:space="preserve">3=Larger scale; 2=Limited; 1=None; 0=No data; 0=Don't Know; 0=Don't know</t>
  </si>
  <si>
    <t xml:space="preserve">3=Larger scale; 2=Limited; 1=None; 0=No data/ Don't Know</t>
  </si>
  <si>
    <t xml:space="preserve">2=Yes; 2=yes; 1=No; 1=no; 0=No data; 0=don't know;0=Don't know; 0=No data received; 0=No response; 0=Unknown; 0=unknown</t>
  </si>
  <si>
    <t xml:space="preserve">2=Yes; 1=No; 0=Don't know/ No data received/ No response/ No data</t>
  </si>
  <si>
    <t xml:space="preserve">2=25; 2=24; 2=23; 2=22; 2=21;2=20; 2=19;  2=18; 1=17; 1=16; 1=15; 1=14; 0=Report not provided; 0=Answer not provided</t>
  </si>
  <si>
    <t xml:space="preserve">2=18 years or above; 1=below 18 years; 0=No data</t>
  </si>
  <si>
    <t xml:space="preserve">3=5.0;2=4.0;2=3.0;1=2.0;0=1.0</t>
  </si>
  <si>
    <t xml:space="preserve">3=Ban on all forms of direct and indirect advertising; 2=Ban on national TV, radio and print media only OR also on some but not all other forms of direct and/or indirect advertising; 1=Complete absence of ban, or ban that does not cover national TV, radio and print media; 0=No data</t>
  </si>
  <si>
    <t xml:space="preserve">3=5.0; 3=4.0; 2=3.0; 1=2.0; 0=1.0</t>
  </si>
  <si>
    <t xml:space="preserve">3=Extensive warning (i.e. over 30% including pictures or pictograms and other appropriate characteristics); 2=Limited warning (i.e. &gt;=30% but no pictures or pictograms and/or other appropriate characteristics); 1=No warning or warning covering &lt;30% of pack surface; 0=No data</t>
  </si>
  <si>
    <t xml:space="preserve">3=Total ban; 3= total ban; 3=25;  3=21; 3=20; 3=19; 3=18; 2=17; 2=16; 1=15; 1=14; 1=13; 1=None; 0=No data; 0=subnational; 0=Subnational</t>
  </si>
  <si>
    <t xml:space="preserve">3=Spirits can be obtained from age 18 or above; 2=Spirits can be obtained at age 16 or 17; 1=Spirits can be obtained at age 15 or below, or there aren't any age limitations; 0=No data or limits are at subnational level</t>
  </si>
  <si>
    <t xml:space="preserve">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t>
  </si>
  <si>
    <t xml:space="preserve">3=Ban; 2=Partial restriction (concerning at least one of the following: time, content, place); 1=No restrictions OR voluntary/self-restricted; 0=No data</t>
  </si>
  <si>
    <t xml:space="preserve">V-33</t>
  </si>
  <si>
    <t xml:space="preserve">3=Yes, on both containers and advertising OR alcohol use is banned; 2=Only on containers or only on advertising; 1=No, neither on containers nor on advertising; 0=No data</t>
  </si>
  <si>
    <t xml:space="preserve">4=Substantially aligned with the Code; 3=Moderately aligned with the Code; 2=Some provisions of the Code included; 1=No legal measures; 0=No data</t>
  </si>
  <si>
    <t xml:space="preserve">3=Legislation; 2=Draft Legislation; 1=No Legislation; 0=No Data</t>
  </si>
  <si>
    <t xml:space="preserve">2=Yes, the country has a national standards authority (ISO); 2=Yes, the country has a national standards authority (ISO and IEC); 1=No ISO or IEC national standards authority</t>
  </si>
  <si>
    <t xml:space="preserve">2=Yes, the country has a national standards authority (ISO) OR  the country has both ISO and IEC; 1=No ISO or IEC national standards authority</t>
  </si>
  <si>
    <t xml:space="preserve">3=Yes there is legislation specific to CSAM and it has an adequate CSAM definition; 2=Yes there is legislation specific to CSAM but it does NOT have an adequate CSAM definition;  1=No legislation; 0=No data</t>
  </si>
  <si>
    <t xml:space="preserve">3=Yes there is legislation specific to CSAM and CSAM is defined; 2=There is legislation specific to CSAM but CSAM is not defined;  1=No legislation; 0=No data</t>
  </si>
  <si>
    <t xml:space="preserve">V-38</t>
  </si>
  <si>
    <t xml:space="preserve">3=Legislation; 2=Draft Legislation; 1=No legislation;  0=No data</t>
  </si>
  <si>
    <t xml:space="preserve">[0,1,2,3,4,5,6]</t>
  </si>
  <si>
    <t xml:space="preserve">6=over 50,000; 5=20,000 - 50,000; 4=10,000 - 20,000; 3=5,000 - 10,000; 2=1,000-5,000; 1 =Less than 1,000; 0=No data</t>
  </si>
  <si>
    <t xml:space="preserve">V-40</t>
  </si>
  <si>
    <t xml:space="preserve">4=Yes, and the NAP addresses children’s rights specifically; 3=Yes, but the NAP does not address children’s rights specifically; 2=No, but the state has committed to doing one or has started the process; 1=No</t>
  </si>
  <si>
    <t xml:space="preserve">3=Yes the country has a child helpline linked to the Child Helpline Network; 2=The country has a helpline but is not a member of the Child Helpline Network; 1=No child helpline linked to the Child Helpline Network</t>
  </si>
  <si>
    <t xml:space="preserve">4=https://eiti.org/api/v2.0/country_status/satisfactory-progress; 4=https://eiti.org/api/v2.0/country_status/Very-high; 4=https://eiti.org/api/v2.0/country_status/High;3=https://eiti.org/api/v2.0/country_status/meaningful-progress; 3=https://eiti.org/api/v2.0/country_status/Moderate; 2=https://eiti.org/api/v2.0/country_status/to-be-assessed; 2=https://eiti.org/api/v2.0/country_status/Fairly-low;2=https://eiti.org/api/v2.0/country_status/Low; 1=https://eiti.org/api/v2.0/country_status/suspended-inadequate-progress; 1=https://eiti.org/api/v2.0/country_status/suspended-political-instability;1=https://eiti.org/api/v2.0/country_status/suspended-inadequate-progress;1=https://eiti.org/api/v2.0/country_status/suspended-missing-deadline; 0=https://eiti.org/api/v2.0/country_status/other</t>
  </si>
  <si>
    <t xml:space="preserve">4=Satisfactory progress; 3=Meaningful progress; 2=To be assessed; 1=Suspended inadequate progress/ suspended political instability; 0=Not a member/ other / no data</t>
  </si>
  <si>
    <t xml:space="preserve">4=Countries where national laws fully address community land tenure; 4  =Countries where national laws fully address indigenous land tenure;  3=Countries with national laws that make significant progress toward addressing community land tenure;  3=Countries with national laws that make significant progress toward addressing indigenous land tenure; 2=Countries with national laws that reflect limited progress in addressing community land tenure; 2=Countries with national laws that reflect limited progress in addressing indigenous land tenure; 1=Countries where laws do not address community land tenure; 1=Countries where laws do not address indigenous land tenure; 0=No data</t>
  </si>
  <si>
    <t xml:space="preserve">4=Countries where national laws fully address community land tenure OR Countries where national laws fully address indigenous land tenure; 3=Countries with national laws that make significant progress toward addressing community land tenure OR Countries with national laws that make significant progress toward addressing indigenous land tenure; 2=Countries with national laws that reflect limited progress in addressing community land tenure OR Countries with national laws that reflect limited progress in addressing indigenous land tenure; 1=Countries where laws do not address community land tenure OR Countries where laws do not address indigenous land tenure; 0=No data</t>
  </si>
  <si>
    <t xml:space="preserve">3=Yes, the country has endorsed both the Vancouver Principles and the Paris Commitments; 3=BOTH; 2=Yes, the country has endorsed the Paris Commitments and Principles; 2=One; 2=ONE; 2=one; 2=Yes, the country has endorsed the Vancouver Principles ; 1=NO;1=The country has not endorsed either the Vancouver Principles or the Paris Commitments</t>
  </si>
  <si>
    <t xml:space="preserve">3=Yes, the country has endorsed both the Vancouver Principles and the Paris Commitments;2=Yes, the country has endorsed the Paris Commitments and Principles OR Yes, the country has endorsed the Vancouver Principles ; 1=The country has not endorsed either the Vancouver Principles or the Paris Commitments</t>
  </si>
  <si>
    <t xml:space="preserve">3=Larger scale; 2=Limited; 1=None; 0=No data; 0=Don't know</t>
  </si>
  <si>
    <t xml:space="preserve">3=Larger scale; 2=Limited; 1=None; 0=No data/ Don't know</t>
  </si>
  <si>
    <t xml:space="preserve">2=1;  1=''; 1=np.nan; 1=None; 1=NaN</t>
  </si>
  <si>
    <t xml:space="preserve">2=Yes; 1=No</t>
  </si>
  <si>
    <t xml:space="preserve">4=5.0; 3=4.0; 2=3.0; 1=1.0</t>
  </si>
  <si>
    <t xml:space="preserve">4 =37 - 48 hours; 3=25 - 36hours; 2=24 hours; 1=No day of rest; 0=No data</t>
  </si>
  <si>
    <t xml:space="preserve">5=126% - 150%; 4 =105% - 125%; 3=Set externally; 2=Only for certain employees; 1=No premium; 0=No data</t>
  </si>
  <si>
    <t xml:space="preserve">3=2020 NDC (Updated Second NDC); 3=2020 NDC (Updated First NDC); 3=2020 NDC (Second NDC); 2=2020 NDC (First NDC); 2=Only First NDC; 1=Only INDC; 1=No Document Submitted</t>
  </si>
  <si>
    <t xml:space="preserve">3=Yes, it has updated its NDC or submitted a new NDC in the 5 year cycle starting in 2020, 2=Yes it has submitted a first NDC, 1=No it has not submitted an NCD and/or is not a signatory to the paris agreement and/or it has only submitted an INDC, 0=No data</t>
  </si>
  <si>
    <t xml:space="preserve">2=No; 2=No reported use of children; 1=Yes; 1=Yes, reports of use by state armed forces AND non-state armed groups ; 1=Yes, reports of use by non-state armed groups; 0=No data ;0=No data</t>
  </si>
  <si>
    <t xml:space="preserve">2=No reported use of children; 1=Yes, reports of use by non-state armed forces OR Yes, reports of use by state armed forces and by non-state armed forces; 0=No data</t>
  </si>
  <si>
    <t xml:space="preserve">2=Yes, country has national environmental framework; 1=No framework reported</t>
  </si>
  <si>
    <t xml:space="preserve">[1, 2, 3]</t>
  </si>
  <si>
    <t xml:space="preserve">3=Yes, there is a national legal instrument specifically providing for pollutant release and transfer registers; 2=There is a pollutant release and transfer register, but there is no specific national legal instrument; 1=No</t>
  </si>
  <si>
    <t xml:space="preserve">3=Yes, there is a national legal instrument specifically providing for pollutant release and transfer registers; 2=There is a pollutant release and transfer register, but there is no specific national legal instrument; 1=No law reported</t>
  </si>
  <si>
    <t xml:space="preserve">3=Yes, the country has a constitutional right and other legal provisions for access to information; 2=Yes, the country has legal provisions for access to information; 2=Yes, the country has a constitutional right of access to information; 1=No</t>
  </si>
  <si>
    <t xml:space="preserve">3=Yes, the country has a constitutional right and other legal provisions for access to information; 2=Yes, the country has legal provisions for access to information OR Yes, the country has a constitutional right of access to information; 1=No laws reported</t>
  </si>
  <si>
    <t xml:space="preserve">2=Yes, the country has a stand-alone legal instrument for environmental impact assessments ; 2=Yes, the country has environmental impact assessment provisions in other legal instruments ; 2=Countries with stand-alone legal instruments for environmental impact assessments ; 1=No</t>
  </si>
  <si>
    <t xml:space="preserve">2=Yes, the country has a stand-alone legal instrument for environmental impact assessments OR Yes, the country has environmental impact assessment provisions in other legal instruments OR Countries with stand-alone legal instruments for environmental impact assessments ; 1=No law reported</t>
  </si>
  <si>
    <t xml:space="preserve">[1, 2, 3, 4]</t>
  </si>
  <si>
    <t xml:space="preserve">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 3=Countries with provisions in national administrative framework laws broadly providing for public participation AND Countries with provisions in national environmental framework laws broadly guaranteeing public participation ; 3=Countries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2=Countries with constitutional provisions on public participation ; 2=Countries with provisions in national administrative framework laws broadly providing for public participation ; 1=No</t>
  </si>
  <si>
    <t xml:space="preserve">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OR Countries with provisions in national administrative framework laws broadly providing for public participation AND Countries with provisions in national environmental framework laws broadly guaranteeing public participation OR  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OR Countries with constitutional provisions on public participation OR Countries with provisions in national environmental framework laws broadly guaranteeing public participation ; 1=No</t>
  </si>
  <si>
    <t xml:space="preserve">3=Countries that have provisions allowing for citizen suits in both their constitutions and their environmental framework laws:; 2=Countries that have provisions in their environmental framework laws allowing for citizen suits; 2=Countries that have provisions in their environmental framework laws allowing for citizen suits; 2=Countries that have constitutional provisions allowing for citizen suits:; 1=No</t>
  </si>
  <si>
    <t xml:space="preserve">3=Countries that have provisions allowing for citizen suits in both their constitutions and their environmental framework laws; 2=Countries that have provisions in their environmental framework laws allowing for citizen suits OR Countries that have provisions in their environmental framework laws allowing for citizen suits; 1=No</t>
  </si>
  <si>
    <t xml:space="preserve">3=Yes. There is national legislation regulating marketing and/or advertising to children. Relevant provisions (substantial or complete); 3=Yes.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t>
  </si>
  <si>
    <t xml:space="preserve">3=Yes. There is national legislation regulating marketing and/or advertising to children. Relevant provisions (substantial or complete) OR 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t>
  </si>
  <si>
    <t xml:space="preserve">2=Yes, the country has a national strategy or policy on child online protection; 1= No strategy or policy on child online protection; 0=No data</t>
  </si>
  <si>
    <t xml:space="preserve">2=Yes, a participant state; 2=Yes, founding participant; 1=Not a participant state</t>
  </si>
  <si>
    <t xml:space="preserve">2=Yes, a participant state OR Yes, founding participant; 1=Not a participant state</t>
  </si>
  <si>
    <t xml:space="preserve">3=There is an SRO and an industry code of practice.; 2=There is either an SRO or an industry code of practice; 1=No evidence of SRO or an industry code of practice</t>
  </si>
  <si>
    <t xml:space="preserve">2=Yes, the country has a consumer protection authority listed; 2=Yes the country has a consumer protection law enforcement authority which is a member of ICPEN; 1=No consumer protection authority listed </t>
  </si>
  <si>
    <t xml:space="preserve">2=Yes, the country has a consumer protection authority listed OR Yes, the country has a consumer protection law enforcement authority which is a member of ICPEN; 1=No consumer protection authority listed </t>
  </si>
  <si>
    <t xml:space="preserve">2=Yes; 1=No; 1=Abstention</t>
  </si>
  <si>
    <t xml:space="preserve">2=Yes; 1=No OR Abstained </t>
  </si>
  <si>
    <t xml:space="preserve">5=1.0; 4=2.0; 3=3.0; 2=4.0; 1=5.0; 1=5+; 0=0.0; 5=1; 4=2; 3=3; 2=4; 1=5; 0=0</t>
  </si>
  <si>
    <t xml:space="preserve">5=Sporadic violations of rights; 4=Repeated violations of rights; 3=Regular violations of rights; 2=Systematic violations of rights; 1=No guarantee of rights OR No guarantee of rights due to the breakdown of the rule of law; 0=No data</t>
  </si>
  <si>
    <t xml:space="preserve">V-64</t>
  </si>
  <si>
    <t xml:space="preserve">3=Yes - there is policy/strategy AND legislation.; 2=Partial - legislation but no strategy/policy; 1=No - no policy/strategy or legislation.; 1=No strategy or policy on child online protection; 0 = No data</t>
  </si>
  <si>
    <t xml:space="preserve">3=Yes - there is policy/strategy AND legislation; 2=Partial - legislation but no strategy/policy; 1=No - no policy/strategy or legislation; 0 = No data</t>
  </si>
  <si>
    <t xml:space="preserve">V-65</t>
  </si>
  <si>
    <t xml:space="preserve">V-66</t>
  </si>
  <si>
    <t xml:space="preserve">V-67</t>
  </si>
  <si>
    <t xml:space="preserve">V-68</t>
  </si>
  <si>
    <t xml:space="preserve">V-69</t>
  </si>
  <si>
    <t xml:space="preserve">V-70</t>
  </si>
  <si>
    <t xml:space="preserve">V-71</t>
  </si>
  <si>
    <t xml:space="preserve">V-72</t>
  </si>
  <si>
    <t xml:space="preserve">V-73</t>
  </si>
  <si>
    <t xml:space="preserve">V-74</t>
  </si>
  <si>
    <t xml:space="preserve">V-75</t>
  </si>
  <si>
    <t xml:space="preserve">V-76</t>
  </si>
  <si>
    <t xml:space="preserve">V-77</t>
  </si>
  <si>
    <t xml:space="preserve">V-78</t>
  </si>
  <si>
    <t xml:space="preserve">V-79</t>
  </si>
  <si>
    <t xml:space="preserve">V-80</t>
  </si>
  <si>
    <t xml:space="preserve">V-81</t>
  </si>
  <si>
    <t xml:space="preserve">V-82</t>
  </si>
  <si>
    <t xml:space="preserve">V-83</t>
  </si>
  <si>
    <t xml:space="preserve">V-84</t>
  </si>
  <si>
    <t xml:space="preserve">V-85</t>
  </si>
  <si>
    <t xml:space="preserve">V-86</t>
  </si>
  <si>
    <t xml:space="preserve">V-87</t>
  </si>
  <si>
    <t xml:space="preserve">V-88</t>
  </si>
  <si>
    <t xml:space="preserve">V-89</t>
  </si>
  <si>
    <t xml:space="preserve">V-90</t>
  </si>
  <si>
    <t xml:space="preserve">V-91</t>
  </si>
  <si>
    <t xml:space="preserve">V-92</t>
  </si>
  <si>
    <t xml:space="preserve">V-93</t>
  </si>
  <si>
    <t xml:space="preserve">V-94</t>
  </si>
  <si>
    <t xml:space="preserve">V-95</t>
  </si>
  <si>
    <t xml:space="preserve">V-96</t>
  </si>
  <si>
    <t xml:space="preserve">V-97</t>
  </si>
  <si>
    <t xml:space="preserve">V-98</t>
  </si>
  <si>
    <t xml:space="preserve">V-99</t>
  </si>
  <si>
    <t xml:space="preserve">STATUS</t>
  </si>
  <si>
    <t xml:space="preserve">INDICATOR_INDEX</t>
  </si>
  <si>
    <t xml:space="preserve">INDICATOR_ISSUE</t>
  </si>
  <si>
    <t xml:space="preserve">INDICATOR_CATEGORY</t>
  </si>
  <si>
    <t xml:space="preserve">NEW</t>
  </si>
  <si>
    <t xml:space="preserve">ACTIVE</t>
  </si>
  <si>
    <t xml:space="preserve">DELETED</t>
  </si>
  <si>
    <t xml:space="preserve">This Excel is just for usebility purposes. 
The ground truth can be found in the repositorie: https://github.com/MajorDaxx/crba-etl/blob/preview/etl/resources/indicator.json
Within the repositorie in the config/&lt;year&gt;/out/crba_report_definition.json</t>
  </si>
  <si>
    <t xml:space="preserve">The Status Column in Snapshot Sheet represents the change of the Source repectivly to the previous year.
    NEW means this source has been added. ACTIVE means this tsource is the same as the prev year. DELETED this source is no longer in the report </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</si>
</sst>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FF"/>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ilo.org/dyn/normlex/en/f?p=NORMLEXPUB:11300:0::NO::P11300_INSTRUMENT_ID:312327" TargetMode="External"/><Relationship Id="rId3" Type="http://schemas.openxmlformats.org/officeDocument/2006/relationships/hyperlink" Target="https://treaties.un.org/Pages/ViewDetails.aspx?src=TREATY&amp;mtdsg_no=IV-11-c&amp;chapter=4&amp;clang=_en" TargetMode="External"/><Relationship Id="rId4" Type="http://schemas.openxmlformats.org/officeDocument/2006/relationships/hyperlink" Target="https://treaties.un.org/pages/ViewDetails.aspx?src=TREATY&amp;mtdsg_no=XVIII-12-a&amp;chapter=18&amp;clang=_en" TargetMode="External"/><Relationship Id="rId5" Type="http://schemas.openxmlformats.org/officeDocument/2006/relationships/hyperlink" Target="https://www.ilo.org/dyn/normlex/en/f?p=NORMLEXPUB:11300:0::NO:11300:P11300_INSTRUMENT_ID:312174:NO" TargetMode="External"/><Relationship Id="rId6" Type="http://schemas.openxmlformats.org/officeDocument/2006/relationships/hyperlink" Target="https://www.ilo.org/dyn/normlex/en/f?p=NORMLEXPUB:11300:0::NO:11300:P11300_INSTRUMENT_ID:312250:NO" TargetMode="External"/><Relationship Id="rId7" Type="http://schemas.openxmlformats.org/officeDocument/2006/relationships/hyperlink" Target="https://www.ilo.org/dyn/normlex/en/f?p=NORMLEXPUB:11300:0::NO:11300:P11300_INSTRUMENT_ID:3174672:NO" TargetMode="External"/><Relationship Id="rId8" Type="http://schemas.openxmlformats.org/officeDocument/2006/relationships/hyperlink" Target="https://www.worldpolicycenter.org/policies/what-is-the-minimum-age-for-admission-to-employment/what-is-the-minimum-age-for-admission-to-employment-with-exceptions" TargetMode="External"/><Relationship Id="rId9" Type="http://schemas.openxmlformats.org/officeDocument/2006/relationships/hyperlink" Target="https://www.worldpolicycenter.org/policies/what-is-the-minimum-age-for-light-work" TargetMode="External"/><Relationship Id="rId10" Type="http://schemas.openxmlformats.org/officeDocument/2006/relationships/hyperlink" Target="https://worldpolicycenter.org/policies/is-education-compulsory/is-beginning-secondary-education-compulsory" TargetMode="External"/><Relationship Id="rId11" Type="http://schemas.openxmlformats.org/officeDocument/2006/relationships/hyperlink" Target="https://outoftheshadows.eiu.com/data-visualisation/?country1=GB" TargetMode="External"/><Relationship Id="rId12" Type="http://schemas.openxmlformats.org/officeDocument/2006/relationships/hyperlink" Target="https://www.unodc.org/unodc/data-and-analysis/glotip.html" TargetMode="External"/><Relationship Id="rId13" Type="http://schemas.openxmlformats.org/officeDocument/2006/relationships/hyperlink" Target="https://www.worldpolicycenter.org/policies/what-is-the-minimum-age-for-hazardous-work/what-is-the-minimum-age-for-hazardous-work" TargetMode="External"/><Relationship Id="rId14" Type="http://schemas.openxmlformats.org/officeDocument/2006/relationships/hyperlink" Target="http://www.ucw-project.org/info-country.aspx%20" TargetMode="External"/><Relationship Id="rId15" Type="http://schemas.openxmlformats.org/officeDocument/2006/relationships/hyperlink" Target="https://unstats.un.org/sdgs/indicators/database/" TargetMode="External"/><Relationship Id="rId16" Type="http://schemas.openxmlformats.org/officeDocument/2006/relationships/hyperlink" Target="https://unstats.un.org/sdgs/indicators/database/" TargetMode="External"/><Relationship Id="rId17" Type="http://schemas.openxmlformats.org/officeDocument/2006/relationships/hyperlink" Target="https://unstats.un.org/SDGAPI/swagger/" TargetMode="External"/><Relationship Id="rId18" Type="http://schemas.openxmlformats.org/officeDocument/2006/relationships/hyperlink" Target="https://www.ilo.org/dyn/normlex/en/f?p=NORMLEXPUB:11300:0::NO:11300:P11300_INSTRUMENT_ID:312240:NO" TargetMode="External"/><Relationship Id="rId19" Type="http://schemas.openxmlformats.org/officeDocument/2006/relationships/hyperlink" Target="https://www.ilo.org/dyn/normlex/en/f?p=NORMLEXPUB:11300:0::NO:11300:P11300_INSTRUMENT_ID:312192:NO" TargetMode="External"/><Relationship Id="rId20" Type="http://schemas.openxmlformats.org/officeDocument/2006/relationships/hyperlink" Target="https://www.ilo.org/dyn/normlex/en/f?p=NORMLEXPUB:11300:0::NO:11300:P11300_INSTRUMENT_ID:312146:NO" TargetMode="External"/><Relationship Id="rId21" Type="http://schemas.openxmlformats.org/officeDocument/2006/relationships/hyperlink" Target="https://www.ilo.org/dyn/normlex/en/f?p=NORMLEXPUB:11300:0::NO:11300:P11300_INSTRUMENT_ID:312276:NO" TargetMode="External"/><Relationship Id="rId22" Type="http://schemas.openxmlformats.org/officeDocument/2006/relationships/hyperlink" Target="https://www.ilo.org/dyn/normlex/en/f?p=NORMLEXPUB:11300:0::NO:11300:P11300_INSTRUMENT_ID:312245:NO" TargetMode="External"/><Relationship Id="rId23" Type="http://schemas.openxmlformats.org/officeDocument/2006/relationships/hyperlink" Target="https://www.ilo.org/dyn/normlex/en/f?p=NORMLEXPUB:11300:0::NO:11300:P11300_INSTRUMENT_ID:312226:NO" TargetMode="External"/><Relationship Id="rId24" Type="http://schemas.openxmlformats.org/officeDocument/2006/relationships/hyperlink" Target="https://treaties.un.org/pages/ViewDetails.aspx?src=TREATY&amp;mtdsg_no=IV-13&amp;chapter=4" TargetMode="External"/><Relationship Id="rId25" Type="http://schemas.openxmlformats.org/officeDocument/2006/relationships/hyperlink" Target="https://www.ilo.org/dyn/normlex/en/f?p=NORMLEXPUB:11300:0::NO:11300:P11300_INSTRUMENT_ID:312256:NO" TargetMode="External"/><Relationship Id="rId26" Type="http://schemas.openxmlformats.org/officeDocument/2006/relationships/hyperlink" Target="https://www.ilo.org/dyn/normlex/en/f?p=NORMLEXPUB:11300:0::NO:11300:P11300_INSTRUMENT_ID:312232:NO" TargetMode="External"/><Relationship Id="rId27" Type="http://schemas.openxmlformats.org/officeDocument/2006/relationships/hyperlink" Target="https://www.ilo.org/dyn/normlex/en/f?p=NORMLEXPUB:11300:0::NO:11300:P11300_INSTRUMENT_ID:312243:NO" TargetMode="External"/><Relationship Id="rId28" Type="http://schemas.openxmlformats.org/officeDocument/2006/relationships/hyperlink" Target="https://www.ilo.org/dyn/normlex/en/f?p=NORMLEXPUB:11300:0::NO:11300:P11300_INSTRUMENT_ID:312300:NO" TargetMode="External"/><Relationship Id="rId29" Type="http://schemas.openxmlformats.org/officeDocument/2006/relationships/hyperlink" Target="https://www.worldpolicycenter.org/policies/how-is-minimum-wage-established" TargetMode="External"/><Relationship Id="rId30" Type="http://schemas.openxmlformats.org/officeDocument/2006/relationships/hyperlink" Target="https://www.doingbusiness.org/en/data/exploretopics/labor-market-regulation" TargetMode="External"/><Relationship Id="rId31" Type="http://schemas.openxmlformats.org/officeDocument/2006/relationships/hyperlink" Target="https://www.doingbusiness.org/en/data/exploretopics/labor-market-regulation" TargetMode="External"/><Relationship Id="rId32" Type="http://schemas.openxmlformats.org/officeDocument/2006/relationships/hyperlink" Target="https://www.doingbusiness.org/en/data/exploretopics/labor-market-regulation" TargetMode="External"/><Relationship Id="rId33" Type="http://schemas.openxmlformats.org/officeDocument/2006/relationships/hyperlink" Target="https://www.worldpolicycenter.org/policies/is-paid-annual-leave-available-to-workers" TargetMode="External"/><Relationship Id="rId34" Type="http://schemas.openxmlformats.org/officeDocument/2006/relationships/hyperlink" Target="https://www.worldpolicycenter.org/policies/for-how-long-are-workers-guaranteed-paid-sick-leave" TargetMode="External"/><Relationship Id="rId35" Type="http://schemas.openxmlformats.org/officeDocument/2006/relationships/hyperlink" Target="https://www.worldpolicycenter.org/policies/are-women-protected-from-discrimination-at-work/are-women-protected-from-discrimination-in-promotions-and-or-demotions" TargetMode="External"/><Relationship Id="rId36" Type="http://schemas.openxmlformats.org/officeDocument/2006/relationships/hyperlink" Target="https://www.worldpolicycenter.org/policies/is-equal-pay-guaranteed-for-men-and-women" TargetMode="External"/><Relationship Id="rId37" Type="http://schemas.openxmlformats.org/officeDocument/2006/relationships/hyperlink" Target="https://www.worldpolicycenter.org/policies/is-sexual-harassment-explicitly-prohibited-in-the-workplace" TargetMode="External"/><Relationship Id="rId38" Type="http://schemas.openxmlformats.org/officeDocument/2006/relationships/hyperlink" Target="https://www.worldpolicycenter.org/policies/do-families-receive-benefits-for-child-care-or-school-costs" TargetMode="External"/><Relationship Id="rId39" Type="http://schemas.openxmlformats.org/officeDocument/2006/relationships/hyperlink" Target="http://labour-rights-indicators.la.psu.edu/" TargetMode="External"/><Relationship Id="rId40" Type="http://schemas.openxmlformats.org/officeDocument/2006/relationships/hyperlink" Target="https://www.worldpolicycenter.org/policies/at-what-level-are-minimum-wages-set-per-day" TargetMode="External"/><Relationship Id="rId41"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42"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43" Type="http://schemas.openxmlformats.org/officeDocument/2006/relationships/hyperlink" Target="http://data.uis.unesco.org/Index.aspx?DataSetCode=edulit_ds" TargetMode="External"/><Relationship Id="rId44" Type="http://schemas.openxmlformats.org/officeDocument/2006/relationships/hyperlink" Target="https://www.ilo.org/ilostat/faces/oracle/webcenter/portalapp/pagehierarchy/Page33.jspx?locale=EN&amp;MBI_ID=532&amp;_afrLoop=3590254631940129&amp;_afrWindowMode=0&amp;_afrWindowId=_blank," TargetMode="External"/><Relationship Id="rId45" Type="http://schemas.openxmlformats.org/officeDocument/2006/relationships/hyperlink" Target="http://labour-rights-indicators.la.psu.edu/docs/Scores_2000-2017.xlsx%20for%20download.%20Or%20to%20see%20the%20visualisation:%20http://labour-rights-indicators.la.psu.edu/" TargetMode="External"/><Relationship Id="rId46" Type="http://schemas.openxmlformats.org/officeDocument/2006/relationships/hyperlink" Target="https://api.uis.unesco.org/sdmx/data/UNESCO,SDG4,2.0/ROFST.PT.L2._T._T+F+M.SCH_AGE_GROUP._T.INST_T._Z._T._Z._Z._Z._T._T._Z._Z._Z.?startPeriod=%7BstartPeriod%7D&amp;endPeriod=%7BendPeriod%7D&amp;format=csv-sdmx&amp;locale=en&amp;subscription-key=460ab272abdd43c892bb59c218" TargetMode="External"/><Relationship Id="rId47" Type="http://schemas.openxmlformats.org/officeDocument/2006/relationships/hyperlink" Target="https://api.uis.unesco.org/sdmx/data/UNESCO,SDG4,2.0/ROFST.PT.L3._T._T+F+M.SCH_AGE_GROUP._T.INST_T._Z._T._Z._Z._Z._T._T._Z._Z._Z.?startPeriod=%7BstartPeriod%7D&amp;endPeriod=%7BendPeriod%7D&amp;format=csv-sdmx&amp;locale=en&amp;subscription-key=460ab272abdd43c892bb59c218" TargetMode="External"/><Relationship Id="rId48" Type="http://schemas.openxmlformats.org/officeDocument/2006/relationships/hyperlink" Target="https://www.ilo.org/dyn/normlex/en/f?p=NORMLEXPUB:11300:0::NO:11300:P11300_INSTRUMENT_ID:312328:NO" TargetMode="External"/><Relationship Id="rId49" Type="http://schemas.openxmlformats.org/officeDocument/2006/relationships/hyperlink" Target="https://www.ilo.org/dyn/normlex/en/f?p=NORMLEXPUB:11300:0::NO:11300:P11300_INSTRUMENT_ID:312248:NO" TargetMode="External"/><Relationship Id="rId50" Type="http://schemas.openxmlformats.org/officeDocument/2006/relationships/hyperlink" Target="https://treaties.un.org/Pages/ViewDetails.aspx?src=IND&amp;mtdsg_no=IV-8&amp;chapter=4&amp;clang=_en" TargetMode="External"/><Relationship Id="rId51" Type="http://schemas.openxmlformats.org/officeDocument/2006/relationships/hyperlink" Target="http://downloads.globalslaveryindex.org/ephemeral/FINAL-GSI-2018-DATA-G20-AND-FISHING-1597151668.xlsx" TargetMode="External"/><Relationship Id="rId52" Type="http://schemas.openxmlformats.org/officeDocument/2006/relationships/hyperlink" Target="https://unstats.un.org/sdgs/indicators/database/" TargetMode="External"/><Relationship Id="rId53" Type="http://schemas.openxmlformats.org/officeDocument/2006/relationships/hyperlink" Target="https://unstats.un.org/sdgs/indicators/database/" TargetMode="External"/><Relationship Id="rId54" Type="http://schemas.openxmlformats.org/officeDocument/2006/relationships/hyperlink" Target="https://www.worldpolicycenter.org/policies/is-job-protection-guaranteed-for-parents-throughout-paid-parental-leave/is-job-protection-guaranteed-for-mothers-throughout-paid-maternal-leave" TargetMode="External"/><Relationship Id="rId55" Type="http://schemas.openxmlformats.org/officeDocument/2006/relationships/hyperlink" Target="https://www.worldpolicycenter.org/policies/is-job-protection-guaranteed-for-parents-throughout-paid-parental-leave/is-job-protection-guaranteed-for-fathers-throughout-paid-paternal-leave" TargetMode="External"/><Relationship Id="rId56" Type="http://schemas.openxmlformats.org/officeDocument/2006/relationships/hyperlink" Target="https://www.worldpolicycenter.org/policies/is-paid-leave-available-to-mothers-and-fathers-of-infants/is-paid-leave-available-for-both-parents-of-infants%20" TargetMode="External"/><Relationship Id="rId57" Type="http://schemas.openxmlformats.org/officeDocument/2006/relationships/hyperlink" Target="https://www.worldpolicycenter.org/policies/what-is-the-wage-replacement-rate-of-paid-leave-for-mothers/what-is-the-maximum-wage-replacement-rate-of-paid-leave-for-mothers" TargetMode="External"/><Relationship Id="rId58" Type="http://schemas.openxmlformats.org/officeDocument/2006/relationships/hyperlink" Target="https://www.worldpolicycenter.org/policies/is-paid-leave-available-to-mothers-and-fathers-of-infants/is-paid-leave-available-for-both-parents-of-infants%20" TargetMode="External"/><Relationship Id="rId59" Type="http://schemas.openxmlformats.org/officeDocument/2006/relationships/hyperlink" Target="https://www.worldpolicycenter.org/policies/are-mothers-of-infants-guaranteed-breastfeeding-breaks-at-work" TargetMode="External"/><Relationship Id="rId60" Type="http://schemas.openxmlformats.org/officeDocument/2006/relationships/hyperlink" Target="https://www.ilo.org/wcmsp5/groups/public/---dgreports/---dcomm/---publ/documents/publication/wcms_242615.pdf" TargetMode="External"/><Relationship Id="rId61" Type="http://schemas.openxmlformats.org/officeDocument/2006/relationships/hyperlink" Target="https://www.ilo.org/wcmsp5/groups/public/---dgreports/---dcomm/---publ/documents/publication/wcms_242615.pdf" TargetMode="External"/><Relationship Id="rId62" Type="http://schemas.openxmlformats.org/officeDocument/2006/relationships/hyperlink" Target="https://unstats.un.org/sdgs/indicators/database/" TargetMode="External"/><Relationship Id="rId63" Type="http://schemas.openxmlformats.org/officeDocument/2006/relationships/hyperlink" Target="https://unstats.un.org/sdgs/indicators/database/" TargetMode="External"/><Relationship Id="rId64" Type="http://schemas.openxmlformats.org/officeDocument/2006/relationships/hyperlink" Target="https://outoftheshadows.eiu.com/wp-content/uploads/2019/05/OOSI_Out_of_the_shadows_index_60-countries_May2019.xlsm" TargetMode="External"/><Relationship Id="rId65" Type="http://schemas.openxmlformats.org/officeDocument/2006/relationships/hyperlink" Target="https://unstats.un.org/sdgs/indicators/database/" TargetMode="External"/><Relationship Id="rId66" Type="http://schemas.openxmlformats.org/officeDocument/2006/relationships/hyperlink" Target="https://unstats.un.org/sdgs/indicators/database/" TargetMode="External"/><Relationship Id="rId67" Type="http://schemas.openxmlformats.org/officeDocument/2006/relationships/hyperlink" Target="https://unstats.un.org/sdgs/indicators/database/" TargetMode="External"/><Relationship Id="rId68" Type="http://schemas.openxmlformats.org/officeDocument/2006/relationships/hyperlink" Target="http://apps.who.int/gho/data/node.main.VIOLENCESERVICESFORVICTIMS?lang=en" TargetMode="External"/><Relationship Id="rId69" Type="http://schemas.openxmlformats.org/officeDocument/2006/relationships/hyperlink" Target="http://apps.who.int/gho/data/node.main.VIOLENCESERVICESFORVICTIMS?lang=en" TargetMode="External"/><Relationship Id="rId70" Type="http://schemas.openxmlformats.org/officeDocument/2006/relationships/hyperlink" Target="http://apps.who.int/gho/data/node.main.VIOLENCEPREVENTIONPROGRAMMES?lang=en" TargetMode="External"/><Relationship Id="rId71" Type="http://schemas.openxmlformats.org/officeDocument/2006/relationships/hyperlink" Target="http://apps.who.int/gho/data/node.main.VIOLENCEPREVENTIONPROGRAMMES?lang=en" TargetMode="External"/><Relationship Id="rId72" Type="http://schemas.openxmlformats.org/officeDocument/2006/relationships/hyperlink" Target="https://treaties.un.org/pages/ViewDetails.aspx?src=TREATY&amp;mtdsg_no=IX-4&amp;chapter=9&amp;clang=_en" TargetMode="External"/><Relationship Id="rId73" Type="http://schemas.openxmlformats.org/officeDocument/2006/relationships/hyperlink" Target="https://www.dlapiper.com/en/uk/insights/publications/2016/12/advertising-and-marketing-to-children/;%20" TargetMode="External"/><Relationship Id="rId74" Type="http://schemas.openxmlformats.org/officeDocument/2006/relationships/hyperlink" Target="http://apps.who.int/gho/data/view.main.2473" TargetMode="External"/><Relationship Id="rId75" Type="http://schemas.openxmlformats.org/officeDocument/2006/relationships/hyperlink" Target="https://untobaccocontrol.org/impldb/indicator-report/?wpdtvar=3.3.2.1.a" TargetMode="External"/><Relationship Id="rId76" Type="http://schemas.openxmlformats.org/officeDocument/2006/relationships/hyperlink" Target="https://apps.who.int/gho/data/node.main.TOBENFORCEBANS?lang=en" TargetMode="External"/><Relationship Id="rId77" Type="http://schemas.openxmlformats.org/officeDocument/2006/relationships/hyperlink" Target="http://apps.who.int/gho/data/node.main.1241?lang=en" TargetMode="External"/><Relationship Id="rId78" Type="http://schemas.openxmlformats.org/officeDocument/2006/relationships/hyperlink" Target="http://apps.who.int/gho/data/view.main.54500" TargetMode="External"/><Relationship Id="rId79" Type="http://schemas.openxmlformats.org/officeDocument/2006/relationships/hyperlink" Target="https://apps.who.int/gho/data/node.main.A1132?lang=en" TargetMode="External"/><Relationship Id="rId80" Type="http://schemas.openxmlformats.org/officeDocument/2006/relationships/hyperlink" Target="http://apps.who.int/gho/data/node.main.A1193?lang=en" TargetMode="External"/><Relationship Id="rId81" Type="http://schemas.openxmlformats.org/officeDocument/2006/relationships/hyperlink" Target="https://www.who.int/publications/i/item/9789240048799" TargetMode="External"/><Relationship Id="rId82" Type="http://schemas.openxmlformats.org/officeDocument/2006/relationships/hyperlink" Target="http://apps.who.int/gho/data/node.main.TOB1257?lang=en" TargetMode="External"/><Relationship Id="rId83" Type="http://schemas.openxmlformats.org/officeDocument/2006/relationships/hyperlink" Target="http://apps.who.int/gho/data/node.main.A1219?lang=en" TargetMode="External"/><Relationship Id="rId84" Type="http://schemas.openxmlformats.org/officeDocument/2006/relationships/hyperlink" Target="http://apps.who.int/gho/data/view.main.CHILDOVERWEIGHTv" TargetMode="External"/><Relationship Id="rId85" Type="http://schemas.openxmlformats.org/officeDocument/2006/relationships/hyperlink" Target="http://apps.who.int/gho/data/view.main.CHILDOVERWEIGHTv" TargetMode="External"/><Relationship Id="rId86" Type="http://schemas.openxmlformats.org/officeDocument/2006/relationships/hyperlink" Target="http://apps.who.int/gho/data/node.main.1100?lang=en" TargetMode="External"/><Relationship Id="rId87" Type="http://schemas.openxmlformats.org/officeDocument/2006/relationships/hyperlink" Target="http://apps.who.int/gho/data/node.main.1100?lang=en" TargetMode="External"/><Relationship Id="rId88" Type="http://schemas.openxmlformats.org/officeDocument/2006/relationships/hyperlink" Target="https://treaties.un.org/Pages/ShowMTDSGDetails.aspx?src=UNTSONLINE&amp;tabid=2&amp;mtdsg_no=IX-1&amp;chapter=9&amp;lang=en" TargetMode="External"/><Relationship Id="rId89" Type="http://schemas.openxmlformats.org/officeDocument/2006/relationships/hyperlink" Target="http://unctad.org/en/Docs/Cyberlaw/CP.xlsx" TargetMode="External"/><Relationship Id="rId90" Type="http://schemas.openxmlformats.org/officeDocument/2006/relationships/hyperlink" Target="https://unctad.org/en/Pages/DTL/STI_and_ICTs/ICT4D-Legislation/eCom-Consumer-Protection-Laws.aspx" TargetMode="External"/><Relationship Id="rId91" Type="http://schemas.openxmlformats.org/officeDocument/2006/relationships/hyperlink" Target="https://apps.who.int/gho/data/view.main.SDGPOISON393v" TargetMode="External"/><Relationship Id="rId92" Type="http://schemas.openxmlformats.org/officeDocument/2006/relationships/hyperlink" Target="https://treaties.un.org/Pages/ViewDetails.aspx?src=IND&amp;mtdsg_no=IV-11-c&amp;chapter=4&amp;clang=_en" TargetMode="External"/><Relationship Id="rId93" Type="http://schemas.openxmlformats.org/officeDocument/2006/relationships/hyperlink" Target="https://www.weprotect.org/alliance/governments/" TargetMode="External"/><Relationship Id="rId94" Type="http://schemas.openxmlformats.org/officeDocument/2006/relationships/hyperlink" Target="https://www.icmec.org/wp-content/uploads/2018/12/CSAM-Model-Law-9th-Ed-FINAL-12-3-18.pdf" TargetMode="External"/><Relationship Id="rId95" Type="http://schemas.openxmlformats.org/officeDocument/2006/relationships/hyperlink" Target="https://www.icmec.org/wp-content/uploads/2018/12/CSAM-Model-Law-9th-Ed-FINAL-12-3-18.pdf" TargetMode="External"/><Relationship Id="rId96" Type="http://schemas.openxmlformats.org/officeDocument/2006/relationships/hyperlink" Target="https://www.icmec.org/wp-content/uploads/2018/12/CSAM-Model-Law-9th-Ed-FINAL-12-3-18.pdf" TargetMode="External"/><Relationship Id="rId97" Type="http://schemas.openxmlformats.org/officeDocument/2006/relationships/hyperlink" Target="https://outoftheshadows.eiu.com/data-visualisation/?country1=GB" TargetMode="External"/><Relationship Id="rId98" Type="http://schemas.openxmlformats.org/officeDocument/2006/relationships/hyperlink" Target="https://unctad.org/en/Pages/DTL/STI_and_ICTs/ICT4D-Legislation/eCom-Cybercrime-Laws.aspx" TargetMode="External"/><Relationship Id="rId99" Type="http://schemas.openxmlformats.org/officeDocument/2006/relationships/hyperlink" Target="https://unctad.org/en/Pages/DTL/STI_and_ICTs/ICT4D-Legislation/eCom-Data-Protection-Laws.aspx" TargetMode="External"/><Relationship Id="rId100" Type="http://schemas.openxmlformats.org/officeDocument/2006/relationships/hyperlink" Target="https://outoftheshadows.eiu.com/data-visualisation/?country1=GB" TargetMode="External"/><Relationship Id="rId101" Type="http://schemas.openxmlformats.org/officeDocument/2006/relationships/hyperlink" Target="https://unstats.un.org/sdgs/indicators/database/" TargetMode="External"/><Relationship Id="rId102" Type="http://schemas.openxmlformats.org/officeDocument/2006/relationships/hyperlink" Target="https://data.unicef.org/resources/data_explorer/unicef_f/?ag=UNICEF&amp;df=GLOBAL_DATAFLOW&amp;ver=1.0&amp;dq=.PT_ST_13-15_BUL_30-DYS..&amp;startPeriod=2014&amp;endPeriod=2019" TargetMode="External"/><Relationship Id="rId103" Type="http://schemas.openxmlformats.org/officeDocument/2006/relationships/hyperlink" Target="https://www.unicef-irc.org/publications/pdf/WP%202018-11.pdf" TargetMode="External"/><Relationship Id="rId104" Type="http://schemas.openxmlformats.org/officeDocument/2006/relationships/hyperlink" Target="http://www.kidsrightsindex.org/Child-Rights-Environment" TargetMode="External"/><Relationship Id="rId105" Type="http://schemas.openxmlformats.org/officeDocument/2006/relationships/hyperlink" Target="http://www.kidsrightsindex.org/Child-Rights-Environment" TargetMode="External"/><Relationship Id="rId106" Type="http://schemas.openxmlformats.org/officeDocument/2006/relationships/hyperlink" Target="http://www.kidsrightsindex.org/Child-Rights-Environment" TargetMode="External"/><Relationship Id="rId107" Type="http://schemas.openxmlformats.org/officeDocument/2006/relationships/hyperlink" Target="https://info.worldbank.org/governance/wgi/" TargetMode="External"/><Relationship Id="rId108" Type="http://schemas.openxmlformats.org/officeDocument/2006/relationships/hyperlink" Target="https://info.worldbank.org/governance/wgi/" TargetMode="External"/><Relationship Id="rId109" Type="http://schemas.openxmlformats.org/officeDocument/2006/relationships/hyperlink" Target="https://info.worldbank.org/governance/wgi/" TargetMode="External"/><Relationship Id="rId110" Type="http://schemas.openxmlformats.org/officeDocument/2006/relationships/hyperlink" Target="https://info.worldbank.org/governance/wgi/" TargetMode="External"/><Relationship Id="rId111" Type="http://schemas.openxmlformats.org/officeDocument/2006/relationships/hyperlink" Target="https://info.worldbank.org/governance/wgi/" TargetMode="External"/><Relationship Id="rId112" Type="http://schemas.openxmlformats.org/officeDocument/2006/relationships/hyperlink" Target="https://info.worldbank.org/governance/wgi/" TargetMode="External"/><Relationship Id="rId113" Type="http://schemas.openxmlformats.org/officeDocument/2006/relationships/hyperlink" Target="https://archive.crin.org/en/access-justice-children-global-ranking.html%20%20" TargetMode="External"/><Relationship Id="rId114" Type="http://schemas.openxmlformats.org/officeDocument/2006/relationships/hyperlink" Target="https://archive.crin.org/en/access-justice-children-global-ranking.html%20%20" TargetMode="External"/><Relationship Id="rId115" Type="http://schemas.openxmlformats.org/officeDocument/2006/relationships/hyperlink" Target="https://archive.crin.org/en/access-justice-children-global-ranking.html%20%20" TargetMode="External"/><Relationship Id="rId116" Type="http://schemas.openxmlformats.org/officeDocument/2006/relationships/hyperlink" Target="https://outoftheshadows.eiu.com/wp-content/uploads/2019/05/OOSI_Out_of_the_shadows_index_60-countries_May2019.xlsm" TargetMode="External"/><Relationship Id="rId117" Type="http://schemas.openxmlformats.org/officeDocument/2006/relationships/hyperlink" Target="http://apps.who.int/gho/data/view.main.2473" TargetMode="External"/><Relationship Id="rId118" Type="http://schemas.openxmlformats.org/officeDocument/2006/relationships/hyperlink" Target="http://apps.who.int/gho/data/view.main.2475" TargetMode="External"/><Relationship Id="rId119" Type="http://schemas.openxmlformats.org/officeDocument/2006/relationships/hyperlink" Target="http://apps.who.int/gho/data/view.main.2477" TargetMode="External"/><Relationship Id="rId120" Type="http://schemas.openxmlformats.org/officeDocument/2006/relationships/hyperlink" Target="https://www.who.int/publications/i/item/9789240048799" TargetMode="External"/><Relationship Id="rId121" Type="http://schemas.openxmlformats.org/officeDocument/2006/relationships/hyperlink" Target="https://www.itu.int/en/cop/Pages/country-profiles.aspx" TargetMode="External"/><Relationship Id="rId122" Type="http://schemas.openxmlformats.org/officeDocument/2006/relationships/hyperlink" Target="https://childhelplineinternational.org/vcyp-global-2021data/" TargetMode="External"/><Relationship Id="rId123" Type="http://schemas.openxmlformats.org/officeDocument/2006/relationships/hyperlink" Target="https://treaties.un.org/Pages/ViewDetailsIII.aspx?src=IND&amp;mtdsg_no=XXVII-7&amp;chapter=27&amp;Temp=mtdsg3&amp;clang=_en" TargetMode="External"/><Relationship Id="rId124" Type="http://schemas.openxmlformats.org/officeDocument/2006/relationships/hyperlink" Target="https://treaties.un.org/Pages/ViewDetails.aspx?src=TREATY&amp;mtdsg_no=XXVII-7-d&amp;chapter=27&amp;clang=_en" TargetMode="External"/><Relationship Id="rId125" Type="http://schemas.openxmlformats.org/officeDocument/2006/relationships/hyperlink" Target="https://treaties.un.org/Pages/ViewDetails.aspx?src=TREATY&amp;mtdsg_no=XXVII-3&amp;chapter=27&amp;clang=_en" TargetMode="External"/><Relationship Id="rId126" Type="http://schemas.openxmlformats.org/officeDocument/2006/relationships/hyperlink" Target="https://treaties.un.org/pages/ViewDetails.aspx?src=TREATY&amp;mtdsg_no=XXVII-15&amp;chapter=27" TargetMode="External"/><Relationship Id="rId127" Type="http://schemas.openxmlformats.org/officeDocument/2006/relationships/hyperlink" Target="https://treaties.un.org/Pages/ViewDetails.aspx?src=TREATY&amp;mtdsg_no=XXVII-5&amp;chapter=27&amp;clang=_en" TargetMode="External"/><Relationship Id="rId128" Type="http://schemas.openxmlformats.org/officeDocument/2006/relationships/hyperlink" Target="https://wedocs.unep.org/bitstream/handle/20.500.11822/27279/Environmental_rule_of_law.pdf?sequence=1&amp;isAllowed=y" TargetMode="External"/><Relationship Id="rId129" Type="http://schemas.openxmlformats.org/officeDocument/2006/relationships/hyperlink" Target="https://eiti.org/countries" TargetMode="External"/><Relationship Id="rId130" Type="http://schemas.openxmlformats.org/officeDocument/2006/relationships/hyperlink" Target="https://wedocs.unep.org/bitstream/handle/20.500.11822/27279/Environmental_rule_of_law.pdf?sequence=1&amp;isAllowed=y" TargetMode="External"/><Relationship Id="rId131" Type="http://schemas.openxmlformats.org/officeDocument/2006/relationships/hyperlink" Target="https://wedocs.unep.org/bitstream/handle/20.500.11822/27279/Environmental_rule_of_law.pdf?sequence=1&amp;isAllowed=y" TargetMode="External"/><Relationship Id="rId132" Type="http://schemas.openxmlformats.org/officeDocument/2006/relationships/hyperlink" Target="https://wedocs.unep.org/bitstream/handle/20.500.11822/27279/Environmental_rule_of_law.pdf?sequence=1&amp;isAllowed=y" TargetMode="External"/><Relationship Id="rId133" Type="http://schemas.openxmlformats.org/officeDocument/2006/relationships/hyperlink" Target="https://wedocs.unep.org/bitstream/handle/20.500.11822/27279/Environmental_rule_of_law.pdf?sequence=1&amp;isAllowed=y" TargetMode="External"/><Relationship Id="rId134" Type="http://schemas.openxmlformats.org/officeDocument/2006/relationships/hyperlink" Target="https://wedocs.unep.org/bitstream/handle/20.500.11822/27279/Environmental_rule_of_law.pdf?sequence=1&amp;isAllowed=y" TargetMode="External"/><Relationship Id="rId135" Type="http://schemas.openxmlformats.org/officeDocument/2006/relationships/hyperlink" Target="https://www.climatewatchdata.org/ndcs-explore" TargetMode="External"/><Relationship Id="rId136" Type="http://schemas.openxmlformats.org/officeDocument/2006/relationships/hyperlink" Target="https://eiti.org/countries" TargetMode="External"/><Relationship Id="rId137" Type="http://schemas.openxmlformats.org/officeDocument/2006/relationships/hyperlink" Target="https://resourcegovernanceindex.org/data/both/issue?region=global" TargetMode="External"/><Relationship Id="rId138" Type="http://schemas.openxmlformats.org/officeDocument/2006/relationships/hyperlink" Target="https://resourcegovernanceindex.org/data/both/issue?region=global" TargetMode="External"/><Relationship Id="rId139" Type="http://schemas.openxmlformats.org/officeDocument/2006/relationships/hyperlink" Target="http://apps.who.int/gho/data/node.imr.AIR_4?lang=en" TargetMode="External"/><Relationship Id="rId140" Type="http://schemas.openxmlformats.org/officeDocument/2006/relationships/hyperlink" Target="http://apps.who.int/gho/data/node.main.AMBIENTAIRCHILDEXPREDIRECT?lang=en" TargetMode="External"/><Relationship Id="rId141" Type="http://schemas.openxmlformats.org/officeDocument/2006/relationships/hyperlink" Target="https://www.climatewatchdata.org/ghg-emissions?calculation=PER_CAPITA&amp;end_year=2016&amp;start_year=1990" TargetMode="External"/><Relationship Id="rId142" Type="http://schemas.openxmlformats.org/officeDocument/2006/relationships/hyperlink" Target="https://unstats.un.org/sdgs/indicators/database/?indicator=3.9.2" TargetMode="External"/><Relationship Id="rId143" Type="http://schemas.openxmlformats.org/officeDocument/2006/relationships/hyperlink" Target="https://unstats.un.org/SDGAPI/v1/sdg/Series/Data?seriesCode=AG_LND_DGRD&amp;pageSize=999999999" TargetMode="External"/><Relationship Id="rId144" Type="http://schemas.openxmlformats.org/officeDocument/2006/relationships/hyperlink" Target="https://treaties.un.org/Pages/ViewDetails.aspx?src=IND&amp;mtdsg_no=IV-3&amp;chapter=4&amp;clang=_en" TargetMode="External"/><Relationship Id="rId145" Type="http://schemas.openxmlformats.org/officeDocument/2006/relationships/hyperlink" Target="https://www.ilo.org/dyn/normlex/en/f?p=NORMLEXPUB:11300:0::NO:11300:P11300_INSTRUMENT_ID:312252:NO" TargetMode="External"/><Relationship Id="rId146" Type="http://schemas.openxmlformats.org/officeDocument/2006/relationships/hyperlink" Target="http://www.un.org/press/en/2007/ga10612.doc.htm" TargetMode="External"/><Relationship Id="rId147" Type="http://schemas.openxmlformats.org/officeDocument/2006/relationships/hyperlink" Target="https://wedocs.unep.org/bitstream/handle/20.500.11822/27279/Environmental_rule_of_law.pdf?sequence=1&amp;isAllowed=y" TargetMode="External"/><Relationship Id="rId148" Type="http://schemas.openxmlformats.org/officeDocument/2006/relationships/hyperlink" Target="https://www.doingbusiness.org/en/data/exploretopics/registering-property" TargetMode="External"/><Relationship Id="rId149" Type="http://schemas.openxmlformats.org/officeDocument/2006/relationships/hyperlink" Target="https://www.landmarkmap.org/data/" TargetMode="External"/><Relationship Id="rId150" Type="http://schemas.openxmlformats.org/officeDocument/2006/relationships/hyperlink" Target="https://ihl-databases.icrc.org/applic/ihl/ihl.nsf/vwTreaties1949.xsp" TargetMode="External"/><Relationship Id="rId151" Type="http://schemas.openxmlformats.org/officeDocument/2006/relationships/hyperlink" Target="https://ihl-databases.icrc.org/applic/ihl/ihl.nsf/vwTreaties1949.xsp" TargetMode="External"/><Relationship Id="rId152" Type="http://schemas.openxmlformats.org/officeDocument/2006/relationships/hyperlink" Target="https://ihl-databases.icrc.org/applic/ihl/ihl.nsf/vwTreaties1949.xsp" TargetMode="External"/><Relationship Id="rId153" Type="http://schemas.openxmlformats.org/officeDocument/2006/relationships/hyperlink" Target="https://treaties.un.org/Pages/ViewDetails.aspx?src=TREATY&amp;mtdsg_no=XVIII-6&amp;chapter=18&amp;clang=_en" TargetMode="External"/><Relationship Id="rId154" Type="http://schemas.openxmlformats.org/officeDocument/2006/relationships/hyperlink" Target="https://www.eda.admin.ch/eda/en/fdfa/foreign-policy/international-law/international-humanitarian-law/private-military-security-companies/participating-states.html" TargetMode="External"/><Relationship Id="rId155" Type="http://schemas.openxmlformats.org/officeDocument/2006/relationships/hyperlink" Target="https://treaties.un.org/Pages/ViewDetails.aspx?src=TREATY&amp;mtdsg_no=IV-11-b&amp;chapter=4&amp;clang=_en" TargetMode="External"/><Relationship Id="rId156" Type="http://schemas.openxmlformats.org/officeDocument/2006/relationships/hyperlink" Target="https://www.ilo.org/dyn/normlex/en/f?p=NORMLEXPUB:11300:0::NO:11300:P11300_INSTRUMENT_ID:312327:NO" TargetMode="External"/><Relationship Id="rId157" Type="http://schemas.openxmlformats.org/officeDocument/2006/relationships/hyperlink" Target="https://www.voluntaryprinciples.org/for-governments" TargetMode="External"/><Relationship Id="rId158" Type="http://schemas.openxmlformats.org/officeDocument/2006/relationships/hyperlink" Target="https://childsoldiersworldindex.org/" TargetMode="External"/><Relationship Id="rId159" Type="http://schemas.openxmlformats.org/officeDocument/2006/relationships/hyperlink" Target="https://www.internal-displacement.org/database/displacement-data" TargetMode="External"/><Relationship Id="rId160" Type="http://schemas.openxmlformats.org/officeDocument/2006/relationships/hyperlink" Target="https://www.internal-displacement.org/database/displacement-data" TargetMode="External"/><Relationship Id="rId161" Type="http://schemas.openxmlformats.org/officeDocument/2006/relationships/hyperlink" Target="https://treaties.un.org/pages/ViewDetails.aspx?src=TREATY&amp;mtdsg_no=XXV-4&amp;chapter=25&amp;clang=_en" TargetMode="External"/><Relationship Id="rId162" Type="http://schemas.openxmlformats.org/officeDocument/2006/relationships/hyperlink" Target="https://unstats.un.org/sdgs/indicators/database/" TargetMode="External"/><Relationship Id="rId163" Type="http://schemas.openxmlformats.org/officeDocument/2006/relationships/hyperlink" Target="https://unstats.un.org/sdgs/indicators/database/" TargetMode="External"/><Relationship Id="rId164" Type="http://schemas.openxmlformats.org/officeDocument/2006/relationships/hyperlink" Target="https://unstats.un.org/sdgs/indicators/database/" TargetMode="External"/><Relationship Id="rId165" Type="http://schemas.openxmlformats.org/officeDocument/2006/relationships/hyperlink" Target="https://unstats.un.org/sdgs/indicators/database/" TargetMode="External"/><Relationship Id="rId166" Type="http://schemas.openxmlformats.org/officeDocument/2006/relationships/hyperlink" Target="https://unstats.un.org/sdgs/indicators/database/" TargetMode="External"/><Relationship Id="rId167" Type="http://schemas.openxmlformats.org/officeDocument/2006/relationships/hyperlink" Target="https://unstats.un.org/sdgs/indicators/database/" TargetMode="External"/><Relationship Id="rId168" Type="http://schemas.openxmlformats.org/officeDocument/2006/relationships/hyperlink" Target="http://www.internal-displacement.org/database/displacement-data" TargetMode="External"/><Relationship Id="rId169" Type="http://schemas.openxmlformats.org/officeDocument/2006/relationships/hyperlink" Target="https://drmkc.jrc.ec.europa.eu/inform-index/Home/portalid/46?fileticket=ALAwxmXApQk%3D" TargetMode="External"/><Relationship Id="rId170" Type="http://schemas.openxmlformats.org/officeDocument/2006/relationships/hyperlink" Target="https://treaties.un.org/Pages/ViewDetails.aspx?src=IND&amp;mtdsg_no=IV-11&amp;chapter=4&amp;clang=_en" TargetMode="External"/><Relationship Id="rId171" Type="http://schemas.openxmlformats.org/officeDocument/2006/relationships/hyperlink" Target="https://treaties.un.org/Pages/ViewDetails.aspx?src=IND&amp;mtdsg_no=IV-11-d&amp;chapter=4&amp;clang=_en" TargetMode="External"/><Relationship Id="rId172" Type="http://schemas.openxmlformats.org/officeDocument/2006/relationships/hyperlink" Target="https://archive.crin.org/en/home/law/access-justice/access-justice-children-data-and-methodology.html" TargetMode="External"/><Relationship Id="rId173" Type="http://schemas.openxmlformats.org/officeDocument/2006/relationships/hyperlink" Target="https://www.kidsrightsindex.org/" TargetMode="External"/><Relationship Id="rId174" Type="http://schemas.openxmlformats.org/officeDocument/2006/relationships/hyperlink" Target="https://www.kidsrightsindex.org/" TargetMode="External"/><Relationship Id="rId175" Type="http://schemas.openxmlformats.org/officeDocument/2006/relationships/hyperlink" Target="https://www.kidsrightsindex.org/" TargetMode="External"/><Relationship Id="rId176" Type="http://schemas.openxmlformats.org/officeDocument/2006/relationships/hyperlink" Target="https://www.kidsrightsindex.org/" TargetMode="External"/><Relationship Id="rId177" Type="http://schemas.openxmlformats.org/officeDocument/2006/relationships/hyperlink" Target="https://www.sdg.org/datasets/279eebc614f64c9db58e4c029cf749a3_0" TargetMode="External"/><Relationship Id="rId178" Type="http://schemas.openxmlformats.org/officeDocument/2006/relationships/hyperlink" Target="https://data.worldbank.org/indicator/SH.XPD.CHEX.PP.CD" TargetMode="External"/><Relationship Id="rId179" Type="http://schemas.openxmlformats.org/officeDocument/2006/relationships/hyperlink" Target="https://unstats.un.org/sdgs/indicators/database/" TargetMode="External"/><Relationship Id="rId180" Type="http://schemas.openxmlformats.org/officeDocument/2006/relationships/hyperlink" Target="https://unstats.un.org/sdgs/indicators/database/" TargetMode="External"/><Relationship Id="rId181" Type="http://schemas.openxmlformats.org/officeDocument/2006/relationships/hyperlink" Target="https://unstats.un.org/sdgs/indicators/database/" TargetMode="External"/><Relationship Id="rId182" Type="http://schemas.openxmlformats.org/officeDocument/2006/relationships/hyperlink" Target="https://www.ilo.org/shinyapps/bulkexplorer49/?lang=en&amp;segment=indicator&amp;id=ILR_TUMT_NOC_RT_A" TargetMode="External"/><Relationship Id="rId183" Type="http://schemas.openxmlformats.org/officeDocument/2006/relationships/hyperlink" Target="http://apps.who.int/gho/data/view.main.54500" TargetMode="External"/><Relationship Id="rId184" Type="http://schemas.openxmlformats.org/officeDocument/2006/relationships/hyperlink" Target="https://api.uis.unesco.org/sdmx/data/UNESCO,SDG4,2.0/ROFST.PT.L1._T._T+F+M.SCH_AGE_GROUP._T.INST_T._Z._T._Z._Z._Z._T._T._Z._Z._Z.?startPeriod=2017&amp;endPeriod=2018&amp;format=csv-sdmx&amp;locale=en&amp;subscription-key=460ab272abdd43c892bb59c218c22c09" TargetMode="External"/><Relationship Id="rId185" Type="http://schemas.openxmlformats.org/officeDocument/2006/relationships/hyperlink" Target="https://apps.who.int/gho/data/node.main.A1134?lang=en" TargetMode="External"/><Relationship Id="rId186" Type="http://schemas.openxmlformats.org/officeDocument/2006/relationships/hyperlink" Target="https://apps.who.int/gho/data/node.main.A1136?lang=en" TargetMode="External"/><Relationship Id="rId187" Type="http://schemas.openxmlformats.org/officeDocument/2006/relationships/hyperlink" Target="https://www.ilo.org/shinyapps/bulkexplorer28/" TargetMode="External"/><Relationship Id="rId188" Type="http://schemas.openxmlformats.org/officeDocument/2006/relationships/hyperlink" Target="https://www.ilo.org/wcmsp5/groups/public/---dgreports/---dcomm/---publ/documents/publication/wcms_242615.pdf%20" TargetMode="External"/><Relationship Id="rId189" Type="http://schemas.openxmlformats.org/officeDocument/2006/relationships/hyperlink" Target="https://unstats.un.org/sdgs/indicators/database/" TargetMode="External"/><Relationship Id="rId190" Type="http://schemas.openxmlformats.org/officeDocument/2006/relationships/hyperlink" Target="https://data.unicef.org/topic/nutrition/malnutrition/" TargetMode="External"/><Relationship Id="rId191" Type="http://schemas.openxmlformats.org/officeDocument/2006/relationships/hyperlink" Target="https://unstats.un.org/sdgs/indicators/database/" TargetMode="External"/><Relationship Id="rId192" Type="http://schemas.openxmlformats.org/officeDocument/2006/relationships/hyperlink" Target="https://unstats.un.org/sdgs/indicators/database/" TargetMode="External"/><Relationship Id="rId193" Type="http://schemas.openxmlformats.org/officeDocument/2006/relationships/hyperlink" Target="https://unstats.un.org/sdgs/indicators/database/" TargetMode="External"/><Relationship Id="rId194" Type="http://schemas.openxmlformats.org/officeDocument/2006/relationships/hyperlink" Target="https://info.worldbank.org/governance/wgi/" TargetMode="External"/><Relationship Id="rId195" Type="http://schemas.openxmlformats.org/officeDocument/2006/relationships/hyperlink" Target="https://info.worldbank.org/governance/wgi/" TargetMode="External"/><Relationship Id="rId196" Type="http://schemas.openxmlformats.org/officeDocument/2006/relationships/hyperlink" Target="https://sdmx.data.unicef.org/webservice/data.html" TargetMode="External"/><Relationship Id="rId197" Type="http://schemas.openxmlformats.org/officeDocument/2006/relationships/hyperlink" Target="https://unstats.un.org/sdgs/indicators/database/" TargetMode="External"/><Relationship Id="rId198" Type="http://schemas.openxmlformats.org/officeDocument/2006/relationships/hyperlink" Target="https://info.worldbank.org/governance/wgi/" TargetMode="External"/><Relationship Id="rId199" Type="http://schemas.openxmlformats.org/officeDocument/2006/relationships/hyperlink" Target="https://unstats.un.org/sdgs/indicators/database/" TargetMode="External"/><Relationship Id="rId200" Type="http://schemas.openxmlformats.org/officeDocument/2006/relationships/hyperlink" Target="https://unstats.un.org/sdgs/indicators/database/" TargetMode="External"/><Relationship Id="rId201" Type="http://schemas.openxmlformats.org/officeDocument/2006/relationships/hyperlink" Target="https://info.worldbank.org/governance/wgi/" TargetMode="External"/><Relationship Id="rId202" Type="http://schemas.openxmlformats.org/officeDocument/2006/relationships/hyperlink" Target="https://unstats.un.org/sdgs/indicators/database/" TargetMode="External"/><Relationship Id="rId203" Type="http://schemas.openxmlformats.org/officeDocument/2006/relationships/hyperlink" Target="https://www.icmec.org/wp-content/uploads/2018/12/CSAM-Model-Law-9th-Ed-FINAL-12-3-18.pdf" TargetMode="External"/><Relationship Id="rId204" Type="http://schemas.openxmlformats.org/officeDocument/2006/relationships/hyperlink" Target="https://outoftheshadows.eiu.com/data-visualisation/?country1=GB" TargetMode="External"/><Relationship Id="rId205" Type="http://schemas.openxmlformats.org/officeDocument/2006/relationships/hyperlink" Target="http://www.internal-displacement.org/database/displacement-data" TargetMode="External"/><Relationship Id="rId206" Type="http://schemas.openxmlformats.org/officeDocument/2006/relationships/hyperlink" Target="https://www.worldpolicycenter.org/policies/are-workers-guaranteed-a-weekly-day-of-rest" TargetMode="External"/><Relationship Id="rId207" Type="http://schemas.openxmlformats.org/officeDocument/2006/relationships/hyperlink" Target="https://www.worldpolicycenter.org/policies/is-there-a-wage-premium-for-night-work" TargetMode="External"/><Relationship Id="rId208" Type="http://schemas.openxmlformats.org/officeDocument/2006/relationships/hyperlink" Target="https://wedocs.unep.org/bitstream/handle/20.500.11822/27279/Environmental_rule_of_law.pdf?sequence=1&amp;isAllowed=y" TargetMode="External"/><Relationship Id="rId209" Type="http://schemas.openxmlformats.org/officeDocument/2006/relationships/hyperlink" Target="https://globalnaps.org/issue/childrens-rights/%20and%20https://www.ohchr.org/EN/Issues/Business/Pages/NationalActionPlans.aspx" TargetMode="External"/><Relationship Id="rId210" Type="http://schemas.openxmlformats.org/officeDocument/2006/relationships/hyperlink" Target="https://www.dlapiper.com/en/uk/insights/publications/2016/12/advertising-and-marketing-to-children/%20and%20https://icas.global/wp-content/uploads/2019_Global_SRO_Factbook.pdf" TargetMode="External"/><Relationship Id="rId211" Type="http://schemas.openxmlformats.org/officeDocument/2006/relationships/hyperlink" Target="https://www.iso.org/members.html%20and%20https://www.iec.ch/dyn/www/f?p=103:5:0" TargetMode="External"/><Relationship Id="rId212" Type="http://schemas.openxmlformats.org/officeDocument/2006/relationships/hyperlink" Target="https://www.ohchr.org/EN/Issues/Mercenaries/WGMercenaries/Pages/NationalRegulatoryFrameworks.aspx%20and%20http://psm.du.edu/national_regulation/" TargetMode="External"/><Relationship Id="rId213" Type="http://schemas.openxmlformats.org/officeDocument/2006/relationships/hyperlink" Target="https://www.ftc.gov/policy/international/competition-consumer-protection-authorities-worldwide" TargetMode="External"/><Relationship Id="rId214" Type="http://schemas.openxmlformats.org/officeDocument/2006/relationships/hyperlink" Target="https://databank.worldbank.org/reports.aspx?source=2&amp;series=SE.PRE.TCAQ.ZS" TargetMode="External"/><Relationship Id="rId215" Type="http://schemas.openxmlformats.org/officeDocument/2006/relationships/hyperlink" Target="https://www.wvi.org/sites/default/files/Child%20Soldiers%20v4_0_0.pdf" TargetMode="External"/><Relationship Id="rId216" Type="http://schemas.openxmlformats.org/officeDocument/2006/relationships/hyperlink" Target="https://watchlist.org/countries/" TargetMode="External"/><Relationship Id="rId217" Type="http://schemas.openxmlformats.org/officeDocument/2006/relationships/hyperlink" Target="https://www.globalrightsindex.org/en/2022/countries/bdi"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1.3"/>
    <col collapsed="false" customWidth="true" hidden="false" outlineLevel="0" max="2" min="2" style="0" width="19.63"/>
    <col collapsed="false" customWidth="true" hidden="false" outlineLevel="0" max="3" min="3" style="0" width="13.8"/>
    <col collapsed="false" customWidth="true" hidden="false" outlineLevel="0" max="4" min="4" style="0" width="9.91"/>
    <col collapsed="false" customWidth="true" hidden="false" outlineLevel="0" max="5" min="5" style="0" width="42.14"/>
    <col collapsed="false" customWidth="true" hidden="false" outlineLevel="0" max="6" min="6" style="0" width="125.51"/>
    <col collapsed="false" customWidth="true" hidden="false" outlineLevel="0" max="7" min="7" style="0" width="26.44"/>
    <col collapsed="false" customWidth="true" hidden="false" outlineLevel="0" max="8" min="8" style="0" width="9.35"/>
    <col collapsed="false" customWidth="true" hidden="false" outlineLevel="0" max="9" min="9" style="0" width="11.0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15" hidden="false" customHeight="false" outlineLevel="0" collapsed="false">
      <c r="A2" s="0" t="s">
        <v>9</v>
      </c>
      <c r="B2" s="0" t="s">
        <v>10</v>
      </c>
      <c r="C2" s="0" t="s">
        <v>11</v>
      </c>
      <c r="D2" s="0" t="s">
        <v>12</v>
      </c>
      <c r="E2" s="0" t="s">
        <v>13</v>
      </c>
      <c r="F2" s="0" t="s">
        <v>14</v>
      </c>
      <c r="G2" s="0" t="s">
        <v>15</v>
      </c>
      <c r="H2" s="2" t="s">
        <v>16</v>
      </c>
    </row>
    <row r="3" customFormat="false" ht="15" hidden="false" customHeight="false" outlineLevel="0" collapsed="false">
      <c r="A3" s="0" t="s">
        <v>17</v>
      </c>
      <c r="B3" s="0" t="s">
        <v>18</v>
      </c>
      <c r="C3" s="0" t="s">
        <v>19</v>
      </c>
      <c r="D3" s="0" t="s">
        <v>12</v>
      </c>
      <c r="E3" s="0" t="s">
        <v>13</v>
      </c>
      <c r="F3" s="0" t="s">
        <v>20</v>
      </c>
      <c r="G3" s="0" t="s">
        <v>15</v>
      </c>
      <c r="H3" s="2" t="s">
        <v>21</v>
      </c>
    </row>
    <row r="4" customFormat="false" ht="15" hidden="false" customHeight="false" outlineLevel="0" collapsed="false">
      <c r="A4" s="0" t="s">
        <v>22</v>
      </c>
      <c r="B4" s="0" t="s">
        <v>23</v>
      </c>
      <c r="C4" s="0" t="s">
        <v>24</v>
      </c>
      <c r="D4" s="0" t="s">
        <v>12</v>
      </c>
      <c r="E4" s="0" t="s">
        <v>25</v>
      </c>
      <c r="F4" s="0" t="s">
        <v>26</v>
      </c>
      <c r="G4" s="0" t="s">
        <v>15</v>
      </c>
      <c r="H4" s="2" t="s">
        <v>27</v>
      </c>
    </row>
    <row r="5" customFormat="false" ht="15" hidden="false" customHeight="false" outlineLevel="0" collapsed="false">
      <c r="A5" s="0" t="s">
        <v>28</v>
      </c>
      <c r="B5" s="0" t="s">
        <v>29</v>
      </c>
      <c r="C5" s="0" t="s">
        <v>30</v>
      </c>
      <c r="D5" s="0" t="s">
        <v>12</v>
      </c>
      <c r="E5" s="0" t="s">
        <v>25</v>
      </c>
      <c r="F5" s="0" t="s">
        <v>31</v>
      </c>
      <c r="G5" s="0" t="s">
        <v>15</v>
      </c>
      <c r="H5" s="2" t="s">
        <v>32</v>
      </c>
    </row>
    <row r="6" customFormat="false" ht="15" hidden="false" customHeight="false" outlineLevel="0" collapsed="false">
      <c r="A6" s="0" t="s">
        <v>33</v>
      </c>
      <c r="B6" s="0" t="s">
        <v>34</v>
      </c>
      <c r="C6" s="0" t="s">
        <v>35</v>
      </c>
      <c r="D6" s="0" t="s">
        <v>12</v>
      </c>
      <c r="E6" s="0" t="s">
        <v>13</v>
      </c>
      <c r="F6" s="0" t="s">
        <v>36</v>
      </c>
      <c r="G6" s="0" t="s">
        <v>15</v>
      </c>
      <c r="H6" s="2" t="s">
        <v>37</v>
      </c>
    </row>
    <row r="7" customFormat="false" ht="15" hidden="false" customHeight="false" outlineLevel="0" collapsed="false">
      <c r="A7" s="0" t="s">
        <v>38</v>
      </c>
      <c r="B7" s="0" t="s">
        <v>39</v>
      </c>
      <c r="C7" s="0" t="s">
        <v>40</v>
      </c>
      <c r="D7" s="0" t="s">
        <v>12</v>
      </c>
      <c r="E7" s="0" t="s">
        <v>13</v>
      </c>
      <c r="F7" s="0" t="s">
        <v>41</v>
      </c>
      <c r="G7" s="0" t="s">
        <v>15</v>
      </c>
      <c r="H7" s="2" t="s">
        <v>42</v>
      </c>
    </row>
    <row r="8" customFormat="false" ht="15" hidden="false" customHeight="false" outlineLevel="0" collapsed="false">
      <c r="A8" s="0" t="s">
        <v>43</v>
      </c>
      <c r="B8" s="0" t="s">
        <v>44</v>
      </c>
      <c r="C8" s="0" t="s">
        <v>45</v>
      </c>
      <c r="D8" s="0" t="s">
        <v>12</v>
      </c>
      <c r="E8" s="0" t="s">
        <v>13</v>
      </c>
      <c r="F8" s="0" t="s">
        <v>46</v>
      </c>
      <c r="G8" s="0" t="s">
        <v>15</v>
      </c>
      <c r="H8" s="2" t="s">
        <v>47</v>
      </c>
    </row>
    <row r="9" customFormat="false" ht="15" hidden="false" customHeight="false" outlineLevel="0" collapsed="false">
      <c r="A9" s="0" t="s">
        <v>48</v>
      </c>
      <c r="B9" s="0" t="s">
        <v>49</v>
      </c>
      <c r="C9" s="0" t="s">
        <v>50</v>
      </c>
      <c r="D9" s="0" t="s">
        <v>51</v>
      </c>
      <c r="E9" s="0" t="s">
        <v>52</v>
      </c>
      <c r="F9" s="0" t="s">
        <v>53</v>
      </c>
      <c r="G9" s="0" t="s">
        <v>54</v>
      </c>
      <c r="H9" s="2" t="s">
        <v>55</v>
      </c>
    </row>
    <row r="10" customFormat="false" ht="15" hidden="false" customHeight="false" outlineLevel="0" collapsed="false">
      <c r="A10" s="0" t="s">
        <v>56</v>
      </c>
      <c r="B10" s="0" t="s">
        <v>57</v>
      </c>
      <c r="C10" s="0" t="s">
        <v>58</v>
      </c>
      <c r="D10" s="0" t="s">
        <v>59</v>
      </c>
      <c r="E10" s="0" t="s">
        <v>52</v>
      </c>
      <c r="F10" s="0" t="s">
        <v>60</v>
      </c>
      <c r="G10" s="0" t="s">
        <v>54</v>
      </c>
      <c r="H10" s="2" t="s">
        <v>61</v>
      </c>
    </row>
    <row r="11" customFormat="false" ht="15" hidden="false" customHeight="false" outlineLevel="0" collapsed="false">
      <c r="A11" s="0" t="s">
        <v>62</v>
      </c>
      <c r="B11" s="0" t="s">
        <v>63</v>
      </c>
      <c r="C11" s="0" t="s">
        <v>64</v>
      </c>
      <c r="D11" s="0" t="s">
        <v>65</v>
      </c>
      <c r="E11" s="0" t="s">
        <v>52</v>
      </c>
      <c r="F11" s="0" t="s">
        <v>66</v>
      </c>
      <c r="G11" s="0" t="s">
        <v>54</v>
      </c>
      <c r="H11" s="2" t="s">
        <v>67</v>
      </c>
    </row>
    <row r="12" customFormat="false" ht="15" hidden="false" customHeight="false" outlineLevel="0" collapsed="false">
      <c r="A12" s="0" t="s">
        <v>68</v>
      </c>
      <c r="B12" s="0" t="s">
        <v>69</v>
      </c>
      <c r="C12" s="0" t="s">
        <v>70</v>
      </c>
      <c r="D12" s="0" t="s">
        <v>71</v>
      </c>
      <c r="E12" s="0" t="s">
        <v>72</v>
      </c>
      <c r="F12" s="0" t="s">
        <v>73</v>
      </c>
      <c r="G12" s="0" t="s">
        <v>74</v>
      </c>
      <c r="H12" s="2" t="s">
        <v>75</v>
      </c>
      <c r="I12" s="0" t="s">
        <v>76</v>
      </c>
    </row>
    <row r="13" customFormat="false" ht="15" hidden="false" customHeight="false" outlineLevel="0" collapsed="false">
      <c r="A13" s="0" t="s">
        <v>77</v>
      </c>
      <c r="B13" s="0" t="s">
        <v>78</v>
      </c>
      <c r="C13" s="0" t="s">
        <v>79</v>
      </c>
      <c r="D13" s="0" t="s">
        <v>80</v>
      </c>
      <c r="E13" s="0" t="s">
        <v>81</v>
      </c>
      <c r="F13" s="0" t="s">
        <v>82</v>
      </c>
      <c r="G13" s="0" t="s">
        <v>83</v>
      </c>
      <c r="H13" s="2" t="s">
        <v>84</v>
      </c>
    </row>
    <row r="14" customFormat="false" ht="15" hidden="false" customHeight="false" outlineLevel="0" collapsed="false">
      <c r="A14" s="0" t="s">
        <v>85</v>
      </c>
      <c r="B14" s="0" t="s">
        <v>86</v>
      </c>
      <c r="C14" s="0" t="s">
        <v>87</v>
      </c>
      <c r="D14" s="0" t="s">
        <v>88</v>
      </c>
      <c r="E14" s="0" t="s">
        <v>52</v>
      </c>
      <c r="F14" s="0" t="s">
        <v>89</v>
      </c>
      <c r="G14" s="0" t="s">
        <v>54</v>
      </c>
      <c r="H14" s="2" t="s">
        <v>90</v>
      </c>
    </row>
    <row r="15" customFormat="false" ht="15" hidden="false" customHeight="false" outlineLevel="0" collapsed="false">
      <c r="A15" s="0" t="s">
        <v>91</v>
      </c>
      <c r="B15" s="0" t="s">
        <v>92</v>
      </c>
      <c r="C15" s="0" t="s">
        <v>93</v>
      </c>
      <c r="D15" s="0" t="s">
        <v>71</v>
      </c>
      <c r="E15" s="0" t="s">
        <v>94</v>
      </c>
      <c r="F15" s="0" t="s">
        <v>95</v>
      </c>
      <c r="G15" s="0" t="s">
        <v>54</v>
      </c>
      <c r="H15" s="2" t="s">
        <v>96</v>
      </c>
      <c r="I15" s="0" t="s">
        <v>97</v>
      </c>
    </row>
    <row r="16" customFormat="false" ht="15" hidden="false" customHeight="false" outlineLevel="0" collapsed="false">
      <c r="A16" s="0" t="s">
        <v>98</v>
      </c>
      <c r="B16" s="0" t="s">
        <v>99</v>
      </c>
      <c r="C16" s="0" t="s">
        <v>100</v>
      </c>
      <c r="D16" s="0" t="s">
        <v>71</v>
      </c>
      <c r="E16" s="0" t="s">
        <v>101</v>
      </c>
      <c r="F16" s="0" t="s">
        <v>102</v>
      </c>
      <c r="G16" s="0" t="s">
        <v>103</v>
      </c>
      <c r="H16" s="2" t="s">
        <v>104</v>
      </c>
    </row>
    <row r="17" customFormat="false" ht="15" hidden="false" customHeight="false" outlineLevel="0" collapsed="false">
      <c r="A17" s="0" t="s">
        <v>105</v>
      </c>
      <c r="B17" s="0" t="s">
        <v>99</v>
      </c>
      <c r="C17" s="0" t="s">
        <v>106</v>
      </c>
      <c r="D17" s="0" t="s">
        <v>71</v>
      </c>
      <c r="E17" s="0" t="s">
        <v>101</v>
      </c>
      <c r="F17" s="0" t="s">
        <v>102</v>
      </c>
      <c r="G17" s="0" t="s">
        <v>103</v>
      </c>
      <c r="H17" s="2" t="s">
        <v>104</v>
      </c>
    </row>
    <row r="18" customFormat="false" ht="15" hidden="false" customHeight="false" outlineLevel="0" collapsed="false">
      <c r="A18" s="0" t="s">
        <v>107</v>
      </c>
      <c r="B18" s="0" t="s">
        <v>108</v>
      </c>
      <c r="C18" s="0" t="s">
        <v>109</v>
      </c>
      <c r="D18" s="0" t="s">
        <v>71</v>
      </c>
      <c r="E18" s="0" t="s">
        <v>101</v>
      </c>
      <c r="F18" s="0" t="s">
        <v>110</v>
      </c>
      <c r="G18" s="0" t="s">
        <v>103</v>
      </c>
      <c r="H18" s="2" t="s">
        <v>111</v>
      </c>
    </row>
    <row r="19" customFormat="false" ht="15" hidden="false" customHeight="false" outlineLevel="0" collapsed="false">
      <c r="A19" s="0" t="s">
        <v>112</v>
      </c>
      <c r="B19" s="0" t="s">
        <v>113</v>
      </c>
      <c r="C19" s="0" t="s">
        <v>114</v>
      </c>
      <c r="D19" s="0" t="s">
        <v>12</v>
      </c>
      <c r="E19" s="0" t="s">
        <v>13</v>
      </c>
      <c r="F19" s="0" t="s">
        <v>115</v>
      </c>
      <c r="G19" s="0" t="s">
        <v>15</v>
      </c>
      <c r="H19" s="2" t="s">
        <v>116</v>
      </c>
    </row>
    <row r="20" customFormat="false" ht="15" hidden="false" customHeight="false" outlineLevel="0" collapsed="false">
      <c r="A20" s="0" t="s">
        <v>117</v>
      </c>
      <c r="B20" s="0" t="s">
        <v>118</v>
      </c>
      <c r="C20" s="0" t="s">
        <v>119</v>
      </c>
      <c r="D20" s="0" t="s">
        <v>12</v>
      </c>
      <c r="E20" s="0" t="s">
        <v>13</v>
      </c>
      <c r="F20" s="0" t="s">
        <v>120</v>
      </c>
      <c r="G20" s="0" t="s">
        <v>15</v>
      </c>
      <c r="H20" s="2" t="s">
        <v>121</v>
      </c>
    </row>
    <row r="21" customFormat="false" ht="15" hidden="false" customHeight="false" outlineLevel="0" collapsed="false">
      <c r="A21" s="0" t="s">
        <v>122</v>
      </c>
      <c r="B21" s="0" t="s">
        <v>123</v>
      </c>
      <c r="C21" s="0" t="s">
        <v>124</v>
      </c>
      <c r="D21" s="0" t="s">
        <v>12</v>
      </c>
      <c r="E21" s="0" t="s">
        <v>13</v>
      </c>
      <c r="F21" s="0" t="s">
        <v>125</v>
      </c>
      <c r="G21" s="0" t="s">
        <v>15</v>
      </c>
      <c r="H21" s="2" t="s">
        <v>126</v>
      </c>
    </row>
    <row r="22" customFormat="false" ht="15" hidden="false" customHeight="false" outlineLevel="0" collapsed="false">
      <c r="A22" s="0" t="s">
        <v>127</v>
      </c>
      <c r="B22" s="0" t="s">
        <v>128</v>
      </c>
      <c r="C22" s="0" t="s">
        <v>129</v>
      </c>
      <c r="D22" s="0" t="s">
        <v>12</v>
      </c>
      <c r="E22" s="0" t="s">
        <v>13</v>
      </c>
      <c r="F22" s="0" t="s">
        <v>130</v>
      </c>
      <c r="G22" s="0" t="s">
        <v>15</v>
      </c>
      <c r="H22" s="2" t="s">
        <v>131</v>
      </c>
    </row>
    <row r="23" customFormat="false" ht="15" hidden="false" customHeight="false" outlineLevel="0" collapsed="false">
      <c r="A23" s="0" t="s">
        <v>132</v>
      </c>
      <c r="B23" s="0" t="s">
        <v>133</v>
      </c>
      <c r="C23" s="0" t="s">
        <v>134</v>
      </c>
      <c r="D23" s="0" t="s">
        <v>12</v>
      </c>
      <c r="E23" s="0" t="s">
        <v>13</v>
      </c>
      <c r="F23" s="0" t="s">
        <v>135</v>
      </c>
      <c r="G23" s="0" t="s">
        <v>15</v>
      </c>
      <c r="H23" s="2" t="s">
        <v>136</v>
      </c>
    </row>
    <row r="24" customFormat="false" ht="15" hidden="false" customHeight="false" outlineLevel="0" collapsed="false">
      <c r="A24" s="0" t="s">
        <v>137</v>
      </c>
      <c r="B24" s="0" t="s">
        <v>138</v>
      </c>
      <c r="C24" s="0" t="s">
        <v>139</v>
      </c>
      <c r="D24" s="0" t="s">
        <v>12</v>
      </c>
      <c r="E24" s="0" t="s">
        <v>13</v>
      </c>
      <c r="F24" s="0" t="s">
        <v>140</v>
      </c>
      <c r="G24" s="0" t="s">
        <v>15</v>
      </c>
      <c r="H24" s="2" t="s">
        <v>141</v>
      </c>
    </row>
    <row r="25" customFormat="false" ht="15" hidden="false" customHeight="false" outlineLevel="0" collapsed="false">
      <c r="A25" s="0" t="s">
        <v>142</v>
      </c>
      <c r="B25" s="0" t="s">
        <v>143</v>
      </c>
      <c r="C25" s="0" t="s">
        <v>144</v>
      </c>
      <c r="D25" s="0" t="s">
        <v>12</v>
      </c>
      <c r="E25" s="0" t="s">
        <v>25</v>
      </c>
      <c r="F25" s="0" t="s">
        <v>145</v>
      </c>
      <c r="G25" s="0" t="s">
        <v>15</v>
      </c>
      <c r="H25" s="2" t="s">
        <v>146</v>
      </c>
    </row>
    <row r="26" customFormat="false" ht="15" hidden="false" customHeight="false" outlineLevel="0" collapsed="false">
      <c r="A26" s="0" t="s">
        <v>147</v>
      </c>
      <c r="B26" s="0" t="s">
        <v>148</v>
      </c>
      <c r="C26" s="0" t="s">
        <v>149</v>
      </c>
      <c r="D26" s="0" t="s">
        <v>12</v>
      </c>
      <c r="E26" s="0" t="s">
        <v>13</v>
      </c>
      <c r="F26" s="0" t="s">
        <v>150</v>
      </c>
      <c r="G26" s="0" t="s">
        <v>15</v>
      </c>
      <c r="H26" s="2" t="s">
        <v>151</v>
      </c>
    </row>
    <row r="27" customFormat="false" ht="15" hidden="false" customHeight="false" outlineLevel="0" collapsed="false">
      <c r="A27" s="0" t="s">
        <v>152</v>
      </c>
      <c r="B27" s="0" t="s">
        <v>153</v>
      </c>
      <c r="C27" s="0" t="s">
        <v>154</v>
      </c>
      <c r="D27" s="0" t="s">
        <v>12</v>
      </c>
      <c r="E27" s="0" t="s">
        <v>13</v>
      </c>
      <c r="F27" s="0" t="s">
        <v>155</v>
      </c>
      <c r="G27" s="0" t="s">
        <v>15</v>
      </c>
      <c r="H27" s="2" t="s">
        <v>156</v>
      </c>
    </row>
    <row r="28" customFormat="false" ht="15" hidden="false" customHeight="false" outlineLevel="0" collapsed="false">
      <c r="A28" s="0" t="s">
        <v>157</v>
      </c>
      <c r="B28" s="0" t="s">
        <v>158</v>
      </c>
      <c r="C28" s="0" t="s">
        <v>159</v>
      </c>
      <c r="D28" s="0" t="s">
        <v>12</v>
      </c>
      <c r="E28" s="0" t="s">
        <v>13</v>
      </c>
      <c r="F28" s="0" t="s">
        <v>160</v>
      </c>
      <c r="G28" s="0" t="s">
        <v>15</v>
      </c>
      <c r="H28" s="2" t="s">
        <v>161</v>
      </c>
    </row>
    <row r="29" customFormat="false" ht="15" hidden="false" customHeight="false" outlineLevel="0" collapsed="false">
      <c r="A29" s="0" t="s">
        <v>162</v>
      </c>
      <c r="B29" s="0" t="s">
        <v>163</v>
      </c>
      <c r="C29" s="0" t="s">
        <v>164</v>
      </c>
      <c r="D29" s="0" t="s">
        <v>12</v>
      </c>
      <c r="E29" s="0" t="s">
        <v>13</v>
      </c>
      <c r="F29" s="0" t="s">
        <v>165</v>
      </c>
      <c r="G29" s="0" t="s">
        <v>15</v>
      </c>
      <c r="H29" s="2" t="s">
        <v>166</v>
      </c>
    </row>
    <row r="30" customFormat="false" ht="15" hidden="false" customHeight="false" outlineLevel="0" collapsed="false">
      <c r="A30" s="0" t="s">
        <v>167</v>
      </c>
      <c r="B30" s="0" t="s">
        <v>168</v>
      </c>
      <c r="C30" s="0" t="s">
        <v>169</v>
      </c>
      <c r="D30" s="0" t="s">
        <v>170</v>
      </c>
      <c r="E30" s="0" t="s">
        <v>52</v>
      </c>
      <c r="F30" s="0" t="s">
        <v>171</v>
      </c>
      <c r="G30" s="0" t="s">
        <v>54</v>
      </c>
      <c r="H30" s="2" t="s">
        <v>172</v>
      </c>
    </row>
    <row r="31" customFormat="false" ht="15" hidden="false" customHeight="false" outlineLevel="0" collapsed="false">
      <c r="A31" s="0" t="s">
        <v>173</v>
      </c>
      <c r="B31" s="0" t="s">
        <v>174</v>
      </c>
      <c r="C31" s="0" t="s">
        <v>175</v>
      </c>
      <c r="D31" s="0" t="s">
        <v>176</v>
      </c>
      <c r="E31" s="0" t="s">
        <v>177</v>
      </c>
      <c r="F31" s="0" t="s">
        <v>178</v>
      </c>
      <c r="G31" s="0" t="s">
        <v>54</v>
      </c>
      <c r="H31" s="2" t="s">
        <v>179</v>
      </c>
    </row>
    <row r="32" customFormat="false" ht="15" hidden="false" customHeight="false" outlineLevel="0" collapsed="false">
      <c r="A32" s="0" t="s">
        <v>180</v>
      </c>
      <c r="B32" s="0" t="s">
        <v>181</v>
      </c>
      <c r="C32" s="0" t="s">
        <v>182</v>
      </c>
      <c r="D32" s="0" t="s">
        <v>183</v>
      </c>
      <c r="E32" s="0" t="s">
        <v>177</v>
      </c>
      <c r="F32" s="0" t="s">
        <v>184</v>
      </c>
      <c r="G32" s="0" t="s">
        <v>54</v>
      </c>
      <c r="H32" s="2" t="s">
        <v>179</v>
      </c>
    </row>
    <row r="33" customFormat="false" ht="15" hidden="false" customHeight="false" outlineLevel="0" collapsed="false">
      <c r="A33" s="0" t="s">
        <v>185</v>
      </c>
      <c r="B33" s="0" t="s">
        <v>186</v>
      </c>
      <c r="C33" s="0" t="s">
        <v>187</v>
      </c>
      <c r="D33" s="0" t="s">
        <v>71</v>
      </c>
      <c r="E33" s="0" t="s">
        <v>177</v>
      </c>
      <c r="F33" s="0" t="s">
        <v>188</v>
      </c>
      <c r="G33" s="0" t="s">
        <v>54</v>
      </c>
      <c r="H33" s="2" t="s">
        <v>179</v>
      </c>
    </row>
    <row r="34" customFormat="false" ht="15" hidden="false" customHeight="false" outlineLevel="0" collapsed="false">
      <c r="A34" s="0" t="s">
        <v>189</v>
      </c>
      <c r="B34" s="0" t="s">
        <v>190</v>
      </c>
      <c r="C34" s="0" t="s">
        <v>191</v>
      </c>
      <c r="D34" s="0" t="s">
        <v>192</v>
      </c>
      <c r="E34" s="0" t="s">
        <v>52</v>
      </c>
      <c r="F34" s="0" t="s">
        <v>193</v>
      </c>
      <c r="G34" s="0" t="s">
        <v>54</v>
      </c>
      <c r="H34" s="2" t="s">
        <v>194</v>
      </c>
    </row>
    <row r="35" customFormat="false" ht="15" hidden="false" customHeight="false" outlineLevel="0" collapsed="false">
      <c r="A35" s="0" t="s">
        <v>195</v>
      </c>
      <c r="B35" s="0" t="s">
        <v>196</v>
      </c>
      <c r="C35" s="0" t="s">
        <v>197</v>
      </c>
      <c r="D35" s="0" t="s">
        <v>198</v>
      </c>
      <c r="E35" s="0" t="s">
        <v>52</v>
      </c>
      <c r="F35" s="0" t="s">
        <v>199</v>
      </c>
      <c r="G35" s="0" t="s">
        <v>54</v>
      </c>
      <c r="H35" s="2" t="s">
        <v>200</v>
      </c>
    </row>
    <row r="36" customFormat="false" ht="15" hidden="false" customHeight="false" outlineLevel="0" collapsed="false">
      <c r="A36" s="0" t="s">
        <v>201</v>
      </c>
      <c r="B36" s="0" t="s">
        <v>202</v>
      </c>
      <c r="C36" s="0" t="s">
        <v>203</v>
      </c>
      <c r="D36" s="0" t="s">
        <v>204</v>
      </c>
      <c r="E36" s="0" t="s">
        <v>52</v>
      </c>
      <c r="F36" s="0" t="s">
        <v>205</v>
      </c>
      <c r="G36" s="0" t="s">
        <v>54</v>
      </c>
      <c r="H36" s="2" t="s">
        <v>206</v>
      </c>
    </row>
    <row r="37" customFormat="false" ht="15" hidden="false" customHeight="false" outlineLevel="0" collapsed="false">
      <c r="A37" s="0" t="s">
        <v>207</v>
      </c>
      <c r="B37" s="0" t="s">
        <v>208</v>
      </c>
      <c r="C37" s="0" t="s">
        <v>209</v>
      </c>
      <c r="D37" s="0" t="s">
        <v>210</v>
      </c>
      <c r="E37" s="0" t="s">
        <v>52</v>
      </c>
      <c r="F37" s="0" t="s">
        <v>211</v>
      </c>
      <c r="G37" s="0" t="s">
        <v>54</v>
      </c>
      <c r="H37" s="2" t="s">
        <v>212</v>
      </c>
    </row>
    <row r="38" customFormat="false" ht="15" hidden="false" customHeight="false" outlineLevel="0" collapsed="false">
      <c r="A38" s="0" t="s">
        <v>213</v>
      </c>
      <c r="B38" s="0" t="s">
        <v>214</v>
      </c>
      <c r="C38" s="0" t="s">
        <v>215</v>
      </c>
      <c r="D38" s="0" t="s">
        <v>216</v>
      </c>
      <c r="E38" s="0" t="s">
        <v>52</v>
      </c>
      <c r="F38" s="0" t="s">
        <v>217</v>
      </c>
      <c r="G38" s="0" t="s">
        <v>54</v>
      </c>
      <c r="H38" s="2" t="s">
        <v>218</v>
      </c>
    </row>
    <row r="39" customFormat="false" ht="15" hidden="false" customHeight="false" outlineLevel="0" collapsed="false">
      <c r="A39" s="0" t="s">
        <v>219</v>
      </c>
      <c r="B39" s="0" t="s">
        <v>220</v>
      </c>
      <c r="C39" s="0" t="s">
        <v>221</v>
      </c>
      <c r="D39" s="0" t="s">
        <v>222</v>
      </c>
      <c r="E39" s="0" t="s">
        <v>52</v>
      </c>
      <c r="F39" s="0" t="s">
        <v>223</v>
      </c>
      <c r="G39" s="0" t="s">
        <v>54</v>
      </c>
      <c r="H39" s="2" t="s">
        <v>224</v>
      </c>
      <c r="I39" s="0" t="s">
        <v>225</v>
      </c>
    </row>
    <row r="40" customFormat="false" ht="15" hidden="false" customHeight="false" outlineLevel="0" collapsed="false">
      <c r="A40" s="0" t="s">
        <v>226</v>
      </c>
      <c r="B40" s="0" t="s">
        <v>227</v>
      </c>
      <c r="C40" s="0" t="s">
        <v>228</v>
      </c>
      <c r="D40" s="0" t="s">
        <v>71</v>
      </c>
      <c r="E40" s="0" t="s">
        <v>229</v>
      </c>
      <c r="F40" s="0" t="s">
        <v>230</v>
      </c>
      <c r="G40" s="0" t="s">
        <v>231</v>
      </c>
      <c r="H40" s="2" t="s">
        <v>232</v>
      </c>
    </row>
    <row r="41" customFormat="false" ht="15" hidden="false" customHeight="false" outlineLevel="0" collapsed="false">
      <c r="A41" s="0" t="s">
        <v>233</v>
      </c>
      <c r="B41" s="0" t="s">
        <v>234</v>
      </c>
      <c r="C41" s="0" t="s">
        <v>235</v>
      </c>
      <c r="D41" s="0" t="s">
        <v>236</v>
      </c>
      <c r="E41" s="0" t="s">
        <v>52</v>
      </c>
      <c r="F41" s="0" t="s">
        <v>237</v>
      </c>
      <c r="G41" s="0" t="s">
        <v>54</v>
      </c>
      <c r="H41" s="2" t="s">
        <v>238</v>
      </c>
    </row>
    <row r="42" customFormat="false" ht="15" hidden="false" customHeight="false" outlineLevel="0" collapsed="false">
      <c r="A42" s="0" t="s">
        <v>239</v>
      </c>
      <c r="B42" s="0" t="s">
        <v>240</v>
      </c>
      <c r="C42" s="0" t="s">
        <v>241</v>
      </c>
      <c r="D42" s="0" t="s">
        <v>71</v>
      </c>
      <c r="E42" s="0" t="s">
        <v>242</v>
      </c>
      <c r="F42" s="0" t="s">
        <v>243</v>
      </c>
      <c r="G42" s="0" t="s">
        <v>244</v>
      </c>
      <c r="H42" s="2" t="s">
        <v>245</v>
      </c>
    </row>
    <row r="43" customFormat="false" ht="15" hidden="false" customHeight="false" outlineLevel="0" collapsed="false">
      <c r="A43" s="0" t="s">
        <v>246</v>
      </c>
      <c r="B43" s="0" t="s">
        <v>247</v>
      </c>
      <c r="C43" s="0" t="s">
        <v>248</v>
      </c>
      <c r="D43" s="0" t="s">
        <v>71</v>
      </c>
      <c r="E43" s="0" t="s">
        <v>242</v>
      </c>
      <c r="F43" s="0" t="s">
        <v>249</v>
      </c>
      <c r="G43" s="0" t="s">
        <v>244</v>
      </c>
      <c r="H43" s="2" t="s">
        <v>250</v>
      </c>
    </row>
    <row r="44" customFormat="false" ht="15" hidden="false" customHeight="false" outlineLevel="0" collapsed="false">
      <c r="A44" s="0" t="s">
        <v>251</v>
      </c>
      <c r="B44" s="0" t="s">
        <v>252</v>
      </c>
      <c r="C44" s="0" t="s">
        <v>253</v>
      </c>
      <c r="D44" s="0" t="s">
        <v>71</v>
      </c>
      <c r="E44" s="0" t="s">
        <v>254</v>
      </c>
      <c r="F44" s="0" t="s">
        <v>255</v>
      </c>
      <c r="G44" s="0" t="s">
        <v>256</v>
      </c>
      <c r="H44" s="2" t="s">
        <v>257</v>
      </c>
    </row>
    <row r="45" customFormat="false" ht="15" hidden="false" customHeight="false" outlineLevel="0" collapsed="false">
      <c r="A45" s="0" t="s">
        <v>258</v>
      </c>
      <c r="B45" s="0" t="s">
        <v>259</v>
      </c>
      <c r="C45" s="0" t="s">
        <v>260</v>
      </c>
      <c r="D45" s="0" t="s">
        <v>71</v>
      </c>
      <c r="E45" s="0" t="s">
        <v>242</v>
      </c>
      <c r="F45" s="0" t="s">
        <v>261</v>
      </c>
      <c r="G45" s="0" t="s">
        <v>244</v>
      </c>
      <c r="H45" s="2" t="s">
        <v>262</v>
      </c>
    </row>
    <row r="46" customFormat="false" ht="15" hidden="false" customHeight="false" outlineLevel="0" collapsed="false">
      <c r="A46" s="0" t="s">
        <v>263</v>
      </c>
      <c r="B46" s="0" t="s">
        <v>264</v>
      </c>
      <c r="C46" s="0" t="s">
        <v>265</v>
      </c>
      <c r="D46" s="0" t="s">
        <v>71</v>
      </c>
      <c r="E46" s="0" t="s">
        <v>229</v>
      </c>
      <c r="F46" s="0" t="s">
        <v>266</v>
      </c>
      <c r="G46" s="0" t="s">
        <v>231</v>
      </c>
      <c r="H46" s="2" t="s">
        <v>267</v>
      </c>
    </row>
    <row r="47" customFormat="false" ht="15" hidden="false" customHeight="false" outlineLevel="0" collapsed="false">
      <c r="A47" s="0" t="s">
        <v>268</v>
      </c>
      <c r="B47" s="0" t="s">
        <v>269</v>
      </c>
      <c r="C47" s="0" t="s">
        <v>270</v>
      </c>
      <c r="D47" s="0" t="s">
        <v>71</v>
      </c>
      <c r="E47" s="0" t="s">
        <v>254</v>
      </c>
      <c r="F47" s="0" t="s">
        <v>271</v>
      </c>
      <c r="G47" s="0" t="s">
        <v>256</v>
      </c>
      <c r="H47" s="2" t="s">
        <v>272</v>
      </c>
    </row>
    <row r="48" customFormat="false" ht="15" hidden="false" customHeight="false" outlineLevel="0" collapsed="false">
      <c r="A48" s="0" t="s">
        <v>273</v>
      </c>
      <c r="B48" s="0" t="s">
        <v>274</v>
      </c>
      <c r="C48" s="0" t="s">
        <v>275</v>
      </c>
      <c r="D48" s="0" t="s">
        <v>71</v>
      </c>
      <c r="E48" s="0" t="s">
        <v>254</v>
      </c>
      <c r="F48" s="0" t="s">
        <v>276</v>
      </c>
      <c r="G48" s="0" t="s">
        <v>256</v>
      </c>
      <c r="H48" s="2" t="s">
        <v>277</v>
      </c>
    </row>
    <row r="49" customFormat="false" ht="15" hidden="false" customHeight="false" outlineLevel="0" collapsed="false">
      <c r="A49" s="0" t="s">
        <v>278</v>
      </c>
      <c r="B49" s="0" t="s">
        <v>279</v>
      </c>
      <c r="C49" s="0" t="s">
        <v>280</v>
      </c>
      <c r="D49" s="0" t="s">
        <v>12</v>
      </c>
      <c r="E49" s="0" t="s">
        <v>13</v>
      </c>
      <c r="F49" s="0" t="s">
        <v>281</v>
      </c>
      <c r="G49" s="0" t="s">
        <v>15</v>
      </c>
      <c r="H49" s="2" t="s">
        <v>282</v>
      </c>
    </row>
    <row r="50" customFormat="false" ht="15" hidden="false" customHeight="false" outlineLevel="0" collapsed="false">
      <c r="A50" s="0" t="s">
        <v>283</v>
      </c>
      <c r="B50" s="0" t="s">
        <v>284</v>
      </c>
      <c r="C50" s="0" t="s">
        <v>285</v>
      </c>
      <c r="D50" s="0" t="s">
        <v>12</v>
      </c>
      <c r="E50" s="0" t="s">
        <v>13</v>
      </c>
      <c r="F50" s="3" t="s">
        <v>286</v>
      </c>
      <c r="G50" s="0" t="s">
        <v>15</v>
      </c>
      <c r="H50" s="2" t="s">
        <v>287</v>
      </c>
    </row>
    <row r="51" customFormat="false" ht="15" hidden="false" customHeight="false" outlineLevel="0" collapsed="false">
      <c r="A51" s="0" t="s">
        <v>288</v>
      </c>
      <c r="B51" s="0" t="s">
        <v>289</v>
      </c>
      <c r="C51" s="0" t="s">
        <v>290</v>
      </c>
      <c r="D51" s="0" t="s">
        <v>12</v>
      </c>
      <c r="E51" s="0" t="s">
        <v>25</v>
      </c>
      <c r="F51" s="0" t="s">
        <v>291</v>
      </c>
      <c r="G51" s="0" t="s">
        <v>15</v>
      </c>
      <c r="H51" s="2" t="s">
        <v>292</v>
      </c>
    </row>
    <row r="52" customFormat="false" ht="15" hidden="false" customHeight="false" outlineLevel="0" collapsed="false">
      <c r="A52" s="0" t="s">
        <v>293</v>
      </c>
      <c r="B52" s="0" t="s">
        <v>294</v>
      </c>
      <c r="C52" s="0" t="s">
        <v>295</v>
      </c>
      <c r="D52" s="0" t="s">
        <v>71</v>
      </c>
      <c r="E52" s="0" t="s">
        <v>296</v>
      </c>
      <c r="F52" s="0" t="s">
        <v>297</v>
      </c>
      <c r="G52" s="0" t="s">
        <v>54</v>
      </c>
      <c r="H52" s="2" t="s">
        <v>298</v>
      </c>
    </row>
    <row r="53" customFormat="false" ht="15" hidden="false" customHeight="false" outlineLevel="0" collapsed="false">
      <c r="A53" s="0" t="s">
        <v>299</v>
      </c>
      <c r="B53" s="0" t="s">
        <v>300</v>
      </c>
      <c r="C53" s="0" t="s">
        <v>301</v>
      </c>
      <c r="D53" s="0" t="s">
        <v>71</v>
      </c>
      <c r="E53" s="0" t="s">
        <v>101</v>
      </c>
      <c r="F53" s="0" t="s">
        <v>302</v>
      </c>
      <c r="G53" s="0" t="s">
        <v>103</v>
      </c>
      <c r="H53" s="2" t="s">
        <v>104</v>
      </c>
    </row>
    <row r="54" customFormat="false" ht="15" hidden="false" customHeight="false" outlineLevel="0" collapsed="false">
      <c r="A54" s="0" t="s">
        <v>303</v>
      </c>
      <c r="B54" s="0" t="s">
        <v>304</v>
      </c>
      <c r="C54" s="0" t="s">
        <v>305</v>
      </c>
      <c r="D54" s="0" t="s">
        <v>71</v>
      </c>
      <c r="E54" s="0" t="s">
        <v>101</v>
      </c>
      <c r="F54" s="0" t="s">
        <v>306</v>
      </c>
      <c r="G54" s="0" t="s">
        <v>103</v>
      </c>
      <c r="H54" s="2" t="s">
        <v>104</v>
      </c>
    </row>
    <row r="55" customFormat="false" ht="15" hidden="false" customHeight="false" outlineLevel="0" collapsed="false">
      <c r="A55" s="0" t="s">
        <v>307</v>
      </c>
      <c r="B55" s="0" t="s">
        <v>308</v>
      </c>
      <c r="C55" s="0" t="s">
        <v>309</v>
      </c>
      <c r="D55" s="0" t="s">
        <v>310</v>
      </c>
      <c r="E55" s="0" t="s">
        <v>52</v>
      </c>
      <c r="F55" s="0" t="s">
        <v>311</v>
      </c>
      <c r="G55" s="0" t="s">
        <v>54</v>
      </c>
      <c r="H55" s="2" t="s">
        <v>312</v>
      </c>
    </row>
    <row r="56" customFormat="false" ht="15" hidden="false" customHeight="false" outlineLevel="0" collapsed="false">
      <c r="A56" s="0" t="s">
        <v>313</v>
      </c>
      <c r="B56" s="0" t="s">
        <v>314</v>
      </c>
      <c r="C56" s="0" t="s">
        <v>315</v>
      </c>
      <c r="D56" s="0" t="s">
        <v>316</v>
      </c>
      <c r="E56" s="0" t="s">
        <v>52</v>
      </c>
      <c r="F56" s="0" t="s">
        <v>317</v>
      </c>
      <c r="G56" s="0" t="s">
        <v>54</v>
      </c>
      <c r="H56" s="2" t="s">
        <v>318</v>
      </c>
    </row>
    <row r="57" customFormat="false" ht="15" hidden="false" customHeight="false" outlineLevel="0" collapsed="false">
      <c r="A57" s="0" t="s">
        <v>319</v>
      </c>
      <c r="B57" s="0" t="s">
        <v>320</v>
      </c>
      <c r="C57" s="0" t="s">
        <v>321</v>
      </c>
      <c r="D57" s="0" t="s">
        <v>322</v>
      </c>
      <c r="E57" s="0" t="s">
        <v>52</v>
      </c>
      <c r="F57" s="0" t="s">
        <v>323</v>
      </c>
      <c r="G57" s="0" t="s">
        <v>54</v>
      </c>
      <c r="H57" s="2" t="s">
        <v>324</v>
      </c>
    </row>
    <row r="58" customFormat="false" ht="15" hidden="false" customHeight="false" outlineLevel="0" collapsed="false">
      <c r="A58" s="0" t="s">
        <v>325</v>
      </c>
      <c r="B58" s="0" t="s">
        <v>326</v>
      </c>
      <c r="C58" s="0" t="s">
        <v>327</v>
      </c>
      <c r="D58" s="0" t="s">
        <v>328</v>
      </c>
      <c r="E58" s="0" t="s">
        <v>52</v>
      </c>
      <c r="F58" s="0" t="s">
        <v>329</v>
      </c>
      <c r="G58" s="0" t="s">
        <v>54</v>
      </c>
      <c r="H58" s="2" t="s">
        <v>330</v>
      </c>
    </row>
    <row r="59" customFormat="false" ht="15" hidden="false" customHeight="false" outlineLevel="0" collapsed="false">
      <c r="A59" s="0" t="s">
        <v>331</v>
      </c>
      <c r="B59" s="0" t="s">
        <v>332</v>
      </c>
      <c r="C59" s="0" t="s">
        <v>333</v>
      </c>
      <c r="D59" s="0" t="s">
        <v>334</v>
      </c>
      <c r="E59" s="0" t="s">
        <v>52</v>
      </c>
      <c r="F59" s="0" t="s">
        <v>335</v>
      </c>
      <c r="G59" s="0" t="s">
        <v>54</v>
      </c>
      <c r="H59" s="2" t="s">
        <v>324</v>
      </c>
    </row>
    <row r="60" customFormat="false" ht="15" hidden="false" customHeight="false" outlineLevel="0" collapsed="false">
      <c r="A60" s="0" t="s">
        <v>336</v>
      </c>
      <c r="B60" s="0" t="s">
        <v>337</v>
      </c>
      <c r="C60" s="0" t="s">
        <v>338</v>
      </c>
      <c r="D60" s="0" t="s">
        <v>339</v>
      </c>
      <c r="E60" s="0" t="s">
        <v>52</v>
      </c>
      <c r="F60" s="0" t="s">
        <v>340</v>
      </c>
      <c r="G60" s="0" t="s">
        <v>54</v>
      </c>
      <c r="H60" s="2" t="s">
        <v>341</v>
      </c>
    </row>
    <row r="61" customFormat="false" ht="15" hidden="false" customHeight="false" outlineLevel="0" collapsed="false">
      <c r="A61" s="0" t="s">
        <v>342</v>
      </c>
      <c r="B61" s="0" t="s">
        <v>343</v>
      </c>
      <c r="C61" s="0" t="s">
        <v>344</v>
      </c>
      <c r="D61" s="0" t="s">
        <v>345</v>
      </c>
      <c r="E61" s="0" t="s">
        <v>242</v>
      </c>
      <c r="F61" s="0" t="s">
        <v>346</v>
      </c>
      <c r="G61" s="0" t="s">
        <v>83</v>
      </c>
      <c r="H61" s="2" t="s">
        <v>347</v>
      </c>
      <c r="I61" s="0" t="s">
        <v>348</v>
      </c>
    </row>
    <row r="62" customFormat="false" ht="15" hidden="false" customHeight="false" outlineLevel="0" collapsed="false">
      <c r="A62" s="0" t="s">
        <v>349</v>
      </c>
      <c r="B62" s="0" t="s">
        <v>350</v>
      </c>
      <c r="C62" s="0" t="s">
        <v>351</v>
      </c>
      <c r="D62" s="0" t="s">
        <v>345</v>
      </c>
      <c r="E62" s="0" t="s">
        <v>242</v>
      </c>
      <c r="F62" s="0" t="s">
        <v>346</v>
      </c>
      <c r="G62" s="0" t="s">
        <v>83</v>
      </c>
      <c r="H62" s="2" t="s">
        <v>347</v>
      </c>
      <c r="I62" s="0" t="s">
        <v>348</v>
      </c>
    </row>
    <row r="63" customFormat="false" ht="15" hidden="false" customHeight="false" outlineLevel="0" collapsed="false">
      <c r="A63" s="0" t="s">
        <v>352</v>
      </c>
      <c r="B63" s="0" t="s">
        <v>353</v>
      </c>
      <c r="C63" s="0" t="s">
        <v>354</v>
      </c>
      <c r="D63" s="0" t="s">
        <v>71</v>
      </c>
      <c r="E63" s="0" t="s">
        <v>101</v>
      </c>
      <c r="F63" s="0" t="s">
        <v>355</v>
      </c>
      <c r="G63" s="0" t="s">
        <v>103</v>
      </c>
      <c r="H63" s="2" t="s">
        <v>104</v>
      </c>
    </row>
    <row r="64" customFormat="false" ht="15" hidden="false" customHeight="false" outlineLevel="0" collapsed="false">
      <c r="A64" s="0" t="s">
        <v>356</v>
      </c>
      <c r="B64" s="0" t="s">
        <v>357</v>
      </c>
      <c r="C64" s="0" t="s">
        <v>358</v>
      </c>
      <c r="D64" s="0" t="s">
        <v>71</v>
      </c>
      <c r="E64" s="0" t="s">
        <v>101</v>
      </c>
      <c r="F64" s="0" t="s">
        <v>359</v>
      </c>
      <c r="G64" s="0" t="s">
        <v>103</v>
      </c>
      <c r="H64" s="2" t="s">
        <v>104</v>
      </c>
    </row>
    <row r="65" customFormat="false" ht="15" hidden="false" customHeight="false" outlineLevel="0" collapsed="false">
      <c r="A65" s="0" t="s">
        <v>360</v>
      </c>
      <c r="B65" s="0" t="s">
        <v>361</v>
      </c>
      <c r="C65" s="0" t="s">
        <v>362</v>
      </c>
      <c r="D65" s="0" t="s">
        <v>71</v>
      </c>
      <c r="E65" s="0" t="s">
        <v>72</v>
      </c>
      <c r="F65" s="0" t="s">
        <v>363</v>
      </c>
      <c r="G65" s="0" t="s">
        <v>74</v>
      </c>
      <c r="H65" s="2" t="s">
        <v>364</v>
      </c>
    </row>
    <row r="66" customFormat="false" ht="15" hidden="false" customHeight="false" outlineLevel="0" collapsed="false">
      <c r="A66" s="0" t="s">
        <v>365</v>
      </c>
      <c r="B66" s="0" t="s">
        <v>366</v>
      </c>
      <c r="C66" s="0" t="s">
        <v>367</v>
      </c>
      <c r="D66" s="0" t="s">
        <v>71</v>
      </c>
      <c r="E66" s="0" t="s">
        <v>101</v>
      </c>
      <c r="F66" s="0" t="s">
        <v>368</v>
      </c>
      <c r="G66" s="0" t="s">
        <v>103</v>
      </c>
      <c r="H66" s="2" t="s">
        <v>104</v>
      </c>
    </row>
    <row r="67" customFormat="false" ht="15" hidden="false" customHeight="false" outlineLevel="0" collapsed="false">
      <c r="A67" s="0" t="s">
        <v>369</v>
      </c>
      <c r="B67" s="0" t="s">
        <v>370</v>
      </c>
      <c r="C67" s="0" t="s">
        <v>371</v>
      </c>
      <c r="D67" s="0" t="s">
        <v>71</v>
      </c>
      <c r="E67" s="0" t="s">
        <v>101</v>
      </c>
      <c r="F67" s="0" t="s">
        <v>372</v>
      </c>
      <c r="G67" s="0" t="s">
        <v>103</v>
      </c>
      <c r="H67" s="2" t="s">
        <v>104</v>
      </c>
    </row>
    <row r="68" customFormat="false" ht="15" hidden="false" customHeight="false" outlineLevel="0" collapsed="false">
      <c r="A68" s="0" t="s">
        <v>373</v>
      </c>
      <c r="B68" s="0" t="s">
        <v>374</v>
      </c>
      <c r="C68" s="0" t="s">
        <v>375</v>
      </c>
      <c r="D68" s="0" t="s">
        <v>71</v>
      </c>
      <c r="E68" s="0" t="s">
        <v>101</v>
      </c>
      <c r="F68" s="0" t="s">
        <v>376</v>
      </c>
      <c r="G68" s="0" t="s">
        <v>103</v>
      </c>
      <c r="H68" s="2" t="s">
        <v>104</v>
      </c>
    </row>
    <row r="69" customFormat="false" ht="15" hidden="false" customHeight="false" outlineLevel="0" collapsed="false">
      <c r="A69" s="0" t="s">
        <v>377</v>
      </c>
      <c r="B69" s="0" t="s">
        <v>378</v>
      </c>
      <c r="C69" s="0" t="s">
        <v>379</v>
      </c>
      <c r="D69" s="0" t="s">
        <v>380</v>
      </c>
      <c r="E69" s="0" t="s">
        <v>381</v>
      </c>
      <c r="F69" s="0" t="s">
        <v>382</v>
      </c>
      <c r="G69" s="0" t="s">
        <v>383</v>
      </c>
      <c r="H69" s="2" t="s">
        <v>384</v>
      </c>
    </row>
    <row r="70" customFormat="false" ht="15" hidden="false" customHeight="false" outlineLevel="0" collapsed="false">
      <c r="A70" s="0" t="s">
        <v>385</v>
      </c>
      <c r="B70" s="0" t="s">
        <v>378</v>
      </c>
      <c r="C70" s="0" t="s">
        <v>386</v>
      </c>
      <c r="D70" s="0" t="s">
        <v>380</v>
      </c>
      <c r="E70" s="0" t="s">
        <v>381</v>
      </c>
      <c r="F70" s="0" t="s">
        <v>382</v>
      </c>
      <c r="G70" s="0" t="s">
        <v>383</v>
      </c>
      <c r="H70" s="2" t="s">
        <v>384</v>
      </c>
    </row>
    <row r="71" customFormat="false" ht="15" hidden="false" customHeight="false" outlineLevel="0" collapsed="false">
      <c r="A71" s="0" t="s">
        <v>387</v>
      </c>
      <c r="B71" s="0" t="s">
        <v>388</v>
      </c>
      <c r="C71" s="0" t="s">
        <v>389</v>
      </c>
      <c r="D71" s="0" t="s">
        <v>380</v>
      </c>
      <c r="E71" s="0" t="s">
        <v>381</v>
      </c>
      <c r="F71" s="0" t="s">
        <v>390</v>
      </c>
      <c r="G71" s="0" t="s">
        <v>383</v>
      </c>
      <c r="H71" s="2" t="s">
        <v>391</v>
      </c>
    </row>
    <row r="72" customFormat="false" ht="15" hidden="false" customHeight="false" outlineLevel="0" collapsed="false">
      <c r="A72" s="0" t="s">
        <v>392</v>
      </c>
      <c r="B72" s="0" t="s">
        <v>388</v>
      </c>
      <c r="C72" s="0" t="s">
        <v>393</v>
      </c>
      <c r="D72" s="0" t="s">
        <v>394</v>
      </c>
      <c r="E72" s="0" t="s">
        <v>381</v>
      </c>
      <c r="F72" s="0" t="s">
        <v>390</v>
      </c>
      <c r="G72" s="0" t="s">
        <v>383</v>
      </c>
      <c r="H72" s="2" t="s">
        <v>391</v>
      </c>
    </row>
    <row r="73" customFormat="false" ht="15" hidden="false" customHeight="false" outlineLevel="0" collapsed="false">
      <c r="A73" s="0" t="s">
        <v>395</v>
      </c>
      <c r="B73" s="0" t="s">
        <v>396</v>
      </c>
      <c r="C73" s="0" t="s">
        <v>397</v>
      </c>
      <c r="D73" s="0" t="s">
        <v>12</v>
      </c>
      <c r="E73" s="0" t="s">
        <v>25</v>
      </c>
      <c r="F73" s="0" t="s">
        <v>398</v>
      </c>
      <c r="G73" s="0" t="s">
        <v>15</v>
      </c>
      <c r="H73" s="2" t="s">
        <v>399</v>
      </c>
    </row>
    <row r="74" customFormat="false" ht="15" hidden="false" customHeight="false" outlineLevel="0" collapsed="false">
      <c r="A74" s="0" t="s">
        <v>400</v>
      </c>
      <c r="B74" s="0" t="s">
        <v>401</v>
      </c>
      <c r="C74" s="0" t="s">
        <v>402</v>
      </c>
      <c r="D74" s="0" t="s">
        <v>403</v>
      </c>
      <c r="E74" s="0" t="s">
        <v>404</v>
      </c>
      <c r="F74" s="0" t="s">
        <v>405</v>
      </c>
      <c r="G74" s="0" t="s">
        <v>83</v>
      </c>
      <c r="H74" s="2" t="s">
        <v>406</v>
      </c>
    </row>
    <row r="75" customFormat="false" ht="15" hidden="false" customHeight="false" outlineLevel="0" collapsed="false">
      <c r="A75" s="0" t="s">
        <v>407</v>
      </c>
      <c r="B75" s="0" t="s">
        <v>408</v>
      </c>
      <c r="C75" s="0" t="s">
        <v>409</v>
      </c>
      <c r="D75" s="0" t="s">
        <v>410</v>
      </c>
      <c r="E75" s="0" t="s">
        <v>381</v>
      </c>
      <c r="F75" s="0" t="s">
        <v>411</v>
      </c>
      <c r="G75" s="0" t="s">
        <v>383</v>
      </c>
      <c r="H75" s="2" t="s">
        <v>412</v>
      </c>
    </row>
    <row r="76" customFormat="false" ht="15" hidden="false" customHeight="false" outlineLevel="0" collapsed="false">
      <c r="A76" s="0" t="s">
        <v>413</v>
      </c>
      <c r="B76" s="0" t="s">
        <v>414</v>
      </c>
      <c r="C76" s="0" t="s">
        <v>415</v>
      </c>
      <c r="D76" s="0" t="s">
        <v>416</v>
      </c>
      <c r="E76" s="0" t="s">
        <v>417</v>
      </c>
      <c r="F76" s="0" t="s">
        <v>418</v>
      </c>
      <c r="G76" s="0" t="s">
        <v>54</v>
      </c>
      <c r="H76" s="2" t="s">
        <v>419</v>
      </c>
    </row>
    <row r="77" customFormat="false" ht="15" hidden="false" customHeight="false" outlineLevel="0" collapsed="false">
      <c r="A77" s="0" t="s">
        <v>420</v>
      </c>
      <c r="B77" s="0" t="s">
        <v>421</v>
      </c>
      <c r="C77" s="0" t="s">
        <v>422</v>
      </c>
      <c r="D77" s="0" t="s">
        <v>423</v>
      </c>
      <c r="E77" s="0" t="s">
        <v>381</v>
      </c>
      <c r="F77" s="0" t="s">
        <v>424</v>
      </c>
      <c r="G77" s="0" t="s">
        <v>383</v>
      </c>
      <c r="H77" s="2" t="s">
        <v>425</v>
      </c>
    </row>
    <row r="78" customFormat="false" ht="15" hidden="false" customHeight="false" outlineLevel="0" collapsed="false">
      <c r="A78" s="0" t="s">
        <v>426</v>
      </c>
      <c r="B78" s="0" t="s">
        <v>427</v>
      </c>
      <c r="C78" s="0" t="s">
        <v>428</v>
      </c>
      <c r="D78" s="0" t="s">
        <v>429</v>
      </c>
      <c r="E78" s="0" t="s">
        <v>381</v>
      </c>
      <c r="F78" s="0" t="s">
        <v>430</v>
      </c>
      <c r="G78" s="0" t="s">
        <v>383</v>
      </c>
      <c r="H78" s="2" t="s">
        <v>431</v>
      </c>
    </row>
    <row r="79" customFormat="false" ht="15" hidden="false" customHeight="false" outlineLevel="0" collapsed="false">
      <c r="A79" s="0" t="s">
        <v>432</v>
      </c>
      <c r="B79" s="0" t="s">
        <v>433</v>
      </c>
      <c r="C79" s="0" t="s">
        <v>434</v>
      </c>
      <c r="D79" s="0" t="s">
        <v>435</v>
      </c>
      <c r="E79" s="0" t="s">
        <v>381</v>
      </c>
      <c r="F79" s="0" t="s">
        <v>436</v>
      </c>
      <c r="G79" s="0" t="s">
        <v>383</v>
      </c>
      <c r="H79" s="2" t="s">
        <v>437</v>
      </c>
    </row>
    <row r="80" customFormat="false" ht="15" hidden="false" customHeight="false" outlineLevel="0" collapsed="false">
      <c r="A80" s="0" t="s">
        <v>438</v>
      </c>
      <c r="B80" s="0" t="s">
        <v>439</v>
      </c>
      <c r="C80" s="0" t="s">
        <v>440</v>
      </c>
      <c r="D80" s="0" t="s">
        <v>441</v>
      </c>
      <c r="E80" s="0" t="s">
        <v>381</v>
      </c>
      <c r="F80" s="0" t="s">
        <v>442</v>
      </c>
      <c r="G80" s="0" t="s">
        <v>383</v>
      </c>
      <c r="H80" s="2" t="s">
        <v>443</v>
      </c>
    </row>
    <row r="81" customFormat="false" ht="15" hidden="false" customHeight="false" outlineLevel="0" collapsed="false">
      <c r="A81" s="0" t="s">
        <v>444</v>
      </c>
      <c r="B81" s="0" t="s">
        <v>445</v>
      </c>
      <c r="C81" s="0" t="s">
        <v>446</v>
      </c>
      <c r="D81" s="0" t="s">
        <v>410</v>
      </c>
      <c r="E81" s="0" t="s">
        <v>381</v>
      </c>
      <c r="F81" s="0" t="s">
        <v>447</v>
      </c>
      <c r="G81" s="0" t="s">
        <v>383</v>
      </c>
      <c r="H81" s="2" t="s">
        <v>448</v>
      </c>
    </row>
    <row r="82" customFormat="false" ht="15" hidden="false" customHeight="false" outlineLevel="0" collapsed="false">
      <c r="A82" s="0" t="s">
        <v>449</v>
      </c>
      <c r="B82" s="0" t="s">
        <v>450</v>
      </c>
      <c r="C82" s="0" t="s">
        <v>451</v>
      </c>
      <c r="D82" s="0" t="s">
        <v>452</v>
      </c>
      <c r="E82" s="0" t="s">
        <v>453</v>
      </c>
      <c r="F82" s="0" t="s">
        <v>454</v>
      </c>
      <c r="G82" s="0" t="s">
        <v>83</v>
      </c>
      <c r="H82" s="2" t="s">
        <v>455</v>
      </c>
    </row>
    <row r="83" customFormat="false" ht="15" hidden="false" customHeight="false" outlineLevel="0" collapsed="false">
      <c r="A83" s="0" t="s">
        <v>456</v>
      </c>
      <c r="B83" s="0" t="s">
        <v>457</v>
      </c>
      <c r="C83" s="0" t="s">
        <v>458</v>
      </c>
      <c r="D83" s="0" t="s">
        <v>71</v>
      </c>
      <c r="E83" s="0" t="s">
        <v>381</v>
      </c>
      <c r="F83" s="0" t="s">
        <v>459</v>
      </c>
      <c r="G83" s="0" t="s">
        <v>383</v>
      </c>
      <c r="H83" s="2" t="s">
        <v>460</v>
      </c>
    </row>
    <row r="84" customFormat="false" ht="15" hidden="false" customHeight="false" outlineLevel="0" collapsed="false">
      <c r="A84" s="0" t="s">
        <v>461</v>
      </c>
      <c r="B84" s="0" t="s">
        <v>462</v>
      </c>
      <c r="C84" s="0" t="s">
        <v>463</v>
      </c>
      <c r="D84" s="0" t="s">
        <v>71</v>
      </c>
      <c r="E84" s="0" t="s">
        <v>381</v>
      </c>
      <c r="F84" s="0" t="s">
        <v>464</v>
      </c>
      <c r="G84" s="0" t="s">
        <v>383</v>
      </c>
      <c r="H84" s="2" t="s">
        <v>465</v>
      </c>
    </row>
    <row r="85" customFormat="false" ht="15" hidden="false" customHeight="false" outlineLevel="0" collapsed="false">
      <c r="A85" s="0" t="s">
        <v>466</v>
      </c>
      <c r="B85" s="0" t="s">
        <v>467</v>
      </c>
      <c r="C85" s="0" t="s">
        <v>468</v>
      </c>
      <c r="D85" s="0" t="s">
        <v>71</v>
      </c>
      <c r="E85" s="0" t="s">
        <v>381</v>
      </c>
      <c r="F85" s="0" t="s">
        <v>469</v>
      </c>
      <c r="G85" s="0" t="s">
        <v>383</v>
      </c>
      <c r="H85" s="2" t="s">
        <v>470</v>
      </c>
    </row>
    <row r="86" customFormat="false" ht="15" hidden="false" customHeight="false" outlineLevel="0" collapsed="false">
      <c r="A86" s="0" t="s">
        <v>471</v>
      </c>
      <c r="B86" s="0" t="s">
        <v>472</v>
      </c>
      <c r="C86" s="0" t="s">
        <v>473</v>
      </c>
      <c r="D86" s="0" t="s">
        <v>71</v>
      </c>
      <c r="E86" s="0" t="s">
        <v>381</v>
      </c>
      <c r="F86" s="0" t="s">
        <v>474</v>
      </c>
      <c r="G86" s="0" t="s">
        <v>383</v>
      </c>
      <c r="H86" s="2" t="s">
        <v>470</v>
      </c>
    </row>
    <row r="87" customFormat="false" ht="15" hidden="false" customHeight="false" outlineLevel="0" collapsed="false">
      <c r="A87" s="0" t="s">
        <v>475</v>
      </c>
      <c r="B87" s="0" t="s">
        <v>476</v>
      </c>
      <c r="C87" s="0" t="s">
        <v>477</v>
      </c>
      <c r="D87" s="0" t="s">
        <v>71</v>
      </c>
      <c r="E87" s="0" t="s">
        <v>381</v>
      </c>
      <c r="F87" s="0" t="s">
        <v>478</v>
      </c>
      <c r="G87" s="0" t="s">
        <v>383</v>
      </c>
      <c r="H87" s="2" t="s">
        <v>479</v>
      </c>
    </row>
    <row r="88" customFormat="false" ht="15" hidden="false" customHeight="false" outlineLevel="0" collapsed="false">
      <c r="A88" s="0" t="s">
        <v>480</v>
      </c>
      <c r="B88" s="0" t="s">
        <v>476</v>
      </c>
      <c r="C88" s="0" t="s">
        <v>481</v>
      </c>
      <c r="D88" s="0" t="s">
        <v>71</v>
      </c>
      <c r="E88" s="0" t="s">
        <v>381</v>
      </c>
      <c r="F88" s="0" t="s">
        <v>478</v>
      </c>
      <c r="G88" s="0" t="s">
        <v>383</v>
      </c>
      <c r="H88" s="2" t="s">
        <v>479</v>
      </c>
    </row>
    <row r="89" customFormat="false" ht="15" hidden="false" customHeight="false" outlineLevel="0" collapsed="false">
      <c r="A89" s="0" t="s">
        <v>482</v>
      </c>
      <c r="B89" s="0" t="s">
        <v>483</v>
      </c>
      <c r="C89" s="0" t="s">
        <v>484</v>
      </c>
      <c r="D89" s="0" t="s">
        <v>12</v>
      </c>
      <c r="E89" s="0" t="s">
        <v>25</v>
      </c>
      <c r="F89" s="0" t="s">
        <v>485</v>
      </c>
      <c r="G89" s="0" t="s">
        <v>15</v>
      </c>
      <c r="H89" s="2" t="s">
        <v>486</v>
      </c>
    </row>
    <row r="90" customFormat="false" ht="15" hidden="false" customHeight="false" outlineLevel="0" collapsed="false">
      <c r="A90" s="0" t="s">
        <v>487</v>
      </c>
      <c r="B90" s="0" t="s">
        <v>488</v>
      </c>
      <c r="C90" s="0" t="s">
        <v>489</v>
      </c>
      <c r="D90" s="0" t="s">
        <v>490</v>
      </c>
      <c r="E90" s="0" t="s">
        <v>491</v>
      </c>
      <c r="F90" s="0" t="s">
        <v>492</v>
      </c>
      <c r="G90" s="0" t="s">
        <v>74</v>
      </c>
      <c r="H90" s="2" t="s">
        <v>493</v>
      </c>
    </row>
    <row r="91" customFormat="false" ht="15" hidden="false" customHeight="false" outlineLevel="0" collapsed="false">
      <c r="A91" s="0" t="s">
        <v>494</v>
      </c>
      <c r="B91" s="0" t="s">
        <v>495</v>
      </c>
      <c r="C91" s="0" t="s">
        <v>496</v>
      </c>
      <c r="D91" s="0" t="s">
        <v>490</v>
      </c>
      <c r="E91" s="0" t="s">
        <v>491</v>
      </c>
      <c r="F91" s="0" t="s">
        <v>497</v>
      </c>
      <c r="G91" s="0" t="s">
        <v>74</v>
      </c>
      <c r="H91" s="2" t="s">
        <v>498</v>
      </c>
    </row>
    <row r="92" customFormat="false" ht="15" hidden="false" customHeight="false" outlineLevel="0" collapsed="false">
      <c r="A92" s="0" t="s">
        <v>499</v>
      </c>
      <c r="B92" s="0" t="s">
        <v>500</v>
      </c>
      <c r="C92" s="0" t="s">
        <v>501</v>
      </c>
      <c r="D92" s="0" t="s">
        <v>71</v>
      </c>
      <c r="E92" s="0" t="s">
        <v>381</v>
      </c>
      <c r="F92" s="0" t="s">
        <v>502</v>
      </c>
      <c r="G92" s="0" t="s">
        <v>383</v>
      </c>
      <c r="H92" s="2" t="s">
        <v>503</v>
      </c>
    </row>
    <row r="93" customFormat="false" ht="15" hidden="false" customHeight="false" outlineLevel="0" collapsed="false">
      <c r="A93" s="0" t="s">
        <v>504</v>
      </c>
      <c r="B93" s="0" t="s">
        <v>505</v>
      </c>
      <c r="C93" s="0" t="s">
        <v>506</v>
      </c>
      <c r="D93" s="0" t="s">
        <v>12</v>
      </c>
      <c r="E93" s="0" t="s">
        <v>25</v>
      </c>
      <c r="F93" s="0" t="s">
        <v>507</v>
      </c>
      <c r="G93" s="0" t="s">
        <v>15</v>
      </c>
      <c r="H93" s="2" t="s">
        <v>508</v>
      </c>
    </row>
    <row r="94" customFormat="false" ht="15" hidden="false" customHeight="false" outlineLevel="0" collapsed="false">
      <c r="A94" s="0" t="s">
        <v>509</v>
      </c>
      <c r="B94" s="0" t="s">
        <v>510</v>
      </c>
      <c r="C94" s="0" t="s">
        <v>511</v>
      </c>
      <c r="D94" s="0" t="s">
        <v>410</v>
      </c>
      <c r="E94" s="0" t="s">
        <v>512</v>
      </c>
      <c r="F94" s="0" t="s">
        <v>513</v>
      </c>
      <c r="G94" s="0" t="s">
        <v>15</v>
      </c>
      <c r="H94" s="2" t="s">
        <v>514</v>
      </c>
    </row>
    <row r="95" customFormat="false" ht="15" hidden="false" customHeight="false" outlineLevel="0" collapsed="false">
      <c r="A95" s="0" t="s">
        <v>515</v>
      </c>
      <c r="B95" s="0" t="s">
        <v>516</v>
      </c>
      <c r="C95" s="0" t="s">
        <v>517</v>
      </c>
      <c r="D95" s="0" t="s">
        <v>518</v>
      </c>
      <c r="E95" s="0" t="s">
        <v>519</v>
      </c>
      <c r="F95" s="0" t="s">
        <v>520</v>
      </c>
      <c r="G95" s="0" t="s">
        <v>83</v>
      </c>
      <c r="H95" s="2" t="s">
        <v>521</v>
      </c>
    </row>
    <row r="96" customFormat="false" ht="15" hidden="false" customHeight="false" outlineLevel="0" collapsed="false">
      <c r="A96" s="0" t="s">
        <v>522</v>
      </c>
      <c r="B96" s="0" t="s">
        <v>523</v>
      </c>
      <c r="C96" s="0" t="s">
        <v>524</v>
      </c>
      <c r="D96" s="0" t="s">
        <v>410</v>
      </c>
      <c r="E96" s="0" t="s">
        <v>519</v>
      </c>
      <c r="F96" s="0" t="s">
        <v>520</v>
      </c>
      <c r="G96" s="0" t="s">
        <v>83</v>
      </c>
      <c r="H96" s="2" t="s">
        <v>521</v>
      </c>
    </row>
    <row r="97" customFormat="false" ht="15" hidden="false" customHeight="false" outlineLevel="0" collapsed="false">
      <c r="A97" s="0" t="s">
        <v>525</v>
      </c>
      <c r="B97" s="0" t="s">
        <v>526</v>
      </c>
      <c r="C97" s="0" t="s">
        <v>527</v>
      </c>
      <c r="D97" s="0" t="s">
        <v>410</v>
      </c>
      <c r="E97" s="0" t="s">
        <v>519</v>
      </c>
      <c r="F97" s="0" t="s">
        <v>520</v>
      </c>
      <c r="G97" s="0" t="s">
        <v>83</v>
      </c>
      <c r="H97" s="2" t="s">
        <v>521</v>
      </c>
    </row>
    <row r="98" customFormat="false" ht="15" hidden="false" customHeight="false" outlineLevel="0" collapsed="false">
      <c r="A98" s="0" t="s">
        <v>528</v>
      </c>
      <c r="B98" s="0" t="s">
        <v>529</v>
      </c>
      <c r="C98" s="0" t="s">
        <v>530</v>
      </c>
      <c r="D98" s="0" t="s">
        <v>71</v>
      </c>
      <c r="E98" s="0" t="s">
        <v>72</v>
      </c>
      <c r="F98" s="0" t="s">
        <v>531</v>
      </c>
      <c r="G98" s="0" t="s">
        <v>74</v>
      </c>
      <c r="H98" s="2" t="s">
        <v>75</v>
      </c>
    </row>
    <row r="99" customFormat="false" ht="15" hidden="false" customHeight="false" outlineLevel="0" collapsed="false">
      <c r="A99" s="0" t="s">
        <v>532</v>
      </c>
      <c r="B99" s="0" t="s">
        <v>533</v>
      </c>
      <c r="C99" s="0" t="s">
        <v>534</v>
      </c>
      <c r="D99" s="0" t="s">
        <v>490</v>
      </c>
      <c r="E99" s="0" t="s">
        <v>491</v>
      </c>
      <c r="F99" s="0" t="s">
        <v>535</v>
      </c>
      <c r="G99" s="0" t="s">
        <v>54</v>
      </c>
      <c r="H99" s="2" t="s">
        <v>536</v>
      </c>
    </row>
    <row r="100" customFormat="false" ht="15" hidden="false" customHeight="false" outlineLevel="0" collapsed="false">
      <c r="A100" s="0" t="s">
        <v>537</v>
      </c>
      <c r="B100" s="0" t="s">
        <v>538</v>
      </c>
      <c r="C100" s="0" t="s">
        <v>539</v>
      </c>
      <c r="D100" s="0" t="s">
        <v>490</v>
      </c>
      <c r="E100" s="0" t="s">
        <v>491</v>
      </c>
      <c r="F100" s="0" t="s">
        <v>540</v>
      </c>
      <c r="G100" s="0" t="s">
        <v>54</v>
      </c>
      <c r="H100" s="2" t="s">
        <v>541</v>
      </c>
    </row>
    <row r="101" customFormat="false" ht="15" hidden="false" customHeight="false" outlineLevel="0" collapsed="false">
      <c r="A101" s="0" t="s">
        <v>542</v>
      </c>
      <c r="B101" s="0" t="s">
        <v>543</v>
      </c>
      <c r="C101" s="0" t="s">
        <v>544</v>
      </c>
      <c r="D101" s="0" t="s">
        <v>545</v>
      </c>
      <c r="E101" s="0" t="s">
        <v>546</v>
      </c>
      <c r="F101" s="0" t="s">
        <v>547</v>
      </c>
      <c r="G101" s="0" t="s">
        <v>548</v>
      </c>
      <c r="H101" s="0" t="s">
        <v>549</v>
      </c>
    </row>
    <row r="102" customFormat="false" ht="15" hidden="false" customHeight="false" outlineLevel="0" collapsed="false">
      <c r="A102" s="0" t="s">
        <v>550</v>
      </c>
      <c r="B102" s="0" t="s">
        <v>551</v>
      </c>
      <c r="C102" s="0" t="s">
        <v>552</v>
      </c>
      <c r="D102" s="0" t="s">
        <v>71</v>
      </c>
      <c r="E102" s="0" t="s">
        <v>72</v>
      </c>
      <c r="F102" s="0" t="s">
        <v>553</v>
      </c>
      <c r="G102" s="0" t="s">
        <v>74</v>
      </c>
      <c r="H102" s="2" t="s">
        <v>75</v>
      </c>
    </row>
    <row r="103" customFormat="false" ht="15" hidden="false" customHeight="false" outlineLevel="0" collapsed="false">
      <c r="A103" s="0" t="s">
        <v>554</v>
      </c>
      <c r="B103" s="0" t="s">
        <v>555</v>
      </c>
      <c r="C103" s="0" t="s">
        <v>556</v>
      </c>
      <c r="D103" s="0" t="s">
        <v>71</v>
      </c>
      <c r="E103" s="0" t="s">
        <v>101</v>
      </c>
      <c r="F103" s="0" t="s">
        <v>557</v>
      </c>
      <c r="G103" s="0" t="s">
        <v>103</v>
      </c>
      <c r="H103" s="2" t="s">
        <v>104</v>
      </c>
    </row>
    <row r="104" customFormat="false" ht="15" hidden="false" customHeight="false" outlineLevel="0" collapsed="false">
      <c r="A104" s="0" t="s">
        <v>558</v>
      </c>
      <c r="B104" s="0" t="s">
        <v>559</v>
      </c>
      <c r="C104" s="0" t="s">
        <v>560</v>
      </c>
      <c r="D104" s="0" t="s">
        <v>71</v>
      </c>
      <c r="E104" s="0" t="s">
        <v>561</v>
      </c>
      <c r="F104" s="0" t="s">
        <v>562</v>
      </c>
      <c r="G104" s="0" t="s">
        <v>563</v>
      </c>
      <c r="H104" s="2" t="s">
        <v>564</v>
      </c>
    </row>
    <row r="105" customFormat="false" ht="15" hidden="false" customHeight="false" outlineLevel="0" collapsed="false">
      <c r="A105" s="0" t="s">
        <v>565</v>
      </c>
      <c r="B105" s="0" t="s">
        <v>566</v>
      </c>
      <c r="C105" s="0" t="s">
        <v>567</v>
      </c>
      <c r="D105" s="0" t="s">
        <v>71</v>
      </c>
      <c r="E105" s="0" t="s">
        <v>561</v>
      </c>
      <c r="F105" s="0" t="s">
        <v>568</v>
      </c>
      <c r="G105" s="0" t="s">
        <v>83</v>
      </c>
      <c r="H105" s="2" t="s">
        <v>569</v>
      </c>
    </row>
    <row r="106" customFormat="false" ht="15" hidden="false" customHeight="false" outlineLevel="0" collapsed="false">
      <c r="A106" s="0" t="s">
        <v>570</v>
      </c>
      <c r="B106" s="0" t="s">
        <v>571</v>
      </c>
      <c r="C106" s="0" t="s">
        <v>572</v>
      </c>
      <c r="D106" s="0" t="s">
        <v>71</v>
      </c>
      <c r="E106" s="0" t="s">
        <v>573</v>
      </c>
      <c r="G106" s="0" t="s">
        <v>231</v>
      </c>
      <c r="H106" s="2" t="s">
        <v>574</v>
      </c>
    </row>
    <row r="107" customFormat="false" ht="15" hidden="false" customHeight="false" outlineLevel="0" collapsed="false">
      <c r="A107" s="0" t="s">
        <v>575</v>
      </c>
      <c r="B107" s="0" t="s">
        <v>571</v>
      </c>
      <c r="C107" s="0" t="s">
        <v>576</v>
      </c>
      <c r="D107" s="0" t="s">
        <v>71</v>
      </c>
      <c r="E107" s="0" t="s">
        <v>573</v>
      </c>
      <c r="G107" s="0" t="s">
        <v>231</v>
      </c>
      <c r="H107" s="2" t="s">
        <v>574</v>
      </c>
    </row>
    <row r="108" customFormat="false" ht="15" hidden="false" customHeight="false" outlineLevel="0" collapsed="false">
      <c r="A108" s="0" t="s">
        <v>577</v>
      </c>
      <c r="B108" s="0" t="s">
        <v>571</v>
      </c>
      <c r="C108" s="0" t="s">
        <v>578</v>
      </c>
      <c r="D108" s="0" t="s">
        <v>71</v>
      </c>
      <c r="E108" s="0" t="s">
        <v>573</v>
      </c>
      <c r="G108" s="0" t="s">
        <v>231</v>
      </c>
      <c r="H108" s="2" t="s">
        <v>574</v>
      </c>
    </row>
    <row r="109" customFormat="false" ht="15" hidden="false" customHeight="false" outlineLevel="0" collapsed="false">
      <c r="A109" s="0" t="s">
        <v>579</v>
      </c>
      <c r="B109" s="0" t="s">
        <v>580</v>
      </c>
      <c r="C109" s="0" t="s">
        <v>581</v>
      </c>
      <c r="D109" s="0" t="s">
        <v>71</v>
      </c>
      <c r="E109" s="0" t="s">
        <v>177</v>
      </c>
      <c r="F109" s="0" t="s">
        <v>582</v>
      </c>
      <c r="G109" s="0" t="s">
        <v>583</v>
      </c>
      <c r="H109" s="2" t="s">
        <v>584</v>
      </c>
    </row>
    <row r="110" customFormat="false" ht="15" hidden="false" customHeight="false" outlineLevel="0" collapsed="false">
      <c r="A110" s="0" t="s">
        <v>585</v>
      </c>
      <c r="B110" s="0" t="s">
        <v>580</v>
      </c>
      <c r="C110" s="0" t="s">
        <v>586</v>
      </c>
      <c r="D110" s="0" t="s">
        <v>71</v>
      </c>
      <c r="E110" s="0" t="s">
        <v>177</v>
      </c>
      <c r="F110" s="0" t="s">
        <v>582</v>
      </c>
      <c r="G110" s="0" t="s">
        <v>583</v>
      </c>
      <c r="H110" s="2" t="s">
        <v>584</v>
      </c>
    </row>
    <row r="111" customFormat="false" ht="15" hidden="false" customHeight="false" outlineLevel="0" collapsed="false">
      <c r="A111" s="0" t="s">
        <v>587</v>
      </c>
      <c r="B111" s="0" t="s">
        <v>580</v>
      </c>
      <c r="C111" s="0" t="s">
        <v>588</v>
      </c>
      <c r="D111" s="0" t="s">
        <v>71</v>
      </c>
      <c r="E111" s="0" t="s">
        <v>177</v>
      </c>
      <c r="F111" s="0" t="s">
        <v>582</v>
      </c>
      <c r="G111" s="0" t="s">
        <v>583</v>
      </c>
      <c r="H111" s="2" t="s">
        <v>584</v>
      </c>
    </row>
    <row r="112" customFormat="false" ht="15" hidden="false" customHeight="false" outlineLevel="0" collapsed="false">
      <c r="A112" s="0" t="s">
        <v>589</v>
      </c>
      <c r="B112" s="0" t="s">
        <v>590</v>
      </c>
      <c r="C112" s="0" t="s">
        <v>591</v>
      </c>
      <c r="D112" s="0" t="s">
        <v>71</v>
      </c>
      <c r="E112" s="0" t="s">
        <v>177</v>
      </c>
      <c r="F112" s="0" t="s">
        <v>592</v>
      </c>
      <c r="G112" s="0" t="s">
        <v>583</v>
      </c>
      <c r="H112" s="2" t="s">
        <v>584</v>
      </c>
    </row>
    <row r="113" customFormat="false" ht="15" hidden="false" customHeight="false" outlineLevel="0" collapsed="false">
      <c r="A113" s="0" t="s">
        <v>593</v>
      </c>
      <c r="B113" s="0" t="s">
        <v>590</v>
      </c>
      <c r="C113" s="0" t="s">
        <v>594</v>
      </c>
      <c r="D113" s="0" t="s">
        <v>71</v>
      </c>
      <c r="E113" s="0" t="s">
        <v>177</v>
      </c>
      <c r="F113" s="0" t="s">
        <v>592</v>
      </c>
      <c r="G113" s="0" t="s">
        <v>583</v>
      </c>
      <c r="H113" s="2" t="s">
        <v>584</v>
      </c>
    </row>
    <row r="114" customFormat="false" ht="15" hidden="false" customHeight="false" outlineLevel="0" collapsed="false">
      <c r="A114" s="0" t="s">
        <v>595</v>
      </c>
      <c r="B114" s="0" t="s">
        <v>590</v>
      </c>
      <c r="C114" s="0" t="s">
        <v>596</v>
      </c>
      <c r="D114" s="0" t="s">
        <v>71</v>
      </c>
      <c r="E114" s="0" t="s">
        <v>177</v>
      </c>
      <c r="F114" s="0" t="s">
        <v>592</v>
      </c>
      <c r="G114" s="0" t="s">
        <v>583</v>
      </c>
      <c r="H114" s="2" t="s">
        <v>584</v>
      </c>
    </row>
    <row r="115" customFormat="false" ht="15" hidden="false" customHeight="false" outlineLevel="0" collapsed="false">
      <c r="A115" s="0" t="s">
        <v>597</v>
      </c>
      <c r="B115" s="0" t="s">
        <v>598</v>
      </c>
      <c r="C115" s="0" t="s">
        <v>599</v>
      </c>
      <c r="D115" s="0" t="s">
        <v>71</v>
      </c>
      <c r="E115" s="0" t="s">
        <v>600</v>
      </c>
      <c r="F115" s="0" t="s">
        <v>601</v>
      </c>
      <c r="G115" s="0" t="s">
        <v>74</v>
      </c>
      <c r="H115" s="2" t="s">
        <v>602</v>
      </c>
    </row>
    <row r="116" customFormat="false" ht="15" hidden="false" customHeight="false" outlineLevel="0" collapsed="false">
      <c r="A116" s="0" t="s">
        <v>603</v>
      </c>
      <c r="B116" s="0" t="s">
        <v>598</v>
      </c>
      <c r="C116" s="0" t="s">
        <v>604</v>
      </c>
      <c r="D116" s="0" t="s">
        <v>71</v>
      </c>
      <c r="E116" s="0" t="s">
        <v>600</v>
      </c>
      <c r="F116" s="0" t="s">
        <v>601</v>
      </c>
      <c r="G116" s="0" t="s">
        <v>74</v>
      </c>
      <c r="H116" s="2" t="s">
        <v>602</v>
      </c>
    </row>
    <row r="117" customFormat="false" ht="15" hidden="false" customHeight="false" outlineLevel="0" collapsed="false">
      <c r="A117" s="0" t="s">
        <v>605</v>
      </c>
      <c r="B117" s="0" t="s">
        <v>598</v>
      </c>
      <c r="C117" s="0" t="s">
        <v>606</v>
      </c>
      <c r="D117" s="0" t="s">
        <v>71</v>
      </c>
      <c r="E117" s="0" t="s">
        <v>600</v>
      </c>
      <c r="F117" s="0" t="s">
        <v>601</v>
      </c>
      <c r="G117" s="0" t="s">
        <v>74</v>
      </c>
      <c r="H117" s="2" t="s">
        <v>602</v>
      </c>
    </row>
    <row r="118" customFormat="false" ht="15" hidden="false" customHeight="false" outlineLevel="0" collapsed="false">
      <c r="A118" s="0" t="s">
        <v>607</v>
      </c>
      <c r="B118" s="0" t="s">
        <v>608</v>
      </c>
      <c r="C118" s="0" t="s">
        <v>609</v>
      </c>
      <c r="D118" s="0" t="s">
        <v>71</v>
      </c>
      <c r="E118" s="0" t="s">
        <v>72</v>
      </c>
      <c r="F118" s="0" t="s">
        <v>610</v>
      </c>
      <c r="G118" s="0" t="s">
        <v>74</v>
      </c>
      <c r="H118" s="2" t="s">
        <v>364</v>
      </c>
    </row>
    <row r="119" customFormat="false" ht="15" hidden="false" customHeight="false" outlineLevel="0" collapsed="false">
      <c r="A119" s="0" t="s">
        <v>611</v>
      </c>
      <c r="B119" s="0" t="s">
        <v>612</v>
      </c>
      <c r="C119" s="0" t="s">
        <v>613</v>
      </c>
      <c r="D119" s="0" t="s">
        <v>410</v>
      </c>
      <c r="E119" s="0" t="s">
        <v>381</v>
      </c>
      <c r="F119" s="0" t="s">
        <v>614</v>
      </c>
      <c r="G119" s="0" t="s">
        <v>383</v>
      </c>
      <c r="H119" s="2" t="s">
        <v>412</v>
      </c>
    </row>
    <row r="120" customFormat="false" ht="15" hidden="false" customHeight="false" outlineLevel="0" collapsed="false">
      <c r="A120" s="0" t="s">
        <v>615</v>
      </c>
      <c r="B120" s="0" t="s">
        <v>616</v>
      </c>
      <c r="C120" s="0" t="s">
        <v>617</v>
      </c>
      <c r="D120" s="0" t="s">
        <v>410</v>
      </c>
      <c r="E120" s="0" t="s">
        <v>381</v>
      </c>
      <c r="F120" s="0" t="s">
        <v>618</v>
      </c>
      <c r="G120" s="0" t="s">
        <v>383</v>
      </c>
      <c r="H120" s="2" t="s">
        <v>619</v>
      </c>
    </row>
    <row r="121" customFormat="false" ht="15" hidden="false" customHeight="false" outlineLevel="0" collapsed="false">
      <c r="A121" s="0" t="s">
        <v>620</v>
      </c>
      <c r="B121" s="0" t="s">
        <v>621</v>
      </c>
      <c r="C121" s="0" t="s">
        <v>622</v>
      </c>
      <c r="D121" s="0" t="s">
        <v>410</v>
      </c>
      <c r="E121" s="0" t="s">
        <v>381</v>
      </c>
      <c r="F121" s="0" t="s">
        <v>623</v>
      </c>
      <c r="G121" s="0" t="s">
        <v>383</v>
      </c>
      <c r="H121" s="2" t="s">
        <v>624</v>
      </c>
    </row>
    <row r="122" customFormat="false" ht="15" hidden="false" customHeight="false" outlineLevel="0" collapsed="false">
      <c r="A122" s="0" t="s">
        <v>625</v>
      </c>
      <c r="B122" s="0" t="s">
        <v>626</v>
      </c>
      <c r="C122" s="0" t="s">
        <v>627</v>
      </c>
      <c r="D122" s="0" t="s">
        <v>71</v>
      </c>
      <c r="E122" s="0" t="s">
        <v>453</v>
      </c>
      <c r="F122" s="0" t="s">
        <v>454</v>
      </c>
      <c r="G122" s="0" t="s">
        <v>83</v>
      </c>
      <c r="H122" s="2" t="s">
        <v>455</v>
      </c>
    </row>
    <row r="123" customFormat="false" ht="15" hidden="false" customHeight="false" outlineLevel="0" collapsed="false">
      <c r="A123" s="0" t="s">
        <v>628</v>
      </c>
      <c r="B123" s="0" t="s">
        <v>629</v>
      </c>
      <c r="C123" s="0" t="s">
        <v>630</v>
      </c>
      <c r="D123" s="0" t="s">
        <v>631</v>
      </c>
      <c r="E123" s="0" t="s">
        <v>632</v>
      </c>
      <c r="F123" s="0" t="s">
        <v>633</v>
      </c>
      <c r="G123" s="0" t="s">
        <v>83</v>
      </c>
      <c r="H123" s="2" t="s">
        <v>634</v>
      </c>
    </row>
    <row r="124" customFormat="false" ht="15" hidden="false" customHeight="false" outlineLevel="0" collapsed="false">
      <c r="A124" s="0" t="s">
        <v>635</v>
      </c>
      <c r="B124" s="0" t="s">
        <v>636</v>
      </c>
      <c r="C124" s="0" t="s">
        <v>637</v>
      </c>
      <c r="D124" s="0" t="s">
        <v>638</v>
      </c>
      <c r="E124" s="0" t="s">
        <v>639</v>
      </c>
      <c r="F124" s="0" t="s">
        <v>640</v>
      </c>
      <c r="G124" s="0" t="s">
        <v>83</v>
      </c>
      <c r="H124" s="2" t="s">
        <v>641</v>
      </c>
    </row>
    <row r="125" customFormat="false" ht="15" hidden="false" customHeight="false" outlineLevel="0" collapsed="false">
      <c r="A125" s="0" t="s">
        <v>642</v>
      </c>
      <c r="B125" s="0" t="s">
        <v>643</v>
      </c>
      <c r="C125" s="0" t="s">
        <v>644</v>
      </c>
      <c r="D125" s="0" t="s">
        <v>12</v>
      </c>
      <c r="E125" s="0" t="s">
        <v>25</v>
      </c>
      <c r="F125" s="0" t="s">
        <v>645</v>
      </c>
      <c r="G125" s="0" t="s">
        <v>15</v>
      </c>
      <c r="H125" s="2" t="s">
        <v>646</v>
      </c>
    </row>
    <row r="126" customFormat="false" ht="15" hidden="false" customHeight="false" outlineLevel="0" collapsed="false">
      <c r="A126" s="0" t="s">
        <v>647</v>
      </c>
      <c r="B126" s="0" t="s">
        <v>648</v>
      </c>
      <c r="C126" s="0" t="s">
        <v>649</v>
      </c>
      <c r="D126" s="0" t="s">
        <v>12</v>
      </c>
      <c r="E126" s="0" t="s">
        <v>25</v>
      </c>
      <c r="F126" s="0" t="s">
        <v>650</v>
      </c>
      <c r="G126" s="0" t="s">
        <v>15</v>
      </c>
      <c r="H126" s="2" t="s">
        <v>651</v>
      </c>
    </row>
    <row r="127" customFormat="false" ht="15" hidden="false" customHeight="false" outlineLevel="0" collapsed="false">
      <c r="A127" s="0" t="s">
        <v>652</v>
      </c>
      <c r="B127" s="0" t="s">
        <v>653</v>
      </c>
      <c r="C127" s="0" t="s">
        <v>654</v>
      </c>
      <c r="D127" s="0" t="s">
        <v>12</v>
      </c>
      <c r="E127" s="0" t="s">
        <v>25</v>
      </c>
      <c r="F127" s="0" t="s">
        <v>655</v>
      </c>
      <c r="G127" s="0" t="s">
        <v>15</v>
      </c>
      <c r="H127" s="2" t="s">
        <v>656</v>
      </c>
    </row>
    <row r="128" customFormat="false" ht="15" hidden="false" customHeight="false" outlineLevel="0" collapsed="false">
      <c r="A128" s="0" t="s">
        <v>657</v>
      </c>
      <c r="B128" s="0" t="s">
        <v>658</v>
      </c>
      <c r="C128" s="0" t="s">
        <v>659</v>
      </c>
      <c r="D128" s="0" t="s">
        <v>12</v>
      </c>
      <c r="E128" s="0" t="s">
        <v>25</v>
      </c>
      <c r="F128" s="0" t="s">
        <v>660</v>
      </c>
      <c r="G128" s="0" t="s">
        <v>15</v>
      </c>
      <c r="H128" s="2" t="s">
        <v>661</v>
      </c>
    </row>
    <row r="129" customFormat="false" ht="15" hidden="false" customHeight="false" outlineLevel="0" collapsed="false">
      <c r="A129" s="0" t="s">
        <v>662</v>
      </c>
      <c r="B129" s="0" t="s">
        <v>663</v>
      </c>
      <c r="C129" s="0" t="s">
        <v>664</v>
      </c>
      <c r="D129" s="0" t="s">
        <v>12</v>
      </c>
      <c r="E129" s="0" t="s">
        <v>25</v>
      </c>
      <c r="F129" s="0" t="s">
        <v>665</v>
      </c>
      <c r="G129" s="0" t="s">
        <v>15</v>
      </c>
      <c r="H129" s="2" t="s">
        <v>666</v>
      </c>
    </row>
    <row r="130" customFormat="false" ht="15" hidden="false" customHeight="false" outlineLevel="0" collapsed="false">
      <c r="A130" s="0" t="s">
        <v>667</v>
      </c>
      <c r="B130" s="0" t="s">
        <v>668</v>
      </c>
      <c r="C130" s="0" t="s">
        <v>669</v>
      </c>
      <c r="D130" s="0" t="s">
        <v>670</v>
      </c>
      <c r="E130" s="0" t="s">
        <v>671</v>
      </c>
      <c r="F130" s="0" t="s">
        <v>672</v>
      </c>
      <c r="G130" s="0" t="s">
        <v>83</v>
      </c>
      <c r="H130" s="2" t="s">
        <v>673</v>
      </c>
    </row>
    <row r="131" customFormat="false" ht="15" hidden="false" customHeight="false" outlineLevel="0" collapsed="false">
      <c r="A131" s="0" t="s">
        <v>674</v>
      </c>
      <c r="B131" s="0" t="s">
        <v>675</v>
      </c>
      <c r="C131" s="0" t="s">
        <v>676</v>
      </c>
      <c r="D131" s="0" t="s">
        <v>410</v>
      </c>
      <c r="E131" s="0" t="s">
        <v>677</v>
      </c>
      <c r="F131" s="0" t="s">
        <v>678</v>
      </c>
      <c r="G131" s="0" t="s">
        <v>548</v>
      </c>
      <c r="H131" s="2" t="s">
        <v>679</v>
      </c>
    </row>
    <row r="132" customFormat="false" ht="15" hidden="false" customHeight="false" outlineLevel="0" collapsed="false">
      <c r="A132" s="0" t="s">
        <v>680</v>
      </c>
      <c r="B132" s="0" t="s">
        <v>681</v>
      </c>
      <c r="C132" s="0" t="s">
        <v>682</v>
      </c>
      <c r="D132" s="0" t="s">
        <v>683</v>
      </c>
      <c r="E132" s="0" t="s">
        <v>671</v>
      </c>
      <c r="F132" s="0" t="s">
        <v>672</v>
      </c>
      <c r="G132" s="0" t="s">
        <v>83</v>
      </c>
      <c r="H132" s="2" t="s">
        <v>673</v>
      </c>
    </row>
    <row r="133" customFormat="false" ht="15" hidden="false" customHeight="false" outlineLevel="0" collapsed="false">
      <c r="A133" s="0" t="s">
        <v>684</v>
      </c>
      <c r="B133" s="0" t="s">
        <v>685</v>
      </c>
      <c r="C133" s="0" t="s">
        <v>686</v>
      </c>
      <c r="D133" s="0" t="s">
        <v>687</v>
      </c>
      <c r="E133" s="0" t="s">
        <v>671</v>
      </c>
      <c r="F133" s="0" t="s">
        <v>672</v>
      </c>
      <c r="G133" s="0" t="s">
        <v>83</v>
      </c>
      <c r="H133" s="2" t="s">
        <v>673</v>
      </c>
      <c r="I133" s="0" t="s">
        <v>688</v>
      </c>
    </row>
    <row r="134" customFormat="false" ht="15" hidden="false" customHeight="false" outlineLevel="0" collapsed="false">
      <c r="A134" s="0" t="s">
        <v>689</v>
      </c>
      <c r="B134" s="0" t="s">
        <v>690</v>
      </c>
      <c r="C134" s="0" t="s">
        <v>691</v>
      </c>
      <c r="D134" s="0" t="s">
        <v>692</v>
      </c>
      <c r="E134" s="0" t="s">
        <v>671</v>
      </c>
      <c r="F134" s="0" t="s">
        <v>672</v>
      </c>
      <c r="G134" s="0" t="s">
        <v>83</v>
      </c>
      <c r="H134" s="2" t="s">
        <v>673</v>
      </c>
      <c r="I134" s="0" t="s">
        <v>688</v>
      </c>
    </row>
    <row r="135" customFormat="false" ht="15" hidden="false" customHeight="false" outlineLevel="0" collapsed="false">
      <c r="A135" s="0" t="s">
        <v>693</v>
      </c>
      <c r="B135" s="0" t="s">
        <v>694</v>
      </c>
      <c r="C135" s="0" t="s">
        <v>695</v>
      </c>
      <c r="D135" s="0" t="s">
        <v>696</v>
      </c>
      <c r="E135" s="0" t="s">
        <v>671</v>
      </c>
      <c r="F135" s="0" t="s">
        <v>672</v>
      </c>
      <c r="G135" s="0" t="s">
        <v>83</v>
      </c>
      <c r="H135" s="2" t="s">
        <v>673</v>
      </c>
      <c r="I135" s="0" t="s">
        <v>688</v>
      </c>
    </row>
    <row r="136" customFormat="false" ht="15" hidden="false" customHeight="false" outlineLevel="0" collapsed="false">
      <c r="A136" s="0" t="s">
        <v>697</v>
      </c>
      <c r="B136" s="0" t="s">
        <v>698</v>
      </c>
      <c r="C136" s="0" t="s">
        <v>699</v>
      </c>
      <c r="D136" s="0" t="s">
        <v>700</v>
      </c>
      <c r="E136" s="0" t="s">
        <v>671</v>
      </c>
      <c r="F136" s="0" t="s">
        <v>672</v>
      </c>
      <c r="G136" s="0" t="s">
        <v>83</v>
      </c>
      <c r="H136" s="2" t="s">
        <v>673</v>
      </c>
    </row>
    <row r="137" customFormat="false" ht="15" hidden="false" customHeight="false" outlineLevel="0" collapsed="false">
      <c r="A137" s="0" t="s">
        <v>701</v>
      </c>
      <c r="B137" s="0" t="s">
        <v>702</v>
      </c>
      <c r="C137" s="0" t="s">
        <v>703</v>
      </c>
      <c r="D137" s="0" t="s">
        <v>704</v>
      </c>
      <c r="E137" s="0" t="s">
        <v>705</v>
      </c>
      <c r="F137" s="0" t="s">
        <v>706</v>
      </c>
      <c r="G137" s="0" t="s">
        <v>54</v>
      </c>
      <c r="H137" s="2" t="s">
        <v>707</v>
      </c>
    </row>
    <row r="138" customFormat="false" ht="15" hidden="false" customHeight="false" outlineLevel="0" collapsed="false">
      <c r="A138" s="0" t="s">
        <v>708</v>
      </c>
      <c r="B138" s="0" t="s">
        <v>709</v>
      </c>
      <c r="C138" s="0" t="s">
        <v>710</v>
      </c>
      <c r="D138" s="0" t="s">
        <v>711</v>
      </c>
      <c r="E138" s="0" t="s">
        <v>677</v>
      </c>
      <c r="F138" s="0" t="s">
        <v>712</v>
      </c>
      <c r="G138" s="0" t="s">
        <v>713</v>
      </c>
      <c r="H138" s="2" t="s">
        <v>679</v>
      </c>
    </row>
    <row r="139" customFormat="false" ht="15" hidden="false" customHeight="false" outlineLevel="0" collapsed="false">
      <c r="A139" s="0" t="s">
        <v>714</v>
      </c>
      <c r="B139" s="0" t="s">
        <v>715</v>
      </c>
      <c r="C139" s="0" t="s">
        <v>716</v>
      </c>
      <c r="D139" s="0" t="s">
        <v>71</v>
      </c>
      <c r="E139" s="0" t="s">
        <v>717</v>
      </c>
      <c r="F139" s="0" t="s">
        <v>718</v>
      </c>
      <c r="G139" s="0" t="s">
        <v>719</v>
      </c>
      <c r="H139" s="2" t="s">
        <v>720</v>
      </c>
    </row>
    <row r="140" customFormat="false" ht="15" hidden="false" customHeight="false" outlineLevel="0" collapsed="false">
      <c r="A140" s="0" t="s">
        <v>721</v>
      </c>
      <c r="B140" s="0" t="s">
        <v>722</v>
      </c>
      <c r="C140" s="0" t="s">
        <v>723</v>
      </c>
      <c r="D140" s="0" t="s">
        <v>71</v>
      </c>
      <c r="E140" s="0" t="s">
        <v>717</v>
      </c>
      <c r="F140" s="0" t="s">
        <v>724</v>
      </c>
      <c r="G140" s="0" t="s">
        <v>719</v>
      </c>
      <c r="H140" s="2" t="s">
        <v>720</v>
      </c>
    </row>
    <row r="141" customFormat="false" ht="15" hidden="false" customHeight="false" outlineLevel="0" collapsed="false">
      <c r="A141" s="0" t="s">
        <v>725</v>
      </c>
      <c r="B141" s="0" t="s">
        <v>726</v>
      </c>
      <c r="C141" s="0" t="s">
        <v>727</v>
      </c>
      <c r="D141" s="0" t="s">
        <v>71</v>
      </c>
      <c r="E141" s="0" t="s">
        <v>728</v>
      </c>
      <c r="F141" s="0" t="s">
        <v>729</v>
      </c>
      <c r="G141" s="0" t="s">
        <v>383</v>
      </c>
      <c r="H141" s="2" t="s">
        <v>730</v>
      </c>
    </row>
    <row r="142" customFormat="false" ht="15" hidden="false" customHeight="false" outlineLevel="0" collapsed="false">
      <c r="A142" s="0" t="s">
        <v>731</v>
      </c>
      <c r="B142" s="0" t="s">
        <v>732</v>
      </c>
      <c r="C142" s="0" t="s">
        <v>733</v>
      </c>
      <c r="D142" s="0" t="s">
        <v>71</v>
      </c>
      <c r="E142" s="0" t="s">
        <v>381</v>
      </c>
      <c r="F142" s="0" t="s">
        <v>734</v>
      </c>
      <c r="G142" s="0" t="s">
        <v>383</v>
      </c>
      <c r="H142" s="2" t="s">
        <v>735</v>
      </c>
    </row>
    <row r="143" customFormat="false" ht="15" hidden="false" customHeight="false" outlineLevel="0" collapsed="false">
      <c r="A143" s="0" t="s">
        <v>736</v>
      </c>
      <c r="B143" s="0" t="s">
        <v>737</v>
      </c>
      <c r="C143" s="0" t="s">
        <v>738</v>
      </c>
      <c r="D143" s="0" t="s">
        <v>71</v>
      </c>
      <c r="E143" s="0" t="s">
        <v>705</v>
      </c>
      <c r="F143" s="0" t="s">
        <v>739</v>
      </c>
      <c r="G143" s="0" t="s">
        <v>54</v>
      </c>
      <c r="H143" s="2" t="s">
        <v>740</v>
      </c>
    </row>
    <row r="144" customFormat="false" ht="15" hidden="false" customHeight="false" outlineLevel="0" collapsed="false">
      <c r="A144" s="0" t="s">
        <v>741</v>
      </c>
      <c r="B144" s="0" t="s">
        <v>742</v>
      </c>
      <c r="C144" s="0" t="s">
        <v>743</v>
      </c>
      <c r="D144" s="0" t="s">
        <v>71</v>
      </c>
      <c r="E144" s="0" t="s">
        <v>101</v>
      </c>
      <c r="F144" s="0" t="s">
        <v>744</v>
      </c>
      <c r="G144" s="0" t="s">
        <v>103</v>
      </c>
      <c r="H144" s="2" t="s">
        <v>745</v>
      </c>
    </row>
    <row r="145" customFormat="false" ht="15" hidden="false" customHeight="false" outlineLevel="0" collapsed="false">
      <c r="A145" s="0" t="s">
        <v>746</v>
      </c>
      <c r="B145" s="0" t="s">
        <v>747</v>
      </c>
      <c r="C145" s="0" t="s">
        <v>748</v>
      </c>
      <c r="D145" s="0" t="s">
        <v>71</v>
      </c>
      <c r="E145" s="0" t="s">
        <v>101</v>
      </c>
      <c r="F145" s="0" t="s">
        <v>749</v>
      </c>
      <c r="G145" s="0" t="s">
        <v>103</v>
      </c>
      <c r="H145" s="2" t="s">
        <v>750</v>
      </c>
    </row>
    <row r="146" customFormat="false" ht="15" hidden="false" customHeight="false" outlineLevel="0" collapsed="false">
      <c r="A146" s="0" t="s">
        <v>751</v>
      </c>
      <c r="B146" s="0" t="s">
        <v>752</v>
      </c>
      <c r="C146" s="0" t="s">
        <v>753</v>
      </c>
      <c r="D146" s="0" t="s">
        <v>12</v>
      </c>
      <c r="E146" s="0" t="s">
        <v>25</v>
      </c>
      <c r="F146" s="0" t="s">
        <v>754</v>
      </c>
      <c r="G146" s="0" t="s">
        <v>15</v>
      </c>
      <c r="H146" s="2" t="s">
        <v>755</v>
      </c>
    </row>
    <row r="147" customFormat="false" ht="15" hidden="false" customHeight="false" outlineLevel="0" collapsed="false">
      <c r="A147" s="0" t="s">
        <v>756</v>
      </c>
      <c r="B147" s="0" t="s">
        <v>757</v>
      </c>
      <c r="C147" s="0" t="s">
        <v>758</v>
      </c>
      <c r="D147" s="0" t="s">
        <v>12</v>
      </c>
      <c r="E147" s="0" t="s">
        <v>13</v>
      </c>
      <c r="F147" s="0" t="s">
        <v>759</v>
      </c>
      <c r="G147" s="0" t="s">
        <v>15</v>
      </c>
      <c r="H147" s="2" t="s">
        <v>760</v>
      </c>
    </row>
    <row r="148" customFormat="false" ht="15" hidden="false" customHeight="false" outlineLevel="0" collapsed="false">
      <c r="A148" s="0" t="s">
        <v>761</v>
      </c>
      <c r="B148" s="0" t="s">
        <v>762</v>
      </c>
      <c r="C148" s="0" t="s">
        <v>763</v>
      </c>
      <c r="D148" s="0" t="s">
        <v>764</v>
      </c>
      <c r="E148" s="0" t="s">
        <v>765</v>
      </c>
      <c r="F148" s="0" t="s">
        <v>766</v>
      </c>
      <c r="G148" s="0" t="s">
        <v>15</v>
      </c>
      <c r="H148" s="2" t="s">
        <v>767</v>
      </c>
      <c r="I148" s="0" t="s">
        <v>688</v>
      </c>
    </row>
    <row r="149" customFormat="false" ht="15" hidden="false" customHeight="false" outlineLevel="0" collapsed="false">
      <c r="A149" s="0" t="s">
        <v>768</v>
      </c>
      <c r="B149" s="0" t="s">
        <v>769</v>
      </c>
      <c r="C149" s="0" t="s">
        <v>770</v>
      </c>
      <c r="D149" s="0" t="s">
        <v>771</v>
      </c>
      <c r="E149" s="0" t="s">
        <v>671</v>
      </c>
      <c r="F149" s="0" t="s">
        <v>672</v>
      </c>
      <c r="G149" s="0" t="s">
        <v>83</v>
      </c>
      <c r="H149" s="2" t="s">
        <v>673</v>
      </c>
      <c r="I149" s="0" t="s">
        <v>688</v>
      </c>
    </row>
    <row r="150" customFormat="false" ht="15" hidden="false" customHeight="false" outlineLevel="0" collapsed="false">
      <c r="A150" s="0" t="s">
        <v>772</v>
      </c>
      <c r="B150" s="0" t="s">
        <v>773</v>
      </c>
      <c r="C150" s="0" t="s">
        <v>774</v>
      </c>
      <c r="D150" s="0" t="s">
        <v>71</v>
      </c>
      <c r="E150" s="0" t="s">
        <v>177</v>
      </c>
      <c r="F150" s="0" t="s">
        <v>775</v>
      </c>
      <c r="G150" s="0" t="s">
        <v>583</v>
      </c>
      <c r="H150" s="2" t="s">
        <v>776</v>
      </c>
    </row>
    <row r="151" customFormat="false" ht="15" hidden="false" customHeight="false" outlineLevel="0" collapsed="false">
      <c r="A151" s="0" t="s">
        <v>777</v>
      </c>
      <c r="B151" s="0" t="s">
        <v>778</v>
      </c>
      <c r="C151" s="0" t="s">
        <v>779</v>
      </c>
      <c r="D151" s="0" t="s">
        <v>71</v>
      </c>
      <c r="E151" s="0" t="s">
        <v>780</v>
      </c>
      <c r="F151" s="0" t="s">
        <v>781</v>
      </c>
      <c r="G151" s="0" t="s">
        <v>54</v>
      </c>
      <c r="H151" s="2" t="s">
        <v>782</v>
      </c>
    </row>
    <row r="152" customFormat="false" ht="15" hidden="false" customHeight="false" outlineLevel="0" collapsed="false">
      <c r="A152" s="0" t="s">
        <v>783</v>
      </c>
      <c r="B152" s="0" t="s">
        <v>784</v>
      </c>
      <c r="C152" s="0" t="s">
        <v>785</v>
      </c>
      <c r="D152" s="0" t="s">
        <v>12</v>
      </c>
      <c r="E152" s="0" t="s">
        <v>786</v>
      </c>
      <c r="F152" s="0" t="s">
        <v>787</v>
      </c>
      <c r="G152" s="0" t="s">
        <v>74</v>
      </c>
      <c r="H152" s="2" t="s">
        <v>788</v>
      </c>
    </row>
    <row r="153" customFormat="false" ht="15" hidden="false" customHeight="false" outlineLevel="0" collapsed="false">
      <c r="A153" s="0" t="s">
        <v>789</v>
      </c>
      <c r="B153" s="0" t="s">
        <v>790</v>
      </c>
      <c r="C153" s="0" t="s">
        <v>791</v>
      </c>
      <c r="D153" s="0" t="s">
        <v>12</v>
      </c>
      <c r="E153" s="0" t="s">
        <v>786</v>
      </c>
      <c r="F153" s="0" t="s">
        <v>792</v>
      </c>
      <c r="G153" s="0" t="s">
        <v>74</v>
      </c>
      <c r="H153" s="2" t="s">
        <v>788</v>
      </c>
      <c r="I153" s="0" t="s">
        <v>688</v>
      </c>
    </row>
    <row r="154" customFormat="false" ht="15" hidden="false" customHeight="false" outlineLevel="0" collapsed="false">
      <c r="A154" s="0" t="s">
        <v>793</v>
      </c>
      <c r="B154" s="0" t="s">
        <v>794</v>
      </c>
      <c r="C154" s="0" t="s">
        <v>795</v>
      </c>
      <c r="D154" s="0" t="s">
        <v>12</v>
      </c>
      <c r="E154" s="0" t="s">
        <v>786</v>
      </c>
      <c r="F154" s="0" t="s">
        <v>796</v>
      </c>
      <c r="G154" s="0" t="s">
        <v>74</v>
      </c>
      <c r="H154" s="2" t="s">
        <v>788</v>
      </c>
    </row>
    <row r="155" customFormat="false" ht="15" hidden="false" customHeight="false" outlineLevel="0" collapsed="false">
      <c r="A155" s="0" t="s">
        <v>797</v>
      </c>
      <c r="B155" s="0" t="s">
        <v>798</v>
      </c>
      <c r="C155" s="0" t="s">
        <v>799</v>
      </c>
      <c r="D155" s="0" t="s">
        <v>12</v>
      </c>
      <c r="E155" s="0" t="s">
        <v>25</v>
      </c>
      <c r="F155" s="0" t="s">
        <v>800</v>
      </c>
      <c r="G155" s="0" t="s">
        <v>15</v>
      </c>
      <c r="H155" s="2" t="s">
        <v>801</v>
      </c>
    </row>
    <row r="156" customFormat="false" ht="15" hidden="false" customHeight="false" outlineLevel="0" collapsed="false">
      <c r="A156" s="0" t="s">
        <v>802</v>
      </c>
      <c r="B156" s="0" t="s">
        <v>803</v>
      </c>
      <c r="C156" s="0" t="s">
        <v>804</v>
      </c>
      <c r="D156" s="0" t="s">
        <v>805</v>
      </c>
      <c r="E156" s="0" t="s">
        <v>806</v>
      </c>
      <c r="F156" s="0" t="s">
        <v>807</v>
      </c>
      <c r="G156" s="0" t="s">
        <v>15</v>
      </c>
      <c r="H156" s="2" t="s">
        <v>808</v>
      </c>
    </row>
    <row r="157" customFormat="false" ht="15" hidden="false" customHeight="false" outlineLevel="0" collapsed="false">
      <c r="A157" s="0" t="s">
        <v>809</v>
      </c>
      <c r="B157" s="0" t="s">
        <v>810</v>
      </c>
      <c r="C157" s="0" t="s">
        <v>811</v>
      </c>
      <c r="D157" s="0" t="s">
        <v>12</v>
      </c>
      <c r="E157" s="0" t="s">
        <v>25</v>
      </c>
      <c r="F157" s="0" t="s">
        <v>812</v>
      </c>
      <c r="G157" s="0" t="s">
        <v>15</v>
      </c>
      <c r="H157" s="2" t="s">
        <v>813</v>
      </c>
    </row>
    <row r="158" customFormat="false" ht="15" hidden="false" customHeight="false" outlineLevel="0" collapsed="false">
      <c r="A158" s="0" t="s">
        <v>814</v>
      </c>
      <c r="B158" s="0" t="s">
        <v>815</v>
      </c>
      <c r="C158" s="0" t="s">
        <v>816</v>
      </c>
      <c r="D158" s="0" t="s">
        <v>12</v>
      </c>
      <c r="E158" s="0" t="s">
        <v>13</v>
      </c>
      <c r="F158" s="0" t="s">
        <v>817</v>
      </c>
      <c r="G158" s="0" t="s">
        <v>15</v>
      </c>
      <c r="H158" s="2" t="s">
        <v>818</v>
      </c>
    </row>
    <row r="159" customFormat="false" ht="15" hidden="false" customHeight="false" outlineLevel="0" collapsed="false">
      <c r="A159" s="0" t="s">
        <v>819</v>
      </c>
      <c r="B159" s="0" t="s">
        <v>820</v>
      </c>
      <c r="C159" s="0" t="s">
        <v>821</v>
      </c>
      <c r="D159" s="0" t="s">
        <v>410</v>
      </c>
      <c r="E159" s="0" t="s">
        <v>822</v>
      </c>
      <c r="F159" s="0" t="s">
        <v>823</v>
      </c>
      <c r="G159" s="0" t="s">
        <v>231</v>
      </c>
      <c r="H159" s="0" t="s">
        <v>824</v>
      </c>
      <c r="I159" s="0" t="s">
        <v>825</v>
      </c>
    </row>
    <row r="160" customFormat="false" ht="15" hidden="false" customHeight="false" outlineLevel="0" collapsed="false">
      <c r="A160" s="0" t="s">
        <v>826</v>
      </c>
      <c r="B160" s="0" t="s">
        <v>827</v>
      </c>
      <c r="C160" s="0" t="s">
        <v>828</v>
      </c>
      <c r="D160" s="0" t="s">
        <v>410</v>
      </c>
      <c r="E160" s="0" t="s">
        <v>822</v>
      </c>
      <c r="F160" s="0" t="s">
        <v>823</v>
      </c>
      <c r="G160" s="0" t="s">
        <v>231</v>
      </c>
      <c r="H160" s="0" t="s">
        <v>824</v>
      </c>
      <c r="I160" s="0" t="s">
        <v>829</v>
      </c>
    </row>
    <row r="161" customFormat="false" ht="15" hidden="false" customHeight="false" outlineLevel="0" collapsed="false">
      <c r="A161" s="0" t="s">
        <v>830</v>
      </c>
      <c r="B161" s="0" t="s">
        <v>831</v>
      </c>
      <c r="C161" s="0" t="s">
        <v>832</v>
      </c>
      <c r="D161" s="0" t="s">
        <v>410</v>
      </c>
      <c r="E161" s="0" t="s">
        <v>833</v>
      </c>
      <c r="F161" s="0" t="s">
        <v>834</v>
      </c>
      <c r="G161" s="0" t="s">
        <v>15</v>
      </c>
      <c r="H161" s="2" t="s">
        <v>835</v>
      </c>
    </row>
    <row r="162" customFormat="false" ht="15" hidden="false" customHeight="false" outlineLevel="0" collapsed="false">
      <c r="A162" s="0" t="s">
        <v>836</v>
      </c>
      <c r="B162" s="0" t="s">
        <v>837</v>
      </c>
      <c r="C162" s="0" t="s">
        <v>838</v>
      </c>
      <c r="D162" s="0" t="s">
        <v>839</v>
      </c>
      <c r="E162" s="0" t="s">
        <v>822</v>
      </c>
      <c r="F162" s="0" t="s">
        <v>840</v>
      </c>
      <c r="G162" s="0" t="s">
        <v>231</v>
      </c>
      <c r="H162" s="2" t="s">
        <v>841</v>
      </c>
      <c r="I162" s="0" t="s">
        <v>842</v>
      </c>
    </row>
    <row r="163" customFormat="false" ht="15" hidden="false" customHeight="false" outlineLevel="0" collapsed="false">
      <c r="A163" s="0" t="s">
        <v>843</v>
      </c>
      <c r="B163" s="0" t="s">
        <v>844</v>
      </c>
      <c r="C163" s="0" t="s">
        <v>845</v>
      </c>
      <c r="D163" s="0" t="s">
        <v>71</v>
      </c>
      <c r="E163" s="0" t="s">
        <v>846</v>
      </c>
      <c r="F163" s="0" t="s">
        <v>847</v>
      </c>
      <c r="G163" s="0" t="s">
        <v>54</v>
      </c>
      <c r="H163" s="2" t="s">
        <v>848</v>
      </c>
    </row>
    <row r="164" customFormat="false" ht="15" hidden="false" customHeight="false" outlineLevel="0" collapsed="false">
      <c r="A164" s="0" t="s">
        <v>849</v>
      </c>
      <c r="B164" s="0" t="s">
        <v>850</v>
      </c>
      <c r="C164" s="0" t="s">
        <v>851</v>
      </c>
      <c r="D164" s="0" t="s">
        <v>71</v>
      </c>
      <c r="E164" s="0" t="s">
        <v>846</v>
      </c>
      <c r="F164" s="0" t="s">
        <v>852</v>
      </c>
      <c r="G164" s="0" t="s">
        <v>54</v>
      </c>
      <c r="H164" s="2" t="s">
        <v>848</v>
      </c>
    </row>
    <row r="165" customFormat="false" ht="15" hidden="false" customHeight="false" outlineLevel="0" collapsed="false">
      <c r="A165" s="0" t="s">
        <v>853</v>
      </c>
      <c r="B165" s="0" t="s">
        <v>854</v>
      </c>
      <c r="C165" s="0" t="s">
        <v>855</v>
      </c>
      <c r="D165" s="0" t="s">
        <v>12</v>
      </c>
      <c r="E165" s="0" t="s">
        <v>25</v>
      </c>
      <c r="F165" s="0" t="s">
        <v>856</v>
      </c>
      <c r="G165" s="0" t="s">
        <v>15</v>
      </c>
      <c r="H165" s="2" t="s">
        <v>857</v>
      </c>
    </row>
    <row r="166" customFormat="false" ht="15" hidden="false" customHeight="false" outlineLevel="0" collapsed="false">
      <c r="A166" s="0" t="s">
        <v>858</v>
      </c>
      <c r="B166" s="0" t="s">
        <v>859</v>
      </c>
      <c r="C166" s="0" t="s">
        <v>860</v>
      </c>
      <c r="D166" s="0" t="s">
        <v>71</v>
      </c>
      <c r="E166" s="0" t="s">
        <v>101</v>
      </c>
      <c r="F166" s="0" t="s">
        <v>861</v>
      </c>
      <c r="G166" s="0" t="s">
        <v>103</v>
      </c>
      <c r="H166" s="2" t="s">
        <v>104</v>
      </c>
    </row>
    <row r="167" customFormat="false" ht="15" hidden="false" customHeight="false" outlineLevel="0" collapsed="false">
      <c r="A167" s="0" t="s">
        <v>862</v>
      </c>
      <c r="B167" s="0" t="s">
        <v>863</v>
      </c>
      <c r="C167" s="0" t="s">
        <v>864</v>
      </c>
      <c r="D167" s="0" t="s">
        <v>71</v>
      </c>
      <c r="E167" s="0" t="s">
        <v>101</v>
      </c>
      <c r="F167" s="0" t="s">
        <v>865</v>
      </c>
      <c r="G167" s="0" t="s">
        <v>103</v>
      </c>
      <c r="H167" s="2" t="s">
        <v>104</v>
      </c>
    </row>
    <row r="168" customFormat="false" ht="15" hidden="false" customHeight="false" outlineLevel="0" collapsed="false">
      <c r="A168" s="0" t="s">
        <v>866</v>
      </c>
      <c r="B168" s="0" t="s">
        <v>867</v>
      </c>
      <c r="C168" s="0" t="s">
        <v>868</v>
      </c>
      <c r="D168" s="0" t="s">
        <v>71</v>
      </c>
      <c r="E168" s="0" t="s">
        <v>869</v>
      </c>
      <c r="F168" s="0" t="s">
        <v>870</v>
      </c>
      <c r="G168" s="0" t="s">
        <v>871</v>
      </c>
      <c r="H168" s="2" t="s">
        <v>104</v>
      </c>
    </row>
    <row r="169" customFormat="false" ht="15" hidden="false" customHeight="false" outlineLevel="0" collapsed="false">
      <c r="A169" s="0" t="s">
        <v>872</v>
      </c>
      <c r="B169" s="0" t="s">
        <v>873</v>
      </c>
      <c r="C169" s="0" t="s">
        <v>874</v>
      </c>
      <c r="D169" s="0" t="s">
        <v>71</v>
      </c>
      <c r="E169" s="0" t="s">
        <v>869</v>
      </c>
      <c r="F169" s="0" t="s">
        <v>875</v>
      </c>
      <c r="G169" s="0" t="s">
        <v>871</v>
      </c>
      <c r="H169" s="2" t="s">
        <v>104</v>
      </c>
    </row>
    <row r="170" customFormat="false" ht="15" hidden="false" customHeight="false" outlineLevel="0" collapsed="false">
      <c r="A170" s="0" t="s">
        <v>876</v>
      </c>
      <c r="B170" s="0" t="s">
        <v>877</v>
      </c>
      <c r="C170" s="0" t="s">
        <v>878</v>
      </c>
      <c r="D170" s="0" t="s">
        <v>71</v>
      </c>
      <c r="E170" s="0" t="s">
        <v>869</v>
      </c>
      <c r="F170" s="0" t="s">
        <v>879</v>
      </c>
      <c r="G170" s="0" t="s">
        <v>871</v>
      </c>
      <c r="H170" s="2" t="s">
        <v>104</v>
      </c>
    </row>
    <row r="171" customFormat="false" ht="15" hidden="false" customHeight="false" outlineLevel="0" collapsed="false">
      <c r="A171" s="0" t="s">
        <v>880</v>
      </c>
      <c r="B171" s="0" t="s">
        <v>881</v>
      </c>
      <c r="C171" s="0" t="s">
        <v>882</v>
      </c>
      <c r="D171" s="0" t="s">
        <v>71</v>
      </c>
      <c r="E171" s="0" t="s">
        <v>869</v>
      </c>
      <c r="F171" s="0" t="s">
        <v>883</v>
      </c>
      <c r="G171" s="0" t="s">
        <v>871</v>
      </c>
      <c r="H171" s="2" t="s">
        <v>104</v>
      </c>
    </row>
    <row r="172" customFormat="false" ht="15" hidden="false" customHeight="false" outlineLevel="0" collapsed="false">
      <c r="A172" s="0" t="s">
        <v>884</v>
      </c>
      <c r="B172" s="0" t="s">
        <v>885</v>
      </c>
      <c r="C172" s="0" t="s">
        <v>886</v>
      </c>
      <c r="D172" s="0" t="s">
        <v>71</v>
      </c>
      <c r="E172" s="0" t="s">
        <v>846</v>
      </c>
      <c r="F172" s="0" t="s">
        <v>887</v>
      </c>
      <c r="G172" s="0" t="s">
        <v>54</v>
      </c>
      <c r="H172" s="2" t="s">
        <v>888</v>
      </c>
    </row>
    <row r="173" customFormat="false" ht="15" hidden="false" customHeight="false" outlineLevel="0" collapsed="false">
      <c r="A173" s="0" t="s">
        <v>889</v>
      </c>
      <c r="B173" s="0" t="s">
        <v>890</v>
      </c>
      <c r="C173" s="0" t="s">
        <v>891</v>
      </c>
      <c r="D173" s="0" t="s">
        <v>71</v>
      </c>
      <c r="E173" s="0" t="s">
        <v>892</v>
      </c>
      <c r="F173" s="0" t="s">
        <v>893</v>
      </c>
      <c r="G173" s="0" t="s">
        <v>74</v>
      </c>
      <c r="H173" s="2" t="s">
        <v>894</v>
      </c>
    </row>
    <row r="174" customFormat="false" ht="15" hidden="false" customHeight="false" outlineLevel="0" collapsed="false">
      <c r="A174" s="0" t="s">
        <v>895</v>
      </c>
      <c r="B174" s="0" t="s">
        <v>896</v>
      </c>
      <c r="C174" s="0" t="s">
        <v>897</v>
      </c>
      <c r="D174" s="0" t="s">
        <v>12</v>
      </c>
      <c r="E174" s="0" t="s">
        <v>25</v>
      </c>
      <c r="F174" s="0" t="s">
        <v>898</v>
      </c>
      <c r="G174" s="0" t="s">
        <v>15</v>
      </c>
      <c r="H174" s="2" t="s">
        <v>899</v>
      </c>
    </row>
    <row r="175" customFormat="false" ht="15" hidden="false" customHeight="false" outlineLevel="0" collapsed="false">
      <c r="A175" s="0" t="s">
        <v>900</v>
      </c>
      <c r="B175" s="0" t="s">
        <v>901</v>
      </c>
      <c r="C175" s="0" t="s">
        <v>902</v>
      </c>
      <c r="D175" s="0" t="s">
        <v>12</v>
      </c>
      <c r="E175" s="0" t="s">
        <v>25</v>
      </c>
      <c r="F175" s="0" t="s">
        <v>903</v>
      </c>
      <c r="G175" s="0" t="s">
        <v>15</v>
      </c>
      <c r="H175" s="2" t="s">
        <v>904</v>
      </c>
    </row>
    <row r="176" customFormat="false" ht="15" hidden="false" customHeight="false" outlineLevel="0" collapsed="false">
      <c r="A176" s="0" t="s">
        <v>905</v>
      </c>
      <c r="B176" s="0" t="s">
        <v>906</v>
      </c>
      <c r="C176" s="0" t="s">
        <v>907</v>
      </c>
      <c r="D176" s="0" t="s">
        <v>71</v>
      </c>
      <c r="E176" s="0" t="s">
        <v>600</v>
      </c>
      <c r="F176" s="0" t="s">
        <v>908</v>
      </c>
      <c r="G176" s="0" t="s">
        <v>74</v>
      </c>
      <c r="H176" s="2" t="s">
        <v>909</v>
      </c>
    </row>
    <row r="177" customFormat="false" ht="15" hidden="false" customHeight="false" outlineLevel="0" collapsed="false">
      <c r="A177" s="0" t="s">
        <v>910</v>
      </c>
      <c r="B177" s="0" t="s">
        <v>911</v>
      </c>
      <c r="C177" s="0" t="s">
        <v>912</v>
      </c>
      <c r="D177" s="0" t="s">
        <v>71</v>
      </c>
      <c r="E177" s="0" t="s">
        <v>913</v>
      </c>
      <c r="F177" s="0" t="s">
        <v>914</v>
      </c>
      <c r="G177" s="0" t="s">
        <v>231</v>
      </c>
      <c r="H177" s="2" t="s">
        <v>915</v>
      </c>
    </row>
    <row r="178" customFormat="false" ht="15" hidden="false" customHeight="false" outlineLevel="0" collapsed="false">
      <c r="A178" s="0" t="s">
        <v>916</v>
      </c>
      <c r="B178" s="0" t="s">
        <v>917</v>
      </c>
      <c r="C178" s="0" t="s">
        <v>918</v>
      </c>
      <c r="D178" s="0" t="s">
        <v>71</v>
      </c>
      <c r="E178" s="0" t="s">
        <v>913</v>
      </c>
      <c r="F178" s="0" t="s">
        <v>919</v>
      </c>
      <c r="G178" s="0" t="s">
        <v>231</v>
      </c>
      <c r="H178" s="2" t="s">
        <v>915</v>
      </c>
    </row>
    <row r="179" customFormat="false" ht="15" hidden="false" customHeight="false" outlineLevel="0" collapsed="false">
      <c r="A179" s="0" t="s">
        <v>920</v>
      </c>
      <c r="B179" s="0" t="s">
        <v>921</v>
      </c>
      <c r="C179" s="0" t="s">
        <v>922</v>
      </c>
      <c r="D179" s="0" t="s">
        <v>71</v>
      </c>
      <c r="E179" s="0" t="s">
        <v>913</v>
      </c>
      <c r="F179" s="0" t="s">
        <v>923</v>
      </c>
      <c r="G179" s="0" t="s">
        <v>231</v>
      </c>
      <c r="H179" s="2" t="s">
        <v>915</v>
      </c>
    </row>
    <row r="180" customFormat="false" ht="15" hidden="false" customHeight="false" outlineLevel="0" collapsed="false">
      <c r="A180" s="0" t="s">
        <v>924</v>
      </c>
      <c r="B180" s="0" t="s">
        <v>925</v>
      </c>
      <c r="C180" s="0" t="s">
        <v>926</v>
      </c>
      <c r="D180" s="0" t="s">
        <v>71</v>
      </c>
      <c r="E180" s="0" t="s">
        <v>913</v>
      </c>
      <c r="F180" s="0" t="s">
        <v>927</v>
      </c>
      <c r="G180" s="0" t="s">
        <v>231</v>
      </c>
      <c r="H180" s="2" t="s">
        <v>915</v>
      </c>
    </row>
    <row r="181" customFormat="false" ht="15" hidden="false" customHeight="false" outlineLevel="0" collapsed="false">
      <c r="A181" s="0" t="s">
        <v>928</v>
      </c>
      <c r="B181" s="0" t="s">
        <v>929</v>
      </c>
      <c r="C181" s="0" t="s">
        <v>930</v>
      </c>
      <c r="D181" s="0" t="s">
        <v>71</v>
      </c>
      <c r="E181" s="0" t="s">
        <v>101</v>
      </c>
      <c r="F181" s="0" t="s">
        <v>931</v>
      </c>
      <c r="G181" s="0" t="s">
        <v>103</v>
      </c>
      <c r="H181" s="2" t="s">
        <v>932</v>
      </c>
    </row>
    <row r="182" customFormat="false" ht="15" hidden="false" customHeight="false" outlineLevel="0" collapsed="false">
      <c r="A182" s="0" t="s">
        <v>933</v>
      </c>
      <c r="B182" s="0" t="s">
        <v>934</v>
      </c>
      <c r="C182" s="0" t="s">
        <v>935</v>
      </c>
      <c r="D182" s="0" t="s">
        <v>71</v>
      </c>
      <c r="E182" s="0" t="s">
        <v>381</v>
      </c>
      <c r="F182" s="0" t="s">
        <v>936</v>
      </c>
      <c r="G182" s="0" t="s">
        <v>383</v>
      </c>
      <c r="H182" s="2" t="s">
        <v>937</v>
      </c>
    </row>
    <row r="183" customFormat="false" ht="15" hidden="false" customHeight="false" outlineLevel="0" collapsed="false">
      <c r="A183" s="0" t="s">
        <v>938</v>
      </c>
      <c r="B183" s="0" t="s">
        <v>939</v>
      </c>
      <c r="C183" s="0" t="s">
        <v>940</v>
      </c>
      <c r="D183" s="0" t="s">
        <v>71</v>
      </c>
      <c r="E183" s="0" t="s">
        <v>101</v>
      </c>
      <c r="F183" s="0" t="s">
        <v>941</v>
      </c>
      <c r="G183" s="0" t="s">
        <v>103</v>
      </c>
      <c r="H183" s="2" t="s">
        <v>104</v>
      </c>
    </row>
    <row r="184" customFormat="false" ht="15" hidden="false" customHeight="false" outlineLevel="0" collapsed="false">
      <c r="A184" s="0" t="s">
        <v>942</v>
      </c>
      <c r="B184" s="0" t="s">
        <v>943</v>
      </c>
      <c r="C184" s="0" t="s">
        <v>944</v>
      </c>
      <c r="D184" s="0" t="s">
        <v>71</v>
      </c>
      <c r="E184" s="0" t="s">
        <v>101</v>
      </c>
      <c r="F184" s="0" t="s">
        <v>945</v>
      </c>
      <c r="G184" s="0" t="s">
        <v>103</v>
      </c>
      <c r="H184" s="2" t="s">
        <v>104</v>
      </c>
      <c r="I184" s="0" t="s">
        <v>946</v>
      </c>
    </row>
    <row r="185" customFormat="false" ht="15" hidden="false" customHeight="false" outlineLevel="0" collapsed="false">
      <c r="A185" s="0" t="s">
        <v>947</v>
      </c>
      <c r="B185" s="0" t="s">
        <v>948</v>
      </c>
      <c r="C185" s="0" t="s">
        <v>949</v>
      </c>
      <c r="D185" s="0" t="s">
        <v>71</v>
      </c>
      <c r="E185" s="0" t="s">
        <v>101</v>
      </c>
      <c r="F185" s="0" t="s">
        <v>950</v>
      </c>
      <c r="G185" s="0" t="s">
        <v>103</v>
      </c>
      <c r="H185" s="2" t="s">
        <v>104</v>
      </c>
    </row>
    <row r="186" customFormat="false" ht="15" hidden="false" customHeight="false" outlineLevel="0" collapsed="false">
      <c r="A186" s="0" t="s">
        <v>951</v>
      </c>
      <c r="B186" s="0" t="s">
        <v>952</v>
      </c>
      <c r="C186" s="0" t="s">
        <v>953</v>
      </c>
      <c r="D186" s="0" t="s">
        <v>71</v>
      </c>
      <c r="E186" s="0" t="s">
        <v>242</v>
      </c>
      <c r="F186" s="0" t="s">
        <v>954</v>
      </c>
      <c r="G186" s="0" t="s">
        <v>244</v>
      </c>
      <c r="H186" s="2" t="s">
        <v>955</v>
      </c>
    </row>
    <row r="187" customFormat="false" ht="15" hidden="false" customHeight="false" outlineLevel="0" collapsed="false">
      <c r="A187" s="0" t="s">
        <v>956</v>
      </c>
      <c r="B187" s="0" t="s">
        <v>957</v>
      </c>
      <c r="C187" s="0" t="s">
        <v>958</v>
      </c>
      <c r="D187" s="0" t="s">
        <v>435</v>
      </c>
      <c r="E187" s="0" t="s">
        <v>381</v>
      </c>
      <c r="F187" s="0" t="s">
        <v>959</v>
      </c>
      <c r="G187" s="0" t="s">
        <v>383</v>
      </c>
      <c r="H187" s="2" t="s">
        <v>437</v>
      </c>
    </row>
    <row r="188" customFormat="false" ht="15" hidden="false" customHeight="false" outlineLevel="0" collapsed="false">
      <c r="A188" s="0" t="s">
        <v>960</v>
      </c>
      <c r="B188" s="0" t="s">
        <v>961</v>
      </c>
      <c r="C188" s="0" t="s">
        <v>962</v>
      </c>
      <c r="D188" s="0" t="s">
        <v>71</v>
      </c>
      <c r="E188" s="0" t="s">
        <v>254</v>
      </c>
      <c r="F188" s="0" t="s">
        <v>963</v>
      </c>
      <c r="G188" s="0" t="s">
        <v>256</v>
      </c>
      <c r="H188" s="2" t="s">
        <v>964</v>
      </c>
    </row>
    <row r="189" customFormat="false" ht="15" hidden="false" customHeight="false" outlineLevel="0" collapsed="false">
      <c r="A189" s="0" t="s">
        <v>965</v>
      </c>
      <c r="B189" s="0" t="s">
        <v>966</v>
      </c>
      <c r="C189" s="0" t="s">
        <v>967</v>
      </c>
      <c r="D189" s="0" t="s">
        <v>441</v>
      </c>
      <c r="E189" s="0" t="s">
        <v>381</v>
      </c>
      <c r="F189" s="0" t="s">
        <v>968</v>
      </c>
      <c r="G189" s="0" t="s">
        <v>383</v>
      </c>
      <c r="H189" s="2" t="s">
        <v>969</v>
      </c>
    </row>
    <row r="190" customFormat="false" ht="15" hidden="false" customHeight="false" outlineLevel="0" collapsed="false">
      <c r="A190" s="0" t="s">
        <v>970</v>
      </c>
      <c r="B190" s="0" t="s">
        <v>971</v>
      </c>
      <c r="C190" s="0" t="s">
        <v>972</v>
      </c>
      <c r="D190" s="0" t="s">
        <v>441</v>
      </c>
      <c r="E190" s="0" t="s">
        <v>381</v>
      </c>
      <c r="F190" s="0" t="s">
        <v>973</v>
      </c>
      <c r="G190" s="0" t="s">
        <v>383</v>
      </c>
      <c r="H190" s="2" t="s">
        <v>974</v>
      </c>
    </row>
    <row r="191" customFormat="false" ht="15" hidden="false" customHeight="false" outlineLevel="0" collapsed="false">
      <c r="A191" s="0" t="s">
        <v>975</v>
      </c>
      <c r="B191" s="0" t="s">
        <v>976</v>
      </c>
      <c r="C191" s="0" t="s">
        <v>977</v>
      </c>
      <c r="D191" s="0" t="s">
        <v>71</v>
      </c>
      <c r="E191" s="0" t="s">
        <v>242</v>
      </c>
      <c r="F191" s="0" t="s">
        <v>978</v>
      </c>
      <c r="G191" s="0" t="s">
        <v>244</v>
      </c>
      <c r="H191" s="2" t="s">
        <v>979</v>
      </c>
    </row>
    <row r="192" customFormat="false" ht="15" hidden="false" customHeight="false" outlineLevel="0" collapsed="false">
      <c r="A192" s="0" t="s">
        <v>980</v>
      </c>
      <c r="B192" s="0" t="s">
        <v>981</v>
      </c>
      <c r="C192" s="0" t="s">
        <v>982</v>
      </c>
      <c r="D192" s="0" t="s">
        <v>71</v>
      </c>
      <c r="E192" s="0" t="s">
        <v>177</v>
      </c>
      <c r="F192" s="0" t="s">
        <v>983</v>
      </c>
      <c r="G192" s="0" t="s">
        <v>583</v>
      </c>
      <c r="H192" s="0" t="s">
        <v>984</v>
      </c>
    </row>
    <row r="193" customFormat="false" ht="15" hidden="false" customHeight="false" outlineLevel="0" collapsed="false">
      <c r="A193" s="0" t="s">
        <v>985</v>
      </c>
      <c r="B193" s="0" t="s">
        <v>986</v>
      </c>
      <c r="C193" s="0" t="s">
        <v>987</v>
      </c>
      <c r="D193" s="0" t="s">
        <v>345</v>
      </c>
      <c r="E193" s="0" t="s">
        <v>242</v>
      </c>
      <c r="F193" s="3" t="s">
        <v>988</v>
      </c>
      <c r="G193" s="0" t="s">
        <v>83</v>
      </c>
      <c r="H193" s="2" t="s">
        <v>989</v>
      </c>
      <c r="I193" s="0" t="s">
        <v>348</v>
      </c>
    </row>
    <row r="194" customFormat="false" ht="15" hidden="false" customHeight="false" outlineLevel="0" collapsed="false">
      <c r="A194" s="0" t="s">
        <v>990</v>
      </c>
      <c r="B194" s="0" t="s">
        <v>991</v>
      </c>
      <c r="C194" s="0" t="s">
        <v>992</v>
      </c>
      <c r="D194" s="0" t="s">
        <v>71</v>
      </c>
      <c r="E194" s="0" t="s">
        <v>101</v>
      </c>
      <c r="F194" s="0" t="s">
        <v>993</v>
      </c>
      <c r="G194" s="0" t="s">
        <v>103</v>
      </c>
      <c r="H194" s="2" t="s">
        <v>104</v>
      </c>
    </row>
    <row r="195" customFormat="false" ht="15" hidden="false" customHeight="false" outlineLevel="0" collapsed="false">
      <c r="A195" s="0" t="s">
        <v>994</v>
      </c>
      <c r="B195" s="0" t="s">
        <v>995</v>
      </c>
      <c r="C195" s="0" t="s">
        <v>996</v>
      </c>
      <c r="D195" s="0" t="s">
        <v>71</v>
      </c>
      <c r="E195" s="0" t="s">
        <v>561</v>
      </c>
      <c r="F195" s="0" t="s">
        <v>997</v>
      </c>
      <c r="G195" s="0" t="s">
        <v>563</v>
      </c>
      <c r="H195" s="2" t="s">
        <v>998</v>
      </c>
    </row>
    <row r="196" customFormat="false" ht="15" hidden="false" customHeight="false" outlineLevel="0" collapsed="false">
      <c r="A196" s="0" t="s">
        <v>999</v>
      </c>
      <c r="B196" s="0" t="s">
        <v>1000</v>
      </c>
      <c r="C196" s="0" t="s">
        <v>1001</v>
      </c>
      <c r="D196" s="0" t="s">
        <v>1002</v>
      </c>
      <c r="E196" s="0" t="s">
        <v>101</v>
      </c>
      <c r="F196" s="0" t="s">
        <v>1003</v>
      </c>
      <c r="G196" s="0" t="s">
        <v>103</v>
      </c>
      <c r="H196" s="2" t="s">
        <v>104</v>
      </c>
    </row>
    <row r="197" customFormat="false" ht="15" hidden="false" customHeight="false" outlineLevel="0" collapsed="false">
      <c r="A197" s="0" t="s">
        <v>1004</v>
      </c>
      <c r="B197" s="0" t="s">
        <v>1005</v>
      </c>
      <c r="C197" s="0" t="s">
        <v>1006</v>
      </c>
      <c r="D197" s="0" t="s">
        <v>71</v>
      </c>
      <c r="E197" s="0" t="s">
        <v>101</v>
      </c>
      <c r="F197" s="0" t="s">
        <v>1007</v>
      </c>
      <c r="G197" s="0" t="s">
        <v>103</v>
      </c>
      <c r="H197" s="2" t="s">
        <v>104</v>
      </c>
    </row>
    <row r="198" customFormat="false" ht="15" hidden="false" customHeight="false" outlineLevel="0" collapsed="false">
      <c r="A198" s="0" t="s">
        <v>1008</v>
      </c>
      <c r="B198" s="0" t="s">
        <v>1009</v>
      </c>
      <c r="C198" s="0" t="s">
        <v>1010</v>
      </c>
      <c r="D198" s="0" t="s">
        <v>1002</v>
      </c>
      <c r="E198" s="0" t="s">
        <v>101</v>
      </c>
      <c r="F198" s="0" t="s">
        <v>1011</v>
      </c>
      <c r="G198" s="0" t="s">
        <v>103</v>
      </c>
      <c r="H198" s="2" t="s">
        <v>104</v>
      </c>
    </row>
    <row r="199" customFormat="false" ht="15" hidden="false" customHeight="false" outlineLevel="0" collapsed="false">
      <c r="A199" s="0" t="s">
        <v>1012</v>
      </c>
      <c r="B199" s="0" t="s">
        <v>1013</v>
      </c>
      <c r="C199" s="0" t="s">
        <v>1014</v>
      </c>
      <c r="D199" s="0" t="s">
        <v>71</v>
      </c>
      <c r="E199" s="0" t="s">
        <v>177</v>
      </c>
      <c r="F199" s="0" t="s">
        <v>1015</v>
      </c>
      <c r="G199" s="0" t="s">
        <v>583</v>
      </c>
      <c r="H199" s="2" t="s">
        <v>584</v>
      </c>
    </row>
    <row r="200" customFormat="false" ht="15" hidden="false" customHeight="false" outlineLevel="0" collapsed="false">
      <c r="A200" s="0" t="s">
        <v>1016</v>
      </c>
      <c r="B200" s="0" t="s">
        <v>1017</v>
      </c>
      <c r="C200" s="0" t="s">
        <v>1018</v>
      </c>
      <c r="D200" s="0" t="s">
        <v>71</v>
      </c>
      <c r="E200" s="0" t="s">
        <v>177</v>
      </c>
      <c r="F200" s="0" t="s">
        <v>1019</v>
      </c>
      <c r="G200" s="0" t="s">
        <v>583</v>
      </c>
      <c r="H200" s="2" t="s">
        <v>584</v>
      </c>
    </row>
    <row r="201" customFormat="false" ht="15" hidden="false" customHeight="false" outlineLevel="0" collapsed="false">
      <c r="A201" s="0" t="s">
        <v>1020</v>
      </c>
      <c r="B201" s="0" t="s">
        <v>1021</v>
      </c>
      <c r="C201" s="0" t="s">
        <v>1022</v>
      </c>
      <c r="D201" s="0" t="s">
        <v>71</v>
      </c>
      <c r="E201" s="0" t="s">
        <v>561</v>
      </c>
      <c r="F201" s="0" t="s">
        <v>1023</v>
      </c>
      <c r="G201" s="0" t="s">
        <v>563</v>
      </c>
      <c r="H201" s="2" t="s">
        <v>1024</v>
      </c>
    </row>
    <row r="202" customFormat="false" ht="15" hidden="false" customHeight="false" outlineLevel="0" collapsed="false">
      <c r="A202" s="0" t="s">
        <v>1025</v>
      </c>
      <c r="B202" s="0" t="s">
        <v>1026</v>
      </c>
      <c r="C202" s="0" t="s">
        <v>1027</v>
      </c>
      <c r="D202" s="0" t="s">
        <v>71</v>
      </c>
      <c r="E202" s="0" t="s">
        <v>101</v>
      </c>
      <c r="F202" s="0" t="s">
        <v>1028</v>
      </c>
      <c r="G202" s="0" t="s">
        <v>103</v>
      </c>
      <c r="H202" s="2" t="s">
        <v>104</v>
      </c>
    </row>
    <row r="203" customFormat="false" ht="15" hidden="false" customHeight="false" outlineLevel="0" collapsed="false">
      <c r="A203" s="0" t="s">
        <v>1029</v>
      </c>
      <c r="B203" s="0" t="s">
        <v>1030</v>
      </c>
      <c r="C203" s="0" t="s">
        <v>1031</v>
      </c>
      <c r="D203" s="0" t="s">
        <v>71</v>
      </c>
      <c r="E203" s="0" t="s">
        <v>177</v>
      </c>
      <c r="F203" s="0" t="s">
        <v>1032</v>
      </c>
      <c r="G203" s="0" t="s">
        <v>583</v>
      </c>
      <c r="H203" s="2" t="s">
        <v>584</v>
      </c>
    </row>
    <row r="204" customFormat="false" ht="15" hidden="false" customHeight="false" outlineLevel="0" collapsed="false">
      <c r="A204" s="0" t="s">
        <v>1033</v>
      </c>
      <c r="B204" s="0" t="s">
        <v>1034</v>
      </c>
      <c r="C204" s="0" t="s">
        <v>1035</v>
      </c>
      <c r="D204" s="0" t="s">
        <v>71</v>
      </c>
      <c r="E204" s="0" t="s">
        <v>101</v>
      </c>
      <c r="F204" s="0" t="s">
        <v>1036</v>
      </c>
      <c r="G204" s="0" t="s">
        <v>103</v>
      </c>
      <c r="H204" s="2" t="s">
        <v>104</v>
      </c>
    </row>
    <row r="205" customFormat="false" ht="15" hidden="false" customHeight="false" outlineLevel="0" collapsed="false">
      <c r="A205" s="0" t="s">
        <v>1037</v>
      </c>
      <c r="B205" s="0" t="s">
        <v>1038</v>
      </c>
      <c r="C205" s="0" t="s">
        <v>1039</v>
      </c>
      <c r="D205" s="0" t="s">
        <v>71</v>
      </c>
      <c r="E205" s="0" t="s">
        <v>101</v>
      </c>
      <c r="F205" s="3" t="s">
        <v>1040</v>
      </c>
      <c r="G205" s="0" t="s">
        <v>103</v>
      </c>
      <c r="H205" s="2" t="s">
        <v>104</v>
      </c>
    </row>
    <row r="206" customFormat="false" ht="15" hidden="false" customHeight="false" outlineLevel="0" collapsed="false">
      <c r="A206" s="0" t="s">
        <v>1041</v>
      </c>
      <c r="B206" s="0" t="s">
        <v>1042</v>
      </c>
      <c r="C206" s="0" t="s">
        <v>1043</v>
      </c>
      <c r="D206" s="0" t="s">
        <v>71</v>
      </c>
      <c r="E206" s="0" t="s">
        <v>177</v>
      </c>
      <c r="F206" s="0" t="s">
        <v>1044</v>
      </c>
      <c r="G206" s="0" t="s">
        <v>583</v>
      </c>
      <c r="H206" s="2" t="s">
        <v>584</v>
      </c>
    </row>
    <row r="207" customFormat="false" ht="15" hidden="false" customHeight="false" outlineLevel="0" collapsed="false">
      <c r="A207" s="0" t="s">
        <v>1045</v>
      </c>
      <c r="B207" s="0" t="s">
        <v>1046</v>
      </c>
      <c r="C207" s="0" t="s">
        <v>1047</v>
      </c>
      <c r="D207" s="0" t="s">
        <v>71</v>
      </c>
      <c r="E207" s="0" t="s">
        <v>101</v>
      </c>
      <c r="F207" s="0" t="s">
        <v>1048</v>
      </c>
      <c r="G207" s="0" t="s">
        <v>103</v>
      </c>
      <c r="H207" s="2" t="s">
        <v>104</v>
      </c>
    </row>
    <row r="208" customFormat="false" ht="15" hidden="false" customHeight="false" outlineLevel="0" collapsed="false">
      <c r="A208" s="0" t="s">
        <v>1049</v>
      </c>
      <c r="B208" s="0" t="s">
        <v>1050</v>
      </c>
      <c r="C208" s="0" t="s">
        <v>1051</v>
      </c>
      <c r="D208" s="0" t="s">
        <v>410</v>
      </c>
      <c r="E208" s="0" t="s">
        <v>519</v>
      </c>
      <c r="F208" s="0" t="s">
        <v>520</v>
      </c>
      <c r="G208" s="0" t="s">
        <v>83</v>
      </c>
      <c r="H208" s="2" t="s">
        <v>521</v>
      </c>
    </row>
    <row r="209" customFormat="false" ht="15" hidden="false" customHeight="false" outlineLevel="0" collapsed="false">
      <c r="A209" s="0" t="s">
        <v>1052</v>
      </c>
      <c r="B209" s="0" t="s">
        <v>1053</v>
      </c>
      <c r="C209" s="0" t="s">
        <v>1054</v>
      </c>
      <c r="D209" s="0" t="s">
        <v>71</v>
      </c>
      <c r="E209" s="0" t="s">
        <v>72</v>
      </c>
      <c r="F209" s="0" t="s">
        <v>1055</v>
      </c>
      <c r="G209" s="0" t="s">
        <v>74</v>
      </c>
      <c r="H209" s="2" t="s">
        <v>75</v>
      </c>
    </row>
    <row r="210" customFormat="false" ht="15" hidden="false" customHeight="false" outlineLevel="0" collapsed="false">
      <c r="A210" s="0" t="s">
        <v>1056</v>
      </c>
      <c r="B210" s="0" t="s">
        <v>1057</v>
      </c>
      <c r="C210" s="0" t="s">
        <v>1058</v>
      </c>
      <c r="D210" s="0" t="s">
        <v>71</v>
      </c>
      <c r="E210" s="0" t="s">
        <v>846</v>
      </c>
      <c r="F210" s="0" t="s">
        <v>1059</v>
      </c>
      <c r="G210" s="0" t="s">
        <v>54</v>
      </c>
      <c r="H210" s="2" t="s">
        <v>888</v>
      </c>
    </row>
    <row r="211" customFormat="false" ht="15" hidden="false" customHeight="false" outlineLevel="0" collapsed="false">
      <c r="A211" s="0" t="s">
        <v>1060</v>
      </c>
      <c r="B211" s="0" t="s">
        <v>1061</v>
      </c>
      <c r="C211" s="0" t="s">
        <v>1062</v>
      </c>
      <c r="D211" s="0" t="s">
        <v>1063</v>
      </c>
      <c r="E211" s="0" t="s">
        <v>52</v>
      </c>
      <c r="F211" s="0" t="s">
        <v>1064</v>
      </c>
      <c r="G211" s="0" t="s">
        <v>54</v>
      </c>
      <c r="H211" s="2" t="s">
        <v>1065</v>
      </c>
    </row>
    <row r="212" customFormat="false" ht="15" hidden="false" customHeight="false" outlineLevel="0" collapsed="false">
      <c r="A212" s="0" t="s">
        <v>1066</v>
      </c>
      <c r="B212" s="0" t="s">
        <v>1067</v>
      </c>
      <c r="C212" s="0" t="s">
        <v>1068</v>
      </c>
      <c r="D212" s="0" t="s">
        <v>1069</v>
      </c>
      <c r="E212" s="0" t="s">
        <v>52</v>
      </c>
      <c r="F212" s="0" t="s">
        <v>1070</v>
      </c>
      <c r="G212" s="0" t="s">
        <v>54</v>
      </c>
      <c r="H212" s="2" t="s">
        <v>1071</v>
      </c>
    </row>
    <row r="213" customFormat="false" ht="15" hidden="false" customHeight="false" outlineLevel="0" collapsed="false">
      <c r="A213" s="0" t="s">
        <v>1072</v>
      </c>
      <c r="B213" s="0" t="s">
        <v>1073</v>
      </c>
      <c r="C213" s="0" t="s">
        <v>1074</v>
      </c>
      <c r="D213" s="0" t="s">
        <v>771</v>
      </c>
      <c r="E213" s="0" t="s">
        <v>671</v>
      </c>
      <c r="F213" s="0" t="s">
        <v>1075</v>
      </c>
      <c r="G213" s="0" t="s">
        <v>83</v>
      </c>
      <c r="H213" s="2" t="s">
        <v>673</v>
      </c>
      <c r="I213" s="0" t="s">
        <v>688</v>
      </c>
    </row>
    <row r="214" customFormat="false" ht="15" hidden="false" customHeight="false" outlineLevel="0" collapsed="false">
      <c r="A214" s="0" t="s">
        <v>1076</v>
      </c>
      <c r="B214" s="0" t="s">
        <v>1077</v>
      </c>
      <c r="C214" s="0" t="s">
        <v>1078</v>
      </c>
      <c r="D214" s="0" t="s">
        <v>1079</v>
      </c>
      <c r="E214" s="0" t="s">
        <v>1080</v>
      </c>
      <c r="F214" s="0" t="s">
        <v>1081</v>
      </c>
      <c r="G214" s="0" t="s">
        <v>15</v>
      </c>
      <c r="H214" s="2" t="s">
        <v>1082</v>
      </c>
    </row>
    <row r="215" customFormat="false" ht="15" hidden="false" customHeight="false" outlineLevel="0" collapsed="false">
      <c r="A215" s="0" t="s">
        <v>1083</v>
      </c>
      <c r="B215" s="0" t="s">
        <v>1084</v>
      </c>
      <c r="C215" s="0" t="s">
        <v>1085</v>
      </c>
      <c r="D215" s="0" t="s">
        <v>1086</v>
      </c>
      <c r="E215" s="0" t="s">
        <v>1080</v>
      </c>
      <c r="F215" s="0" t="s">
        <v>1087</v>
      </c>
      <c r="G215" s="0" t="s">
        <v>15</v>
      </c>
      <c r="H215" s="2" t="s">
        <v>1088</v>
      </c>
    </row>
    <row r="216" customFormat="false" ht="15" hidden="false" customHeight="false" outlineLevel="0" collapsed="false">
      <c r="A216" s="0" t="s">
        <v>1089</v>
      </c>
      <c r="B216" s="0" t="s">
        <v>1090</v>
      </c>
      <c r="C216" s="0" t="s">
        <v>1091</v>
      </c>
      <c r="D216" s="0" t="s">
        <v>1092</v>
      </c>
      <c r="E216" s="0" t="s">
        <v>1080</v>
      </c>
      <c r="F216" s="0" t="s">
        <v>1093</v>
      </c>
      <c r="G216" s="0" t="s">
        <v>15</v>
      </c>
      <c r="H216" s="2" t="s">
        <v>1094</v>
      </c>
    </row>
    <row r="217" customFormat="false" ht="15" hidden="false" customHeight="false" outlineLevel="0" collapsed="false">
      <c r="A217" s="0" t="s">
        <v>1095</v>
      </c>
      <c r="B217" s="0" t="s">
        <v>1096</v>
      </c>
      <c r="C217" s="0" t="s">
        <v>1097</v>
      </c>
      <c r="D217" s="0" t="s">
        <v>1098</v>
      </c>
      <c r="E217" s="0" t="s">
        <v>1080</v>
      </c>
      <c r="F217" s="0" t="s">
        <v>1099</v>
      </c>
      <c r="G217" s="0" t="s">
        <v>15</v>
      </c>
      <c r="H217" s="2" t="s">
        <v>1100</v>
      </c>
    </row>
    <row r="218" customFormat="false" ht="15" hidden="false" customHeight="false" outlineLevel="0" collapsed="false">
      <c r="A218" s="0" t="s">
        <v>1101</v>
      </c>
      <c r="B218" s="0" t="s">
        <v>1102</v>
      </c>
      <c r="C218" s="0" t="s">
        <v>1103</v>
      </c>
      <c r="D218" s="0" t="s">
        <v>1104</v>
      </c>
      <c r="E218" s="0" t="s">
        <v>1080</v>
      </c>
      <c r="F218" s="0" t="s">
        <v>1105</v>
      </c>
      <c r="G218" s="0" t="s">
        <v>15</v>
      </c>
      <c r="H218" s="2" t="s">
        <v>1106</v>
      </c>
    </row>
    <row r="219" customFormat="false" ht="15" hidden="false" customHeight="false" outlineLevel="0" collapsed="false">
      <c r="A219" s="0" t="s">
        <v>1107</v>
      </c>
      <c r="B219" s="0" t="s">
        <v>1108</v>
      </c>
      <c r="C219" s="0" t="s">
        <v>1109</v>
      </c>
      <c r="D219" s="0" t="s">
        <v>71</v>
      </c>
      <c r="E219" s="0" t="s">
        <v>177</v>
      </c>
      <c r="F219" s="0" t="s">
        <v>1110</v>
      </c>
      <c r="G219" s="0" t="s">
        <v>583</v>
      </c>
      <c r="H219" s="2" t="s">
        <v>1111</v>
      </c>
    </row>
    <row r="220" customFormat="false" ht="15" hidden="false" customHeight="false" outlineLevel="0" collapsed="false">
      <c r="A220" s="0" t="s">
        <v>1112</v>
      </c>
      <c r="C220" s="0" t="s">
        <v>821</v>
      </c>
      <c r="D220" s="0" t="s">
        <v>410</v>
      </c>
      <c r="E220" s="0" t="s">
        <v>1113</v>
      </c>
      <c r="F220" s="0" t="s">
        <v>1114</v>
      </c>
      <c r="G220" s="0" t="s">
        <v>1115</v>
      </c>
      <c r="H220" s="2" t="s">
        <v>1116</v>
      </c>
      <c r="I220" s="0" t="s">
        <v>1117</v>
      </c>
    </row>
    <row r="221" customFormat="false" ht="15" hidden="false" customHeight="false" outlineLevel="0" collapsed="false">
      <c r="A221" s="0" t="s">
        <v>1118</v>
      </c>
      <c r="C221" s="0" t="s">
        <v>838</v>
      </c>
      <c r="D221" s="0" t="s">
        <v>839</v>
      </c>
      <c r="E221" s="0" t="s">
        <v>1119</v>
      </c>
      <c r="F221" s="0" t="s">
        <v>840</v>
      </c>
      <c r="G221" s="0" t="s">
        <v>231</v>
      </c>
      <c r="H221" s="2" t="s">
        <v>1120</v>
      </c>
      <c r="I221" s="0" t="s">
        <v>1121</v>
      </c>
    </row>
    <row r="222" customFormat="false" ht="15" hidden="false" customHeight="false" outlineLevel="0" collapsed="false">
      <c r="A222" s="0" t="s">
        <v>1122</v>
      </c>
      <c r="B222" s="0" t="s">
        <v>264</v>
      </c>
      <c r="C222" s="0" t="s">
        <v>265</v>
      </c>
      <c r="D222" s="0" t="s">
        <v>1123</v>
      </c>
      <c r="E222" s="0" t="s">
        <v>1124</v>
      </c>
      <c r="F222" s="0" t="s">
        <v>1125</v>
      </c>
      <c r="G222" s="0" t="s">
        <v>231</v>
      </c>
      <c r="H222" s="2" t="s">
        <v>1126</v>
      </c>
    </row>
  </sheetData>
  <hyperlinks>
    <hyperlink ref="H2" r:id="rId1" display="https://www.ilo.org/dyn/normlex/en/f?p=NORMLEXPUB:11300:0::NO:11300:P11300_INSTRUMENT_ID:312283:NO"/>
    <hyperlink ref="H3" r:id="rId2" display="https://www.ilo.org/dyn/normlex/en/f?p=NORMLEXPUB:11300:0::NO::P11300_INSTRUMENT_ID:312327"/>
    <hyperlink ref="H4" r:id="rId3" display="https://treaties.un.org/Pages/ViewDetails.aspx?src=TREATY&amp;mtdsg_no=IV-11-c&amp;chapter=4&amp;clang=_en"/>
    <hyperlink ref="H5" r:id="rId4" display="https://treaties.un.org/pages/ViewDetails.aspx?src=TREATY&amp;mtdsg_no=XVIII-12-a&amp;chapter=18&amp;clang=_en"/>
    <hyperlink ref="H6" r:id="rId5" display="https://www.ilo.org/dyn/normlex/en/f?p=NORMLEXPUB:11300:0::NO:11300:P11300_INSTRUMENT_ID:312174:NO"/>
    <hyperlink ref="H7" r:id="rId6" display="https://www.ilo.org/dyn/normlex/en/f?p=NORMLEXPUB:11300:0::NO:11300:P11300_INSTRUMENT_ID:312250:NO"/>
    <hyperlink ref="H8" r:id="rId7" display="https://www.ilo.org/dyn/normlex/en/f?p=NORMLEXPUB:11300:0::NO:11300:P11300_INSTRUMENT_ID:3174672:NO"/>
    <hyperlink ref="H9" r:id="rId8" display="https://www.worldpolicycenter.org/policies/what-is-the-minimum-age-for-admission-to-employment/what-is-the-minimum-age-for-admission-to-employment-with-exceptions"/>
    <hyperlink ref="H10" r:id="rId9" display="https://www.worldpolicycenter.org/policies/what-is-the-minimum-age-for-light-work"/>
    <hyperlink ref="H11" r:id="rId10" display="https://worldpolicycenter.org/policies/is-education-compulsory/is-beginning-secondary-education-compulsory"/>
    <hyperlink ref="H12" r:id="rId11" display="https://outoftheshadows.eiu.com/data-visualisation/?country1=GB"/>
    <hyperlink ref="H13" r:id="rId12" display="https://www.unodc.org/unodc/data-and-analysis/glotip.html"/>
    <hyperlink ref="H14" r:id="rId13" display="https://www.worldpolicycenter.org/policies/what-is-the-minimum-age-for-hazardous-work/what-is-the-minimum-age-for-hazardous-work"/>
    <hyperlink ref="H15" r:id="rId14" display="http://www.ucw-project.org/info-country.aspx "/>
    <hyperlink ref="H16" r:id="rId15" display="https://unstats.un.org/sdgs/indicators/database/"/>
    <hyperlink ref="H17" r:id="rId16" display="https://unstats.un.org/sdgs/indicators/database/"/>
    <hyperlink ref="H18" r:id="rId17" location="!/Indicator/V1SdgIndicatorByIndicatorCodeSeriesListGet" display="https://unstats.un.org/SDGAPI/swagger/#!/Indicator/V1SdgIndicatorByIndicatorCodeSeriesListGet"/>
    <hyperlink ref="H19" r:id="rId18" display="https://www.ilo.org/dyn/normlex/en/f?p=NORMLEXPUB:11300:0::NO:11300:P11300_INSTRUMENT_ID:312240:NO"/>
    <hyperlink ref="H20" r:id="rId19" display="https://www.ilo.org/dyn/normlex/en/f?p=NORMLEXPUB:11300:0::NO:11300:P11300_INSTRUMENT_ID:312192:NO"/>
    <hyperlink ref="H21" r:id="rId20" display="https://www.ilo.org/dyn/normlex/en/f?p=NORMLEXPUB:11300:0::NO:11300:P11300_INSTRUMENT_ID:312146:NO"/>
    <hyperlink ref="H22" r:id="rId21" display="https://www.ilo.org/dyn/normlex/en/f?p=NORMLEXPUB:11300:0::NO:11300:P11300_INSTRUMENT_ID:312276:NO"/>
    <hyperlink ref="H23" r:id="rId22" display="https://www.ilo.org/dyn/normlex/en/f?p=NORMLEXPUB:11300:0::NO:11300:P11300_INSTRUMENT_ID:312245:NO"/>
    <hyperlink ref="H24" r:id="rId23" display="https://www.ilo.org/dyn/normlex/en/f?p=NORMLEXPUB:11300:0::NO:11300:P11300_INSTRUMENT_ID:312226:NO"/>
    <hyperlink ref="H25" r:id="rId24" display="https://treaties.un.org/pages/ViewDetails.aspx?src=TREATY&amp;mtdsg_no=IV-13&amp;chapter=4"/>
    <hyperlink ref="H26" r:id="rId25" display="https://www.ilo.org/dyn/normlex/en/f?p=NORMLEXPUB:11300:0::NO:11300:P11300_INSTRUMENT_ID:312256:NO"/>
    <hyperlink ref="H27" r:id="rId26" display="https://www.ilo.org/dyn/normlex/en/f?p=NORMLEXPUB:11300:0::NO:11300:P11300_INSTRUMENT_ID:312232:NO"/>
    <hyperlink ref="H28" r:id="rId27" display="https://www.ilo.org/dyn/normlex/en/f?p=NORMLEXPUB:11300:0::NO:11300:P11300_INSTRUMENT_ID:312243:NO"/>
    <hyperlink ref="H29" r:id="rId28" display="https://www.ilo.org/dyn/normlex/en/f?p=NORMLEXPUB:11300:0::NO:11300:P11300_INSTRUMENT_ID:312300:NO"/>
    <hyperlink ref="H30" r:id="rId29" display="https://www.worldpolicycenter.org/policies/how-is-minimum-wage-established"/>
    <hyperlink ref="H31" r:id="rId30" display="https://www.doingbusiness.org/en/data/exploretopics/labor-market-regulation"/>
    <hyperlink ref="H32" r:id="rId31" display="https://www.doingbusiness.org/en/data/exploretopics/labor-market-regulation"/>
    <hyperlink ref="H33" r:id="rId32" display="https://www.doingbusiness.org/en/data/exploretopics/labor-market-regulation"/>
    <hyperlink ref="H34" r:id="rId33" display="https://www.worldpolicycenter.org/policies/is-paid-annual-leave-available-to-workers"/>
    <hyperlink ref="H35" r:id="rId34" display="https://www.worldpolicycenter.org/policies/for-how-long-are-workers-guaranteed-paid-sick-leave"/>
    <hyperlink ref="H36" r:id="rId35" display="https://www.worldpolicycenter.org/policies/are-women-protected-from-discrimination-at-work/are-women-protected-from-discrimination-in-promotions-and-or-demotions"/>
    <hyperlink ref="H37" r:id="rId36" display="https://www.worldpolicycenter.org/policies/is-equal-pay-guaranteed-for-men-and-women"/>
    <hyperlink ref="H38" r:id="rId37" display="https://www.worldpolicycenter.org/policies/is-sexual-harassment-explicitly-prohibited-in-the-workplace"/>
    <hyperlink ref="H39" r:id="rId38" display="https://www.worldpolicycenter.org/policies/do-families-receive-benefits-for-child-care-or-school-costs"/>
    <hyperlink ref="H40" r:id="rId39" display="http://labour-rights-indicators.la.psu.edu/."/>
    <hyperlink ref="H41" r:id="rId40" display="https://www.worldpolicycenter.org/policies/at-what-level-are-minimum-wages-set-per-day"/>
    <hyperlink ref="H42" r:id="rId41" display="https://www.ilo.org/global/about-the-ilo/multimedia/maps-and-charts/enhanced/WCMS_650829/lang--en/index.htm OR https://www.ilo.org/travail/areasofwork/wages-and-income/WCMS_142568/lang--en/index.htm"/>
    <hyperlink ref="H43" r:id="rId42" location="!%40%40%3F_afrWindowId%3Dnull%26_afrLoop%3D3589580653345524%26MBI_ID%3D8%26_afrWindowMode%3D0%26_adf.ctrl-state%3D8e3zc9jlf_66" display="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
    <hyperlink ref="H44" r:id="rId43" display="http://data.uis.unesco.org/Index.aspx?DataSetCode=edulit_ds"/>
    <hyperlink ref="H45" r:id="rId44" location="!%40%40%3F_afrWindowId%3D_blank%252C%26locale%3DEN%26_afrLoop%3D3590254631940129%26MBI_ID%3D532%26_afrWindowMode%3D0%26_adf.ctrl-state%3D8e3zc9jlf_151" display="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
    <hyperlink ref="H46" r:id="rId45" display="http://labour-rights-indicators.la.psu.edu/docs/Scores_2000-2017.xlsx for download. Or to see the visualisation: http://labour-rights-indicators.la.psu.edu/."/>
    <hyperlink ref="H47" r:id="rId46" display="https://api.uis.unesco.org/sdmx/data/UNESCO,SDG4,2.0/ROFST.PT.L2._T._T+F+M.SCH_AGE_GROUP._T.INST_T._Z._T._Z._Z._Z._T._T._Z._Z._Z.?startPeriod={startPeriod}&amp;endPeriod={endPeriod}&amp;format=csv-sdmx&amp;locale=en&amp;subscription-key=460ab272abdd43c892bb59c218c22c09"/>
    <hyperlink ref="H48" r:id="rId47" display="https://api.uis.unesco.org/sdmx/data/UNESCO,SDG4,2.0/ROFST.PT.L3._T._T+F+M.SCH_AGE_GROUP._T.INST_T._Z._T._Z._Z._Z._T._T._Z._Z._Z.?startPeriod={startPeriod}&amp;endPeriod={endPeriod}&amp;format=csv-sdmx&amp;locale=en&amp;subscription-key=460ab272abdd43c892bb59c218c22c09"/>
    <hyperlink ref="H49" r:id="rId48" display="https://www.ilo.org/dyn/normlex/en/f?p=NORMLEXPUB:11300:0::NO:11300:P11300_INSTRUMENT_ID:312328:NO"/>
    <hyperlink ref="H50" r:id="rId49" display="https://www.ilo.org/dyn/normlex/en/f?p=NORMLEXPUB:11300:0::NO:11300:P11300_INSTRUMENT_ID:312248:NO"/>
    <hyperlink ref="H51" r:id="rId50" display="https://treaties.un.org/Pages/ViewDetails.aspx?src=IND&amp;mtdsg_no=IV-8&amp;chapter=4&amp;clang=_en"/>
    <hyperlink ref="H52" r:id="rId51" display="http://downloads.globalslaveryindex.org/ephemeral/FINAL-GSI-2018-DATA-G20-AND-FISHING-1597151668.xlsx"/>
    <hyperlink ref="H53" r:id="rId52" display="https://unstats.un.org/sdgs/indicators/database/"/>
    <hyperlink ref="H54" r:id="rId53" display="https://unstats.un.org/sdgs/indicators/database/"/>
    <hyperlink ref="H55" r:id="rId54" display="https://www.worldpolicycenter.org/policies/is-job-protection-guaranteed-for-parents-throughout-paid-parental-leave/is-job-protection-guaranteed-for-mothers-throughout-paid-maternal-leave"/>
    <hyperlink ref="H56" r:id="rId55" display="https://www.worldpolicycenter.org/policies/is-job-protection-guaranteed-for-parents-throughout-paid-parental-leave/is-job-protection-guaranteed-for-fathers-throughout-paid-paternal-leave"/>
    <hyperlink ref="H57" r:id="rId56" display="https://www.worldpolicycenter.org/policies/is-paid-leave-available-to-mothers-and-fathers-of-infants/is-paid-leave-available-for-both-parents-of-infants "/>
    <hyperlink ref="H58" r:id="rId57" display="https://www.worldpolicycenter.org/policies/what-is-the-wage-replacement-rate-of-paid-leave-for-mothers/what-is-the-maximum-wage-replacement-rate-of-paid-leave-for-mothers"/>
    <hyperlink ref="H59" r:id="rId58" display="https://www.worldpolicycenter.org/policies/is-paid-leave-available-to-mothers-and-fathers-of-infants/is-paid-leave-available-for-both-parents-of-infants "/>
    <hyperlink ref="H60" r:id="rId59" display="https://www.worldpolicycenter.org/policies/are-mothers-of-infants-guaranteed-breastfeeding-breaks-at-work"/>
    <hyperlink ref="H61" r:id="rId60" display="https://www.ilo.org/wcmsp5/groups/public/---dgreports/---dcomm/---publ/documents/publication/wcms_242615.pdf"/>
    <hyperlink ref="H62" r:id="rId61" display="https://www.ilo.org/wcmsp5/groups/public/---dgreports/---dcomm/---publ/documents/publication/wcms_242615.pdf"/>
    <hyperlink ref="H63" r:id="rId62" display="https://unstats.un.org/sdgs/indicators/database/"/>
    <hyperlink ref="H64" r:id="rId63" display="https://unstats.un.org/sdgs/indicators/database/"/>
    <hyperlink ref="H65" r:id="rId64" display="https://outoftheshadows.eiu.com/wp-content/uploads/2019/05/OOSI_Out_of_the_shadows_index_60-countries_May2019.xlsm"/>
    <hyperlink ref="H66" r:id="rId65" display="https://unstats.un.org/sdgs/indicators/database/"/>
    <hyperlink ref="H67" r:id="rId66" display="https://unstats.un.org/sdgs/indicators/database/"/>
    <hyperlink ref="H68" r:id="rId67" display="https://unstats.un.org/sdgs/indicators/database/"/>
    <hyperlink ref="H69" r:id="rId68" display="http://apps.who.int/gho/data/node.main.VIOLENCESERVICESFORVICTIMS?lang=en"/>
    <hyperlink ref="H70" r:id="rId69" display="http://apps.who.int/gho/data/node.main.VIOLENCESERVICESFORVICTIMS?lang=en"/>
    <hyperlink ref="H71" r:id="rId70" display="http://apps.who.int/gho/data/node.main.VIOLENCEPREVENTIONPROGRAMMES?lang=en"/>
    <hyperlink ref="H72" r:id="rId71" display="http://apps.who.int/gho/data/node.main.VIOLENCEPREVENTIONPROGRAMMES?lang=en"/>
    <hyperlink ref="H73" r:id="rId72" display="https://treaties.un.org/pages/ViewDetails.aspx?src=TREATY&amp;mtdsg_no=IX-4&amp;chapter=9&amp;clang=_en"/>
    <hyperlink ref="H74" r:id="rId73" display="https://www.dlapiper.com/en/uk/insights/publications/2016/12/advertising-and-marketing-to-children/; "/>
    <hyperlink ref="H75" r:id="rId74" display="http://apps.who.int/gho/data/view.main.2473"/>
    <hyperlink ref="H76" r:id="rId75" display="https://untobaccocontrol.org/impldb/indicator-report/?wpdtvar=3.3.2.1.a"/>
    <hyperlink ref="H77" r:id="rId76" display="https://apps.who.int/gho/data/node.main.TOBENFORCEBANS?lang=en"/>
    <hyperlink ref="H78" r:id="rId77" display="http://apps.who.int/gho/data/node.main.1241?lang=en"/>
    <hyperlink ref="H79" r:id="rId78" display="http://apps.who.int/gho/data/view.main.54500"/>
    <hyperlink ref="H80" r:id="rId79" display="https://apps.who.int/gho/data/node.main.A1132?lang=en"/>
    <hyperlink ref="H81" r:id="rId80" display="http://apps.who.int/gho/data/node.main.A1193?lang=en"/>
    <hyperlink ref="H82" r:id="rId81" display="https://www.who.int/publications/i/item/9789240048799"/>
    <hyperlink ref="H83" r:id="rId82" display="http://apps.who.int/gho/data/node.main.TOB1257?lang=en"/>
    <hyperlink ref="H84" r:id="rId83" display="http://apps.who.int/gho/data/node.main.A1219?lang=en"/>
    <hyperlink ref="H85" r:id="rId84" display="http://apps.who.int/gho/data/view.main.CHILDOVERWEIGHTv"/>
    <hyperlink ref="H86" r:id="rId85" display="http://apps.who.int/gho/data/view.main.CHILDOVERWEIGHTv"/>
    <hyperlink ref="H87" r:id="rId86" display="http://apps.who.int/gho/data/node.main.1100?lang=en"/>
    <hyperlink ref="H88" r:id="rId87" display="http://apps.who.int/gho/data/node.main.1100?lang=en"/>
    <hyperlink ref="H89" r:id="rId88" display="https://treaties.un.org/Pages/ShowMTDSGDetails.aspx?src=UNTSONLINE&amp;tabid=2&amp;mtdsg_no=IX-1&amp;chapter=9&amp;lang=en"/>
    <hyperlink ref="H90" r:id="rId89" display="http://unctad.org/en/Docs/Cyberlaw/CP.xlsx"/>
    <hyperlink ref="H91" r:id="rId90" display="https://unctad.org/en/Pages/DTL/STI_and_ICTs/ICT4D-Legislation/eCom-Consumer-Protection-Laws.aspx"/>
    <hyperlink ref="H92" r:id="rId91" display="https://apps.who.int/gho/data/view.main.SDGPOISON393v"/>
    <hyperlink ref="H93" r:id="rId92" display="https://treaties.un.org/Pages/ViewDetails.aspx?src=IND&amp;mtdsg_no=IV-11-c&amp;chapter=4&amp;clang=_en"/>
    <hyperlink ref="H94" r:id="rId93" display="https://www.weprotect.org/alliance/governments/"/>
    <hyperlink ref="H95" r:id="rId94" display="https://www.icmec.org/wp-content/uploads/2018/12/CSAM-Model-Law-9th-Ed-FINAL-12-3-18.pdf"/>
    <hyperlink ref="H96" r:id="rId95" display="https://www.icmec.org/wp-content/uploads/2018/12/CSAM-Model-Law-9th-Ed-FINAL-12-3-18.pdf"/>
    <hyperlink ref="H97" r:id="rId96" display="https://www.icmec.org/wp-content/uploads/2018/12/CSAM-Model-Law-9th-Ed-FINAL-12-3-18.pdf"/>
    <hyperlink ref="H98" r:id="rId97" display="https://outoftheshadows.eiu.com/data-visualisation/?country1=GB"/>
    <hyperlink ref="H99" r:id="rId98" display="https://unctad.org/en/Pages/DTL/STI_and_ICTs/ICT4D-Legislation/eCom-Cybercrime-Laws.aspx"/>
    <hyperlink ref="H100" r:id="rId99" display="https://unctad.org/en/Pages/DTL/STI_and_ICTs/ICT4D-Legislation/eCom-Data-Protection-Laws.aspx"/>
    <hyperlink ref="H102" r:id="rId100" display="https://outoftheshadows.eiu.com/data-visualisation/?country1=GB"/>
    <hyperlink ref="H103" r:id="rId101" display="https://unstats.un.org/sdgs/indicators/database/"/>
    <hyperlink ref="H104" r:id="rId102" display="https://data.unicef.org/resources/data_explorer/unicef_f/?ag=UNICEF&amp;df=GLOBAL_DATAFLOW&amp;ver=1.0&amp;dq=.PT_ST_13-15_BUL_30-DYS..&amp;startPeriod=2014&amp;endPeriod=2019"/>
    <hyperlink ref="H105" r:id="rId103" display="https://www.unicef-irc.org/publications/pdf/WP%202018-11.pdf"/>
    <hyperlink ref="H106" r:id="rId104" display="http://www.kidsrightsindex.org/Child-Rights-Environment"/>
    <hyperlink ref="H107" r:id="rId105" display="http://www.kidsrightsindex.org/Child-Rights-Environment"/>
    <hyperlink ref="H108" r:id="rId106" display="http://www.kidsrightsindex.org/Child-Rights-Environment"/>
    <hyperlink ref="H109" r:id="rId107" display="https://info.worldbank.org/governance/wgi/"/>
    <hyperlink ref="H110" r:id="rId108" display="https://info.worldbank.org/governance/wgi/"/>
    <hyperlink ref="H111" r:id="rId109" display="https://info.worldbank.org/governance/wgi/"/>
    <hyperlink ref="H112" r:id="rId110" display="https://info.worldbank.org/governance/wgi/"/>
    <hyperlink ref="H113" r:id="rId111" display="https://info.worldbank.org/governance/wgi/"/>
    <hyperlink ref="H114" r:id="rId112" display="https://info.worldbank.org/governance/wgi/"/>
    <hyperlink ref="H115" r:id="rId113" display="https://archive.crin.org/en/access-justice-children-global-ranking.html  "/>
    <hyperlink ref="H116" r:id="rId114" display="https://archive.crin.org/en/access-justice-children-global-ranking.html  "/>
    <hyperlink ref="H117" r:id="rId115" display="https://archive.crin.org/en/access-justice-children-global-ranking.html  "/>
    <hyperlink ref="H118" r:id="rId116" display="https://outoftheshadows.eiu.com/wp-content/uploads/2019/05/OOSI_Out_of_the_shadows_index_60-countries_May2019.xlsm"/>
    <hyperlink ref="H119" r:id="rId117" display="http://apps.who.int/gho/data/view.main.2473"/>
    <hyperlink ref="H120" r:id="rId118" display="http://apps.who.int/gho/data/view.main.2475"/>
    <hyperlink ref="H121" r:id="rId119" display="http://apps.who.int/gho/data/view.main.2477"/>
    <hyperlink ref="H122" r:id="rId120" display="https://www.who.int/publications/i/item/9789240048799"/>
    <hyperlink ref="H123" r:id="rId121" display="https://www.itu.int/en/cop/Pages/country-profiles.aspx"/>
    <hyperlink ref="H124" r:id="rId122" display="https://childhelplineinternational.org/vcyp-global-2021data/"/>
    <hyperlink ref="H125" r:id="rId123" display="https://treaties.un.org/Pages/ViewDetailsIII.aspx?src=IND&amp;mtdsg_no=XXVII-7&amp;chapter=27&amp;Temp=mtdsg3&amp;clang=_en"/>
    <hyperlink ref="H126" r:id="rId124" display="https://treaties.un.org/Pages/ViewDetails.aspx?src=TREATY&amp;mtdsg_no=XXVII-7-d&amp;chapter=27&amp;clang=_en"/>
    <hyperlink ref="H127" r:id="rId125" display="https://treaties.un.org/Pages/ViewDetails.aspx?src=TREATY&amp;mtdsg_no=XXVII-3&amp;chapter=27&amp;clang=_en"/>
    <hyperlink ref="H128" r:id="rId126" display="https://treaties.un.org/pages/ViewDetails.aspx?src=TREATY&amp;mtdsg_no=XXVII-15&amp;chapter=27"/>
    <hyperlink ref="H129" r:id="rId127" display="https://treaties.un.org/Pages/ViewDetails.aspx?src=TREATY&amp;mtdsg_no=XXVII-5&amp;chapter=27&amp;clang=_en"/>
    <hyperlink ref="H130" r:id="rId128" display="https://wedocs.unep.org/bitstream/handle/20.500.11822/27279/Environmental_rule_of_law.pdf?sequence=1&amp;isAllowed=y"/>
    <hyperlink ref="H131" r:id="rId129" display="https://eiti.org/countries"/>
    <hyperlink ref="H132" r:id="rId130" display="https://wedocs.unep.org/bitstream/handle/20.500.11822/27279/Environmental_rule_of_law.pdf?sequence=1&amp;isAllowed=y"/>
    <hyperlink ref="H133" r:id="rId131" display="https://wedocs.unep.org/bitstream/handle/20.500.11822/27279/Environmental_rule_of_law.pdf?sequence=1&amp;isAllowed=y"/>
    <hyperlink ref="H134" r:id="rId132" display="https://wedocs.unep.org/bitstream/handle/20.500.11822/27279/Environmental_rule_of_law.pdf?sequence=1&amp;isAllowed=y"/>
    <hyperlink ref="H135" r:id="rId133" display="https://wedocs.unep.org/bitstream/handle/20.500.11822/27279/Environmental_rule_of_law.pdf?sequence=1&amp;isAllowed=y"/>
    <hyperlink ref="H136" r:id="rId134" display="https://wedocs.unep.org/bitstream/handle/20.500.11822/27279/Environmental_rule_of_law.pdf?sequence=1&amp;isAllowed=y"/>
    <hyperlink ref="H137" r:id="rId135" display="https://www.climatewatchdata.org/ndcs-explore"/>
    <hyperlink ref="H138" r:id="rId136" display="https://eiti.org/countries"/>
    <hyperlink ref="H139" r:id="rId137" display="https://resourcegovernanceindex.org/data/both/issue?region=global"/>
    <hyperlink ref="H140" r:id="rId138" display="https://resourcegovernanceindex.org/data/both/issue?region=global"/>
    <hyperlink ref="H141" r:id="rId139" display="http://apps.who.int/gho/data/node.imr.AIR_4?lang=en"/>
    <hyperlink ref="H142" r:id="rId140" display="http://apps.who.int/gho/data/node.main.AMBIENTAIRCHILDEXPREDIRECT?lang=en"/>
    <hyperlink ref="H143" r:id="rId141" display="https://www.climatewatchdata.org/ghg-emissions?calculation=PER_CAPITA&amp;end_year=2016&amp;start_year=1990"/>
    <hyperlink ref="H144" r:id="rId142" display="https://unstats.un.org/sdgs/indicators/database/?indicator=3.9.2"/>
    <hyperlink ref="H145" r:id="rId143" display="https://unstats.un.org/SDGAPI/v1/sdg/Series/Data?seriesCode=AG_LND_DGRD&amp;pageSize=999999999"/>
    <hyperlink ref="H146" r:id="rId144" display="https://treaties.un.org/Pages/ViewDetails.aspx?src=IND&amp;mtdsg_no=IV-3&amp;chapter=4&amp;clang=_en"/>
    <hyperlink ref="H147" r:id="rId145" display="https://www.ilo.org/dyn/normlex/en/f?p=NORMLEXPUB:11300:0::NO:11300:P11300_INSTRUMENT_ID:312252:NO"/>
    <hyperlink ref="H148" r:id="rId146" display="http://www.un.org/press/en/2007/ga10612.doc.htm"/>
    <hyperlink ref="H149" r:id="rId147" display="https://wedocs.unep.org/bitstream/handle/20.500.11822/27279/Environmental_rule_of_law.pdf?sequence=1&amp;isAllowed=y"/>
    <hyperlink ref="H150" r:id="rId148" display="https://www.doingbusiness.org/en/data/exploretopics/registering-property"/>
    <hyperlink ref="H151" r:id="rId149" display="https://www.landmarkmap.org/data/"/>
    <hyperlink ref="H152" r:id="rId150" display="https://ihl-databases.icrc.org/applic/ihl/ihl.nsf/vwTreaties1949.xsp"/>
    <hyperlink ref="H153" r:id="rId151" display="https://ihl-databases.icrc.org/applic/ihl/ihl.nsf/vwTreaties1949.xsp"/>
    <hyperlink ref="H154" r:id="rId152" display="https://ihl-databases.icrc.org/applic/ihl/ihl.nsf/vwTreaties1949.xsp"/>
    <hyperlink ref="H155" r:id="rId153" display="https://treaties.un.org/Pages/ViewDetails.aspx?src=TREATY&amp;mtdsg_no=XVIII-6&amp;chapter=18&amp;clang=_en"/>
    <hyperlink ref="H156" r:id="rId154" display="https://www.eda.admin.ch/eda/en/fdfa/foreign-policy/international-law/international-humanitarian-law/private-military-security-companies/participating-states.html"/>
    <hyperlink ref="H157" r:id="rId155" display="https://treaties.un.org/Pages/ViewDetails.aspx?src=TREATY&amp;mtdsg_no=IV-11-b&amp;chapter=4&amp;clang=_en"/>
    <hyperlink ref="H158" r:id="rId156" display="https://www.ilo.org/dyn/normlex/en/f?p=NORMLEXPUB:11300:0::NO:11300:P11300_INSTRUMENT_ID:312327:NO"/>
    <hyperlink ref="H161" r:id="rId157" display="https://www.voluntaryprinciples.org/for-governments"/>
    <hyperlink ref="H162" r:id="rId158" display="https://childsoldiersworldindex.org/"/>
    <hyperlink ref="H163" r:id="rId159" display="https://www.internal-displacement.org/database/displacement-data"/>
    <hyperlink ref="H164" r:id="rId160" display="https://www.internal-displacement.org/database/displacement-data"/>
    <hyperlink ref="H165" r:id="rId161" display="https://treaties.un.org/pages/ViewDetails.aspx?src=TREATY&amp;mtdsg_no=XXV-4&amp;chapter=25&amp;clang=_en"/>
    <hyperlink ref="H166" r:id="rId162" display="https://unstats.un.org/sdgs/indicators/database/"/>
    <hyperlink ref="H167" r:id="rId163" display="https://unstats.un.org/sdgs/indicators/database/"/>
    <hyperlink ref="H168" r:id="rId164" display="https://unstats.un.org/sdgs/indicators/database/"/>
    <hyperlink ref="H169" r:id="rId165" display="https://unstats.un.org/sdgs/indicators/database/"/>
    <hyperlink ref="H170" r:id="rId166" display="https://unstats.un.org/sdgs/indicators/database/"/>
    <hyperlink ref="H171" r:id="rId167" display="https://unstats.un.org/sdgs/indicators/database/"/>
    <hyperlink ref="H172" r:id="rId168" display="http://www.internal-displacement.org/database/displacement-data"/>
    <hyperlink ref="H173" r:id="rId169" display="https://drmkc.jrc.ec.europa.eu/inform-index/Home/portalid/46?fileticket=ALAwxmXApQk%3d"/>
    <hyperlink ref="H174" r:id="rId170" display="https://treaties.un.org/Pages/ViewDetails.aspx?src=IND&amp;mtdsg_no=IV-11&amp;chapter=4&amp;clang=_en"/>
    <hyperlink ref="H175" r:id="rId171" display="https://treaties.un.org/Pages/ViewDetails.aspx?src=IND&amp;mtdsg_no=IV-11-d&amp;chapter=4&amp;clang=_en"/>
    <hyperlink ref="H176" r:id="rId172" display="https://archive.crin.org/en/home/law/access-justice/access-justice-children-data-and-methodology.html"/>
    <hyperlink ref="H177" r:id="rId173" display="https://www.kidsrightsindex.org/"/>
    <hyperlink ref="H178" r:id="rId174" display="https://www.kidsrightsindex.org/"/>
    <hyperlink ref="H179" r:id="rId175" display="https://www.kidsrightsindex.org/"/>
    <hyperlink ref="H180" r:id="rId176" display="https://www.kidsrightsindex.org/"/>
    <hyperlink ref="H181" r:id="rId177" display="https://www.sdg.org/datasets/279eebc614f64c9db58e4c029cf749a3_0"/>
    <hyperlink ref="H182" r:id="rId178" display="https://data.worldbank.org/indicator/SH.XPD.CHEX.PP.CD"/>
    <hyperlink ref="H183" r:id="rId179" display="https://unstats.un.org/sdgs/indicators/database/"/>
    <hyperlink ref="H184" r:id="rId180" display="https://unstats.un.org/sdgs/indicators/database/"/>
    <hyperlink ref="H185" r:id="rId181" display="https://unstats.un.org/sdgs/indicators/database/"/>
    <hyperlink ref="H186" r:id="rId182" display="https://www.ilo.org/shinyapps/bulkexplorer49/?lang=en&amp;segment=indicator&amp;id=ILR_TUMT_NOC_RT_A"/>
    <hyperlink ref="H187" r:id="rId183" display="http://apps.who.int/gho/data/view.main.54500"/>
    <hyperlink ref="H188" r:id="rId184" display="https://api.uis.unesco.org/sdmx/data/UNESCO,SDG4,2.0/ROFST.PT.L1._T._T+F+M.SCH_AGE_GROUP._T.INST_T._Z._T._Z._Z._Z._T._T._Z._Z._Z.?startPeriod=2017&amp;endPeriod=2018&amp;format=csv-sdmx&amp;locale=en&amp;subscription-key=460ab272abdd43c892bb59c218c22c09"/>
    <hyperlink ref="H189" r:id="rId185" display="https://apps.who.int/gho/data/node.main.A1134?lang=en"/>
    <hyperlink ref="H190" r:id="rId186" display="https://apps.who.int/gho/data/node.main.A1136?lang=en"/>
    <hyperlink ref="H191" r:id="rId187" display="https://www.ilo.org/shinyapps/bulkexplorer28/"/>
    <hyperlink ref="H193" r:id="rId188" display="https://www.ilo.org/wcmsp5/groups/public/---dgreports/---dcomm/---publ/documents/publication/wcms_242615.pdf "/>
    <hyperlink ref="H194" r:id="rId189" display="https://unstats.un.org/sdgs/indicators/database/"/>
    <hyperlink ref="H195" r:id="rId190" display="https://data.unicef.org/topic/nutrition/malnutrition/"/>
    <hyperlink ref="H196" r:id="rId191" display="https://unstats.un.org/sdgs/indicators/database/"/>
    <hyperlink ref="H197" r:id="rId192" display="https://unstats.un.org/sdgs/indicators/database/"/>
    <hyperlink ref="H198" r:id="rId193" display="https://unstats.un.org/sdgs/indicators/database/"/>
    <hyperlink ref="H199" r:id="rId194" display="https://info.worldbank.org/governance/wgi/"/>
    <hyperlink ref="H200" r:id="rId195" display="https://info.worldbank.org/governance/wgi/"/>
    <hyperlink ref="H201" r:id="rId196" display="https://sdmx.data.unicef.org/webservice/data.html"/>
    <hyperlink ref="H202" r:id="rId197" display="https://unstats.un.org/sdgs/indicators/database/"/>
    <hyperlink ref="H203" r:id="rId198" display="https://info.worldbank.org/governance/wgi/"/>
    <hyperlink ref="H204" r:id="rId199" display="https://unstats.un.org/sdgs/indicators/database/"/>
    <hyperlink ref="H205" r:id="rId200" display="https://unstats.un.org/sdgs/indicators/database/"/>
    <hyperlink ref="H206" r:id="rId201" display="https://info.worldbank.org/governance/wgi/"/>
    <hyperlink ref="H207" r:id="rId202" display="https://unstats.un.org/sdgs/indicators/database/"/>
    <hyperlink ref="H208" r:id="rId203" display="https://www.icmec.org/wp-content/uploads/2018/12/CSAM-Model-Law-9th-Ed-FINAL-12-3-18.pdf"/>
    <hyperlink ref="H209" r:id="rId204" display="https://outoftheshadows.eiu.com/data-visualisation/?country1=GB"/>
    <hyperlink ref="H210" r:id="rId205" display="http://www.internal-displacement.org/database/displacement-data"/>
    <hyperlink ref="H211" r:id="rId206" display="https://www.worldpolicycenter.org/policies/are-workers-guaranteed-a-weekly-day-of-rest"/>
    <hyperlink ref="H212" r:id="rId207" display="https://www.worldpolicycenter.org/policies/is-there-a-wage-premium-for-night-work"/>
    <hyperlink ref="H213" r:id="rId208" display="https://wedocs.unep.org/bitstream/handle/20.500.11822/27279/Environmental_rule_of_law.pdf?sequence=1&amp;isAllowed=y"/>
    <hyperlink ref="H214" r:id="rId209" display="https://globalnaps.org/issue/childrens-rights/ and https://www.ohchr.org/EN/Issues/Business/Pages/NationalActionPlans.aspx"/>
    <hyperlink ref="H215" r:id="rId210" display="https://www.dlapiper.com/en/uk/insights/publications/2016/12/advertising-and-marketing-to-children/ and https://icas.global/wp-content/uploads/2019_Global_SRO_Factbook.pdf"/>
    <hyperlink ref="H216" r:id="rId211" display="https://www.iso.org/members.html and https://www.iec.ch/dyn/www/f?p=103:5:0"/>
    <hyperlink ref="H217" r:id="rId212" location="europe" display="https://www.ohchr.org/EN/Issues/Mercenaries/WGMercenaries/Pages/NationalRegulatoryFrameworks.aspx and http://psm.du.edu/national_regulation/#europe"/>
    <hyperlink ref="H218" r:id="rId213" location="c%20and%20https://www.icpen.org/who-we-are" display="https://www.ftc.gov/policy/international/competition-consumer-protection-authorities-worldwide#c and https://www.icpen.org/who-we-are"/>
    <hyperlink ref="H219" r:id="rId214" display="https://databank.worldbank.org/reports.aspx?source=2&amp;series=SE.PRE.TCAQ.ZS"/>
    <hyperlink ref="H220" r:id="rId215" display="https://www.wvi.org/sites/default/files/Child%20Soldiers%20v4_0_0.pdf"/>
    <hyperlink ref="H221" r:id="rId216" display="https://watchlist.org/countries/"/>
    <hyperlink ref="H222" r:id="rId217" display="https://www.globalrightsindex.org/en/2022/countries/bdi"/>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2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8"/>
    <col collapsed="false" customWidth="true" hidden="false" outlineLevel="0" max="2" min="2" style="0" width="26.3"/>
    <col collapsed="false" customWidth="true" hidden="false" outlineLevel="0" max="3" min="3" style="0" width="39.92"/>
    <col collapsed="false" customWidth="true" hidden="false" outlineLevel="0" max="4" min="4" style="0" width="44.92"/>
    <col collapsed="false" customWidth="true" hidden="false" outlineLevel="0" max="5" min="5" style="0" width="79.65"/>
    <col collapsed="false" customWidth="true" hidden="false" outlineLevel="0" max="6" min="6" style="0" width="191.23"/>
    <col collapsed="false" customWidth="true" hidden="false" outlineLevel="0" max="7" min="7" style="0" width="36.94"/>
  </cols>
  <sheetData>
    <row r="1" customFormat="false" ht="15" hidden="false" customHeight="false" outlineLevel="0" collapsed="false">
      <c r="A1" s="1" t="s">
        <v>2</v>
      </c>
      <c r="B1" s="1" t="s">
        <v>1127</v>
      </c>
      <c r="C1" s="1" t="s">
        <v>1128</v>
      </c>
      <c r="D1" s="1" t="s">
        <v>1129</v>
      </c>
      <c r="E1" s="1" t="s">
        <v>1130</v>
      </c>
      <c r="F1" s="1" t="s">
        <v>1131</v>
      </c>
      <c r="G1" s="1" t="s">
        <v>1132</v>
      </c>
    </row>
    <row r="2" customFormat="false" ht="15" hidden="false" customHeight="false" outlineLevel="0" collapsed="false">
      <c r="A2" s="0" t="s">
        <v>11</v>
      </c>
      <c r="B2" s="0" t="s">
        <v>1133</v>
      </c>
      <c r="C2" s="0" t="s">
        <v>1134</v>
      </c>
      <c r="D2" s="0" t="s">
        <v>1135</v>
      </c>
      <c r="E2" s="0" t="s">
        <v>1136</v>
      </c>
      <c r="F2" s="0" t="s">
        <v>1137</v>
      </c>
      <c r="G2" s="0" t="s">
        <v>1138</v>
      </c>
    </row>
    <row r="3" customFormat="false" ht="15" hidden="false" customHeight="false" outlineLevel="0" collapsed="false">
      <c r="A3" s="0" t="s">
        <v>19</v>
      </c>
      <c r="B3" s="0" t="s">
        <v>1133</v>
      </c>
      <c r="C3" s="0" t="s">
        <v>1134</v>
      </c>
      <c r="D3" s="0" t="s">
        <v>1135</v>
      </c>
      <c r="E3" s="0" t="s">
        <v>1139</v>
      </c>
      <c r="F3" s="0" t="s">
        <v>1140</v>
      </c>
      <c r="G3" s="0" t="s">
        <v>1141</v>
      </c>
    </row>
    <row r="4" customFormat="false" ht="15" hidden="false" customHeight="false" outlineLevel="0" collapsed="false">
      <c r="A4" s="0" t="s">
        <v>24</v>
      </c>
      <c r="B4" s="0" t="s">
        <v>1133</v>
      </c>
      <c r="C4" s="0" t="s">
        <v>1134</v>
      </c>
      <c r="D4" s="0" t="s">
        <v>1135</v>
      </c>
      <c r="E4" s="0" t="s">
        <v>1142</v>
      </c>
      <c r="F4" s="0" t="s">
        <v>1143</v>
      </c>
      <c r="G4" s="0" t="s">
        <v>1144</v>
      </c>
    </row>
    <row r="5" customFormat="false" ht="15" hidden="false" customHeight="false" outlineLevel="0" collapsed="false">
      <c r="A5" s="0" t="s">
        <v>30</v>
      </c>
      <c r="B5" s="0" t="s">
        <v>1133</v>
      </c>
      <c r="C5" s="0" t="s">
        <v>1134</v>
      </c>
      <c r="D5" s="0" t="s">
        <v>1135</v>
      </c>
      <c r="E5" s="0" t="s">
        <v>1145</v>
      </c>
      <c r="F5" s="0" t="s">
        <v>1146</v>
      </c>
      <c r="G5" s="0" t="s">
        <v>1147</v>
      </c>
    </row>
    <row r="6" customFormat="false" ht="15" hidden="false" customHeight="false" outlineLevel="0" collapsed="false">
      <c r="A6" s="0" t="s">
        <v>35</v>
      </c>
      <c r="B6" s="0" t="s">
        <v>1133</v>
      </c>
      <c r="C6" s="0" t="s">
        <v>1134</v>
      </c>
      <c r="D6" s="0" t="s">
        <v>1135</v>
      </c>
      <c r="E6" s="0" t="s">
        <v>1148</v>
      </c>
      <c r="F6" s="0" t="s">
        <v>1149</v>
      </c>
      <c r="G6" s="0" t="s">
        <v>1150</v>
      </c>
    </row>
    <row r="7" customFormat="false" ht="15" hidden="false" customHeight="false" outlineLevel="0" collapsed="false">
      <c r="A7" s="0" t="s">
        <v>40</v>
      </c>
      <c r="B7" s="0" t="s">
        <v>1133</v>
      </c>
      <c r="C7" s="0" t="s">
        <v>1134</v>
      </c>
      <c r="D7" s="0" t="s">
        <v>1135</v>
      </c>
      <c r="E7" s="0" t="s">
        <v>1151</v>
      </c>
      <c r="F7" s="0" t="s">
        <v>1152</v>
      </c>
      <c r="G7" s="0" t="s">
        <v>1153</v>
      </c>
    </row>
    <row r="8" customFormat="false" ht="15" hidden="false" customHeight="false" outlineLevel="0" collapsed="false">
      <c r="A8" s="0" t="s">
        <v>45</v>
      </c>
      <c r="B8" s="0" t="s">
        <v>1133</v>
      </c>
      <c r="C8" s="0" t="s">
        <v>1134</v>
      </c>
      <c r="D8" s="0" t="s">
        <v>1135</v>
      </c>
      <c r="E8" s="0" t="s">
        <v>1154</v>
      </c>
      <c r="F8" s="0" t="s">
        <v>1155</v>
      </c>
      <c r="G8" s="0" t="s">
        <v>1156</v>
      </c>
    </row>
    <row r="9" customFormat="false" ht="15" hidden="false" customHeight="false" outlineLevel="0" collapsed="false">
      <c r="A9" s="0" t="s">
        <v>50</v>
      </c>
      <c r="B9" s="0" t="s">
        <v>1133</v>
      </c>
      <c r="C9" s="0" t="s">
        <v>1134</v>
      </c>
      <c r="D9" s="0" t="s">
        <v>1157</v>
      </c>
      <c r="E9" s="0" t="s">
        <v>1158</v>
      </c>
      <c r="F9" s="0" t="s">
        <v>1159</v>
      </c>
    </row>
    <row r="10" customFormat="false" ht="15" hidden="false" customHeight="false" outlineLevel="0" collapsed="false">
      <c r="A10" s="0" t="s">
        <v>58</v>
      </c>
      <c r="B10" s="0" t="s">
        <v>1133</v>
      </c>
      <c r="C10" s="0" t="s">
        <v>1134</v>
      </c>
      <c r="D10" s="0" t="s">
        <v>1157</v>
      </c>
      <c r="E10" s="0" t="s">
        <v>1160</v>
      </c>
      <c r="F10" s="0" t="s">
        <v>1161</v>
      </c>
    </row>
    <row r="11" customFormat="false" ht="15" hidden="false" customHeight="false" outlineLevel="0" collapsed="false">
      <c r="A11" s="0" t="s">
        <v>64</v>
      </c>
      <c r="B11" s="0" t="s">
        <v>1133</v>
      </c>
      <c r="C11" s="0" t="s">
        <v>1134</v>
      </c>
      <c r="D11" s="0" t="s">
        <v>1157</v>
      </c>
      <c r="E11" s="0" t="s">
        <v>1162</v>
      </c>
      <c r="F11" s="0" t="s">
        <v>1163</v>
      </c>
    </row>
    <row r="12" customFormat="false" ht="15" hidden="false" customHeight="false" outlineLevel="0" collapsed="false">
      <c r="A12" s="0" t="s">
        <v>70</v>
      </c>
      <c r="B12" s="0" t="s">
        <v>1133</v>
      </c>
      <c r="C12" s="0" t="s">
        <v>1134</v>
      </c>
      <c r="D12" s="0" t="s">
        <v>1157</v>
      </c>
      <c r="E12" s="0" t="s">
        <v>1164</v>
      </c>
      <c r="F12" s="0" t="s">
        <v>1165</v>
      </c>
    </row>
    <row r="13" customFormat="false" ht="15" hidden="false" customHeight="false" outlineLevel="0" collapsed="false">
      <c r="A13" s="0" t="s">
        <v>79</v>
      </c>
      <c r="B13" s="0" t="s">
        <v>1133</v>
      </c>
      <c r="C13" s="0" t="s">
        <v>1134</v>
      </c>
      <c r="D13" s="0" t="s">
        <v>1157</v>
      </c>
      <c r="E13" s="0" t="s">
        <v>1166</v>
      </c>
      <c r="F13" s="0" t="s">
        <v>1167</v>
      </c>
    </row>
    <row r="14" customFormat="false" ht="15" hidden="false" customHeight="false" outlineLevel="0" collapsed="false">
      <c r="A14" s="0" t="s">
        <v>87</v>
      </c>
      <c r="B14" s="0" t="s">
        <v>1133</v>
      </c>
      <c r="C14" s="0" t="s">
        <v>1134</v>
      </c>
      <c r="D14" s="0" t="s">
        <v>1157</v>
      </c>
      <c r="E14" s="0" t="s">
        <v>1168</v>
      </c>
      <c r="F14" s="0" t="s">
        <v>1169</v>
      </c>
    </row>
    <row r="15" customFormat="false" ht="15" hidden="false" customHeight="false" outlineLevel="0" collapsed="false">
      <c r="A15" s="0" t="s">
        <v>109</v>
      </c>
      <c r="B15" s="0" t="s">
        <v>1133</v>
      </c>
      <c r="C15" s="0" t="s">
        <v>1134</v>
      </c>
      <c r="D15" s="0" t="s">
        <v>1170</v>
      </c>
      <c r="E15" s="0" t="s">
        <v>1171</v>
      </c>
      <c r="F15" s="0" t="s">
        <v>1172</v>
      </c>
    </row>
    <row r="16" customFormat="false" ht="15" hidden="false" customHeight="false" outlineLevel="0" collapsed="false">
      <c r="A16" s="0" t="s">
        <v>270</v>
      </c>
      <c r="B16" s="0" t="s">
        <v>1133</v>
      </c>
      <c r="C16" s="0" t="s">
        <v>1134</v>
      </c>
      <c r="D16" s="0" t="s">
        <v>1170</v>
      </c>
      <c r="E16" s="0" t="s">
        <v>1173</v>
      </c>
      <c r="F16" s="0" t="s">
        <v>1174</v>
      </c>
    </row>
    <row r="17" customFormat="false" ht="15" hidden="false" customHeight="false" outlineLevel="0" collapsed="false">
      <c r="A17" s="0" t="s">
        <v>275</v>
      </c>
      <c r="B17" s="0" t="s">
        <v>1133</v>
      </c>
      <c r="C17" s="0" t="s">
        <v>1134</v>
      </c>
      <c r="D17" s="0" t="s">
        <v>1170</v>
      </c>
      <c r="E17" s="0" t="s">
        <v>1175</v>
      </c>
      <c r="F17" s="0" t="s">
        <v>1176</v>
      </c>
    </row>
    <row r="18" customFormat="false" ht="15" hidden="false" customHeight="false" outlineLevel="0" collapsed="false">
      <c r="A18" s="0" t="s">
        <v>100</v>
      </c>
      <c r="B18" s="0" t="s">
        <v>1133</v>
      </c>
      <c r="C18" s="0" t="s">
        <v>1177</v>
      </c>
      <c r="D18" s="0" t="s">
        <v>1178</v>
      </c>
      <c r="E18" s="0" t="s">
        <v>1179</v>
      </c>
      <c r="F18" s="0" t="s">
        <v>1180</v>
      </c>
    </row>
    <row r="19" customFormat="false" ht="15" hidden="false" customHeight="false" outlineLevel="0" collapsed="false">
      <c r="A19" s="0" t="s">
        <v>295</v>
      </c>
      <c r="B19" s="0" t="s">
        <v>1133</v>
      </c>
      <c r="C19" s="0" t="s">
        <v>1134</v>
      </c>
      <c r="D19" s="0" t="s">
        <v>1170</v>
      </c>
      <c r="E19" s="0" t="s">
        <v>1181</v>
      </c>
      <c r="F19" s="0" t="s">
        <v>1182</v>
      </c>
    </row>
    <row r="20" customFormat="false" ht="15" hidden="false" customHeight="false" outlineLevel="0" collapsed="false">
      <c r="A20" s="0" t="s">
        <v>301</v>
      </c>
      <c r="B20" s="0" t="s">
        <v>1133</v>
      </c>
      <c r="C20" s="0" t="s">
        <v>1134</v>
      </c>
      <c r="D20" s="0" t="s">
        <v>1170</v>
      </c>
      <c r="E20" s="0" t="s">
        <v>1183</v>
      </c>
      <c r="F20" s="0" t="s">
        <v>1184</v>
      </c>
    </row>
    <row r="21" customFormat="false" ht="15" hidden="false" customHeight="false" outlineLevel="0" collapsed="false">
      <c r="A21" s="0" t="s">
        <v>305</v>
      </c>
      <c r="B21" s="0" t="s">
        <v>1133</v>
      </c>
      <c r="C21" s="0" t="s">
        <v>1134</v>
      </c>
      <c r="D21" s="0" t="s">
        <v>1178</v>
      </c>
      <c r="E21" s="0" t="s">
        <v>1185</v>
      </c>
      <c r="F21" s="0" t="s">
        <v>1186</v>
      </c>
    </row>
    <row r="22" customFormat="false" ht="15" hidden="false" customHeight="false" outlineLevel="0" collapsed="false">
      <c r="A22" s="0" t="s">
        <v>93</v>
      </c>
      <c r="B22" s="0" t="s">
        <v>1133</v>
      </c>
      <c r="C22" s="0" t="s">
        <v>1134</v>
      </c>
      <c r="D22" s="0" t="s">
        <v>1170</v>
      </c>
      <c r="E22" s="0" t="s">
        <v>1187</v>
      </c>
      <c r="F22" s="0" t="s">
        <v>1188</v>
      </c>
    </row>
    <row r="23" customFormat="false" ht="15" hidden="false" customHeight="false" outlineLevel="0" collapsed="false">
      <c r="A23" s="0" t="s">
        <v>114</v>
      </c>
      <c r="B23" s="0" t="s">
        <v>1133</v>
      </c>
      <c r="C23" s="0" t="s">
        <v>1177</v>
      </c>
      <c r="D23" s="0" t="s">
        <v>1135</v>
      </c>
      <c r="E23" s="0" t="s">
        <v>1189</v>
      </c>
      <c r="F23" s="0" t="s">
        <v>1190</v>
      </c>
      <c r="G23" s="0" t="s">
        <v>1191</v>
      </c>
    </row>
    <row r="24" customFormat="false" ht="15" hidden="false" customHeight="false" outlineLevel="0" collapsed="false">
      <c r="A24" s="0" t="s">
        <v>119</v>
      </c>
      <c r="B24" s="0" t="s">
        <v>1133</v>
      </c>
      <c r="C24" s="0" t="s">
        <v>1177</v>
      </c>
      <c r="D24" s="0" t="s">
        <v>1135</v>
      </c>
      <c r="E24" s="0" t="s">
        <v>1192</v>
      </c>
      <c r="F24" s="0" t="s">
        <v>1193</v>
      </c>
      <c r="G24" s="0" t="s">
        <v>1194</v>
      </c>
    </row>
    <row r="25" customFormat="false" ht="15" hidden="false" customHeight="false" outlineLevel="0" collapsed="false">
      <c r="A25" s="0" t="s">
        <v>129</v>
      </c>
      <c r="B25" s="0" t="s">
        <v>1133</v>
      </c>
      <c r="C25" s="0" t="s">
        <v>1177</v>
      </c>
      <c r="D25" s="0" t="s">
        <v>1135</v>
      </c>
      <c r="E25" s="0" t="s">
        <v>1195</v>
      </c>
      <c r="F25" s="0" t="s">
        <v>1196</v>
      </c>
      <c r="G25" s="0" t="s">
        <v>1197</v>
      </c>
    </row>
    <row r="26" customFormat="false" ht="15" hidden="false" customHeight="false" outlineLevel="0" collapsed="false">
      <c r="A26" s="0" t="s">
        <v>134</v>
      </c>
      <c r="B26" s="0" t="s">
        <v>1133</v>
      </c>
      <c r="C26" s="0" t="s">
        <v>1177</v>
      </c>
      <c r="D26" s="0" t="s">
        <v>1135</v>
      </c>
      <c r="E26" s="0" t="s">
        <v>1198</v>
      </c>
      <c r="F26" s="0" t="s">
        <v>1199</v>
      </c>
      <c r="G26" s="0" t="s">
        <v>1200</v>
      </c>
    </row>
    <row r="27" customFormat="false" ht="15" hidden="false" customHeight="false" outlineLevel="0" collapsed="false">
      <c r="A27" s="0" t="s">
        <v>139</v>
      </c>
      <c r="B27" s="0" t="s">
        <v>1133</v>
      </c>
      <c r="C27" s="0" t="s">
        <v>1177</v>
      </c>
      <c r="D27" s="0" t="s">
        <v>1135</v>
      </c>
      <c r="E27" s="0" t="s">
        <v>1201</v>
      </c>
      <c r="F27" s="0" t="s">
        <v>1202</v>
      </c>
      <c r="G27" s="0" t="s">
        <v>1203</v>
      </c>
    </row>
    <row r="28" customFormat="false" ht="15" hidden="false" customHeight="false" outlineLevel="0" collapsed="false">
      <c r="A28" s="0" t="s">
        <v>144</v>
      </c>
      <c r="B28" s="0" t="s">
        <v>1133</v>
      </c>
      <c r="C28" s="0" t="s">
        <v>1177</v>
      </c>
      <c r="D28" s="0" t="s">
        <v>1135</v>
      </c>
      <c r="E28" s="0" t="s">
        <v>1204</v>
      </c>
      <c r="F28" s="0" t="s">
        <v>1205</v>
      </c>
      <c r="G28" s="0" t="s">
        <v>1206</v>
      </c>
    </row>
    <row r="29" customFormat="false" ht="15" hidden="false" customHeight="false" outlineLevel="0" collapsed="false">
      <c r="A29" s="0" t="s">
        <v>149</v>
      </c>
      <c r="B29" s="0" t="s">
        <v>1133</v>
      </c>
      <c r="C29" s="0" t="s">
        <v>1177</v>
      </c>
      <c r="D29" s="0" t="s">
        <v>1135</v>
      </c>
      <c r="E29" s="0" t="s">
        <v>1207</v>
      </c>
      <c r="F29" s="0" t="s">
        <v>1208</v>
      </c>
      <c r="G29" s="0" t="s">
        <v>1209</v>
      </c>
    </row>
    <row r="30" customFormat="false" ht="15" hidden="false" customHeight="false" outlineLevel="0" collapsed="false">
      <c r="A30" s="0" t="s">
        <v>154</v>
      </c>
      <c r="B30" s="0" t="s">
        <v>1133</v>
      </c>
      <c r="C30" s="0" t="s">
        <v>1177</v>
      </c>
      <c r="D30" s="0" t="s">
        <v>1135</v>
      </c>
      <c r="E30" s="0" t="s">
        <v>1210</v>
      </c>
      <c r="F30" s="0" t="s">
        <v>1211</v>
      </c>
      <c r="G30" s="0" t="s">
        <v>1212</v>
      </c>
    </row>
    <row r="31" customFormat="false" ht="15" hidden="false" customHeight="false" outlineLevel="0" collapsed="false">
      <c r="A31" s="0" t="s">
        <v>159</v>
      </c>
      <c r="B31" s="0" t="s">
        <v>1133</v>
      </c>
      <c r="C31" s="0" t="s">
        <v>1177</v>
      </c>
      <c r="D31" s="0" t="s">
        <v>1135</v>
      </c>
      <c r="E31" s="0" t="s">
        <v>1213</v>
      </c>
      <c r="F31" s="0" t="s">
        <v>1214</v>
      </c>
      <c r="G31" s="0" t="s">
        <v>1215</v>
      </c>
    </row>
    <row r="32" customFormat="false" ht="15" hidden="false" customHeight="false" outlineLevel="0" collapsed="false">
      <c r="A32" s="0" t="s">
        <v>164</v>
      </c>
      <c r="B32" s="0" t="s">
        <v>1133</v>
      </c>
      <c r="C32" s="0" t="s">
        <v>1177</v>
      </c>
      <c r="D32" s="0" t="s">
        <v>1135</v>
      </c>
      <c r="E32" s="0" t="s">
        <v>1216</v>
      </c>
      <c r="F32" s="0" t="s">
        <v>1217</v>
      </c>
      <c r="G32" s="0" t="s">
        <v>1218</v>
      </c>
    </row>
    <row r="33" customFormat="false" ht="15" hidden="false" customHeight="false" outlineLevel="0" collapsed="false">
      <c r="A33" s="0" t="s">
        <v>169</v>
      </c>
      <c r="B33" s="0" t="s">
        <v>1133</v>
      </c>
      <c r="C33" s="0" t="s">
        <v>1177</v>
      </c>
      <c r="D33" s="0" t="s">
        <v>1157</v>
      </c>
      <c r="E33" s="0" t="s">
        <v>1219</v>
      </c>
      <c r="F33" s="0" t="s">
        <v>1220</v>
      </c>
    </row>
    <row r="34" customFormat="false" ht="15" hidden="false" customHeight="false" outlineLevel="0" collapsed="false">
      <c r="A34" s="0" t="s">
        <v>175</v>
      </c>
      <c r="B34" s="0" t="s">
        <v>1133</v>
      </c>
      <c r="C34" s="0" t="s">
        <v>1177</v>
      </c>
      <c r="D34" s="0" t="s">
        <v>1157</v>
      </c>
      <c r="E34" s="0" t="s">
        <v>1221</v>
      </c>
      <c r="F34" s="0" t="s">
        <v>1222</v>
      </c>
    </row>
    <row r="35" customFormat="false" ht="15" hidden="false" customHeight="false" outlineLevel="0" collapsed="false">
      <c r="A35" s="0" t="s">
        <v>182</v>
      </c>
      <c r="B35" s="0" t="s">
        <v>1133</v>
      </c>
      <c r="C35" s="0" t="s">
        <v>1177</v>
      </c>
      <c r="D35" s="0" t="s">
        <v>1157</v>
      </c>
      <c r="E35" s="0" t="s">
        <v>1223</v>
      </c>
      <c r="F35" s="0" t="s">
        <v>1224</v>
      </c>
    </row>
    <row r="36" customFormat="false" ht="15" hidden="false" customHeight="false" outlineLevel="0" collapsed="false">
      <c r="A36" s="0" t="s">
        <v>187</v>
      </c>
      <c r="B36" s="0" t="s">
        <v>1133</v>
      </c>
      <c r="C36" s="0" t="s">
        <v>1177</v>
      </c>
      <c r="D36" s="0" t="s">
        <v>1157</v>
      </c>
      <c r="E36" s="0" t="s">
        <v>1225</v>
      </c>
      <c r="F36" s="0" t="s">
        <v>1226</v>
      </c>
    </row>
    <row r="37" customFormat="false" ht="15" hidden="false" customHeight="false" outlineLevel="0" collapsed="false">
      <c r="A37" s="0" t="s">
        <v>191</v>
      </c>
      <c r="B37" s="0" t="s">
        <v>1133</v>
      </c>
      <c r="C37" s="0" t="s">
        <v>1177</v>
      </c>
      <c r="D37" s="0" t="s">
        <v>1157</v>
      </c>
      <c r="E37" s="0" t="s">
        <v>1227</v>
      </c>
      <c r="F37" s="0" t="s">
        <v>1228</v>
      </c>
    </row>
    <row r="38" customFormat="false" ht="15" hidden="false" customHeight="false" outlineLevel="0" collapsed="false">
      <c r="A38" s="0" t="s">
        <v>197</v>
      </c>
      <c r="B38" s="0" t="s">
        <v>1133</v>
      </c>
      <c r="C38" s="0" t="s">
        <v>1177</v>
      </c>
      <c r="D38" s="0" t="s">
        <v>1157</v>
      </c>
      <c r="E38" s="0" t="s">
        <v>1229</v>
      </c>
      <c r="F38" s="0" t="s">
        <v>199</v>
      </c>
    </row>
    <row r="39" customFormat="false" ht="15" hidden="false" customHeight="false" outlineLevel="0" collapsed="false">
      <c r="A39" s="0" t="s">
        <v>203</v>
      </c>
      <c r="B39" s="0" t="s">
        <v>1133</v>
      </c>
      <c r="C39" s="0" t="s">
        <v>1177</v>
      </c>
      <c r="D39" s="0" t="s">
        <v>1157</v>
      </c>
      <c r="E39" s="0" t="s">
        <v>1230</v>
      </c>
      <c r="F39" s="0" t="s">
        <v>1231</v>
      </c>
    </row>
    <row r="40" customFormat="false" ht="15" hidden="false" customHeight="false" outlineLevel="0" collapsed="false">
      <c r="A40" s="0" t="s">
        <v>209</v>
      </c>
      <c r="B40" s="0" t="s">
        <v>1133</v>
      </c>
      <c r="C40" s="0" t="s">
        <v>1177</v>
      </c>
      <c r="D40" s="0" t="s">
        <v>1157</v>
      </c>
      <c r="E40" s="0" t="s">
        <v>1232</v>
      </c>
      <c r="F40" s="0" t="s">
        <v>1233</v>
      </c>
    </row>
    <row r="41" customFormat="false" ht="15" hidden="false" customHeight="false" outlineLevel="0" collapsed="false">
      <c r="A41" s="0" t="s">
        <v>215</v>
      </c>
      <c r="B41" s="0" t="s">
        <v>1133</v>
      </c>
      <c r="C41" s="0" t="s">
        <v>1177</v>
      </c>
      <c r="D41" s="0" t="s">
        <v>1157</v>
      </c>
      <c r="E41" s="0" t="s">
        <v>1234</v>
      </c>
      <c r="F41" s="0" t="s">
        <v>1235</v>
      </c>
    </row>
    <row r="42" customFormat="false" ht="15" hidden="false" customHeight="false" outlineLevel="0" collapsed="false">
      <c r="A42" s="0" t="s">
        <v>221</v>
      </c>
      <c r="B42" s="0" t="s">
        <v>1133</v>
      </c>
      <c r="C42" s="0" t="s">
        <v>1236</v>
      </c>
      <c r="D42" s="0" t="s">
        <v>1157</v>
      </c>
      <c r="E42" s="0" t="s">
        <v>1237</v>
      </c>
      <c r="F42" s="0" t="s">
        <v>1238</v>
      </c>
    </row>
    <row r="43" customFormat="false" ht="15" hidden="false" customHeight="false" outlineLevel="0" collapsed="false">
      <c r="A43" s="0" t="s">
        <v>228</v>
      </c>
      <c r="B43" s="0" t="s">
        <v>1133</v>
      </c>
      <c r="C43" s="0" t="s">
        <v>1177</v>
      </c>
      <c r="D43" s="0" t="s">
        <v>1157</v>
      </c>
      <c r="E43" s="0" t="s">
        <v>1239</v>
      </c>
      <c r="F43" s="0" t="s">
        <v>1240</v>
      </c>
    </row>
    <row r="44" customFormat="false" ht="15" hidden="false" customHeight="false" outlineLevel="0" collapsed="false">
      <c r="A44" s="0" t="s">
        <v>944</v>
      </c>
      <c r="B44" s="0" t="s">
        <v>1133</v>
      </c>
      <c r="C44" s="0" t="s">
        <v>1177</v>
      </c>
      <c r="D44" s="0" t="s">
        <v>1170</v>
      </c>
      <c r="E44" s="0" t="s">
        <v>1241</v>
      </c>
      <c r="F44" s="0" t="s">
        <v>1242</v>
      </c>
    </row>
    <row r="45" customFormat="false" ht="15" hidden="false" customHeight="false" outlineLevel="0" collapsed="false">
      <c r="A45" s="0" t="s">
        <v>949</v>
      </c>
      <c r="B45" s="0" t="s">
        <v>1133</v>
      </c>
      <c r="C45" s="0" t="s">
        <v>1177</v>
      </c>
      <c r="D45" s="0" t="s">
        <v>1170</v>
      </c>
      <c r="E45" s="0" t="s">
        <v>1243</v>
      </c>
      <c r="F45" s="0" t="s">
        <v>1244</v>
      </c>
    </row>
    <row r="46" customFormat="false" ht="15" hidden="false" customHeight="false" outlineLevel="0" collapsed="false">
      <c r="A46" s="0" t="s">
        <v>235</v>
      </c>
      <c r="B46" s="0" t="s">
        <v>1133</v>
      </c>
      <c r="C46" s="0" t="s">
        <v>1177</v>
      </c>
      <c r="D46" s="0" t="s">
        <v>1170</v>
      </c>
      <c r="E46" s="0" t="s">
        <v>1245</v>
      </c>
      <c r="F46" s="0" t="s">
        <v>1246</v>
      </c>
    </row>
    <row r="47" customFormat="false" ht="15" hidden="false" customHeight="false" outlineLevel="0" collapsed="false">
      <c r="A47" s="0" t="s">
        <v>241</v>
      </c>
      <c r="B47" s="0" t="s">
        <v>1133</v>
      </c>
      <c r="C47" s="0" t="s">
        <v>1177</v>
      </c>
      <c r="D47" s="0" t="s">
        <v>1170</v>
      </c>
      <c r="E47" s="0" t="s">
        <v>1247</v>
      </c>
      <c r="F47" s="0" t="s">
        <v>1248</v>
      </c>
    </row>
    <row r="48" customFormat="false" ht="15" hidden="false" customHeight="false" outlineLevel="0" collapsed="false">
      <c r="A48" s="0" t="s">
        <v>248</v>
      </c>
      <c r="B48" s="0" t="s">
        <v>1133</v>
      </c>
      <c r="C48" s="0" t="s">
        <v>1177</v>
      </c>
      <c r="D48" s="0" t="s">
        <v>1170</v>
      </c>
      <c r="E48" s="0" t="s">
        <v>1249</v>
      </c>
      <c r="F48" s="0" t="s">
        <v>1250</v>
      </c>
    </row>
    <row r="49" customFormat="false" ht="15" hidden="false" customHeight="false" outlineLevel="0" collapsed="false">
      <c r="A49" s="0" t="s">
        <v>253</v>
      </c>
      <c r="B49" s="0" t="s">
        <v>1133</v>
      </c>
      <c r="C49" s="0" t="s">
        <v>1236</v>
      </c>
      <c r="D49" s="0" t="s">
        <v>1170</v>
      </c>
      <c r="E49" s="0" t="s">
        <v>1251</v>
      </c>
      <c r="F49" s="0" t="s">
        <v>1252</v>
      </c>
    </row>
    <row r="50" customFormat="false" ht="15" hidden="false" customHeight="false" outlineLevel="0" collapsed="false">
      <c r="A50" s="0" t="s">
        <v>260</v>
      </c>
      <c r="B50" s="0" t="s">
        <v>1133</v>
      </c>
      <c r="C50" s="0" t="s">
        <v>1177</v>
      </c>
      <c r="D50" s="0" t="s">
        <v>1170</v>
      </c>
      <c r="E50" s="0" t="s">
        <v>1253</v>
      </c>
      <c r="F50" s="0" t="s">
        <v>1254</v>
      </c>
    </row>
    <row r="51" customFormat="false" ht="15" hidden="false" customHeight="false" outlineLevel="0" collapsed="false">
      <c r="A51" s="0" t="s">
        <v>265</v>
      </c>
      <c r="B51" s="0" t="s">
        <v>1133</v>
      </c>
      <c r="C51" s="0" t="s">
        <v>1177</v>
      </c>
      <c r="D51" s="0" t="s">
        <v>1178</v>
      </c>
      <c r="E51" s="0" t="s">
        <v>1255</v>
      </c>
      <c r="F51" s="0" t="s">
        <v>1256</v>
      </c>
    </row>
    <row r="52" customFormat="false" ht="15" hidden="false" customHeight="false" outlineLevel="0" collapsed="false">
      <c r="A52" s="0" t="s">
        <v>953</v>
      </c>
      <c r="B52" s="0" t="s">
        <v>1133</v>
      </c>
      <c r="C52" s="0" t="s">
        <v>1177</v>
      </c>
      <c r="D52" s="0" t="s">
        <v>1170</v>
      </c>
      <c r="E52" s="0" t="s">
        <v>1239</v>
      </c>
      <c r="F52" s="0" t="s">
        <v>1257</v>
      </c>
    </row>
    <row r="53" customFormat="false" ht="15" hidden="false" customHeight="false" outlineLevel="0" collapsed="false">
      <c r="A53" s="0" t="s">
        <v>285</v>
      </c>
      <c r="B53" s="0" t="s">
        <v>1133</v>
      </c>
      <c r="C53" s="0" t="s">
        <v>1236</v>
      </c>
      <c r="D53" s="0" t="s">
        <v>1135</v>
      </c>
      <c r="E53" s="0" t="s">
        <v>1258</v>
      </c>
      <c r="F53" s="0" t="s">
        <v>1259</v>
      </c>
      <c r="G53" s="0" t="s">
        <v>1260</v>
      </c>
    </row>
    <row r="54" customFormat="false" ht="15" hidden="false" customHeight="false" outlineLevel="0" collapsed="false">
      <c r="A54" s="0" t="s">
        <v>290</v>
      </c>
      <c r="B54" s="0" t="s">
        <v>1133</v>
      </c>
      <c r="C54" s="0" t="s">
        <v>1236</v>
      </c>
      <c r="D54" s="0" t="s">
        <v>1135</v>
      </c>
      <c r="E54" s="0" t="s">
        <v>1261</v>
      </c>
      <c r="F54" s="0" t="s">
        <v>1262</v>
      </c>
      <c r="G54" s="0" t="s">
        <v>1263</v>
      </c>
    </row>
    <row r="55" customFormat="false" ht="15" hidden="false" customHeight="false" outlineLevel="0" collapsed="false">
      <c r="A55" s="0" t="s">
        <v>309</v>
      </c>
      <c r="B55" s="0" t="s">
        <v>1133</v>
      </c>
      <c r="C55" s="0" t="s">
        <v>1236</v>
      </c>
      <c r="D55" s="0" t="s">
        <v>1157</v>
      </c>
      <c r="E55" s="0" t="s">
        <v>1264</v>
      </c>
      <c r="F55" s="0" t="s">
        <v>1265</v>
      </c>
    </row>
    <row r="56" customFormat="false" ht="15" hidden="false" customHeight="false" outlineLevel="0" collapsed="false">
      <c r="A56" s="0" t="s">
        <v>315</v>
      </c>
      <c r="B56" s="0" t="s">
        <v>1133</v>
      </c>
      <c r="C56" s="0" t="s">
        <v>1236</v>
      </c>
      <c r="D56" s="0" t="s">
        <v>1157</v>
      </c>
      <c r="E56" s="0" t="s">
        <v>1266</v>
      </c>
      <c r="F56" s="0" t="s">
        <v>1267</v>
      </c>
    </row>
    <row r="57" customFormat="false" ht="15" hidden="false" customHeight="false" outlineLevel="0" collapsed="false">
      <c r="A57" s="0" t="s">
        <v>321</v>
      </c>
      <c r="B57" s="0" t="s">
        <v>1133</v>
      </c>
      <c r="C57" s="0" t="s">
        <v>1236</v>
      </c>
      <c r="D57" s="0" t="s">
        <v>1157</v>
      </c>
      <c r="E57" s="0" t="s">
        <v>1268</v>
      </c>
      <c r="F57" s="0" t="s">
        <v>1269</v>
      </c>
    </row>
    <row r="58" customFormat="false" ht="15" hidden="false" customHeight="false" outlineLevel="0" collapsed="false">
      <c r="A58" s="0" t="s">
        <v>327</v>
      </c>
      <c r="B58" s="0" t="s">
        <v>1133</v>
      </c>
      <c r="C58" s="0" t="s">
        <v>1236</v>
      </c>
      <c r="D58" s="0" t="s">
        <v>1157</v>
      </c>
      <c r="E58" s="0" t="s">
        <v>1270</v>
      </c>
      <c r="F58" s="0" t="s">
        <v>329</v>
      </c>
    </row>
    <row r="59" customFormat="false" ht="15" hidden="false" customHeight="false" outlineLevel="0" collapsed="false">
      <c r="A59" s="0" t="s">
        <v>333</v>
      </c>
      <c r="B59" s="0" t="s">
        <v>1133</v>
      </c>
      <c r="C59" s="0" t="s">
        <v>1236</v>
      </c>
      <c r="D59" s="0" t="s">
        <v>1157</v>
      </c>
      <c r="E59" s="0" t="s">
        <v>1271</v>
      </c>
      <c r="F59" s="0" t="s">
        <v>1272</v>
      </c>
    </row>
    <row r="60" customFormat="false" ht="15" hidden="false" customHeight="false" outlineLevel="0" collapsed="false">
      <c r="A60" s="0" t="s">
        <v>338</v>
      </c>
      <c r="B60" s="0" t="s">
        <v>1133</v>
      </c>
      <c r="C60" s="0" t="s">
        <v>1236</v>
      </c>
      <c r="D60" s="0" t="s">
        <v>1157</v>
      </c>
      <c r="E60" s="0" t="s">
        <v>1273</v>
      </c>
      <c r="F60" s="0" t="s">
        <v>1274</v>
      </c>
    </row>
    <row r="61" customFormat="false" ht="15" hidden="false" customHeight="false" outlineLevel="0" collapsed="false">
      <c r="A61" s="0" t="s">
        <v>344</v>
      </c>
      <c r="B61" s="0" t="s">
        <v>1133</v>
      </c>
      <c r="C61" s="0" t="s">
        <v>1236</v>
      </c>
      <c r="D61" s="0" t="s">
        <v>1170</v>
      </c>
      <c r="E61" s="0" t="s">
        <v>1275</v>
      </c>
      <c r="F61" s="0" t="s">
        <v>1276</v>
      </c>
    </row>
    <row r="62" customFormat="false" ht="15" hidden="false" customHeight="false" outlineLevel="0" collapsed="false">
      <c r="A62" s="0" t="s">
        <v>351</v>
      </c>
      <c r="B62" s="0" t="s">
        <v>1133</v>
      </c>
      <c r="C62" s="0" t="s">
        <v>1236</v>
      </c>
      <c r="D62" s="0" t="s">
        <v>1170</v>
      </c>
      <c r="E62" s="0" t="s">
        <v>1277</v>
      </c>
      <c r="F62" s="0" t="s">
        <v>1278</v>
      </c>
    </row>
    <row r="63" customFormat="false" ht="15" hidden="false" customHeight="false" outlineLevel="0" collapsed="false">
      <c r="A63" s="0" t="s">
        <v>354</v>
      </c>
      <c r="B63" s="0" t="s">
        <v>1133</v>
      </c>
      <c r="C63" s="0" t="s">
        <v>1236</v>
      </c>
      <c r="D63" s="0" t="s">
        <v>1170</v>
      </c>
      <c r="E63" s="0" t="s">
        <v>1279</v>
      </c>
      <c r="F63" s="0" t="s">
        <v>1280</v>
      </c>
    </row>
    <row r="64" customFormat="false" ht="15" hidden="false" customHeight="false" outlineLevel="0" collapsed="false">
      <c r="A64" s="0" t="s">
        <v>572</v>
      </c>
      <c r="B64" s="0" t="s">
        <v>1133</v>
      </c>
      <c r="C64" s="0" t="s">
        <v>1236</v>
      </c>
      <c r="D64" s="0" t="s">
        <v>1178</v>
      </c>
      <c r="E64" s="0" t="s">
        <v>1281</v>
      </c>
      <c r="F64" s="0" t="s">
        <v>1282</v>
      </c>
    </row>
    <row r="65" customFormat="false" ht="15" hidden="false" customHeight="false" outlineLevel="0" collapsed="false">
      <c r="A65" s="0" t="s">
        <v>581</v>
      </c>
      <c r="B65" s="0" t="s">
        <v>1133</v>
      </c>
      <c r="C65" s="0" t="s">
        <v>1236</v>
      </c>
      <c r="D65" s="0" t="s">
        <v>1178</v>
      </c>
      <c r="E65" s="0" t="s">
        <v>1283</v>
      </c>
      <c r="F65" s="0" t="s">
        <v>1284</v>
      </c>
    </row>
    <row r="66" customFormat="false" ht="15" hidden="false" customHeight="false" outlineLevel="0" collapsed="false">
      <c r="A66" s="0" t="s">
        <v>591</v>
      </c>
      <c r="B66" s="0" t="s">
        <v>1133</v>
      </c>
      <c r="C66" s="0" t="s">
        <v>1134</v>
      </c>
      <c r="D66" s="0" t="s">
        <v>1178</v>
      </c>
      <c r="E66" s="0" t="s">
        <v>1285</v>
      </c>
      <c r="F66" s="0" t="s">
        <v>1286</v>
      </c>
    </row>
    <row r="67" customFormat="false" ht="15" hidden="false" customHeight="false" outlineLevel="0" collapsed="false">
      <c r="A67" s="0" t="s">
        <v>1078</v>
      </c>
      <c r="B67" s="0" t="s">
        <v>1133</v>
      </c>
      <c r="C67" s="0" t="s">
        <v>1177</v>
      </c>
      <c r="D67" s="0" t="s">
        <v>1178</v>
      </c>
      <c r="E67" s="0" t="s">
        <v>1287</v>
      </c>
      <c r="F67" s="0" t="s">
        <v>1287</v>
      </c>
    </row>
    <row r="68" customFormat="false" ht="15" hidden="false" customHeight="false" outlineLevel="0" collapsed="false">
      <c r="A68" s="0" t="s">
        <v>362</v>
      </c>
      <c r="B68" s="0" t="s">
        <v>1133</v>
      </c>
      <c r="C68" s="0" t="s">
        <v>1134</v>
      </c>
      <c r="D68" s="0" t="s">
        <v>1178</v>
      </c>
      <c r="E68" s="0" t="s">
        <v>1288</v>
      </c>
      <c r="F68" s="0" t="s">
        <v>1289</v>
      </c>
    </row>
    <row r="69" customFormat="false" ht="15" hidden="false" customHeight="false" outlineLevel="0" collapsed="false">
      <c r="A69" s="0" t="s">
        <v>358</v>
      </c>
      <c r="B69" s="0" t="s">
        <v>1133</v>
      </c>
      <c r="C69" s="0" t="s">
        <v>1236</v>
      </c>
      <c r="D69" s="0" t="s">
        <v>1178</v>
      </c>
      <c r="E69" s="0" t="s">
        <v>1290</v>
      </c>
      <c r="F69" s="0" t="s">
        <v>1291</v>
      </c>
    </row>
    <row r="70" customFormat="false" ht="15" hidden="false" customHeight="false" outlineLevel="0" collapsed="false">
      <c r="A70" s="0" t="s">
        <v>367</v>
      </c>
      <c r="B70" s="0" t="s">
        <v>1133</v>
      </c>
      <c r="C70" s="0" t="s">
        <v>1236</v>
      </c>
      <c r="D70" s="0" t="s">
        <v>1178</v>
      </c>
      <c r="E70" s="0" t="s">
        <v>1292</v>
      </c>
      <c r="F70" s="0" t="s">
        <v>1293</v>
      </c>
    </row>
    <row r="71" customFormat="false" ht="15" hidden="false" customHeight="false" outlineLevel="0" collapsed="false">
      <c r="A71" s="0" t="s">
        <v>371</v>
      </c>
      <c r="B71" s="0" t="s">
        <v>1133</v>
      </c>
      <c r="C71" s="0" t="s">
        <v>1177</v>
      </c>
      <c r="D71" s="0" t="s">
        <v>1178</v>
      </c>
      <c r="E71" s="0" t="s">
        <v>1294</v>
      </c>
      <c r="F71" s="0" t="s">
        <v>1295</v>
      </c>
    </row>
    <row r="72" customFormat="false" ht="15" hidden="false" customHeight="false" outlineLevel="0" collapsed="false">
      <c r="A72" s="0" t="s">
        <v>375</v>
      </c>
      <c r="B72" s="0" t="s">
        <v>1133</v>
      </c>
      <c r="C72" s="0" t="s">
        <v>1177</v>
      </c>
      <c r="D72" s="0" t="s">
        <v>1178</v>
      </c>
      <c r="E72" s="0" t="s">
        <v>1296</v>
      </c>
      <c r="F72" s="0" t="s">
        <v>1297</v>
      </c>
    </row>
    <row r="73" customFormat="false" ht="15" hidden="false" customHeight="false" outlineLevel="0" collapsed="false">
      <c r="A73" s="0" t="s">
        <v>379</v>
      </c>
      <c r="B73" s="0" t="s">
        <v>1133</v>
      </c>
      <c r="C73" s="0" t="s">
        <v>1134</v>
      </c>
      <c r="D73" s="0" t="s">
        <v>1178</v>
      </c>
      <c r="E73" s="0" t="s">
        <v>1298</v>
      </c>
      <c r="F73" s="0" t="s">
        <v>1299</v>
      </c>
    </row>
    <row r="74" customFormat="false" ht="15" hidden="false" customHeight="false" outlineLevel="0" collapsed="false">
      <c r="A74" s="0" t="s">
        <v>389</v>
      </c>
      <c r="B74" s="0" t="s">
        <v>1133</v>
      </c>
      <c r="C74" s="0" t="s">
        <v>1134</v>
      </c>
      <c r="D74" s="0" t="s">
        <v>1178</v>
      </c>
      <c r="E74" s="0" t="s">
        <v>1300</v>
      </c>
      <c r="F74" s="0" t="s">
        <v>1301</v>
      </c>
    </row>
    <row r="75" customFormat="false" ht="15" hidden="false" customHeight="false" outlineLevel="0" collapsed="false">
      <c r="A75" s="0" t="s">
        <v>397</v>
      </c>
      <c r="B75" s="0" t="s">
        <v>1302</v>
      </c>
      <c r="C75" s="0" t="s">
        <v>1303</v>
      </c>
      <c r="D75" s="0" t="s">
        <v>1135</v>
      </c>
      <c r="E75" s="0" t="s">
        <v>1304</v>
      </c>
      <c r="F75" s="0" t="s">
        <v>1305</v>
      </c>
    </row>
    <row r="76" customFormat="false" ht="15" hidden="false" customHeight="false" outlineLevel="0" collapsed="false">
      <c r="A76" s="0" t="s">
        <v>1085</v>
      </c>
      <c r="B76" s="0" t="s">
        <v>1302</v>
      </c>
      <c r="C76" s="0" t="s">
        <v>1303</v>
      </c>
      <c r="D76" s="0" t="s">
        <v>1157</v>
      </c>
      <c r="E76" s="0" t="s">
        <v>1306</v>
      </c>
      <c r="F76" s="0" t="s">
        <v>1307</v>
      </c>
    </row>
    <row r="77" customFormat="false" ht="15" hidden="false" customHeight="false" outlineLevel="0" collapsed="false">
      <c r="A77" s="0" t="s">
        <v>402</v>
      </c>
      <c r="B77" s="0" t="s">
        <v>1302</v>
      </c>
      <c r="C77" s="0" t="s">
        <v>1303</v>
      </c>
      <c r="D77" s="0" t="s">
        <v>1157</v>
      </c>
      <c r="E77" s="0" t="s">
        <v>1308</v>
      </c>
      <c r="F77" s="0" t="s">
        <v>1309</v>
      </c>
    </row>
    <row r="78" customFormat="false" ht="15" hidden="false" customHeight="false" outlineLevel="0" collapsed="false">
      <c r="A78" s="0" t="s">
        <v>409</v>
      </c>
      <c r="B78" s="0" t="s">
        <v>1302</v>
      </c>
      <c r="C78" s="0" t="s">
        <v>1303</v>
      </c>
      <c r="D78" s="0" t="s">
        <v>1157</v>
      </c>
      <c r="E78" s="0" t="s">
        <v>1310</v>
      </c>
      <c r="F78" s="0" t="s">
        <v>1311</v>
      </c>
    </row>
    <row r="79" customFormat="false" ht="15" hidden="false" customHeight="false" outlineLevel="0" collapsed="false">
      <c r="A79" s="0" t="s">
        <v>415</v>
      </c>
      <c r="B79" s="0" t="s">
        <v>1302</v>
      </c>
      <c r="C79" s="0" t="s">
        <v>1303</v>
      </c>
      <c r="D79" s="0" t="s">
        <v>1157</v>
      </c>
      <c r="E79" s="0" t="s">
        <v>1312</v>
      </c>
      <c r="F79" s="0" t="s">
        <v>1313</v>
      </c>
    </row>
    <row r="80" customFormat="false" ht="15" hidden="false" customHeight="false" outlineLevel="0" collapsed="false">
      <c r="A80" s="0" t="s">
        <v>422</v>
      </c>
      <c r="B80" s="0" t="s">
        <v>1302</v>
      </c>
      <c r="C80" s="0" t="s">
        <v>1303</v>
      </c>
      <c r="D80" s="0" t="s">
        <v>1157</v>
      </c>
      <c r="E80" s="0" t="s">
        <v>1314</v>
      </c>
      <c r="F80" s="0" t="s">
        <v>1315</v>
      </c>
    </row>
    <row r="81" customFormat="false" ht="15" hidden="false" customHeight="false" outlineLevel="0" collapsed="false">
      <c r="A81" s="0" t="s">
        <v>428</v>
      </c>
      <c r="B81" s="0" t="s">
        <v>1302</v>
      </c>
      <c r="C81" s="0" t="s">
        <v>1303</v>
      </c>
      <c r="D81" s="0" t="s">
        <v>1157</v>
      </c>
      <c r="E81" s="0" t="s">
        <v>1316</v>
      </c>
      <c r="F81" s="0" t="s">
        <v>1317</v>
      </c>
      <c r="G81" s="0" t="s">
        <v>1318</v>
      </c>
    </row>
    <row r="82" customFormat="false" ht="15" hidden="false" customHeight="false" outlineLevel="0" collapsed="false">
      <c r="A82" s="0" t="s">
        <v>434</v>
      </c>
      <c r="B82" s="0" t="s">
        <v>1302</v>
      </c>
      <c r="C82" s="0" t="s">
        <v>1303</v>
      </c>
      <c r="D82" s="0" t="s">
        <v>1157</v>
      </c>
      <c r="E82" s="0" t="s">
        <v>1319</v>
      </c>
      <c r="F82" s="0" t="s">
        <v>1320</v>
      </c>
    </row>
    <row r="83" customFormat="false" ht="15" hidden="false" customHeight="false" outlineLevel="0" collapsed="false">
      <c r="A83" s="0" t="s">
        <v>440</v>
      </c>
      <c r="B83" s="0" t="s">
        <v>1302</v>
      </c>
      <c r="C83" s="0" t="s">
        <v>1303</v>
      </c>
      <c r="D83" s="0" t="s">
        <v>1157</v>
      </c>
      <c r="E83" s="0" t="s">
        <v>1321</v>
      </c>
      <c r="F83" s="0" t="s">
        <v>1322</v>
      </c>
    </row>
    <row r="84" customFormat="false" ht="15" hidden="false" customHeight="false" outlineLevel="0" collapsed="false">
      <c r="A84" s="0" t="s">
        <v>446</v>
      </c>
      <c r="B84" s="0" t="s">
        <v>1302</v>
      </c>
      <c r="C84" s="0" t="s">
        <v>1303</v>
      </c>
      <c r="D84" s="0" t="s">
        <v>1157</v>
      </c>
      <c r="E84" s="0" t="s">
        <v>1323</v>
      </c>
      <c r="F84" s="0" t="s">
        <v>1324</v>
      </c>
    </row>
    <row r="85" customFormat="false" ht="15" hidden="false" customHeight="false" outlineLevel="0" collapsed="false">
      <c r="A85" s="0" t="s">
        <v>451</v>
      </c>
      <c r="B85" s="0" t="s">
        <v>1302</v>
      </c>
      <c r="C85" s="0" t="s">
        <v>1303</v>
      </c>
      <c r="D85" s="0" t="s">
        <v>1157</v>
      </c>
      <c r="E85" s="0" t="s">
        <v>1325</v>
      </c>
      <c r="F85" s="0" t="s">
        <v>1326</v>
      </c>
    </row>
    <row r="86" customFormat="false" ht="15" hidden="false" customHeight="false" outlineLevel="0" collapsed="false">
      <c r="A86" s="0" t="s">
        <v>458</v>
      </c>
      <c r="B86" s="0" t="s">
        <v>1302</v>
      </c>
      <c r="C86" s="0" t="s">
        <v>1303</v>
      </c>
      <c r="D86" s="0" t="s">
        <v>1170</v>
      </c>
      <c r="E86" s="0" t="s">
        <v>1327</v>
      </c>
      <c r="F86" s="0" t="s">
        <v>1328</v>
      </c>
    </row>
    <row r="87" customFormat="false" ht="15" hidden="false" customHeight="false" outlineLevel="0" collapsed="false">
      <c r="A87" s="0" t="s">
        <v>463</v>
      </c>
      <c r="B87" s="0" t="s">
        <v>1302</v>
      </c>
      <c r="C87" s="0" t="s">
        <v>1303</v>
      </c>
      <c r="D87" s="0" t="s">
        <v>1170</v>
      </c>
      <c r="E87" s="0" t="s">
        <v>1329</v>
      </c>
      <c r="F87" s="0" t="s">
        <v>1330</v>
      </c>
    </row>
    <row r="88" customFormat="false" ht="15" hidden="false" customHeight="false" outlineLevel="0" collapsed="false">
      <c r="A88" s="0" t="s">
        <v>468</v>
      </c>
      <c r="B88" s="0" t="s">
        <v>1302</v>
      </c>
      <c r="C88" s="0" t="s">
        <v>1303</v>
      </c>
      <c r="D88" s="0" t="s">
        <v>1170</v>
      </c>
      <c r="E88" s="0" t="s">
        <v>1331</v>
      </c>
      <c r="F88" s="0" t="s">
        <v>1332</v>
      </c>
    </row>
    <row r="89" customFormat="false" ht="15" hidden="false" customHeight="false" outlineLevel="0" collapsed="false">
      <c r="A89" s="0" t="s">
        <v>473</v>
      </c>
      <c r="B89" s="0" t="s">
        <v>1302</v>
      </c>
      <c r="C89" s="0" t="s">
        <v>1303</v>
      </c>
      <c r="D89" s="0" t="s">
        <v>1170</v>
      </c>
      <c r="E89" s="0" t="s">
        <v>1333</v>
      </c>
      <c r="F89" s="0" t="s">
        <v>1334</v>
      </c>
    </row>
    <row r="90" customFormat="false" ht="15" hidden="false" customHeight="false" outlineLevel="0" collapsed="false">
      <c r="A90" s="0" t="s">
        <v>477</v>
      </c>
      <c r="B90" s="0" t="s">
        <v>1302</v>
      </c>
      <c r="C90" s="0" t="s">
        <v>1303</v>
      </c>
      <c r="D90" s="0" t="s">
        <v>1170</v>
      </c>
      <c r="E90" s="0" t="s">
        <v>1335</v>
      </c>
      <c r="F90" s="0" t="s">
        <v>1336</v>
      </c>
    </row>
    <row r="91" customFormat="false" ht="15" hidden="false" customHeight="false" outlineLevel="0" collapsed="false">
      <c r="A91" s="0" t="s">
        <v>484</v>
      </c>
      <c r="B91" s="0" t="s">
        <v>1302</v>
      </c>
      <c r="C91" s="0" t="s">
        <v>1337</v>
      </c>
      <c r="D91" s="0" t="s">
        <v>1135</v>
      </c>
      <c r="E91" s="0" t="s">
        <v>1338</v>
      </c>
      <c r="F91" s="0" t="s">
        <v>1339</v>
      </c>
    </row>
    <row r="92" customFormat="false" ht="15" hidden="false" customHeight="false" outlineLevel="0" collapsed="false">
      <c r="A92" s="0" t="s">
        <v>489</v>
      </c>
      <c r="B92" s="0" t="s">
        <v>1302</v>
      </c>
      <c r="C92" s="0" t="s">
        <v>1337</v>
      </c>
      <c r="D92" s="0" t="s">
        <v>1157</v>
      </c>
      <c r="E92" s="0" t="s">
        <v>1340</v>
      </c>
      <c r="F92" s="0" t="s">
        <v>1341</v>
      </c>
    </row>
    <row r="93" customFormat="false" ht="15" hidden="false" customHeight="false" outlineLevel="0" collapsed="false">
      <c r="A93" s="0" t="s">
        <v>496</v>
      </c>
      <c r="B93" s="0" t="s">
        <v>1302</v>
      </c>
      <c r="C93" s="0" t="s">
        <v>1337</v>
      </c>
      <c r="D93" s="0" t="s">
        <v>1157</v>
      </c>
      <c r="E93" s="0" t="s">
        <v>1342</v>
      </c>
      <c r="F93" s="0" t="s">
        <v>1343</v>
      </c>
    </row>
    <row r="94" customFormat="false" ht="15" hidden="false" customHeight="false" outlineLevel="0" collapsed="false">
      <c r="A94" s="0" t="s">
        <v>1091</v>
      </c>
      <c r="B94" s="0" t="s">
        <v>1302</v>
      </c>
      <c r="C94" s="0" t="s">
        <v>1337</v>
      </c>
      <c r="D94" s="0" t="s">
        <v>1157</v>
      </c>
      <c r="E94" s="0" t="s">
        <v>1344</v>
      </c>
      <c r="F94" s="0" t="s">
        <v>1345</v>
      </c>
    </row>
    <row r="95" customFormat="false" ht="15" hidden="false" customHeight="false" outlineLevel="0" collapsed="false">
      <c r="A95" s="0" t="s">
        <v>1022</v>
      </c>
      <c r="B95" s="0" t="s">
        <v>1302</v>
      </c>
      <c r="C95" s="0" t="s">
        <v>1337</v>
      </c>
      <c r="D95" s="0" t="s">
        <v>1170</v>
      </c>
      <c r="E95" s="0" t="s">
        <v>1346</v>
      </c>
      <c r="F95" s="0" t="s">
        <v>1347</v>
      </c>
    </row>
    <row r="96" customFormat="false" ht="15" hidden="false" customHeight="false" outlineLevel="0" collapsed="false">
      <c r="A96" s="0" t="s">
        <v>501</v>
      </c>
      <c r="B96" s="0" t="s">
        <v>1302</v>
      </c>
      <c r="C96" s="0" t="s">
        <v>1337</v>
      </c>
      <c r="D96" s="0" t="s">
        <v>1170</v>
      </c>
      <c r="E96" s="0" t="s">
        <v>1348</v>
      </c>
      <c r="F96" s="0" t="s">
        <v>1349</v>
      </c>
    </row>
    <row r="97" customFormat="false" ht="15" hidden="false" customHeight="false" outlineLevel="0" collapsed="false">
      <c r="A97" s="0" t="s">
        <v>506</v>
      </c>
      <c r="B97" s="0" t="s">
        <v>1302</v>
      </c>
      <c r="C97" s="0" t="s">
        <v>1350</v>
      </c>
      <c r="D97" s="0" t="s">
        <v>1135</v>
      </c>
      <c r="E97" s="0" t="s">
        <v>1351</v>
      </c>
      <c r="F97" s="0" t="s">
        <v>1352</v>
      </c>
    </row>
    <row r="98" customFormat="false" ht="15" hidden="false" customHeight="false" outlineLevel="0" collapsed="false">
      <c r="A98" s="0" t="s">
        <v>511</v>
      </c>
      <c r="B98" s="0" t="s">
        <v>1302</v>
      </c>
      <c r="C98" s="0" t="s">
        <v>1350</v>
      </c>
      <c r="D98" s="0" t="s">
        <v>1135</v>
      </c>
      <c r="E98" s="0" t="s">
        <v>512</v>
      </c>
      <c r="F98" s="0" t="s">
        <v>1353</v>
      </c>
    </row>
    <row r="99" customFormat="false" ht="15" hidden="false" customHeight="false" outlineLevel="0" collapsed="false">
      <c r="A99" s="0" t="s">
        <v>517</v>
      </c>
      <c r="B99" s="0" t="s">
        <v>1302</v>
      </c>
      <c r="C99" s="0" t="s">
        <v>1350</v>
      </c>
      <c r="D99" s="0" t="s">
        <v>1157</v>
      </c>
      <c r="E99" s="0" t="s">
        <v>1354</v>
      </c>
      <c r="F99" s="0" t="s">
        <v>1355</v>
      </c>
    </row>
    <row r="100" customFormat="false" ht="15" hidden="false" customHeight="false" outlineLevel="0" collapsed="false">
      <c r="A100" s="0" t="s">
        <v>524</v>
      </c>
      <c r="B100" s="0" t="s">
        <v>1302</v>
      </c>
      <c r="C100" s="0" t="s">
        <v>1350</v>
      </c>
      <c r="D100" s="0" t="s">
        <v>1157</v>
      </c>
      <c r="E100" s="0" t="s">
        <v>1356</v>
      </c>
      <c r="F100" s="0" t="s">
        <v>1357</v>
      </c>
    </row>
    <row r="101" customFormat="false" ht="15" hidden="false" customHeight="false" outlineLevel="0" collapsed="false">
      <c r="A101" s="0" t="s">
        <v>527</v>
      </c>
      <c r="B101" s="0" t="s">
        <v>1302</v>
      </c>
      <c r="C101" s="0" t="s">
        <v>1350</v>
      </c>
      <c r="D101" s="0" t="s">
        <v>1157</v>
      </c>
      <c r="E101" s="0" t="s">
        <v>1358</v>
      </c>
      <c r="F101" s="0" t="s">
        <v>1359</v>
      </c>
    </row>
    <row r="102" customFormat="false" ht="15" hidden="false" customHeight="false" outlineLevel="0" collapsed="false">
      <c r="A102" s="0" t="s">
        <v>530</v>
      </c>
      <c r="B102" s="0" t="s">
        <v>1302</v>
      </c>
      <c r="C102" s="0" t="s">
        <v>1350</v>
      </c>
      <c r="D102" s="0" t="s">
        <v>1157</v>
      </c>
      <c r="E102" s="0" t="s">
        <v>1164</v>
      </c>
      <c r="F102" s="0" t="s">
        <v>1165</v>
      </c>
    </row>
    <row r="103" customFormat="false" ht="15" hidden="false" customHeight="false" outlineLevel="0" collapsed="false">
      <c r="A103" s="0" t="s">
        <v>534</v>
      </c>
      <c r="B103" s="0" t="s">
        <v>1302</v>
      </c>
      <c r="C103" s="0" t="s">
        <v>1350</v>
      </c>
      <c r="D103" s="0" t="s">
        <v>1157</v>
      </c>
      <c r="E103" s="0" t="s">
        <v>1360</v>
      </c>
      <c r="F103" s="0" t="s">
        <v>1361</v>
      </c>
    </row>
    <row r="104" customFormat="false" ht="15" hidden="false" customHeight="false" outlineLevel="0" collapsed="false">
      <c r="A104" s="0" t="s">
        <v>539</v>
      </c>
      <c r="B104" s="0" t="s">
        <v>1302</v>
      </c>
      <c r="C104" s="0" t="s">
        <v>1350</v>
      </c>
      <c r="D104" s="0" t="s">
        <v>1157</v>
      </c>
      <c r="E104" s="0" t="s">
        <v>1362</v>
      </c>
      <c r="F104" s="0" t="s">
        <v>1363</v>
      </c>
    </row>
    <row r="105" customFormat="false" ht="15" hidden="false" customHeight="false" outlineLevel="0" collapsed="false">
      <c r="A105" s="0" t="s">
        <v>544</v>
      </c>
      <c r="B105" s="0" t="s">
        <v>1302</v>
      </c>
      <c r="C105" s="0" t="s">
        <v>1350</v>
      </c>
      <c r="D105" s="0" t="s">
        <v>1170</v>
      </c>
      <c r="E105" s="0" t="s">
        <v>1364</v>
      </c>
      <c r="F105" s="0" t="s">
        <v>1365</v>
      </c>
    </row>
    <row r="106" customFormat="false" ht="15" hidden="false" customHeight="false" outlineLevel="0" collapsed="false">
      <c r="A106" s="0" t="s">
        <v>552</v>
      </c>
      <c r="B106" s="0" t="s">
        <v>1302</v>
      </c>
      <c r="C106" s="0" t="s">
        <v>1350</v>
      </c>
      <c r="D106" s="0" t="s">
        <v>1178</v>
      </c>
      <c r="E106" s="0" t="s">
        <v>1366</v>
      </c>
      <c r="F106" s="0" t="s">
        <v>1367</v>
      </c>
    </row>
    <row r="107" customFormat="false" ht="15" hidden="false" customHeight="false" outlineLevel="0" collapsed="false">
      <c r="A107" s="0" t="s">
        <v>556</v>
      </c>
      <c r="B107" s="0" t="s">
        <v>1302</v>
      </c>
      <c r="C107" s="0" t="s">
        <v>1350</v>
      </c>
      <c r="D107" s="0" t="s">
        <v>1170</v>
      </c>
      <c r="E107" s="0" t="s">
        <v>1368</v>
      </c>
      <c r="F107" s="0" t="s">
        <v>1369</v>
      </c>
    </row>
    <row r="108" customFormat="false" ht="15" hidden="false" customHeight="false" outlineLevel="0" collapsed="false">
      <c r="A108" s="0" t="s">
        <v>560</v>
      </c>
      <c r="B108" s="0" t="s">
        <v>1302</v>
      </c>
      <c r="C108" s="0" t="s">
        <v>1350</v>
      </c>
      <c r="D108" s="0" t="s">
        <v>1170</v>
      </c>
      <c r="E108" s="0" t="s">
        <v>1370</v>
      </c>
      <c r="F108" s="0" t="s">
        <v>1371</v>
      </c>
    </row>
    <row r="109" customFormat="false" ht="15" hidden="false" customHeight="false" outlineLevel="0" collapsed="false">
      <c r="A109" s="0" t="s">
        <v>567</v>
      </c>
      <c r="B109" s="0" t="s">
        <v>1302</v>
      </c>
      <c r="C109" s="0" t="s">
        <v>1350</v>
      </c>
      <c r="D109" s="0" t="s">
        <v>1170</v>
      </c>
      <c r="E109" s="0" t="s">
        <v>1372</v>
      </c>
      <c r="F109" s="0" t="s">
        <v>1373</v>
      </c>
    </row>
    <row r="110" customFormat="false" ht="15" hidden="false" customHeight="false" outlineLevel="0" collapsed="false">
      <c r="A110" s="0" t="s">
        <v>576</v>
      </c>
      <c r="B110" s="0" t="s">
        <v>1302</v>
      </c>
      <c r="C110" s="0" t="s">
        <v>1350</v>
      </c>
      <c r="D110" s="0" t="s">
        <v>1178</v>
      </c>
      <c r="E110" s="0" t="s">
        <v>1281</v>
      </c>
      <c r="F110" s="0" t="s">
        <v>1282</v>
      </c>
    </row>
    <row r="111" customFormat="false" ht="15" hidden="false" customHeight="false" outlineLevel="0" collapsed="false">
      <c r="A111" s="0" t="s">
        <v>586</v>
      </c>
      <c r="B111" s="0" t="s">
        <v>1302</v>
      </c>
      <c r="C111" s="0" t="s">
        <v>1303</v>
      </c>
      <c r="D111" s="0" t="s">
        <v>1178</v>
      </c>
      <c r="E111" s="0" t="s">
        <v>1283</v>
      </c>
      <c r="F111" s="0" t="s">
        <v>1284</v>
      </c>
    </row>
    <row r="112" customFormat="false" ht="15" hidden="false" customHeight="false" outlineLevel="0" collapsed="false">
      <c r="A112" s="0" t="s">
        <v>594</v>
      </c>
      <c r="B112" s="0" t="s">
        <v>1302</v>
      </c>
      <c r="C112" s="0" t="s">
        <v>1337</v>
      </c>
      <c r="D112" s="0" t="s">
        <v>1178</v>
      </c>
      <c r="E112" s="0" t="s">
        <v>1285</v>
      </c>
      <c r="F112" s="0" t="s">
        <v>1286</v>
      </c>
    </row>
    <row r="113" customFormat="false" ht="15" hidden="false" customHeight="false" outlineLevel="0" collapsed="false">
      <c r="A113" s="0" t="s">
        <v>599</v>
      </c>
      <c r="B113" s="0" t="s">
        <v>1302</v>
      </c>
      <c r="C113" s="0" t="s">
        <v>1350</v>
      </c>
      <c r="D113" s="0" t="s">
        <v>1178</v>
      </c>
      <c r="E113" s="0" t="s">
        <v>1374</v>
      </c>
      <c r="F113" s="0" t="s">
        <v>1375</v>
      </c>
    </row>
    <row r="114" customFormat="false" ht="15" hidden="false" customHeight="false" outlineLevel="0" collapsed="false">
      <c r="A114" s="0" t="s">
        <v>1376</v>
      </c>
      <c r="B114" s="0" t="s">
        <v>1302</v>
      </c>
      <c r="C114" s="0" t="s">
        <v>1377</v>
      </c>
      <c r="D114" s="0" t="s">
        <v>1378</v>
      </c>
      <c r="E114" s="0" t="s">
        <v>1287</v>
      </c>
      <c r="F114" s="0" t="s">
        <v>1287</v>
      </c>
    </row>
    <row r="115" customFormat="false" ht="15" hidden="false" customHeight="false" outlineLevel="0" collapsed="false">
      <c r="A115" s="0" t="s">
        <v>609</v>
      </c>
      <c r="B115" s="0" t="s">
        <v>1302</v>
      </c>
      <c r="C115" s="0" t="s">
        <v>1350</v>
      </c>
      <c r="D115" s="0" t="s">
        <v>1178</v>
      </c>
      <c r="E115" s="0" t="s">
        <v>1288</v>
      </c>
      <c r="F115" s="0" t="s">
        <v>1289</v>
      </c>
    </row>
    <row r="116" customFormat="false" ht="15" hidden="false" customHeight="false" outlineLevel="0" collapsed="false">
      <c r="A116" s="0" t="s">
        <v>613</v>
      </c>
      <c r="B116" s="0" t="s">
        <v>1302</v>
      </c>
      <c r="C116" s="0" t="s">
        <v>1303</v>
      </c>
      <c r="D116" s="0" t="s">
        <v>1178</v>
      </c>
      <c r="E116" s="0" t="s">
        <v>1379</v>
      </c>
      <c r="F116" s="0" t="s">
        <v>1380</v>
      </c>
    </row>
    <row r="117" customFormat="false" ht="15" hidden="false" customHeight="false" outlineLevel="0" collapsed="false">
      <c r="A117" s="0" t="s">
        <v>617</v>
      </c>
      <c r="B117" s="0" t="s">
        <v>1302</v>
      </c>
      <c r="C117" s="0" t="s">
        <v>1303</v>
      </c>
      <c r="D117" s="0" t="s">
        <v>1178</v>
      </c>
      <c r="E117" s="0" t="s">
        <v>1381</v>
      </c>
      <c r="F117" s="0" t="s">
        <v>1382</v>
      </c>
    </row>
    <row r="118" customFormat="false" ht="15" hidden="false" customHeight="false" outlineLevel="0" collapsed="false">
      <c r="A118" s="0" t="s">
        <v>622</v>
      </c>
      <c r="B118" s="0" t="s">
        <v>1302</v>
      </c>
      <c r="C118" s="0" t="s">
        <v>1303</v>
      </c>
      <c r="D118" s="0" t="s">
        <v>1178</v>
      </c>
      <c r="E118" s="0" t="s">
        <v>1383</v>
      </c>
      <c r="F118" s="0" t="s">
        <v>1384</v>
      </c>
    </row>
    <row r="119" customFormat="false" ht="15" hidden="false" customHeight="false" outlineLevel="0" collapsed="false">
      <c r="A119" s="0" t="s">
        <v>627</v>
      </c>
      <c r="B119" s="0" t="s">
        <v>1302</v>
      </c>
      <c r="C119" s="0" t="s">
        <v>1303</v>
      </c>
      <c r="D119" s="0" t="s">
        <v>1178</v>
      </c>
      <c r="E119" s="0" t="s">
        <v>1385</v>
      </c>
      <c r="F119" s="0" t="s">
        <v>1386</v>
      </c>
    </row>
    <row r="120" customFormat="false" ht="15" hidden="false" customHeight="false" outlineLevel="0" collapsed="false">
      <c r="A120" s="0" t="s">
        <v>630</v>
      </c>
      <c r="B120" s="0" t="s">
        <v>1302</v>
      </c>
      <c r="C120" s="0" t="s">
        <v>1350</v>
      </c>
      <c r="D120" s="0" t="s">
        <v>1178</v>
      </c>
      <c r="E120" s="0" t="s">
        <v>1387</v>
      </c>
      <c r="F120" s="0" t="s">
        <v>1388</v>
      </c>
    </row>
    <row r="121" customFormat="false" ht="15" hidden="false" customHeight="false" outlineLevel="0" collapsed="false">
      <c r="A121" s="0" t="s">
        <v>637</v>
      </c>
      <c r="B121" s="0" t="s">
        <v>1302</v>
      </c>
      <c r="C121" s="0" t="s">
        <v>1350</v>
      </c>
      <c r="D121" s="0" t="s">
        <v>1178</v>
      </c>
      <c r="E121" s="0" t="s">
        <v>1389</v>
      </c>
      <c r="F121" s="0" t="s">
        <v>1390</v>
      </c>
    </row>
    <row r="122" customFormat="false" ht="15" hidden="false" customHeight="false" outlineLevel="0" collapsed="false">
      <c r="A122" s="0" t="s">
        <v>644</v>
      </c>
      <c r="B122" s="0" t="s">
        <v>1391</v>
      </c>
      <c r="C122" s="0" t="s">
        <v>1392</v>
      </c>
      <c r="D122" s="0" t="s">
        <v>1135</v>
      </c>
      <c r="E122" s="0" t="s">
        <v>1393</v>
      </c>
      <c r="F122" s="0" t="s">
        <v>1394</v>
      </c>
    </row>
    <row r="123" customFormat="false" ht="15" hidden="false" customHeight="false" outlineLevel="0" collapsed="false">
      <c r="A123" s="0" t="s">
        <v>649</v>
      </c>
      <c r="B123" s="0" t="s">
        <v>1391</v>
      </c>
      <c r="C123" s="0" t="s">
        <v>1392</v>
      </c>
      <c r="D123" s="0" t="s">
        <v>1135</v>
      </c>
      <c r="E123" s="0" t="s">
        <v>1395</v>
      </c>
      <c r="F123" s="0" t="s">
        <v>1396</v>
      </c>
    </row>
    <row r="124" customFormat="false" ht="15" hidden="false" customHeight="false" outlineLevel="0" collapsed="false">
      <c r="A124" s="0" t="s">
        <v>654</v>
      </c>
      <c r="B124" s="0" t="s">
        <v>1391</v>
      </c>
      <c r="C124" s="0" t="s">
        <v>1392</v>
      </c>
      <c r="D124" s="0" t="s">
        <v>1135</v>
      </c>
      <c r="E124" s="0" t="s">
        <v>1397</v>
      </c>
      <c r="F124" s="0" t="s">
        <v>1398</v>
      </c>
    </row>
    <row r="125" customFormat="false" ht="15" hidden="false" customHeight="false" outlineLevel="0" collapsed="false">
      <c r="A125" s="0" t="s">
        <v>659</v>
      </c>
      <c r="B125" s="0" t="s">
        <v>1391</v>
      </c>
      <c r="C125" s="0" t="s">
        <v>1392</v>
      </c>
      <c r="D125" s="0" t="s">
        <v>1135</v>
      </c>
      <c r="E125" s="0" t="s">
        <v>1399</v>
      </c>
      <c r="F125" s="0" t="s">
        <v>1400</v>
      </c>
    </row>
    <row r="126" customFormat="false" ht="15" hidden="false" customHeight="false" outlineLevel="0" collapsed="false">
      <c r="A126" s="0" t="s">
        <v>664</v>
      </c>
      <c r="B126" s="0" t="s">
        <v>1391</v>
      </c>
      <c r="C126" s="0" t="s">
        <v>1392</v>
      </c>
      <c r="D126" s="0" t="s">
        <v>1135</v>
      </c>
      <c r="E126" s="0" t="s">
        <v>1401</v>
      </c>
      <c r="F126" s="0" t="s">
        <v>1402</v>
      </c>
    </row>
    <row r="127" customFormat="false" ht="15" hidden="false" customHeight="false" outlineLevel="0" collapsed="false">
      <c r="A127" s="0" t="s">
        <v>676</v>
      </c>
      <c r="B127" s="0" t="s">
        <v>1391</v>
      </c>
      <c r="C127" s="0" t="s">
        <v>1392</v>
      </c>
      <c r="D127" s="0" t="s">
        <v>1157</v>
      </c>
      <c r="E127" s="0" t="s">
        <v>1403</v>
      </c>
      <c r="F127" s="0" t="s">
        <v>1404</v>
      </c>
    </row>
    <row r="128" customFormat="false" ht="15" hidden="false" customHeight="false" outlineLevel="0" collapsed="false">
      <c r="A128" s="0" t="s">
        <v>669</v>
      </c>
      <c r="B128" s="0" t="s">
        <v>1391</v>
      </c>
      <c r="C128" s="0" t="s">
        <v>1392</v>
      </c>
      <c r="D128" s="0" t="s">
        <v>1157</v>
      </c>
      <c r="E128" s="0" t="s">
        <v>1405</v>
      </c>
      <c r="F128" s="0" t="s">
        <v>1406</v>
      </c>
    </row>
    <row r="129" customFormat="false" ht="15" hidden="false" customHeight="false" outlineLevel="0" collapsed="false">
      <c r="A129" s="0" t="s">
        <v>682</v>
      </c>
      <c r="B129" s="0" t="s">
        <v>1391</v>
      </c>
      <c r="C129" s="0" t="s">
        <v>1392</v>
      </c>
      <c r="D129" s="0" t="s">
        <v>1157</v>
      </c>
      <c r="E129" s="0" t="s">
        <v>1407</v>
      </c>
      <c r="F129" s="0" t="s">
        <v>1408</v>
      </c>
    </row>
    <row r="130" customFormat="false" ht="15" hidden="false" customHeight="false" outlineLevel="0" collapsed="false">
      <c r="A130" s="0" t="s">
        <v>686</v>
      </c>
      <c r="B130" s="0" t="s">
        <v>1391</v>
      </c>
      <c r="C130" s="0" t="s">
        <v>1392</v>
      </c>
      <c r="D130" s="0" t="s">
        <v>1157</v>
      </c>
      <c r="E130" s="0" t="s">
        <v>1409</v>
      </c>
      <c r="F130" s="0" t="s">
        <v>1410</v>
      </c>
    </row>
    <row r="131" customFormat="false" ht="15" hidden="false" customHeight="false" outlineLevel="0" collapsed="false">
      <c r="A131" s="0" t="s">
        <v>691</v>
      </c>
      <c r="B131" s="0" t="s">
        <v>1391</v>
      </c>
      <c r="C131" s="0" t="s">
        <v>1392</v>
      </c>
      <c r="D131" s="0" t="s">
        <v>1157</v>
      </c>
      <c r="E131" s="0" t="s">
        <v>1411</v>
      </c>
      <c r="F131" s="0" t="s">
        <v>1412</v>
      </c>
    </row>
    <row r="132" customFormat="false" ht="15" hidden="false" customHeight="false" outlineLevel="0" collapsed="false">
      <c r="A132" s="0" t="s">
        <v>695</v>
      </c>
      <c r="B132" s="0" t="s">
        <v>1391</v>
      </c>
      <c r="C132" s="0" t="s">
        <v>1392</v>
      </c>
      <c r="D132" s="0" t="s">
        <v>1157</v>
      </c>
      <c r="E132" s="0" t="s">
        <v>1413</v>
      </c>
      <c r="F132" s="0" t="s">
        <v>1414</v>
      </c>
    </row>
    <row r="133" customFormat="false" ht="15" hidden="false" customHeight="false" outlineLevel="0" collapsed="false">
      <c r="A133" s="0" t="s">
        <v>699</v>
      </c>
      <c r="B133" s="0" t="s">
        <v>1391</v>
      </c>
      <c r="C133" s="0" t="s">
        <v>1392</v>
      </c>
      <c r="D133" s="0" t="s">
        <v>1157</v>
      </c>
      <c r="E133" s="0" t="s">
        <v>1415</v>
      </c>
      <c r="F133" s="0" t="s">
        <v>1416</v>
      </c>
    </row>
    <row r="134" customFormat="false" ht="15" hidden="false" customHeight="false" outlineLevel="0" collapsed="false">
      <c r="A134" s="0" t="s">
        <v>703</v>
      </c>
      <c r="B134" s="0" t="s">
        <v>1391</v>
      </c>
      <c r="C134" s="0" t="s">
        <v>1392</v>
      </c>
      <c r="D134" s="0" t="s">
        <v>1157</v>
      </c>
      <c r="E134" s="0" t="s">
        <v>1417</v>
      </c>
      <c r="F134" s="0" t="s">
        <v>1418</v>
      </c>
    </row>
    <row r="135" customFormat="false" ht="15" hidden="false" customHeight="false" outlineLevel="0" collapsed="false">
      <c r="A135" s="0" t="s">
        <v>710</v>
      </c>
      <c r="B135" s="0" t="s">
        <v>1391</v>
      </c>
      <c r="C135" s="0" t="s">
        <v>1392</v>
      </c>
      <c r="D135" s="0" t="s">
        <v>1157</v>
      </c>
      <c r="E135" s="0" t="s">
        <v>1419</v>
      </c>
      <c r="F135" s="0" t="s">
        <v>1420</v>
      </c>
    </row>
    <row r="136" customFormat="false" ht="15" hidden="false" customHeight="false" outlineLevel="0" collapsed="false">
      <c r="A136" s="0" t="s">
        <v>716</v>
      </c>
      <c r="B136" s="0" t="s">
        <v>1391</v>
      </c>
      <c r="C136" s="0" t="s">
        <v>1392</v>
      </c>
      <c r="D136" s="0" t="s">
        <v>1178</v>
      </c>
      <c r="E136" s="0" t="s">
        <v>1421</v>
      </c>
      <c r="F136" s="0" t="s">
        <v>1422</v>
      </c>
    </row>
    <row r="137" customFormat="false" ht="15" hidden="false" customHeight="false" outlineLevel="0" collapsed="false">
      <c r="A137" s="0" t="s">
        <v>723</v>
      </c>
      <c r="B137" s="0" t="s">
        <v>1391</v>
      </c>
      <c r="C137" s="0" t="s">
        <v>1392</v>
      </c>
      <c r="D137" s="0" t="s">
        <v>1178</v>
      </c>
      <c r="E137" s="0" t="s">
        <v>1423</v>
      </c>
      <c r="F137" s="0" t="s">
        <v>1424</v>
      </c>
    </row>
    <row r="138" customFormat="false" ht="15" hidden="false" customHeight="false" outlineLevel="0" collapsed="false">
      <c r="A138" s="0" t="s">
        <v>727</v>
      </c>
      <c r="B138" s="0" t="s">
        <v>1391</v>
      </c>
      <c r="C138" s="0" t="s">
        <v>1392</v>
      </c>
      <c r="D138" s="0" t="s">
        <v>1170</v>
      </c>
      <c r="E138" s="0" t="s">
        <v>1425</v>
      </c>
      <c r="F138" s="0" t="s">
        <v>1426</v>
      </c>
    </row>
    <row r="139" customFormat="false" ht="15" hidden="false" customHeight="false" outlineLevel="0" collapsed="false">
      <c r="A139" s="0" t="s">
        <v>733</v>
      </c>
      <c r="B139" s="0" t="s">
        <v>1391</v>
      </c>
      <c r="C139" s="0" t="s">
        <v>1392</v>
      </c>
      <c r="D139" s="0" t="s">
        <v>1170</v>
      </c>
      <c r="E139" s="0" t="s">
        <v>1427</v>
      </c>
      <c r="F139" s="0" t="s">
        <v>1428</v>
      </c>
    </row>
    <row r="140" customFormat="false" ht="15" hidden="false" customHeight="false" outlineLevel="0" collapsed="false">
      <c r="A140" s="0" t="s">
        <v>738</v>
      </c>
      <c r="B140" s="0" t="s">
        <v>1391</v>
      </c>
      <c r="C140" s="0" t="s">
        <v>1392</v>
      </c>
      <c r="D140" s="0" t="s">
        <v>1170</v>
      </c>
      <c r="E140" s="0" t="s">
        <v>1429</v>
      </c>
      <c r="F140" s="0" t="s">
        <v>1430</v>
      </c>
    </row>
    <row r="141" customFormat="false" ht="15" hidden="false" customHeight="false" outlineLevel="0" collapsed="false">
      <c r="A141" s="0" t="s">
        <v>743</v>
      </c>
      <c r="B141" s="0" t="s">
        <v>1391</v>
      </c>
      <c r="C141" s="0" t="s">
        <v>1392</v>
      </c>
      <c r="D141" s="0" t="s">
        <v>1170</v>
      </c>
      <c r="E141" s="0" t="s">
        <v>1431</v>
      </c>
      <c r="F141" s="0" t="s">
        <v>1432</v>
      </c>
    </row>
    <row r="142" customFormat="false" ht="15" hidden="false" customHeight="false" outlineLevel="0" collapsed="false">
      <c r="A142" s="0" t="s">
        <v>748</v>
      </c>
      <c r="B142" s="0" t="s">
        <v>1391</v>
      </c>
      <c r="C142" s="0" t="s">
        <v>1392</v>
      </c>
      <c r="D142" s="0" t="s">
        <v>1170</v>
      </c>
      <c r="E142" s="0" t="s">
        <v>1433</v>
      </c>
      <c r="F142" s="0" t="s">
        <v>1434</v>
      </c>
    </row>
    <row r="143" customFormat="false" ht="15" hidden="false" customHeight="false" outlineLevel="0" collapsed="false">
      <c r="A143" s="0" t="s">
        <v>753</v>
      </c>
      <c r="B143" s="0" t="s">
        <v>1391</v>
      </c>
      <c r="C143" s="0" t="s">
        <v>1435</v>
      </c>
      <c r="D143" s="0" t="s">
        <v>1135</v>
      </c>
      <c r="E143" s="0" t="s">
        <v>1436</v>
      </c>
      <c r="F143" s="0" t="s">
        <v>1437</v>
      </c>
    </row>
    <row r="144" customFormat="false" ht="15" hidden="false" customHeight="false" outlineLevel="0" collapsed="false">
      <c r="A144" s="0" t="s">
        <v>758</v>
      </c>
      <c r="B144" s="0" t="s">
        <v>1391</v>
      </c>
      <c r="C144" s="0" t="s">
        <v>1435</v>
      </c>
      <c r="D144" s="0" t="s">
        <v>1135</v>
      </c>
      <c r="E144" s="0" t="s">
        <v>1438</v>
      </c>
      <c r="F144" s="0" t="s">
        <v>1439</v>
      </c>
    </row>
    <row r="145" customFormat="false" ht="15" hidden="false" customHeight="false" outlineLevel="0" collapsed="false">
      <c r="A145" s="0" t="s">
        <v>763</v>
      </c>
      <c r="B145" s="0" t="s">
        <v>1391</v>
      </c>
      <c r="C145" s="0" t="s">
        <v>1435</v>
      </c>
      <c r="D145" s="0" t="s">
        <v>1135</v>
      </c>
      <c r="E145" s="0" t="s">
        <v>1440</v>
      </c>
      <c r="F145" s="0" t="s">
        <v>1441</v>
      </c>
    </row>
    <row r="146" customFormat="false" ht="15" hidden="false" customHeight="false" outlineLevel="0" collapsed="false">
      <c r="A146" s="0" t="s">
        <v>770</v>
      </c>
      <c r="B146" s="0" t="s">
        <v>1391</v>
      </c>
      <c r="C146" s="0" t="s">
        <v>1435</v>
      </c>
      <c r="D146" s="0" t="s">
        <v>1157</v>
      </c>
      <c r="E146" s="0" t="s">
        <v>1442</v>
      </c>
      <c r="F146" s="0" t="s">
        <v>1443</v>
      </c>
    </row>
    <row r="147" customFormat="false" ht="15" hidden="false" customHeight="false" outlineLevel="0" collapsed="false">
      <c r="A147" s="0" t="s">
        <v>1074</v>
      </c>
      <c r="B147" s="0" t="s">
        <v>1391</v>
      </c>
      <c r="C147" s="0" t="s">
        <v>1435</v>
      </c>
      <c r="D147" s="0" t="s">
        <v>1157</v>
      </c>
      <c r="E147" s="0" t="s">
        <v>1444</v>
      </c>
      <c r="F147" s="0" t="s">
        <v>1445</v>
      </c>
    </row>
    <row r="148" customFormat="false" ht="15" hidden="false" customHeight="false" outlineLevel="0" collapsed="false">
      <c r="A148" s="0" t="s">
        <v>774</v>
      </c>
      <c r="B148" s="0" t="s">
        <v>1391</v>
      </c>
      <c r="C148" s="0" t="s">
        <v>1435</v>
      </c>
      <c r="D148" s="0" t="s">
        <v>1178</v>
      </c>
      <c r="E148" s="0" t="s">
        <v>1446</v>
      </c>
      <c r="F148" s="0" t="s">
        <v>1447</v>
      </c>
    </row>
    <row r="149" customFormat="false" ht="15" hidden="false" customHeight="false" outlineLevel="0" collapsed="false">
      <c r="A149" s="0" t="s">
        <v>779</v>
      </c>
      <c r="B149" s="0" t="s">
        <v>1391</v>
      </c>
      <c r="C149" s="0" t="s">
        <v>1435</v>
      </c>
      <c r="D149" s="0" t="s">
        <v>1170</v>
      </c>
      <c r="E149" s="0" t="s">
        <v>1448</v>
      </c>
      <c r="F149" s="0" t="s">
        <v>1449</v>
      </c>
    </row>
    <row r="150" customFormat="false" ht="15" hidden="false" customHeight="false" outlineLevel="0" collapsed="false">
      <c r="A150" s="0" t="s">
        <v>785</v>
      </c>
      <c r="B150" s="0" t="s">
        <v>1391</v>
      </c>
      <c r="C150" s="0" t="s">
        <v>1450</v>
      </c>
      <c r="D150" s="0" t="s">
        <v>1135</v>
      </c>
      <c r="E150" s="0" t="s">
        <v>1451</v>
      </c>
      <c r="F150" s="0" t="s">
        <v>1452</v>
      </c>
    </row>
    <row r="151" customFormat="false" ht="15" hidden="false" customHeight="false" outlineLevel="0" collapsed="false">
      <c r="A151" s="0" t="s">
        <v>791</v>
      </c>
      <c r="B151" s="0" t="s">
        <v>1391</v>
      </c>
      <c r="C151" s="0" t="s">
        <v>1450</v>
      </c>
      <c r="D151" s="0" t="s">
        <v>1135</v>
      </c>
      <c r="E151" s="0" t="s">
        <v>1453</v>
      </c>
      <c r="F151" s="0" t="s">
        <v>1454</v>
      </c>
    </row>
    <row r="152" customFormat="false" ht="15" hidden="false" customHeight="false" outlineLevel="0" collapsed="false">
      <c r="A152" s="0" t="s">
        <v>795</v>
      </c>
      <c r="B152" s="0" t="s">
        <v>1391</v>
      </c>
      <c r="C152" s="0" t="s">
        <v>1450</v>
      </c>
      <c r="D152" s="0" t="s">
        <v>1135</v>
      </c>
      <c r="E152" s="0" t="s">
        <v>1455</v>
      </c>
      <c r="F152" s="0" t="s">
        <v>1456</v>
      </c>
    </row>
    <row r="153" customFormat="false" ht="15" hidden="false" customHeight="false" outlineLevel="0" collapsed="false">
      <c r="A153" s="0" t="s">
        <v>799</v>
      </c>
      <c r="B153" s="0" t="s">
        <v>1391</v>
      </c>
      <c r="C153" s="0" t="s">
        <v>1450</v>
      </c>
      <c r="D153" s="0" t="s">
        <v>1135</v>
      </c>
      <c r="E153" s="0" t="s">
        <v>1457</v>
      </c>
      <c r="F153" s="0" t="s">
        <v>1458</v>
      </c>
    </row>
    <row r="154" customFormat="false" ht="15" hidden="false" customHeight="false" outlineLevel="0" collapsed="false">
      <c r="A154" s="0" t="s">
        <v>804</v>
      </c>
      <c r="B154" s="0" t="s">
        <v>1391</v>
      </c>
      <c r="C154" s="0" t="s">
        <v>1450</v>
      </c>
      <c r="D154" s="0" t="s">
        <v>1135</v>
      </c>
      <c r="E154" s="0" t="s">
        <v>1459</v>
      </c>
      <c r="F154" s="0" t="s">
        <v>1460</v>
      </c>
    </row>
    <row r="155" customFormat="false" ht="15" hidden="false" customHeight="false" outlineLevel="0" collapsed="false">
      <c r="A155" s="0" t="s">
        <v>811</v>
      </c>
      <c r="B155" s="0" t="s">
        <v>1391</v>
      </c>
      <c r="C155" s="0" t="s">
        <v>1450</v>
      </c>
      <c r="D155" s="0" t="s">
        <v>1135</v>
      </c>
      <c r="E155" s="0" t="s">
        <v>1461</v>
      </c>
      <c r="F155" s="0" t="s">
        <v>1462</v>
      </c>
    </row>
    <row r="156" customFormat="false" ht="15" hidden="false" customHeight="false" outlineLevel="0" collapsed="false">
      <c r="A156" s="0" t="s">
        <v>816</v>
      </c>
      <c r="B156" s="0" t="s">
        <v>1391</v>
      </c>
      <c r="C156" s="0" t="s">
        <v>1450</v>
      </c>
      <c r="D156" s="0" t="s">
        <v>1135</v>
      </c>
      <c r="E156" s="0" t="s">
        <v>1139</v>
      </c>
      <c r="F156" s="0" t="s">
        <v>1463</v>
      </c>
    </row>
    <row r="157" customFormat="false" ht="15" hidden="false" customHeight="false" outlineLevel="0" collapsed="false">
      <c r="A157" s="0" t="s">
        <v>821</v>
      </c>
      <c r="B157" s="0" t="s">
        <v>1391</v>
      </c>
      <c r="C157" s="0" t="s">
        <v>1450</v>
      </c>
      <c r="D157" s="0" t="s">
        <v>1157</v>
      </c>
      <c r="E157" s="0" t="s">
        <v>1464</v>
      </c>
      <c r="F157" s="0" t="s">
        <v>1465</v>
      </c>
    </row>
    <row r="158" customFormat="false" ht="15" hidden="false" customHeight="false" outlineLevel="0" collapsed="false">
      <c r="A158" s="0" t="s">
        <v>828</v>
      </c>
      <c r="B158" s="0" t="s">
        <v>1391</v>
      </c>
      <c r="C158" s="0" t="s">
        <v>1450</v>
      </c>
      <c r="D158" s="0" t="s">
        <v>1157</v>
      </c>
      <c r="E158" s="0" t="s">
        <v>1466</v>
      </c>
      <c r="F158" s="0" t="s">
        <v>1467</v>
      </c>
    </row>
    <row r="159" customFormat="false" ht="15" hidden="false" customHeight="false" outlineLevel="0" collapsed="false">
      <c r="A159" s="0" t="s">
        <v>1097</v>
      </c>
      <c r="B159" s="0" t="s">
        <v>1391</v>
      </c>
      <c r="C159" s="0" t="s">
        <v>1450</v>
      </c>
      <c r="D159" s="0" t="s">
        <v>1157</v>
      </c>
      <c r="E159" s="0" t="s">
        <v>1468</v>
      </c>
      <c r="F159" s="0" t="s">
        <v>1469</v>
      </c>
    </row>
    <row r="160" customFormat="false" ht="15" hidden="false" customHeight="false" outlineLevel="0" collapsed="false">
      <c r="A160" s="0" t="s">
        <v>832</v>
      </c>
      <c r="B160" s="0" t="s">
        <v>1391</v>
      </c>
      <c r="C160" s="0" t="s">
        <v>1450</v>
      </c>
      <c r="D160" s="0" t="s">
        <v>1157</v>
      </c>
      <c r="E160" s="0" t="s">
        <v>834</v>
      </c>
      <c r="F160" s="0" t="s">
        <v>1470</v>
      </c>
    </row>
    <row r="161" customFormat="false" ht="15" hidden="false" customHeight="false" outlineLevel="0" collapsed="false">
      <c r="A161" s="0" t="s">
        <v>838</v>
      </c>
      <c r="B161" s="0" t="s">
        <v>1391</v>
      </c>
      <c r="C161" s="0" t="s">
        <v>1450</v>
      </c>
      <c r="D161" s="0" t="s">
        <v>1170</v>
      </c>
      <c r="E161" s="0" t="s">
        <v>1471</v>
      </c>
      <c r="F161" s="0" t="s">
        <v>1472</v>
      </c>
    </row>
    <row r="162" customFormat="false" ht="15" hidden="false" customHeight="false" outlineLevel="0" collapsed="false">
      <c r="A162" s="0" t="s">
        <v>845</v>
      </c>
      <c r="B162" s="0" t="s">
        <v>1391</v>
      </c>
      <c r="C162" s="0" t="s">
        <v>1450</v>
      </c>
      <c r="D162" s="0" t="s">
        <v>1170</v>
      </c>
      <c r="E162" s="0" t="s">
        <v>1473</v>
      </c>
      <c r="F162" s="0" t="s">
        <v>1474</v>
      </c>
    </row>
    <row r="163" customFormat="false" ht="15" hidden="false" customHeight="false" outlineLevel="0" collapsed="false">
      <c r="A163" s="0" t="s">
        <v>851</v>
      </c>
      <c r="B163" s="0" t="s">
        <v>1391</v>
      </c>
      <c r="C163" s="0" t="s">
        <v>1450</v>
      </c>
      <c r="D163" s="0" t="s">
        <v>1170</v>
      </c>
      <c r="E163" s="0" t="s">
        <v>1475</v>
      </c>
      <c r="F163" s="0" t="s">
        <v>1476</v>
      </c>
    </row>
    <row r="164" customFormat="false" ht="15" hidden="false" customHeight="false" outlineLevel="0" collapsed="false">
      <c r="A164" s="0" t="s">
        <v>855</v>
      </c>
      <c r="B164" s="0" t="s">
        <v>1391</v>
      </c>
      <c r="C164" s="0" t="s">
        <v>1477</v>
      </c>
      <c r="D164" s="0" t="s">
        <v>1135</v>
      </c>
      <c r="E164" s="0" t="s">
        <v>1478</v>
      </c>
      <c r="F164" s="0" t="s">
        <v>1479</v>
      </c>
    </row>
    <row r="165" customFormat="false" ht="15" hidden="false" customHeight="false" outlineLevel="0" collapsed="false">
      <c r="A165" s="0" t="s">
        <v>860</v>
      </c>
      <c r="B165" s="0" t="s">
        <v>1391</v>
      </c>
      <c r="C165" s="0" t="s">
        <v>1477</v>
      </c>
      <c r="D165" s="0" t="s">
        <v>1157</v>
      </c>
      <c r="E165" s="0" t="s">
        <v>1480</v>
      </c>
      <c r="F165" s="0" t="s">
        <v>1481</v>
      </c>
    </row>
    <row r="166" customFormat="false" ht="15" hidden="false" customHeight="false" outlineLevel="0" collapsed="false">
      <c r="A166" s="0" t="s">
        <v>864</v>
      </c>
      <c r="B166" s="0" t="s">
        <v>1391</v>
      </c>
      <c r="C166" s="0" t="s">
        <v>1477</v>
      </c>
      <c r="D166" s="0" t="s">
        <v>1170</v>
      </c>
      <c r="E166" s="0" t="s">
        <v>1482</v>
      </c>
      <c r="F166" s="0" t="s">
        <v>1483</v>
      </c>
    </row>
    <row r="167" customFormat="false" ht="15" hidden="false" customHeight="false" outlineLevel="0" collapsed="false">
      <c r="A167" s="0" t="s">
        <v>868</v>
      </c>
      <c r="B167" s="0" t="s">
        <v>1391</v>
      </c>
      <c r="C167" s="0" t="s">
        <v>1477</v>
      </c>
      <c r="D167" s="0" t="s">
        <v>1170</v>
      </c>
      <c r="E167" s="0" t="s">
        <v>1484</v>
      </c>
      <c r="F167" s="0" t="s">
        <v>1485</v>
      </c>
    </row>
    <row r="168" customFormat="false" ht="15" hidden="false" customHeight="false" outlineLevel="0" collapsed="false">
      <c r="A168" s="0" t="s">
        <v>874</v>
      </c>
      <c r="B168" s="0" t="s">
        <v>1391</v>
      </c>
      <c r="C168" s="0" t="s">
        <v>1477</v>
      </c>
      <c r="D168" s="0" t="s">
        <v>1170</v>
      </c>
      <c r="E168" s="0" t="s">
        <v>1486</v>
      </c>
      <c r="F168" s="0" t="s">
        <v>1487</v>
      </c>
    </row>
    <row r="169" customFormat="false" ht="15" hidden="false" customHeight="false" outlineLevel="0" collapsed="false">
      <c r="A169" s="0" t="s">
        <v>878</v>
      </c>
      <c r="B169" s="0" t="s">
        <v>1391</v>
      </c>
      <c r="C169" s="0" t="s">
        <v>1477</v>
      </c>
      <c r="D169" s="0" t="s">
        <v>1170</v>
      </c>
      <c r="E169" s="0" t="s">
        <v>1488</v>
      </c>
      <c r="F169" s="0" t="s">
        <v>1489</v>
      </c>
    </row>
    <row r="170" customFormat="false" ht="15" hidden="false" customHeight="false" outlineLevel="0" collapsed="false">
      <c r="A170" s="0" t="s">
        <v>882</v>
      </c>
      <c r="B170" s="0" t="s">
        <v>1391</v>
      </c>
      <c r="C170" s="0" t="s">
        <v>1477</v>
      </c>
      <c r="D170" s="0" t="s">
        <v>1170</v>
      </c>
      <c r="E170" s="0" t="s">
        <v>1490</v>
      </c>
      <c r="F170" s="0" t="s">
        <v>1491</v>
      </c>
    </row>
    <row r="171" customFormat="false" ht="15" hidden="false" customHeight="false" outlineLevel="0" collapsed="false">
      <c r="A171" s="0" t="s">
        <v>886</v>
      </c>
      <c r="B171" s="0" t="s">
        <v>1391</v>
      </c>
      <c r="C171" s="0" t="s">
        <v>1477</v>
      </c>
      <c r="D171" s="0" t="s">
        <v>1170</v>
      </c>
      <c r="E171" s="0" t="s">
        <v>1492</v>
      </c>
      <c r="F171" s="0" t="s">
        <v>1493</v>
      </c>
    </row>
    <row r="172" customFormat="false" ht="15" hidden="false" customHeight="false" outlineLevel="0" collapsed="false">
      <c r="A172" s="0" t="s">
        <v>891</v>
      </c>
      <c r="B172" s="0" t="s">
        <v>1391</v>
      </c>
      <c r="C172" s="0" t="s">
        <v>1477</v>
      </c>
      <c r="D172" s="0" t="s">
        <v>1178</v>
      </c>
      <c r="E172" s="0" t="s">
        <v>1494</v>
      </c>
      <c r="F172" s="0" t="s">
        <v>1495</v>
      </c>
    </row>
    <row r="173" customFormat="false" ht="15" hidden="false" customHeight="false" outlineLevel="0" collapsed="false">
      <c r="A173" s="0" t="s">
        <v>897</v>
      </c>
      <c r="B173" s="0" t="s">
        <v>1391</v>
      </c>
      <c r="C173" s="0" t="s">
        <v>1496</v>
      </c>
      <c r="D173" s="0" t="s">
        <v>1135</v>
      </c>
      <c r="E173" s="0" t="s">
        <v>1497</v>
      </c>
      <c r="F173" s="0" t="s">
        <v>1498</v>
      </c>
    </row>
    <row r="174" customFormat="false" ht="15" hidden="false" customHeight="false" outlineLevel="0" collapsed="false">
      <c r="A174" s="0" t="s">
        <v>902</v>
      </c>
      <c r="B174" s="0" t="s">
        <v>1391</v>
      </c>
      <c r="C174" s="0" t="s">
        <v>1496</v>
      </c>
      <c r="D174" s="0" t="s">
        <v>1135</v>
      </c>
      <c r="E174" s="0" t="s">
        <v>1499</v>
      </c>
      <c r="F174" s="0" t="s">
        <v>1500</v>
      </c>
    </row>
    <row r="175" customFormat="false" ht="15" hidden="false" customHeight="false" outlineLevel="0" collapsed="false">
      <c r="A175" s="0" t="s">
        <v>907</v>
      </c>
      <c r="B175" s="0" t="s">
        <v>1391</v>
      </c>
      <c r="C175" s="0" t="s">
        <v>1496</v>
      </c>
      <c r="D175" s="0" t="s">
        <v>1157</v>
      </c>
      <c r="E175" s="0" t="s">
        <v>1501</v>
      </c>
      <c r="F175" s="0" t="s">
        <v>1502</v>
      </c>
    </row>
    <row r="176" customFormat="false" ht="15" hidden="false" customHeight="false" outlineLevel="0" collapsed="false">
      <c r="A176" s="0" t="s">
        <v>912</v>
      </c>
      <c r="B176" s="0" t="s">
        <v>1391</v>
      </c>
      <c r="C176" s="0" t="s">
        <v>1496</v>
      </c>
      <c r="D176" s="0" t="s">
        <v>1170</v>
      </c>
      <c r="E176" s="0" t="s">
        <v>1503</v>
      </c>
      <c r="F176" s="0" t="s">
        <v>1504</v>
      </c>
    </row>
    <row r="177" customFormat="false" ht="15" hidden="false" customHeight="false" outlineLevel="0" collapsed="false">
      <c r="A177" s="0" t="s">
        <v>918</v>
      </c>
      <c r="B177" s="0" t="s">
        <v>1391</v>
      </c>
      <c r="C177" s="0" t="s">
        <v>1496</v>
      </c>
      <c r="D177" s="0" t="s">
        <v>1170</v>
      </c>
      <c r="E177" s="0" t="s">
        <v>1505</v>
      </c>
      <c r="F177" s="0" t="s">
        <v>1506</v>
      </c>
    </row>
    <row r="178" customFormat="false" ht="15" hidden="false" customHeight="false" outlineLevel="0" collapsed="false">
      <c r="A178" s="0" t="s">
        <v>922</v>
      </c>
      <c r="B178" s="0" t="s">
        <v>1391</v>
      </c>
      <c r="C178" s="0" t="s">
        <v>1496</v>
      </c>
      <c r="D178" s="0" t="s">
        <v>1170</v>
      </c>
      <c r="E178" s="0" t="s">
        <v>1507</v>
      </c>
      <c r="F178" s="0" t="s">
        <v>1508</v>
      </c>
    </row>
    <row r="179" customFormat="false" ht="15" hidden="false" customHeight="false" outlineLevel="0" collapsed="false">
      <c r="A179" s="0" t="s">
        <v>926</v>
      </c>
      <c r="B179" s="0" t="s">
        <v>1391</v>
      </c>
      <c r="C179" s="0" t="s">
        <v>1496</v>
      </c>
      <c r="D179" s="0" t="s">
        <v>1170</v>
      </c>
      <c r="E179" s="0" t="s">
        <v>1509</v>
      </c>
      <c r="F179" s="0" t="s">
        <v>1510</v>
      </c>
    </row>
    <row r="180" customFormat="false" ht="15" hidden="false" customHeight="false" outlineLevel="0" collapsed="false">
      <c r="A180" s="0" t="s">
        <v>578</v>
      </c>
      <c r="B180" s="0" t="s">
        <v>1391</v>
      </c>
      <c r="C180" s="0" t="s">
        <v>1496</v>
      </c>
      <c r="D180" s="0" t="s">
        <v>1178</v>
      </c>
      <c r="E180" s="0" t="s">
        <v>1281</v>
      </c>
      <c r="F180" s="0" t="s">
        <v>1282</v>
      </c>
    </row>
    <row r="181" customFormat="false" ht="15" hidden="false" customHeight="false" outlineLevel="0" collapsed="false">
      <c r="A181" s="0" t="s">
        <v>588</v>
      </c>
      <c r="B181" s="0" t="s">
        <v>1391</v>
      </c>
      <c r="C181" s="0" t="s">
        <v>1496</v>
      </c>
      <c r="D181" s="0" t="s">
        <v>1178</v>
      </c>
      <c r="E181" s="0" t="s">
        <v>1283</v>
      </c>
      <c r="F181" s="0" t="s">
        <v>1284</v>
      </c>
    </row>
    <row r="182" customFormat="false" ht="15" hidden="false" customHeight="false" outlineLevel="0" collapsed="false">
      <c r="A182" s="0" t="s">
        <v>596</v>
      </c>
      <c r="B182" s="0" t="s">
        <v>1391</v>
      </c>
      <c r="C182" s="0" t="s">
        <v>1450</v>
      </c>
      <c r="D182" s="0" t="s">
        <v>1178</v>
      </c>
      <c r="E182" s="0" t="s">
        <v>1285</v>
      </c>
      <c r="F182" s="0" t="s">
        <v>1286</v>
      </c>
    </row>
    <row r="183" customFormat="false" ht="15" hidden="false" customHeight="false" outlineLevel="0" collapsed="false">
      <c r="A183" s="0" t="s">
        <v>604</v>
      </c>
      <c r="B183" s="0" t="s">
        <v>1391</v>
      </c>
      <c r="C183" s="0" t="s">
        <v>1511</v>
      </c>
      <c r="D183" s="0" t="s">
        <v>1378</v>
      </c>
      <c r="E183" s="0" t="s">
        <v>1374</v>
      </c>
      <c r="F183" s="0" t="s">
        <v>1375</v>
      </c>
    </row>
    <row r="184" customFormat="false" ht="15" hidden="false" customHeight="false" outlineLevel="0" collapsed="false">
      <c r="A184" s="0" t="s">
        <v>1512</v>
      </c>
      <c r="B184" s="0" t="s">
        <v>1391</v>
      </c>
      <c r="C184" s="0" t="s">
        <v>1511</v>
      </c>
      <c r="D184" s="0" t="s">
        <v>1378</v>
      </c>
      <c r="E184" s="0" t="s">
        <v>1287</v>
      </c>
      <c r="F184" s="0" t="s">
        <v>1287</v>
      </c>
    </row>
    <row r="185" customFormat="false" ht="15" hidden="false" customHeight="false" outlineLevel="0" collapsed="false">
      <c r="A185" s="0" t="s">
        <v>930</v>
      </c>
      <c r="B185" s="0" t="s">
        <v>1391</v>
      </c>
      <c r="C185" s="0" t="s">
        <v>1496</v>
      </c>
      <c r="D185" s="0" t="s">
        <v>1178</v>
      </c>
      <c r="E185" s="0" t="s">
        <v>1513</v>
      </c>
      <c r="F185" s="0" t="s">
        <v>1514</v>
      </c>
    </row>
    <row r="186" customFormat="false" ht="15" hidden="false" customHeight="false" outlineLevel="0" collapsed="false">
      <c r="A186" s="0" t="s">
        <v>935</v>
      </c>
      <c r="B186" s="0" t="s">
        <v>1391</v>
      </c>
      <c r="C186" s="0" t="s">
        <v>1496</v>
      </c>
      <c r="D186" s="0" t="s">
        <v>1178</v>
      </c>
      <c r="E186" s="0" t="s">
        <v>1515</v>
      </c>
      <c r="F186" s="0" t="s">
        <v>1516</v>
      </c>
    </row>
    <row r="187" customFormat="false" ht="15" hidden="false" customHeight="false" outlineLevel="0" collapsed="false">
      <c r="A187" s="0" t="s">
        <v>386</v>
      </c>
      <c r="B187" s="0" t="s">
        <v>1391</v>
      </c>
      <c r="C187" s="0" t="s">
        <v>1450</v>
      </c>
      <c r="D187" s="0" t="s">
        <v>1178</v>
      </c>
      <c r="E187" s="0" t="s">
        <v>1298</v>
      </c>
      <c r="F187" s="0" t="s">
        <v>1299</v>
      </c>
    </row>
    <row r="188" customFormat="false" ht="15" hidden="false" customHeight="false" outlineLevel="0" collapsed="false">
      <c r="A188" s="0" t="s">
        <v>393</v>
      </c>
      <c r="B188" s="0" t="s">
        <v>1391</v>
      </c>
      <c r="C188" s="0" t="s">
        <v>1496</v>
      </c>
      <c r="D188" s="0" t="s">
        <v>1178</v>
      </c>
      <c r="E188" s="0" t="s">
        <v>1517</v>
      </c>
      <c r="F188" s="0" t="s">
        <v>1301</v>
      </c>
    </row>
    <row r="189" customFormat="false" ht="15" hidden="false" customHeight="false" outlineLevel="0" collapsed="false">
      <c r="A189" s="0" t="s">
        <v>940</v>
      </c>
      <c r="B189" s="0" t="s">
        <v>1391</v>
      </c>
      <c r="C189" s="0" t="s">
        <v>1511</v>
      </c>
      <c r="D189" s="0" t="s">
        <v>1178</v>
      </c>
      <c r="E189" s="0" t="s">
        <v>1518</v>
      </c>
      <c r="F189" s="0" t="s">
        <v>1291</v>
      </c>
    </row>
    <row r="190" customFormat="false" ht="15" hidden="false" customHeight="false" outlineLevel="0" collapsed="false">
      <c r="A190" s="0" t="s">
        <v>606</v>
      </c>
      <c r="B190" s="0" t="s">
        <v>1133</v>
      </c>
      <c r="C190" s="0" t="s">
        <v>1511</v>
      </c>
      <c r="D190" s="0" t="s">
        <v>1378</v>
      </c>
      <c r="E190" s="0" t="s">
        <v>1374</v>
      </c>
      <c r="F190" s="0" t="s">
        <v>1375</v>
      </c>
    </row>
    <row r="191" customFormat="false" ht="15" hidden="false" customHeight="false" outlineLevel="0" collapsed="false">
      <c r="A191" s="0" t="s">
        <v>124</v>
      </c>
      <c r="B191" s="0" t="s">
        <v>1133</v>
      </c>
      <c r="C191" s="0" t="s">
        <v>1177</v>
      </c>
      <c r="D191" s="0" t="s">
        <v>1135</v>
      </c>
      <c r="E191" s="0" t="s">
        <v>1519</v>
      </c>
      <c r="F191" s="0" t="s">
        <v>1520</v>
      </c>
      <c r="G191" s="0" t="s">
        <v>1521</v>
      </c>
    </row>
    <row r="192" customFormat="false" ht="15" hidden="false" customHeight="false" outlineLevel="0" collapsed="false">
      <c r="A192" s="0" t="s">
        <v>280</v>
      </c>
      <c r="B192" s="0" t="s">
        <v>1133</v>
      </c>
      <c r="C192" s="0" t="s">
        <v>1236</v>
      </c>
      <c r="D192" s="0" t="s">
        <v>1135</v>
      </c>
      <c r="E192" s="0" t="s">
        <v>1522</v>
      </c>
      <c r="F192" s="0" t="s">
        <v>1523</v>
      </c>
      <c r="G192" s="0" t="s">
        <v>1524</v>
      </c>
    </row>
    <row r="193" customFormat="false" ht="15" hidden="false" customHeight="false" outlineLevel="0" collapsed="false">
      <c r="A193" s="0" t="s">
        <v>958</v>
      </c>
      <c r="B193" s="0" t="s">
        <v>1302</v>
      </c>
      <c r="C193" s="0" t="s">
        <v>1303</v>
      </c>
      <c r="D193" s="0" t="s">
        <v>1157</v>
      </c>
      <c r="E193" s="0" t="s">
        <v>1525</v>
      </c>
      <c r="F193" s="0" t="s">
        <v>1526</v>
      </c>
    </row>
    <row r="194" customFormat="false" ht="15" hidden="false" customHeight="false" outlineLevel="0" collapsed="false">
      <c r="A194" s="0" t="s">
        <v>962</v>
      </c>
      <c r="B194" s="0" t="s">
        <v>1391</v>
      </c>
      <c r="C194" s="0" t="s">
        <v>1496</v>
      </c>
      <c r="D194" s="0" t="s">
        <v>1170</v>
      </c>
      <c r="E194" s="0" t="s">
        <v>1527</v>
      </c>
      <c r="F194" s="0" t="s">
        <v>1528</v>
      </c>
    </row>
    <row r="195" customFormat="false" ht="15" hidden="false" customHeight="false" outlineLevel="0" collapsed="false">
      <c r="A195" s="0" t="s">
        <v>967</v>
      </c>
      <c r="B195" s="0" t="s">
        <v>1302</v>
      </c>
      <c r="C195" s="0" t="s">
        <v>1303</v>
      </c>
      <c r="D195" s="0" t="s">
        <v>1157</v>
      </c>
      <c r="E195" s="0" t="s">
        <v>1529</v>
      </c>
      <c r="F195" s="0" t="s">
        <v>1530</v>
      </c>
    </row>
    <row r="196" customFormat="false" ht="15" hidden="false" customHeight="false" outlineLevel="0" collapsed="false">
      <c r="A196" s="0" t="s">
        <v>972</v>
      </c>
      <c r="B196" s="0" t="s">
        <v>1302</v>
      </c>
      <c r="C196" s="0" t="s">
        <v>1303</v>
      </c>
      <c r="D196" s="0" t="s">
        <v>1157</v>
      </c>
      <c r="E196" s="0" t="s">
        <v>1531</v>
      </c>
      <c r="F196" s="0" t="s">
        <v>1532</v>
      </c>
    </row>
    <row r="197" customFormat="false" ht="15" hidden="false" customHeight="false" outlineLevel="0" collapsed="false">
      <c r="A197" s="0" t="s">
        <v>977</v>
      </c>
      <c r="B197" s="0" t="s">
        <v>1133</v>
      </c>
      <c r="C197" s="0" t="s">
        <v>1177</v>
      </c>
      <c r="D197" s="0" t="s">
        <v>1178</v>
      </c>
      <c r="E197" s="0" t="s">
        <v>1533</v>
      </c>
      <c r="F197" s="0" t="s">
        <v>1534</v>
      </c>
    </row>
    <row r="198" customFormat="false" ht="15" hidden="false" customHeight="false" outlineLevel="0" collapsed="false">
      <c r="A198" s="0" t="s">
        <v>982</v>
      </c>
      <c r="B198" s="0" t="s">
        <v>1133</v>
      </c>
      <c r="C198" s="0" t="s">
        <v>1236</v>
      </c>
      <c r="D198" s="0" t="s">
        <v>1178</v>
      </c>
      <c r="E198" s="0" t="s">
        <v>1535</v>
      </c>
      <c r="F198" s="0" t="s">
        <v>983</v>
      </c>
      <c r="G198" s="0" t="s">
        <v>984</v>
      </c>
    </row>
    <row r="199" customFormat="false" ht="15" hidden="false" customHeight="false" outlineLevel="0" collapsed="false">
      <c r="A199" s="0" t="s">
        <v>481</v>
      </c>
      <c r="B199" s="0" t="s">
        <v>1133</v>
      </c>
      <c r="C199" s="0" t="s">
        <v>1236</v>
      </c>
      <c r="D199" s="0" t="s">
        <v>1170</v>
      </c>
      <c r="E199" s="0" t="s">
        <v>1335</v>
      </c>
      <c r="F199" s="0" t="s">
        <v>1336</v>
      </c>
    </row>
    <row r="200" customFormat="false" ht="15" hidden="false" customHeight="false" outlineLevel="0" collapsed="false">
      <c r="A200" s="0" t="s">
        <v>106</v>
      </c>
      <c r="B200" s="0" t="s">
        <v>1133</v>
      </c>
      <c r="C200" s="0" t="s">
        <v>1177</v>
      </c>
      <c r="D200" s="0" t="s">
        <v>1178</v>
      </c>
      <c r="E200" s="0" t="s">
        <v>1536</v>
      </c>
      <c r="F200" s="0" t="s">
        <v>1537</v>
      </c>
    </row>
    <row r="201" customFormat="false" ht="15" hidden="false" customHeight="false" outlineLevel="0" collapsed="false">
      <c r="A201" s="0" t="s">
        <v>987</v>
      </c>
      <c r="B201" s="0" t="s">
        <v>1133</v>
      </c>
      <c r="C201" s="0" t="s">
        <v>1236</v>
      </c>
      <c r="D201" s="0" t="s">
        <v>1178</v>
      </c>
      <c r="E201" s="0" t="s">
        <v>1538</v>
      </c>
      <c r="F201" s="0" t="s">
        <v>1539</v>
      </c>
      <c r="G201" s="0" t="s">
        <v>1540</v>
      </c>
    </row>
    <row r="202" customFormat="false" ht="15" hidden="false" customHeight="false" outlineLevel="0" collapsed="false">
      <c r="A202" s="0" t="s">
        <v>992</v>
      </c>
      <c r="B202" s="0" t="s">
        <v>1133</v>
      </c>
      <c r="C202" s="0" t="s">
        <v>1134</v>
      </c>
      <c r="D202" s="0" t="s">
        <v>1178</v>
      </c>
      <c r="E202" s="0" t="s">
        <v>1541</v>
      </c>
      <c r="F202" s="0" t="s">
        <v>1542</v>
      </c>
      <c r="G202" s="0" t="s">
        <v>1543</v>
      </c>
    </row>
    <row r="203" customFormat="false" ht="15" hidden="false" customHeight="false" outlineLevel="0" collapsed="false">
      <c r="A203" s="0" t="s">
        <v>1103</v>
      </c>
      <c r="B203" s="0" t="s">
        <v>1302</v>
      </c>
      <c r="C203" s="0" t="s">
        <v>1337</v>
      </c>
      <c r="D203" s="0" t="s">
        <v>1178</v>
      </c>
      <c r="E203" s="0" t="s">
        <v>1544</v>
      </c>
      <c r="F203" s="0" t="s">
        <v>1545</v>
      </c>
    </row>
    <row r="204" customFormat="false" ht="15" hidden="false" customHeight="false" outlineLevel="0" collapsed="false">
      <c r="A204" s="0" t="s">
        <v>996</v>
      </c>
      <c r="B204" s="0" t="s">
        <v>1302</v>
      </c>
      <c r="C204" s="0" t="s">
        <v>1303</v>
      </c>
      <c r="D204" s="0" t="s">
        <v>1170</v>
      </c>
      <c r="E204" s="0" t="s">
        <v>1546</v>
      </c>
      <c r="F204" s="0" t="s">
        <v>1547</v>
      </c>
    </row>
    <row r="205" customFormat="false" ht="15" hidden="false" customHeight="false" outlineLevel="0" collapsed="false">
      <c r="A205" s="0" t="s">
        <v>1001</v>
      </c>
      <c r="B205" s="0" t="s">
        <v>1302</v>
      </c>
      <c r="C205" s="0" t="s">
        <v>1337</v>
      </c>
      <c r="D205" s="0" t="s">
        <v>1157</v>
      </c>
      <c r="E205" s="0" t="s">
        <v>1548</v>
      </c>
      <c r="F205" s="0" t="s">
        <v>1003</v>
      </c>
      <c r="G205" s="0" t="s">
        <v>1549</v>
      </c>
    </row>
    <row r="206" customFormat="false" ht="15" hidden="false" customHeight="false" outlineLevel="0" collapsed="false">
      <c r="A206" s="0" t="s">
        <v>1006</v>
      </c>
      <c r="B206" s="0" t="s">
        <v>1302</v>
      </c>
      <c r="C206" s="0" t="s">
        <v>1337</v>
      </c>
      <c r="D206" s="0" t="s">
        <v>1170</v>
      </c>
      <c r="E206" s="0" t="s">
        <v>1550</v>
      </c>
      <c r="F206" s="0" t="s">
        <v>1551</v>
      </c>
    </row>
    <row r="207" customFormat="false" ht="15" hidden="false" customHeight="false" outlineLevel="0" collapsed="false">
      <c r="A207" s="0" t="s">
        <v>1010</v>
      </c>
      <c r="B207" s="0" t="s">
        <v>1302</v>
      </c>
      <c r="C207" s="0" t="s">
        <v>1337</v>
      </c>
      <c r="D207" s="0" t="s">
        <v>1157</v>
      </c>
      <c r="E207" s="0" t="s">
        <v>1552</v>
      </c>
      <c r="F207" s="0" t="s">
        <v>1011</v>
      </c>
    </row>
    <row r="208" customFormat="false" ht="15" hidden="false" customHeight="false" outlineLevel="0" collapsed="false">
      <c r="A208" s="0" t="s">
        <v>1014</v>
      </c>
      <c r="B208" s="0" t="s">
        <v>1302</v>
      </c>
      <c r="C208" s="0" t="s">
        <v>1337</v>
      </c>
      <c r="D208" s="0" t="s">
        <v>1178</v>
      </c>
      <c r="E208" s="0" t="s">
        <v>1553</v>
      </c>
      <c r="F208" s="0" t="s">
        <v>1554</v>
      </c>
      <c r="G208" s="0" t="s">
        <v>1555</v>
      </c>
    </row>
    <row r="209" customFormat="false" ht="15" hidden="false" customHeight="false" outlineLevel="0" collapsed="false">
      <c r="A209" s="0" t="s">
        <v>1018</v>
      </c>
      <c r="B209" s="0" t="s">
        <v>1302</v>
      </c>
      <c r="C209" s="0" t="s">
        <v>1337</v>
      </c>
      <c r="D209" s="0" t="s">
        <v>1178</v>
      </c>
      <c r="E209" s="0" t="s">
        <v>1556</v>
      </c>
      <c r="F209" s="0" t="s">
        <v>1557</v>
      </c>
      <c r="G209" s="0" t="s">
        <v>1558</v>
      </c>
    </row>
    <row r="210" customFormat="false" ht="15" hidden="false" customHeight="false" outlineLevel="0" collapsed="false">
      <c r="A210" s="0" t="s">
        <v>1027</v>
      </c>
      <c r="B210" s="0" t="s">
        <v>1391</v>
      </c>
      <c r="C210" s="0" t="s">
        <v>1435</v>
      </c>
      <c r="D210" s="0" t="s">
        <v>1170</v>
      </c>
      <c r="E210" s="0" t="s">
        <v>1559</v>
      </c>
      <c r="F210" s="0" t="s">
        <v>1560</v>
      </c>
      <c r="G210" s="0" t="s">
        <v>1561</v>
      </c>
    </row>
    <row r="211" customFormat="false" ht="15" hidden="false" customHeight="false" outlineLevel="0" collapsed="false">
      <c r="A211" s="0" t="s">
        <v>1031</v>
      </c>
      <c r="B211" s="0" t="s">
        <v>1391</v>
      </c>
      <c r="C211" s="0" t="s">
        <v>1435</v>
      </c>
      <c r="D211" s="0" t="s">
        <v>1178</v>
      </c>
      <c r="E211" s="0" t="s">
        <v>1562</v>
      </c>
      <c r="F211" s="0" t="s">
        <v>1563</v>
      </c>
      <c r="G211" s="0" t="s">
        <v>1564</v>
      </c>
    </row>
    <row r="212" customFormat="false" ht="15" hidden="false" customHeight="false" outlineLevel="0" collapsed="false">
      <c r="A212" s="0" t="s">
        <v>1035</v>
      </c>
      <c r="B212" s="0" t="s">
        <v>1391</v>
      </c>
      <c r="C212" s="0" t="s">
        <v>1392</v>
      </c>
      <c r="D212" s="0" t="s">
        <v>1178</v>
      </c>
      <c r="E212" s="0" t="s">
        <v>1565</v>
      </c>
      <c r="F212" s="0" t="s">
        <v>1566</v>
      </c>
      <c r="G212" s="0" t="s">
        <v>1567</v>
      </c>
    </row>
    <row r="213" customFormat="false" ht="15" hidden="false" customHeight="false" outlineLevel="0" collapsed="false">
      <c r="A213" s="0" t="s">
        <v>1039</v>
      </c>
      <c r="B213" s="0" t="s">
        <v>1391</v>
      </c>
      <c r="C213" s="0" t="s">
        <v>1392</v>
      </c>
      <c r="D213" s="0" t="s">
        <v>1178</v>
      </c>
      <c r="E213" s="0" t="s">
        <v>1568</v>
      </c>
      <c r="F213" s="0" t="s">
        <v>1569</v>
      </c>
      <c r="G213" s="0" t="s">
        <v>1567</v>
      </c>
    </row>
    <row r="214" customFormat="false" ht="15" hidden="false" customHeight="false" outlineLevel="0" collapsed="false">
      <c r="A214" s="0" t="s">
        <v>1043</v>
      </c>
      <c r="B214" s="0" t="s">
        <v>1391</v>
      </c>
      <c r="C214" s="0" t="s">
        <v>1450</v>
      </c>
      <c r="D214" s="0" t="s">
        <v>1178</v>
      </c>
      <c r="E214" s="0" t="s">
        <v>1570</v>
      </c>
      <c r="F214" s="0" t="s">
        <v>1571</v>
      </c>
      <c r="G214" s="0" t="s">
        <v>1572</v>
      </c>
    </row>
    <row r="215" customFormat="false" ht="15" hidden="false" customHeight="false" outlineLevel="0" collapsed="false">
      <c r="A215" s="0" t="s">
        <v>1047</v>
      </c>
      <c r="B215" s="0" t="s">
        <v>1391</v>
      </c>
      <c r="C215" s="0" t="s">
        <v>1477</v>
      </c>
      <c r="D215" s="0" t="s">
        <v>1178</v>
      </c>
      <c r="E215" s="0" t="s">
        <v>1573</v>
      </c>
      <c r="F215" s="0" t="s">
        <v>1574</v>
      </c>
      <c r="G215" s="0" t="s">
        <v>1575</v>
      </c>
    </row>
    <row r="216" customFormat="false" ht="15" hidden="false" customHeight="false" outlineLevel="0" collapsed="false">
      <c r="A216" s="0" t="s">
        <v>1051</v>
      </c>
      <c r="B216" s="0" t="s">
        <v>1302</v>
      </c>
      <c r="C216" s="0" t="s">
        <v>1350</v>
      </c>
      <c r="D216" s="0" t="s">
        <v>1157</v>
      </c>
      <c r="E216" s="0" t="s">
        <v>1576</v>
      </c>
      <c r="F216" s="0" t="s">
        <v>1577</v>
      </c>
    </row>
    <row r="217" customFormat="false" ht="15" hidden="false" customHeight="false" outlineLevel="0" collapsed="false">
      <c r="A217" s="0" t="s">
        <v>1054</v>
      </c>
      <c r="B217" s="0" t="s">
        <v>1302</v>
      </c>
      <c r="C217" s="0" t="s">
        <v>1350</v>
      </c>
      <c r="D217" s="0" t="s">
        <v>1170</v>
      </c>
      <c r="E217" s="0" t="s">
        <v>1578</v>
      </c>
      <c r="F217" s="0" t="s">
        <v>1579</v>
      </c>
    </row>
    <row r="218" customFormat="false" ht="15" hidden="false" customHeight="false" outlineLevel="0" collapsed="false">
      <c r="A218" s="0" t="s">
        <v>1058</v>
      </c>
      <c r="B218" s="0" t="s">
        <v>1391</v>
      </c>
      <c r="C218" s="0" t="s">
        <v>1477</v>
      </c>
      <c r="D218" s="0" t="s">
        <v>1170</v>
      </c>
      <c r="E218" s="0" t="s">
        <v>1580</v>
      </c>
      <c r="F218" s="0" t="s">
        <v>1581</v>
      </c>
    </row>
    <row r="219" customFormat="false" ht="15" hidden="false" customHeight="false" outlineLevel="0" collapsed="false">
      <c r="A219" s="0" t="s">
        <v>1062</v>
      </c>
      <c r="B219" s="0" t="s">
        <v>1133</v>
      </c>
      <c r="C219" s="0" t="s">
        <v>1177</v>
      </c>
      <c r="D219" s="0" t="s">
        <v>1157</v>
      </c>
      <c r="E219" s="0" t="s">
        <v>1582</v>
      </c>
      <c r="F219" s="0" t="s">
        <v>1064</v>
      </c>
    </row>
    <row r="220" customFormat="false" ht="15" hidden="false" customHeight="false" outlineLevel="0" collapsed="false">
      <c r="A220" s="0" t="s">
        <v>1068</v>
      </c>
      <c r="B220" s="0" t="s">
        <v>1133</v>
      </c>
      <c r="C220" s="0" t="s">
        <v>1177</v>
      </c>
      <c r="D220" s="0" t="s">
        <v>1157</v>
      </c>
      <c r="E220" s="0" t="s">
        <v>1583</v>
      </c>
      <c r="F220" s="0" t="s">
        <v>1070</v>
      </c>
    </row>
    <row r="221" customFormat="false" ht="15" hidden="false" customHeight="false" outlineLevel="0" collapsed="false">
      <c r="A221" s="0" t="s">
        <v>1109</v>
      </c>
      <c r="B221" s="0" t="s">
        <v>1133</v>
      </c>
      <c r="C221" s="0" t="s">
        <v>1236</v>
      </c>
      <c r="D221" s="0" t="s">
        <v>1178</v>
      </c>
      <c r="E221" s="0" t="s">
        <v>1584</v>
      </c>
      <c r="F221" s="0" t="s">
        <v>1110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9.91"/>
    <col collapsed="false" customWidth="true" hidden="false" outlineLevel="0" max="2" min="2" style="0" width="10.73"/>
    <col collapsed="false" customWidth="true" hidden="false" outlineLevel="0" max="3" min="3" style="0" width="14.08"/>
    <col collapsed="false" customWidth="true" hidden="false" outlineLevel="0" max="5" min="4" style="0" width="108.26"/>
    <col collapsed="false" customWidth="true" hidden="false" outlineLevel="0" max="6" min="6" style="0" width="14.63"/>
    <col collapsed="false" customWidth="true" hidden="false" outlineLevel="0" max="7" min="7" style="0" width="6.85"/>
  </cols>
  <sheetData>
    <row r="1" customFormat="false" ht="15" hidden="false" customHeight="false" outlineLevel="0" collapsed="false">
      <c r="A1" s="1" t="s">
        <v>3</v>
      </c>
      <c r="B1" s="1" t="s">
        <v>1585</v>
      </c>
      <c r="C1" s="1" t="s">
        <v>1586</v>
      </c>
      <c r="D1" s="1" t="s">
        <v>1587</v>
      </c>
      <c r="E1" s="1" t="s">
        <v>1588</v>
      </c>
      <c r="F1" s="1" t="s">
        <v>1589</v>
      </c>
      <c r="G1" s="1" t="s">
        <v>1590</v>
      </c>
    </row>
    <row r="2" customFormat="false" ht="15" hidden="false" customHeight="false" outlineLevel="0" collapsed="false">
      <c r="A2" s="0" t="s">
        <v>12</v>
      </c>
      <c r="B2" s="0" t="s">
        <v>1591</v>
      </c>
      <c r="C2" s="0" t="s">
        <v>1592</v>
      </c>
      <c r="D2" s="0" t="s">
        <v>1593</v>
      </c>
      <c r="E2" s="0" t="s">
        <v>1593</v>
      </c>
    </row>
    <row r="3" customFormat="false" ht="15" hidden="false" customHeight="false" outlineLevel="0" collapsed="false">
      <c r="A3" s="0" t="s">
        <v>51</v>
      </c>
      <c r="B3" s="0" t="s">
        <v>1591</v>
      </c>
      <c r="C3" s="0" t="s">
        <v>1594</v>
      </c>
      <c r="D3" s="0" t="s">
        <v>1595</v>
      </c>
      <c r="E3" s="0" t="s">
        <v>1596</v>
      </c>
    </row>
    <row r="4" customFormat="false" ht="15" hidden="false" customHeight="false" outlineLevel="0" collapsed="false">
      <c r="A4" s="0" t="s">
        <v>59</v>
      </c>
      <c r="B4" s="0" t="s">
        <v>1591</v>
      </c>
      <c r="C4" s="0" t="s">
        <v>1597</v>
      </c>
      <c r="D4" s="0" t="s">
        <v>1598</v>
      </c>
      <c r="E4" s="0" t="s">
        <v>1599</v>
      </c>
    </row>
    <row r="5" customFormat="false" ht="15" hidden="false" customHeight="false" outlineLevel="0" collapsed="false">
      <c r="A5" s="0" t="s">
        <v>65</v>
      </c>
      <c r="B5" s="0" t="s">
        <v>1591</v>
      </c>
      <c r="C5" s="0" t="s">
        <v>1592</v>
      </c>
      <c r="D5" s="0" t="s">
        <v>1600</v>
      </c>
      <c r="E5" s="0" t="s">
        <v>1601</v>
      </c>
    </row>
    <row r="6" customFormat="false" ht="15" hidden="false" customHeight="false" outlineLevel="0" collapsed="false">
      <c r="A6" s="0" t="s">
        <v>71</v>
      </c>
      <c r="B6" s="0" t="s">
        <v>1602</v>
      </c>
      <c r="C6" s="0" t="s">
        <v>1603</v>
      </c>
      <c r="D6" s="0" t="s">
        <v>1604</v>
      </c>
      <c r="E6" s="0" t="s">
        <v>1604</v>
      </c>
    </row>
    <row r="7" customFormat="false" ht="15" hidden="false" customHeight="false" outlineLevel="0" collapsed="false">
      <c r="A7" s="0" t="s">
        <v>80</v>
      </c>
      <c r="B7" s="0" t="s">
        <v>1591</v>
      </c>
      <c r="C7" s="0" t="s">
        <v>1597</v>
      </c>
      <c r="D7" s="0" t="s">
        <v>1605</v>
      </c>
      <c r="E7" s="0" t="s">
        <v>1606</v>
      </c>
    </row>
    <row r="8" customFormat="false" ht="15" hidden="false" customHeight="false" outlineLevel="0" collapsed="false">
      <c r="A8" s="0" t="s">
        <v>88</v>
      </c>
      <c r="B8" s="0" t="s">
        <v>1591</v>
      </c>
      <c r="C8" s="0" t="s">
        <v>1597</v>
      </c>
      <c r="D8" s="0" t="s">
        <v>1607</v>
      </c>
      <c r="E8" s="0" t="s">
        <v>1608</v>
      </c>
    </row>
    <row r="9" customFormat="false" ht="15" hidden="false" customHeight="false" outlineLevel="0" collapsed="false">
      <c r="A9" s="0" t="s">
        <v>170</v>
      </c>
      <c r="B9" s="0" t="s">
        <v>1591</v>
      </c>
      <c r="C9" s="0" t="s">
        <v>1592</v>
      </c>
      <c r="D9" s="0" t="s">
        <v>1609</v>
      </c>
      <c r="E9" s="0" t="s">
        <v>1610</v>
      </c>
    </row>
    <row r="10" customFormat="false" ht="15" hidden="false" customHeight="false" outlineLevel="0" collapsed="false">
      <c r="A10" s="0" t="s">
        <v>176</v>
      </c>
      <c r="B10" s="0" t="s">
        <v>1591</v>
      </c>
      <c r="C10" s="0" t="s">
        <v>1611</v>
      </c>
      <c r="D10" s="0" t="s">
        <v>1612</v>
      </c>
      <c r="E10" s="0" t="s">
        <v>1612</v>
      </c>
    </row>
    <row r="11" customFormat="false" ht="15" hidden="false" customHeight="false" outlineLevel="0" collapsed="false">
      <c r="A11" s="0" t="s">
        <v>183</v>
      </c>
      <c r="B11" s="0" t="s">
        <v>1591</v>
      </c>
      <c r="C11" s="0" t="s">
        <v>1611</v>
      </c>
      <c r="D11" s="0" t="s">
        <v>1613</v>
      </c>
      <c r="E11" s="0" t="s">
        <v>1613</v>
      </c>
    </row>
    <row r="12" customFormat="false" ht="15" hidden="false" customHeight="false" outlineLevel="0" collapsed="false">
      <c r="A12" s="0" t="s">
        <v>192</v>
      </c>
      <c r="B12" s="0" t="s">
        <v>1591</v>
      </c>
      <c r="C12" s="0" t="s">
        <v>1614</v>
      </c>
      <c r="D12" s="0" t="s">
        <v>1615</v>
      </c>
      <c r="E12" s="0" t="s">
        <v>1616</v>
      </c>
    </row>
    <row r="13" customFormat="false" ht="15" hidden="false" customHeight="false" outlineLevel="0" collapsed="false">
      <c r="A13" s="0" t="s">
        <v>198</v>
      </c>
      <c r="B13" s="0" t="s">
        <v>1591</v>
      </c>
      <c r="C13" s="0" t="s">
        <v>1614</v>
      </c>
      <c r="D13" s="0" t="s">
        <v>1615</v>
      </c>
      <c r="E13" s="0" t="s">
        <v>1617</v>
      </c>
    </row>
    <row r="14" customFormat="false" ht="15" hidden="false" customHeight="false" outlineLevel="0" collapsed="false">
      <c r="A14" s="0" t="s">
        <v>204</v>
      </c>
      <c r="B14" s="0" t="s">
        <v>1591</v>
      </c>
      <c r="C14" s="0" t="s">
        <v>1592</v>
      </c>
      <c r="D14" s="0" t="s">
        <v>1618</v>
      </c>
      <c r="E14" s="0" t="s">
        <v>1619</v>
      </c>
    </row>
    <row r="15" customFormat="false" ht="15" hidden="false" customHeight="false" outlineLevel="0" collapsed="false">
      <c r="A15" s="0" t="s">
        <v>210</v>
      </c>
      <c r="B15" s="0" t="s">
        <v>1591</v>
      </c>
      <c r="C15" s="0" t="s">
        <v>1614</v>
      </c>
      <c r="D15" s="0" t="s">
        <v>1620</v>
      </c>
      <c r="E15" s="0" t="s">
        <v>1621</v>
      </c>
    </row>
    <row r="16" customFormat="false" ht="15" hidden="false" customHeight="false" outlineLevel="0" collapsed="false">
      <c r="A16" s="0" t="s">
        <v>216</v>
      </c>
      <c r="B16" s="0" t="s">
        <v>1591</v>
      </c>
      <c r="C16" s="0" t="s">
        <v>1597</v>
      </c>
      <c r="D16" s="0" t="s">
        <v>1622</v>
      </c>
      <c r="E16" s="0" t="s">
        <v>1623</v>
      </c>
    </row>
    <row r="17" customFormat="false" ht="15" hidden="false" customHeight="false" outlineLevel="0" collapsed="false">
      <c r="A17" s="0" t="s">
        <v>222</v>
      </c>
      <c r="B17" s="0" t="s">
        <v>1591</v>
      </c>
      <c r="C17" s="0" t="s">
        <v>1624</v>
      </c>
      <c r="D17" s="0" t="s">
        <v>1625</v>
      </c>
      <c r="E17" s="0" t="s">
        <v>1626</v>
      </c>
    </row>
    <row r="18" customFormat="false" ht="15" hidden="false" customHeight="false" outlineLevel="0" collapsed="false">
      <c r="A18" s="0" t="s">
        <v>236</v>
      </c>
      <c r="B18" s="0" t="s">
        <v>1591</v>
      </c>
      <c r="C18" s="0" t="s">
        <v>1627</v>
      </c>
      <c r="D18" s="0" t="s">
        <v>1628</v>
      </c>
      <c r="E18" s="0" t="s">
        <v>1629</v>
      </c>
    </row>
    <row r="19" customFormat="false" ht="15" hidden="false" customHeight="false" outlineLevel="0" collapsed="false">
      <c r="A19" s="0" t="s">
        <v>310</v>
      </c>
      <c r="B19" s="0" t="s">
        <v>1591</v>
      </c>
      <c r="C19" s="0" t="s">
        <v>1597</v>
      </c>
      <c r="D19" s="0" t="s">
        <v>1630</v>
      </c>
      <c r="E19" s="0" t="s">
        <v>1631</v>
      </c>
    </row>
    <row r="20" customFormat="false" ht="15" hidden="false" customHeight="false" outlineLevel="0" collapsed="false">
      <c r="A20" s="0" t="s">
        <v>316</v>
      </c>
      <c r="B20" s="0" t="s">
        <v>1591</v>
      </c>
      <c r="C20" s="0" t="s">
        <v>1597</v>
      </c>
      <c r="D20" s="0" t="s">
        <v>1630</v>
      </c>
      <c r="E20" s="0" t="s">
        <v>1632</v>
      </c>
    </row>
    <row r="21" customFormat="false" ht="15" hidden="false" customHeight="false" outlineLevel="0" collapsed="false">
      <c r="A21" s="0" t="s">
        <v>322</v>
      </c>
      <c r="B21" s="0" t="s">
        <v>1591</v>
      </c>
      <c r="C21" s="0" t="s">
        <v>1614</v>
      </c>
      <c r="D21" s="0" t="s">
        <v>1615</v>
      </c>
      <c r="E21" s="0" t="s">
        <v>1633</v>
      </c>
    </row>
    <row r="22" customFormat="false" ht="15" hidden="false" customHeight="false" outlineLevel="0" collapsed="false">
      <c r="A22" s="0" t="s">
        <v>328</v>
      </c>
      <c r="B22" s="0" t="s">
        <v>1591</v>
      </c>
      <c r="C22" s="0" t="s">
        <v>1614</v>
      </c>
      <c r="D22" s="0" t="s">
        <v>1615</v>
      </c>
      <c r="E22" s="0" t="s">
        <v>1634</v>
      </c>
    </row>
    <row r="23" customFormat="false" ht="15" hidden="false" customHeight="false" outlineLevel="0" collapsed="false">
      <c r="A23" s="0" t="s">
        <v>334</v>
      </c>
      <c r="B23" s="0" t="s">
        <v>1591</v>
      </c>
      <c r="C23" s="0" t="s">
        <v>1635</v>
      </c>
      <c r="D23" s="0" t="s">
        <v>1636</v>
      </c>
      <c r="E23" s="0" t="s">
        <v>1637</v>
      </c>
    </row>
    <row r="24" customFormat="false" ht="15" hidden="false" customHeight="false" outlineLevel="0" collapsed="false">
      <c r="A24" s="0" t="s">
        <v>339</v>
      </c>
      <c r="B24" s="0" t="s">
        <v>1591</v>
      </c>
      <c r="C24" s="0" t="s">
        <v>1635</v>
      </c>
      <c r="D24" s="0" t="s">
        <v>1638</v>
      </c>
      <c r="E24" s="0" t="s">
        <v>1639</v>
      </c>
    </row>
    <row r="25" customFormat="false" ht="15" hidden="false" customHeight="false" outlineLevel="0" collapsed="false">
      <c r="A25" s="0" t="s">
        <v>345</v>
      </c>
      <c r="B25" s="0" t="s">
        <v>1591</v>
      </c>
      <c r="C25" s="0" t="s">
        <v>1635</v>
      </c>
      <c r="D25" s="0" t="s">
        <v>1640</v>
      </c>
      <c r="E25" s="0" t="s">
        <v>1641</v>
      </c>
    </row>
    <row r="26" customFormat="false" ht="15" hidden="false" customHeight="false" outlineLevel="0" collapsed="false">
      <c r="A26" s="0" t="s">
        <v>1079</v>
      </c>
      <c r="B26" s="0" t="s">
        <v>1591</v>
      </c>
      <c r="C26" s="0" t="s">
        <v>1635</v>
      </c>
      <c r="D26" s="0" t="s">
        <v>1642</v>
      </c>
      <c r="E26" s="0" t="s">
        <v>1643</v>
      </c>
    </row>
    <row r="27" customFormat="false" ht="15" hidden="false" customHeight="false" outlineLevel="0" collapsed="false">
      <c r="A27" s="0" t="s">
        <v>380</v>
      </c>
      <c r="B27" s="0" t="s">
        <v>1591</v>
      </c>
      <c r="C27" s="0" t="s">
        <v>1644</v>
      </c>
      <c r="D27" s="0" t="s">
        <v>1645</v>
      </c>
      <c r="E27" s="0" t="s">
        <v>1646</v>
      </c>
    </row>
    <row r="28" customFormat="false" ht="15" hidden="false" customHeight="false" outlineLevel="0" collapsed="false">
      <c r="A28" s="0" t="s">
        <v>410</v>
      </c>
      <c r="B28" s="0" t="s">
        <v>1591</v>
      </c>
      <c r="C28" s="0" t="s">
        <v>1597</v>
      </c>
      <c r="D28" s="0" t="s">
        <v>1647</v>
      </c>
      <c r="E28" s="0" t="s">
        <v>1648</v>
      </c>
    </row>
    <row r="29" customFormat="false" ht="15" hidden="false" customHeight="false" outlineLevel="0" collapsed="false">
      <c r="A29" s="0" t="s">
        <v>416</v>
      </c>
      <c r="B29" s="0" t="s">
        <v>1591</v>
      </c>
      <c r="C29" s="0" t="s">
        <v>1597</v>
      </c>
      <c r="D29" s="0" t="s">
        <v>1649</v>
      </c>
      <c r="E29" s="0" t="s">
        <v>1650</v>
      </c>
    </row>
    <row r="30" customFormat="false" ht="15" hidden="false" customHeight="false" outlineLevel="0" collapsed="false">
      <c r="A30" s="0" t="s">
        <v>423</v>
      </c>
      <c r="B30" s="0" t="s">
        <v>1591</v>
      </c>
      <c r="C30" s="0" t="s">
        <v>1597</v>
      </c>
      <c r="D30" s="0" t="s">
        <v>1651</v>
      </c>
      <c r="E30" s="0" t="s">
        <v>1652</v>
      </c>
    </row>
    <row r="31" customFormat="false" ht="15" hidden="false" customHeight="false" outlineLevel="0" collapsed="false">
      <c r="A31" s="0" t="s">
        <v>429</v>
      </c>
      <c r="B31" s="0" t="s">
        <v>1591</v>
      </c>
      <c r="C31" s="0" t="s">
        <v>1597</v>
      </c>
      <c r="D31" s="0" t="s">
        <v>1653</v>
      </c>
      <c r="E31" s="0" t="s">
        <v>1654</v>
      </c>
    </row>
    <row r="32" customFormat="false" ht="15" hidden="false" customHeight="false" outlineLevel="0" collapsed="false">
      <c r="A32" s="0" t="s">
        <v>435</v>
      </c>
      <c r="B32" s="0" t="s">
        <v>1591</v>
      </c>
      <c r="C32" s="0" t="s">
        <v>1597</v>
      </c>
      <c r="D32" s="0" t="s">
        <v>1655</v>
      </c>
      <c r="E32" s="0" t="s">
        <v>1656</v>
      </c>
    </row>
    <row r="33" customFormat="false" ht="15" hidden="false" customHeight="false" outlineLevel="0" collapsed="false">
      <c r="A33" s="0" t="s">
        <v>441</v>
      </c>
      <c r="B33" s="0" t="s">
        <v>1591</v>
      </c>
      <c r="C33" s="0" t="s">
        <v>1614</v>
      </c>
      <c r="D33" s="0" t="s">
        <v>1657</v>
      </c>
      <c r="E33" s="0" t="s">
        <v>1658</v>
      </c>
    </row>
    <row r="34" customFormat="false" ht="15" hidden="false" customHeight="false" outlineLevel="0" collapsed="false">
      <c r="A34" s="0" t="s">
        <v>1659</v>
      </c>
      <c r="B34" s="0" t="s">
        <v>1591</v>
      </c>
      <c r="C34" s="0" t="s">
        <v>1597</v>
      </c>
      <c r="D34" s="0" t="s">
        <v>1660</v>
      </c>
      <c r="E34" s="0" t="s">
        <v>1660</v>
      </c>
    </row>
    <row r="35" customFormat="false" ht="15" hidden="false" customHeight="false" outlineLevel="0" collapsed="false">
      <c r="A35" s="0" t="s">
        <v>452</v>
      </c>
      <c r="B35" s="0" t="s">
        <v>1591</v>
      </c>
      <c r="C35" s="0" t="s">
        <v>1635</v>
      </c>
      <c r="D35" s="0" t="s">
        <v>1661</v>
      </c>
      <c r="E35" s="0" t="s">
        <v>1661</v>
      </c>
    </row>
    <row r="36" customFormat="false" ht="15" hidden="false" customHeight="false" outlineLevel="0" collapsed="false">
      <c r="A36" s="0" t="s">
        <v>490</v>
      </c>
      <c r="B36" s="0" t="s">
        <v>1591</v>
      </c>
      <c r="C36" s="0" t="s">
        <v>1597</v>
      </c>
      <c r="D36" s="0" t="s">
        <v>1662</v>
      </c>
      <c r="E36" s="0" t="s">
        <v>1662</v>
      </c>
    </row>
    <row r="37" customFormat="false" ht="15" hidden="false" customHeight="false" outlineLevel="0" collapsed="false">
      <c r="A37" s="0" t="s">
        <v>1092</v>
      </c>
      <c r="B37" s="0" t="s">
        <v>1591</v>
      </c>
      <c r="C37" s="0" t="s">
        <v>1592</v>
      </c>
      <c r="D37" s="0" t="s">
        <v>1663</v>
      </c>
      <c r="E37" s="0" t="s">
        <v>1664</v>
      </c>
    </row>
    <row r="38" customFormat="false" ht="15" hidden="false" customHeight="false" outlineLevel="0" collapsed="false">
      <c r="A38" s="0" t="s">
        <v>518</v>
      </c>
      <c r="B38" s="0" t="s">
        <v>1591</v>
      </c>
      <c r="C38" s="0" t="s">
        <v>1597</v>
      </c>
      <c r="D38" s="0" t="s">
        <v>1665</v>
      </c>
      <c r="E38" s="0" t="s">
        <v>1666</v>
      </c>
    </row>
    <row r="39" customFormat="false" ht="15" hidden="false" customHeight="false" outlineLevel="0" collapsed="false">
      <c r="A39" s="0" t="s">
        <v>1667</v>
      </c>
      <c r="B39" s="0" t="s">
        <v>1591</v>
      </c>
      <c r="C39" s="0" t="s">
        <v>1597</v>
      </c>
      <c r="D39" s="0" t="s">
        <v>1668</v>
      </c>
      <c r="E39" s="0" t="s">
        <v>1668</v>
      </c>
    </row>
    <row r="40" customFormat="false" ht="15" hidden="false" customHeight="false" outlineLevel="0" collapsed="false">
      <c r="A40" s="0" t="s">
        <v>545</v>
      </c>
      <c r="B40" s="0" t="s">
        <v>1591</v>
      </c>
      <c r="C40" s="0" t="s">
        <v>1669</v>
      </c>
      <c r="D40" s="0" t="s">
        <v>1670</v>
      </c>
      <c r="E40" s="0" t="s">
        <v>1670</v>
      </c>
    </row>
    <row r="41" customFormat="false" ht="15" hidden="false" customHeight="false" outlineLevel="0" collapsed="false">
      <c r="A41" s="0" t="s">
        <v>1671</v>
      </c>
      <c r="B41" s="0" t="s">
        <v>1591</v>
      </c>
      <c r="C41" s="0" t="s">
        <v>1635</v>
      </c>
      <c r="D41" s="0" t="s">
        <v>1672</v>
      </c>
      <c r="E41" s="0" t="s">
        <v>1672</v>
      </c>
    </row>
    <row r="42" customFormat="false" ht="15" hidden="false" customHeight="false" outlineLevel="0" collapsed="false">
      <c r="A42" s="0" t="s">
        <v>638</v>
      </c>
      <c r="B42" s="0" t="s">
        <v>1591</v>
      </c>
      <c r="C42" s="0" t="s">
        <v>1624</v>
      </c>
      <c r="D42" s="0" t="s">
        <v>1673</v>
      </c>
      <c r="E42" s="0" t="s">
        <v>1673</v>
      </c>
    </row>
    <row r="43" customFormat="false" ht="15" hidden="false" customHeight="false" outlineLevel="0" collapsed="false">
      <c r="A43" s="0" t="s">
        <v>711</v>
      </c>
      <c r="B43" s="0" t="s">
        <v>1591</v>
      </c>
      <c r="C43" s="0" t="s">
        <v>1597</v>
      </c>
      <c r="D43" s="0" t="s">
        <v>1674</v>
      </c>
      <c r="E43" s="0" t="s">
        <v>1675</v>
      </c>
    </row>
    <row r="44" customFormat="false" ht="15" hidden="false" customHeight="false" outlineLevel="0" collapsed="false">
      <c r="A44" s="0" t="s">
        <v>771</v>
      </c>
      <c r="B44" s="0" t="s">
        <v>1591</v>
      </c>
      <c r="C44" s="0" t="s">
        <v>1635</v>
      </c>
      <c r="D44" s="0" t="s">
        <v>1676</v>
      </c>
      <c r="E44" s="0" t="s">
        <v>1677</v>
      </c>
    </row>
    <row r="45" customFormat="false" ht="15" hidden="false" customHeight="false" outlineLevel="0" collapsed="false">
      <c r="A45" s="0" t="s">
        <v>1098</v>
      </c>
      <c r="B45" s="0" t="s">
        <v>1591</v>
      </c>
      <c r="C45" s="0" t="s">
        <v>1597</v>
      </c>
      <c r="D45" s="0" t="s">
        <v>1678</v>
      </c>
      <c r="E45" s="0" t="s">
        <v>1679</v>
      </c>
    </row>
    <row r="46" customFormat="false" ht="15" hidden="false" customHeight="false" outlineLevel="0" collapsed="false">
      <c r="A46" s="0" t="s">
        <v>394</v>
      </c>
      <c r="B46" s="0" t="s">
        <v>1591</v>
      </c>
      <c r="C46" s="0" t="s">
        <v>1597</v>
      </c>
      <c r="D46" s="0" t="s">
        <v>1680</v>
      </c>
      <c r="E46" s="0" t="s">
        <v>1681</v>
      </c>
    </row>
    <row r="47" customFormat="false" ht="15" hidden="false" customHeight="false" outlineLevel="0" collapsed="false">
      <c r="A47" s="0" t="s">
        <v>1002</v>
      </c>
      <c r="B47" s="0" t="s">
        <v>1591</v>
      </c>
      <c r="C47" s="0" t="s">
        <v>1611</v>
      </c>
      <c r="D47" s="0" t="s">
        <v>1682</v>
      </c>
      <c r="E47" s="0" t="s">
        <v>1683</v>
      </c>
      <c r="F47" s="0" t="n">
        <v>1</v>
      </c>
    </row>
    <row r="48" customFormat="false" ht="15" hidden="false" customHeight="false" outlineLevel="0" collapsed="false">
      <c r="A48" s="0" t="s">
        <v>1063</v>
      </c>
      <c r="B48" s="0" t="s">
        <v>1591</v>
      </c>
      <c r="C48" s="0" t="s">
        <v>1635</v>
      </c>
      <c r="D48" s="0" t="s">
        <v>1684</v>
      </c>
      <c r="E48" s="0" t="s">
        <v>1685</v>
      </c>
    </row>
    <row r="49" customFormat="false" ht="15" hidden="false" customHeight="false" outlineLevel="0" collapsed="false">
      <c r="A49" s="0" t="s">
        <v>1069</v>
      </c>
      <c r="B49" s="0" t="s">
        <v>1591</v>
      </c>
      <c r="C49" s="0" t="s">
        <v>1614</v>
      </c>
      <c r="D49" s="0" t="s">
        <v>1615</v>
      </c>
      <c r="E49" s="0" t="s">
        <v>1686</v>
      </c>
    </row>
    <row r="50" customFormat="false" ht="15" hidden="false" customHeight="false" outlineLevel="0" collapsed="false">
      <c r="A50" s="0" t="s">
        <v>704</v>
      </c>
      <c r="B50" s="0" t="s">
        <v>1591</v>
      </c>
      <c r="C50" s="0" t="s">
        <v>1624</v>
      </c>
      <c r="D50" s="0" t="s">
        <v>1687</v>
      </c>
      <c r="E50" s="0" t="s">
        <v>1688</v>
      </c>
    </row>
    <row r="51" customFormat="false" ht="15" hidden="false" customHeight="false" outlineLevel="0" collapsed="false">
      <c r="A51" s="0" t="s">
        <v>839</v>
      </c>
      <c r="B51" s="0" t="s">
        <v>1591</v>
      </c>
      <c r="C51" s="0" t="s">
        <v>1592</v>
      </c>
      <c r="D51" s="0" t="s">
        <v>1689</v>
      </c>
      <c r="E51" s="0" t="s">
        <v>1690</v>
      </c>
    </row>
    <row r="52" customFormat="false" ht="15" hidden="false" customHeight="false" outlineLevel="0" collapsed="false">
      <c r="A52" s="0" t="s">
        <v>670</v>
      </c>
      <c r="B52" s="0" t="s">
        <v>1591</v>
      </c>
      <c r="C52" s="0" t="s">
        <v>1611</v>
      </c>
      <c r="D52" s="0" t="s">
        <v>1683</v>
      </c>
      <c r="E52" s="0" t="s">
        <v>1691</v>
      </c>
    </row>
    <row r="53" customFormat="false" ht="15" hidden="false" customHeight="false" outlineLevel="0" collapsed="false">
      <c r="A53" s="0" t="s">
        <v>683</v>
      </c>
      <c r="B53" s="0" t="s">
        <v>1591</v>
      </c>
      <c r="C53" s="0" t="s">
        <v>1692</v>
      </c>
      <c r="D53" s="0" t="s">
        <v>1693</v>
      </c>
      <c r="E53" s="0" t="s">
        <v>1694</v>
      </c>
    </row>
    <row r="54" customFormat="false" ht="15" hidden="false" customHeight="false" outlineLevel="0" collapsed="false">
      <c r="A54" s="0" t="s">
        <v>692</v>
      </c>
      <c r="B54" s="0" t="s">
        <v>1591</v>
      </c>
      <c r="C54" s="0" t="s">
        <v>1692</v>
      </c>
      <c r="D54" s="0" t="s">
        <v>1695</v>
      </c>
      <c r="E54" s="0" t="s">
        <v>1696</v>
      </c>
    </row>
    <row r="55" customFormat="false" ht="15" hidden="false" customHeight="false" outlineLevel="0" collapsed="false">
      <c r="A55" s="0" t="s">
        <v>687</v>
      </c>
      <c r="B55" s="0" t="s">
        <v>1591</v>
      </c>
      <c r="C55" s="0" t="s">
        <v>1611</v>
      </c>
      <c r="D55" s="0" t="s">
        <v>1697</v>
      </c>
      <c r="E55" s="0" t="s">
        <v>1698</v>
      </c>
    </row>
    <row r="56" customFormat="false" ht="15" hidden="false" customHeight="false" outlineLevel="0" collapsed="false">
      <c r="A56" s="0" t="s">
        <v>696</v>
      </c>
      <c r="B56" s="0" t="s">
        <v>1591</v>
      </c>
      <c r="C56" s="0" t="s">
        <v>1699</v>
      </c>
      <c r="D56" s="0" t="s">
        <v>1700</v>
      </c>
      <c r="E56" s="0" t="s">
        <v>1701</v>
      </c>
    </row>
    <row r="57" customFormat="false" ht="15" hidden="false" customHeight="false" outlineLevel="0" collapsed="false">
      <c r="A57" s="0" t="s">
        <v>700</v>
      </c>
      <c r="B57" s="0" t="s">
        <v>1591</v>
      </c>
      <c r="C57" s="0" t="s">
        <v>1692</v>
      </c>
      <c r="D57" s="0" t="s">
        <v>1702</v>
      </c>
      <c r="E57" s="0" t="s">
        <v>1703</v>
      </c>
    </row>
    <row r="58" customFormat="false" ht="15" hidden="false" customHeight="false" outlineLevel="0" collapsed="false">
      <c r="A58" s="0" t="s">
        <v>403</v>
      </c>
      <c r="B58" s="0" t="s">
        <v>1591</v>
      </c>
      <c r="C58" s="0" t="s">
        <v>1597</v>
      </c>
      <c r="D58" s="0" t="s">
        <v>1704</v>
      </c>
      <c r="E58" s="0" t="s">
        <v>1705</v>
      </c>
    </row>
    <row r="59" customFormat="false" ht="15" hidden="false" customHeight="false" outlineLevel="0" collapsed="false">
      <c r="A59" s="0" t="s">
        <v>631</v>
      </c>
      <c r="B59" s="0" t="s">
        <v>1591</v>
      </c>
      <c r="C59" s="0" t="s">
        <v>1592</v>
      </c>
      <c r="D59" s="0" t="s">
        <v>1706</v>
      </c>
      <c r="E59" s="0" t="s">
        <v>1706</v>
      </c>
    </row>
    <row r="60" customFormat="false" ht="15" hidden="false" customHeight="false" outlineLevel="0" collapsed="false">
      <c r="A60" s="0" t="s">
        <v>805</v>
      </c>
      <c r="B60" s="0" t="s">
        <v>1591</v>
      </c>
      <c r="C60" s="0" t="s">
        <v>1611</v>
      </c>
      <c r="D60" s="0" t="s">
        <v>1707</v>
      </c>
      <c r="E60" s="0" t="s">
        <v>1708</v>
      </c>
    </row>
    <row r="61" customFormat="false" ht="15" hidden="false" customHeight="false" outlineLevel="0" collapsed="false">
      <c r="A61" s="0" t="s">
        <v>1086</v>
      </c>
      <c r="B61" s="0" t="s">
        <v>1591</v>
      </c>
      <c r="C61" s="0" t="s">
        <v>1624</v>
      </c>
      <c r="D61" s="0" t="s">
        <v>1709</v>
      </c>
      <c r="E61" s="0" t="s">
        <v>1709</v>
      </c>
    </row>
    <row r="62" customFormat="false" ht="15" hidden="false" customHeight="false" outlineLevel="0" collapsed="false">
      <c r="A62" s="0" t="s">
        <v>1104</v>
      </c>
      <c r="B62" s="0" t="s">
        <v>1591</v>
      </c>
      <c r="C62" s="0" t="s">
        <v>1611</v>
      </c>
      <c r="D62" s="0" t="s">
        <v>1710</v>
      </c>
      <c r="E62" s="0" t="s">
        <v>1711</v>
      </c>
    </row>
    <row r="63" customFormat="false" ht="15" hidden="false" customHeight="false" outlineLevel="0" collapsed="false">
      <c r="A63" s="0" t="s">
        <v>764</v>
      </c>
      <c r="B63" s="0" t="s">
        <v>1591</v>
      </c>
      <c r="C63" s="0" t="s">
        <v>1611</v>
      </c>
      <c r="D63" s="0" t="s">
        <v>1712</v>
      </c>
      <c r="E63" s="0" t="s">
        <v>1713</v>
      </c>
    </row>
    <row r="64" customFormat="false" ht="15" hidden="false" customHeight="false" outlineLevel="0" collapsed="false">
      <c r="A64" s="0" t="s">
        <v>1123</v>
      </c>
      <c r="B64" s="0" t="s">
        <v>1591</v>
      </c>
      <c r="C64" s="0" t="s">
        <v>1614</v>
      </c>
      <c r="D64" s="0" t="s">
        <v>1714</v>
      </c>
      <c r="E64" s="0" t="s">
        <v>1715</v>
      </c>
    </row>
    <row r="65" customFormat="false" ht="15" hidden="false" customHeight="false" outlineLevel="0" collapsed="false">
      <c r="A65" s="0" t="s">
        <v>1716</v>
      </c>
      <c r="B65" s="0" t="s">
        <v>1591</v>
      </c>
      <c r="C65" s="0" t="s">
        <v>1597</v>
      </c>
      <c r="D65" s="0" t="s">
        <v>1717</v>
      </c>
      <c r="E65" s="0" t="s">
        <v>1718</v>
      </c>
    </row>
    <row r="66" customFormat="false" ht="15" hidden="false" customHeight="false" outlineLevel="0" collapsed="false">
      <c r="A66" s="0" t="s">
        <v>1719</v>
      </c>
    </row>
    <row r="67" customFormat="false" ht="15" hidden="false" customHeight="false" outlineLevel="0" collapsed="false">
      <c r="A67" s="0" t="s">
        <v>1720</v>
      </c>
    </row>
    <row r="68" customFormat="false" ht="15" hidden="false" customHeight="false" outlineLevel="0" collapsed="false">
      <c r="A68" s="0" t="s">
        <v>1721</v>
      </c>
    </row>
    <row r="69" customFormat="false" ht="15" hidden="false" customHeight="false" outlineLevel="0" collapsed="false">
      <c r="A69" s="0" t="s">
        <v>1722</v>
      </c>
    </row>
    <row r="70" customFormat="false" ht="15" hidden="false" customHeight="false" outlineLevel="0" collapsed="false">
      <c r="A70" s="0" t="s">
        <v>1723</v>
      </c>
    </row>
    <row r="71" customFormat="false" ht="15" hidden="false" customHeight="false" outlineLevel="0" collapsed="false">
      <c r="A71" s="0" t="s">
        <v>1724</v>
      </c>
    </row>
    <row r="72" customFormat="false" ht="15" hidden="false" customHeight="false" outlineLevel="0" collapsed="false">
      <c r="A72" s="0" t="s">
        <v>1725</v>
      </c>
    </row>
    <row r="73" customFormat="false" ht="15" hidden="false" customHeight="false" outlineLevel="0" collapsed="false">
      <c r="A73" s="0" t="s">
        <v>1726</v>
      </c>
    </row>
    <row r="74" customFormat="false" ht="15" hidden="false" customHeight="false" outlineLevel="0" collapsed="false">
      <c r="A74" s="0" t="s">
        <v>1727</v>
      </c>
    </row>
    <row r="75" customFormat="false" ht="15" hidden="false" customHeight="false" outlineLevel="0" collapsed="false">
      <c r="A75" s="0" t="s">
        <v>1728</v>
      </c>
    </row>
    <row r="76" customFormat="false" ht="15" hidden="false" customHeight="false" outlineLevel="0" collapsed="false">
      <c r="A76" s="0" t="s">
        <v>1729</v>
      </c>
    </row>
    <row r="77" customFormat="false" ht="15" hidden="false" customHeight="false" outlineLevel="0" collapsed="false">
      <c r="A77" s="0" t="s">
        <v>1730</v>
      </c>
    </row>
    <row r="78" customFormat="false" ht="15" hidden="false" customHeight="false" outlineLevel="0" collapsed="false">
      <c r="A78" s="0" t="s">
        <v>1731</v>
      </c>
    </row>
    <row r="79" customFormat="false" ht="15" hidden="false" customHeight="false" outlineLevel="0" collapsed="false">
      <c r="A79" s="0" t="s">
        <v>1732</v>
      </c>
    </row>
    <row r="80" customFormat="false" ht="15" hidden="false" customHeight="false" outlineLevel="0" collapsed="false">
      <c r="A80" s="0" t="s">
        <v>1733</v>
      </c>
    </row>
    <row r="81" customFormat="false" ht="15" hidden="false" customHeight="false" outlineLevel="0" collapsed="false">
      <c r="A81" s="0" t="s">
        <v>1734</v>
      </c>
    </row>
    <row r="82" customFormat="false" ht="15" hidden="false" customHeight="false" outlineLevel="0" collapsed="false">
      <c r="A82" s="0" t="s">
        <v>1735</v>
      </c>
    </row>
    <row r="83" customFormat="false" ht="15" hidden="false" customHeight="false" outlineLevel="0" collapsed="false">
      <c r="A83" s="0" t="s">
        <v>1736</v>
      </c>
    </row>
    <row r="84" customFormat="false" ht="15" hidden="false" customHeight="false" outlineLevel="0" collapsed="false">
      <c r="A84" s="0" t="s">
        <v>1737</v>
      </c>
    </row>
    <row r="85" customFormat="false" ht="15" hidden="false" customHeight="false" outlineLevel="0" collapsed="false">
      <c r="A85" s="0" t="s">
        <v>1738</v>
      </c>
    </row>
    <row r="86" customFormat="false" ht="15" hidden="false" customHeight="false" outlineLevel="0" collapsed="false">
      <c r="A86" s="0" t="s">
        <v>1739</v>
      </c>
    </row>
    <row r="87" customFormat="false" ht="15" hidden="false" customHeight="false" outlineLevel="0" collapsed="false">
      <c r="A87" s="0" t="s">
        <v>1740</v>
      </c>
    </row>
    <row r="88" customFormat="false" ht="15" hidden="false" customHeight="false" outlineLevel="0" collapsed="false">
      <c r="A88" s="0" t="s">
        <v>1741</v>
      </c>
    </row>
    <row r="89" customFormat="false" ht="15" hidden="false" customHeight="false" outlineLevel="0" collapsed="false">
      <c r="A89" s="0" t="s">
        <v>1742</v>
      </c>
    </row>
    <row r="90" customFormat="false" ht="15" hidden="false" customHeight="false" outlineLevel="0" collapsed="false">
      <c r="A90" s="0" t="s">
        <v>1743</v>
      </c>
    </row>
    <row r="91" customFormat="false" ht="15" hidden="false" customHeight="false" outlineLevel="0" collapsed="false">
      <c r="A91" s="0" t="s">
        <v>1744</v>
      </c>
    </row>
    <row r="92" customFormat="false" ht="15" hidden="false" customHeight="false" outlineLevel="0" collapsed="false">
      <c r="A92" s="0" t="s">
        <v>1745</v>
      </c>
    </row>
    <row r="93" customFormat="false" ht="15" hidden="false" customHeight="false" outlineLevel="0" collapsed="false">
      <c r="A93" s="0" t="s">
        <v>1746</v>
      </c>
    </row>
    <row r="94" customFormat="false" ht="15" hidden="false" customHeight="false" outlineLevel="0" collapsed="false">
      <c r="A94" s="0" t="s">
        <v>1747</v>
      </c>
    </row>
    <row r="95" customFormat="false" ht="15" hidden="false" customHeight="false" outlineLevel="0" collapsed="false">
      <c r="A95" s="0" t="s">
        <v>1748</v>
      </c>
    </row>
    <row r="96" customFormat="false" ht="15" hidden="false" customHeight="false" outlineLevel="0" collapsed="false">
      <c r="A96" s="0" t="s">
        <v>1749</v>
      </c>
    </row>
    <row r="97" customFormat="false" ht="15" hidden="false" customHeight="false" outlineLevel="0" collapsed="false">
      <c r="A97" s="0" t="s">
        <v>1750</v>
      </c>
    </row>
    <row r="98" customFormat="false" ht="15" hidden="false" customHeight="false" outlineLevel="0" collapsed="false">
      <c r="A98" s="0" t="s">
        <v>1751</v>
      </c>
    </row>
    <row r="99" customFormat="false" ht="15" hidden="false" customHeight="false" outlineLevel="0" collapsed="false">
      <c r="A99" s="0" t="s">
        <v>1752</v>
      </c>
    </row>
    <row r="100" customFormat="false" ht="15" hidden="false" customHeight="false" outlineLevel="0" collapsed="false">
      <c r="A100" s="0" t="s">
        <v>1753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207"/>
  <sheetViews>
    <sheetView showFormulas="false" showGridLines="true" showRowColHeaders="true" showZeros="true" rightToLeft="false" tabSelected="false" showOutlineSymbols="true" defaultGridColor="true" view="normal" topLeftCell="A178"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0</v>
      </c>
      <c r="B1" s="1" t="s">
        <v>1754</v>
      </c>
      <c r="C1" s="1" t="s">
        <v>1</v>
      </c>
      <c r="D1" s="1" t="s">
        <v>4</v>
      </c>
      <c r="E1" s="1" t="s">
        <v>5</v>
      </c>
      <c r="F1" s="1" t="s">
        <v>2</v>
      </c>
      <c r="G1" s="1" t="s">
        <v>1130</v>
      </c>
      <c r="H1" s="1" t="s">
        <v>1755</v>
      </c>
      <c r="I1" s="1" t="s">
        <v>1756</v>
      </c>
      <c r="J1" s="1" t="s">
        <v>1757</v>
      </c>
    </row>
    <row r="2" customFormat="false" ht="13.8" hidden="false" customHeight="false" outlineLevel="0" collapsed="false">
      <c r="A2" s="0" t="s">
        <v>9</v>
      </c>
      <c r="B2" s="0" t="s">
        <v>1758</v>
      </c>
      <c r="C2" s="0" t="str">
        <f aca="false">VLOOKUP($A2,Sources!$A$1:$G$250,2,0)</f>
        <v>S-1</v>
      </c>
      <c r="D2" s="0" t="str">
        <f aca="false">VLOOKUP($A2,Sources!$A$1:$G$250,5,0)</f>
        <v>ILO NORMLEX</v>
      </c>
      <c r="E2" s="0" t="str">
        <f aca="false">VLOOKUP($A2,Sources!$A$1:$G$250,6,0)</f>
        <v>Ratification by Convention.  Ratifications of C138 - Minimum Age Convention, 1973 (No. 138).</v>
      </c>
      <c r="F2" s="0" t="str">
        <f aca="false">VLOOKUP($A2,Sources!$A$1:$G$250,3,0)</f>
        <v>I-1</v>
      </c>
      <c r="G2" s="0" t="str">
        <f aca="false">VLOOKUP($F2,Indicators!$A$1:$G$250,5,0)</f>
        <v>Minimum Age Convention</v>
      </c>
      <c r="H2" s="0" t="str">
        <f aca="false">VLOOKUP($F2,Indicators!$A$1:$G$250,2,0)</f>
        <v>Workplace</v>
      </c>
      <c r="I2" s="0" t="str">
        <f aca="false">VLOOKUP($F2,Indicators!$A$1:$G$250,3,0)</f>
        <v>Child labour</v>
      </c>
      <c r="J2" s="0" t="str">
        <f aca="false">VLOOKUP($F2,Indicators!$A$1:$G$250,4,0)</f>
        <v>Legal framework international</v>
      </c>
    </row>
    <row r="3" customFormat="false" ht="13.8" hidden="false" customHeight="false" outlineLevel="0" collapsed="false">
      <c r="A3" s="0" t="s">
        <v>17</v>
      </c>
      <c r="B3" s="0" t="s">
        <v>1758</v>
      </c>
      <c r="C3" s="0" t="str">
        <f aca="false">VLOOKUP($A3,Sources!$A$1:$G$250,2,0)</f>
        <v>S-2</v>
      </c>
      <c r="D3" s="0" t="str">
        <f aca="false">VLOOKUP($A3,Sources!$A$1:$G$250,5,0)</f>
        <v>ILO NORMLEX</v>
      </c>
      <c r="E3" s="0" t="str">
        <f aca="false">VLOOKUP($A3,Sources!$A$1:$G$250,6,0)</f>
        <v>Ratification by Convention. Ratifications of C182 - Worst Forms of Child Labour Convention, 1999 (No. 182). </v>
      </c>
      <c r="F3" s="0" t="str">
        <f aca="false">VLOOKUP($A3,Sources!$A$1:$G$250,3,0)</f>
        <v>I-2</v>
      </c>
      <c r="G3" s="0" t="str">
        <f aca="false">VLOOKUP($F3,Indicators!$A$1:$G$250,5,0)</f>
        <v>Worst Forms of Child Labour Convention</v>
      </c>
      <c r="H3" s="0" t="str">
        <f aca="false">VLOOKUP($F3,Indicators!$A$1:$G$250,2,0)</f>
        <v>Workplace</v>
      </c>
      <c r="I3" s="0" t="str">
        <f aca="false">VLOOKUP($F3,Indicators!$A$1:$G$250,3,0)</f>
        <v>Child labour</v>
      </c>
      <c r="J3" s="0" t="str">
        <f aca="false">VLOOKUP($F3,Indicators!$A$1:$G$250,4,0)</f>
        <v>Legal framework international</v>
      </c>
    </row>
    <row r="4" customFormat="false" ht="13.8" hidden="false" customHeight="false" outlineLevel="0" collapsed="false">
      <c r="A4" s="0" t="s">
        <v>22</v>
      </c>
      <c r="B4" s="0" t="s">
        <v>1758</v>
      </c>
      <c r="C4" s="0" t="str">
        <f aca="false">VLOOKUP($A4,Sources!$A$1:$G$250,2,0)</f>
        <v>S-3</v>
      </c>
      <c r="D4" s="0" t="str">
        <f aca="false">VLOOKUP($A4,Sources!$A$1:$G$250,5,0)</f>
        <v>UN Treaties</v>
      </c>
      <c r="E4" s="0" t="str">
        <f aca="false">VLOOKUP($A4,Sources!$A$1:$G$250,6,0)</f>
        <v>11. c Optional Protocol to the Convention on the Rights of the Child on the sale of children, child prostitution and child pornography</v>
      </c>
      <c r="F4" s="0" t="str">
        <f aca="false">VLOOKUP($A4,Sources!$A$1:$G$250,3,0)</f>
        <v>I-3</v>
      </c>
      <c r="G4" s="0" t="str">
        <f aca="false">VLOOKUP($F4,Indicators!$A$1:$G$250,5,0)</f>
        <v>Optional Protocol to CRC on the Sale of Children, Child Prostitution and Child Pornography</v>
      </c>
      <c r="H4" s="0" t="str">
        <f aca="false">VLOOKUP($F4,Indicators!$A$1:$G$250,2,0)</f>
        <v>Workplace</v>
      </c>
      <c r="I4" s="0" t="str">
        <f aca="false">VLOOKUP($F4,Indicators!$A$1:$G$250,3,0)</f>
        <v>Child labour</v>
      </c>
      <c r="J4" s="0" t="str">
        <f aca="false">VLOOKUP($F4,Indicators!$A$1:$G$250,4,0)</f>
        <v>Legal framework international</v>
      </c>
    </row>
    <row r="5" customFormat="false" ht="13.8" hidden="false" customHeight="false" outlineLevel="0" collapsed="false">
      <c r="A5" s="0" t="s">
        <v>28</v>
      </c>
      <c r="B5" s="0" t="s">
        <v>1758</v>
      </c>
      <c r="C5" s="0" t="str">
        <f aca="false">VLOOKUP($A5,Sources!$A$1:$G$250,2,0)</f>
        <v>S-4</v>
      </c>
      <c r="D5" s="0" t="str">
        <f aca="false">VLOOKUP($A5,Sources!$A$1:$G$250,5,0)</f>
        <v>UN Treaties</v>
      </c>
      <c r="E5" s="0" t="str">
        <f aca="false">VLOOKUP($A5,Sources!$A$1:$G$250,6,0)</f>
        <v>UN Protocol to Prevent, Suppress and Punish Trafficking in Persons, Especially Women and Children</v>
      </c>
      <c r="F5" s="0" t="str">
        <f aca="false">VLOOKUP($A5,Sources!$A$1:$G$250,3,0)</f>
        <v>I-4</v>
      </c>
      <c r="G5" s="0" t="str">
        <f aca="false">VLOOKUP($F5,Indicators!$A$1:$G$250,5,0)</f>
        <v>UN Protocol to Prevent, Suppress and Punish Trafficking</v>
      </c>
      <c r="H5" s="0" t="str">
        <f aca="false">VLOOKUP($F5,Indicators!$A$1:$G$250,2,0)</f>
        <v>Workplace</v>
      </c>
      <c r="I5" s="0" t="str">
        <f aca="false">VLOOKUP($F5,Indicators!$A$1:$G$250,3,0)</f>
        <v>Child labour</v>
      </c>
      <c r="J5" s="0" t="str">
        <f aca="false">VLOOKUP($F5,Indicators!$A$1:$G$250,4,0)</f>
        <v>Legal framework international</v>
      </c>
    </row>
    <row r="6" customFormat="false" ht="13.8" hidden="false" customHeight="false" outlineLevel="0" collapsed="false">
      <c r="A6" s="0" t="s">
        <v>33</v>
      </c>
      <c r="B6" s="0" t="s">
        <v>1758</v>
      </c>
      <c r="C6" s="0" t="str">
        <f aca="false">VLOOKUP($A6,Sources!$A$1:$G$250,2,0)</f>
        <v>S-5</v>
      </c>
      <c r="D6" s="0" t="str">
        <f aca="false">VLOOKUP($A6,Sources!$A$1:$G$250,5,0)</f>
        <v>ILO NORMLEX</v>
      </c>
      <c r="E6" s="0" t="str">
        <f aca="false">VLOOKUP($A6,Sources!$A$1:$G$250,6,0)</f>
        <v>Ratification by Convention. Ratifications of C029 - Forced Labour Convention, 1930 (No. 29). </v>
      </c>
      <c r="F6" s="0" t="str">
        <f aca="false">VLOOKUP($A6,Sources!$A$1:$G$250,3,0)</f>
        <v>I-5</v>
      </c>
      <c r="G6" s="0" t="str">
        <f aca="false">VLOOKUP($F6,Indicators!$A$1:$G$250,5,0)</f>
        <v>Forced Labour Convention</v>
      </c>
      <c r="H6" s="0" t="str">
        <f aca="false">VLOOKUP($F6,Indicators!$A$1:$G$250,2,0)</f>
        <v>Workplace</v>
      </c>
      <c r="I6" s="0" t="str">
        <f aca="false">VLOOKUP($F6,Indicators!$A$1:$G$250,3,0)</f>
        <v>Child labour</v>
      </c>
      <c r="J6" s="0" t="str">
        <f aca="false">VLOOKUP($F6,Indicators!$A$1:$G$250,4,0)</f>
        <v>Legal framework international</v>
      </c>
    </row>
    <row r="7" customFormat="false" ht="13.8" hidden="false" customHeight="false" outlineLevel="0" collapsed="false">
      <c r="A7" s="0" t="s">
        <v>38</v>
      </c>
      <c r="B7" s="0" t="s">
        <v>1758</v>
      </c>
      <c r="C7" s="0" t="str">
        <f aca="false">VLOOKUP($A7,Sources!$A$1:$G$250,2,0)</f>
        <v>S-6</v>
      </c>
      <c r="D7" s="0" t="str">
        <f aca="false">VLOOKUP($A7,Sources!$A$1:$G$250,5,0)</f>
        <v>ILO NORMLEX</v>
      </c>
      <c r="E7" s="0" t="str">
        <f aca="false">VLOOKUP($A7,Sources!$A$1:$G$250,6,0)</f>
        <v>Ratification by Convention. Ratifications of C105 - Abolition of Forced Labour Convention, 1957 (No. 105). </v>
      </c>
      <c r="F7" s="0" t="str">
        <f aca="false">VLOOKUP($A7,Sources!$A$1:$G$250,3,0)</f>
        <v>I-6</v>
      </c>
      <c r="G7" s="0" t="str">
        <f aca="false">VLOOKUP($F7,Indicators!$A$1:$G$250,5,0)</f>
        <v>Abolition of Forced Labour Convention</v>
      </c>
      <c r="H7" s="0" t="str">
        <f aca="false">VLOOKUP($F7,Indicators!$A$1:$G$250,2,0)</f>
        <v>Workplace</v>
      </c>
      <c r="I7" s="0" t="str">
        <f aca="false">VLOOKUP($F7,Indicators!$A$1:$G$250,3,0)</f>
        <v>Child labour</v>
      </c>
      <c r="J7" s="0" t="str">
        <f aca="false">VLOOKUP($F7,Indicators!$A$1:$G$250,4,0)</f>
        <v>Legal framework international</v>
      </c>
    </row>
    <row r="8" customFormat="false" ht="13.8" hidden="false" customHeight="false" outlineLevel="0" collapsed="false">
      <c r="A8" s="0" t="s">
        <v>43</v>
      </c>
      <c r="B8" s="0" t="s">
        <v>1758</v>
      </c>
      <c r="C8" s="0" t="str">
        <f aca="false">VLOOKUP($A8,Sources!$A$1:$G$250,2,0)</f>
        <v>S-7</v>
      </c>
      <c r="D8" s="0" t="str">
        <f aca="false">VLOOKUP($A8,Sources!$A$1:$G$250,5,0)</f>
        <v>ILO NORMLEX</v>
      </c>
      <c r="E8" s="0" t="str">
        <f aca="false">VLOOKUP($A8,Sources!$A$1:$G$250,6,0)</f>
        <v>Ratification by Convention. Ratifications of P029 - Protocol of 2014 to the Forced Labour Convention, 1930. </v>
      </c>
      <c r="F8" s="0" t="str">
        <f aca="false">VLOOKUP($A8,Sources!$A$1:$G$250,3,0)</f>
        <v>I-7</v>
      </c>
      <c r="G8" s="0" t="str">
        <f aca="false">VLOOKUP($F8,Indicators!$A$1:$G$250,5,0)</f>
        <v>Protocol to the Forced Labour Convention</v>
      </c>
      <c r="H8" s="0" t="str">
        <f aca="false">VLOOKUP($F8,Indicators!$A$1:$G$250,2,0)</f>
        <v>Workplace</v>
      </c>
      <c r="I8" s="0" t="str">
        <f aca="false">VLOOKUP($F8,Indicators!$A$1:$G$250,3,0)</f>
        <v>Child labour</v>
      </c>
      <c r="J8" s="0" t="str">
        <f aca="false">VLOOKUP($F8,Indicators!$A$1:$G$250,4,0)</f>
        <v>Legal framework international</v>
      </c>
    </row>
    <row r="9" customFormat="false" ht="13.8" hidden="false" customHeight="false" outlineLevel="0" collapsed="false">
      <c r="A9" s="0" t="s">
        <v>48</v>
      </c>
      <c r="B9" s="0" t="s">
        <v>1758</v>
      </c>
      <c r="C9" s="0" t="str">
        <f aca="false">VLOOKUP($A9,Sources!$A$1:$G$250,2,0)</f>
        <v>S-8</v>
      </c>
      <c r="D9" s="0" t="str">
        <f aca="false">VLOOKUP($A9,Sources!$A$1:$G$250,5,0)</f>
        <v>World Policy Analysis Centre</v>
      </c>
      <c r="E9" s="0" t="str">
        <f aca="false">VLOOKUP($A9,Sources!$A$1:$G$250,6,0)</f>
        <v>What is the minimum age for admission to employment? (Without taking legal loopholes into account) </v>
      </c>
      <c r="F9" s="0" t="str">
        <f aca="false">VLOOKUP($A9,Sources!$A$1:$G$250,3,0)</f>
        <v>I-8</v>
      </c>
      <c r="G9" s="0" t="str">
        <f aca="false">VLOOKUP($F9,Indicators!$A$1:$G$250,5,0)</f>
        <v>Minimum age for employment</v>
      </c>
      <c r="H9" s="0" t="str">
        <f aca="false">VLOOKUP($F9,Indicators!$A$1:$G$250,2,0)</f>
        <v>Workplace</v>
      </c>
      <c r="I9" s="0" t="str">
        <f aca="false">VLOOKUP($F9,Indicators!$A$1:$G$250,3,0)</f>
        <v>Child labour</v>
      </c>
      <c r="J9" s="0" t="str">
        <f aca="false">VLOOKUP($F9,Indicators!$A$1:$G$250,4,0)</f>
        <v>Legal framework national</v>
      </c>
    </row>
    <row r="10" customFormat="false" ht="13.8" hidden="false" customHeight="false" outlineLevel="0" collapsed="false">
      <c r="A10" s="0" t="s">
        <v>56</v>
      </c>
      <c r="B10" s="0" t="s">
        <v>1758</v>
      </c>
      <c r="C10" s="0" t="str">
        <f aca="false">VLOOKUP($A10,Sources!$A$1:$G$250,2,0)</f>
        <v>S-9</v>
      </c>
      <c r="D10" s="0" t="str">
        <f aca="false">VLOOKUP($A10,Sources!$A$1:$G$250,5,0)</f>
        <v>World Policy Analysis Centre</v>
      </c>
      <c r="E10" s="0" t="str">
        <f aca="false">VLOOKUP($A10,Sources!$A$1:$G$250,6,0)</f>
        <v>What is the minimum age for light work? </v>
      </c>
      <c r="F10" s="0" t="str">
        <f aca="false">VLOOKUP($A10,Sources!$A$1:$G$250,3,0)</f>
        <v>I-9</v>
      </c>
      <c r="G10" s="0" t="str">
        <f aca="false">VLOOKUP($F10,Indicators!$A$1:$G$250,5,0)</f>
        <v>Minimum age for light work</v>
      </c>
      <c r="H10" s="0" t="str">
        <f aca="false">VLOOKUP($F10,Indicators!$A$1:$G$250,2,0)</f>
        <v>Workplace</v>
      </c>
      <c r="I10" s="0" t="str">
        <f aca="false">VLOOKUP($F10,Indicators!$A$1:$G$250,3,0)</f>
        <v>Child labour</v>
      </c>
      <c r="J10" s="0" t="str">
        <f aca="false">VLOOKUP($F10,Indicators!$A$1:$G$250,4,0)</f>
        <v>Legal framework national</v>
      </c>
    </row>
    <row r="11" customFormat="false" ht="13.8" hidden="false" customHeight="false" outlineLevel="0" collapsed="false">
      <c r="A11" s="0" t="s">
        <v>62</v>
      </c>
      <c r="B11" s="0" t="s">
        <v>1758</v>
      </c>
      <c r="C11" s="0" t="str">
        <f aca="false">VLOOKUP($A11,Sources!$A$1:$G$250,2,0)</f>
        <v>S-10</v>
      </c>
      <c r="D11" s="0" t="str">
        <f aca="false">VLOOKUP($A11,Sources!$A$1:$G$250,5,0)</f>
        <v>World Policy Analysis Centre</v>
      </c>
      <c r="E11" s="0" t="str">
        <f aca="false">VLOOKUP($A11,Sources!$A$1:$G$250,6,0)</f>
        <v>Is education compulsory? (Beginning secondary education) </v>
      </c>
      <c r="F11" s="0" t="str">
        <f aca="false">VLOOKUP($A11,Sources!$A$1:$G$250,3,0)</f>
        <v>I-10</v>
      </c>
      <c r="G11" s="0" t="str">
        <f aca="false">VLOOKUP($F11,Indicators!$A$1:$G$250,5,0)</f>
        <v>Compulsory schooling</v>
      </c>
      <c r="H11" s="0" t="str">
        <f aca="false">VLOOKUP($F11,Indicators!$A$1:$G$250,2,0)</f>
        <v>Workplace</v>
      </c>
      <c r="I11" s="0" t="str">
        <f aca="false">VLOOKUP($F11,Indicators!$A$1:$G$250,3,0)</f>
        <v>Child labour</v>
      </c>
      <c r="J11" s="0" t="str">
        <f aca="false">VLOOKUP($F11,Indicators!$A$1:$G$250,4,0)</f>
        <v>Legal framework national</v>
      </c>
    </row>
    <row r="12" customFormat="false" ht="13.8" hidden="false" customHeight="false" outlineLevel="0" collapsed="false">
      <c r="A12" s="0" t="s">
        <v>77</v>
      </c>
      <c r="B12" s="0" t="s">
        <v>1758</v>
      </c>
      <c r="C12" s="0" t="str">
        <f aca="false">VLOOKUP($A12,Sources!$A$1:$G$250,2,0)</f>
        <v>S-12</v>
      </c>
      <c r="D12" s="0" t="str">
        <f aca="false">VLOOKUP($A12,Sources!$A$1:$G$250,5,0)</f>
        <v>UNODC</v>
      </c>
      <c r="E12" s="0" t="str">
        <f aca="false">VLOOKUP($A12,Sources!$A$1:$G$250,6,0)</f>
        <v>2018 Global Report on Trafficking in Persons. See Country Profiles at bottom of the web page. See Excel created by research.</v>
      </c>
      <c r="F12" s="0" t="str">
        <f aca="false">VLOOKUP($A12,Sources!$A$1:$G$250,3,0)</f>
        <v>I-12</v>
      </c>
      <c r="G12" s="0" t="str">
        <f aca="false">VLOOKUP($F12,Indicators!$A$1:$G$250,5,0)</f>
        <v>All forms of trafficking in persons</v>
      </c>
      <c r="H12" s="0" t="str">
        <f aca="false">VLOOKUP($F12,Indicators!$A$1:$G$250,2,0)</f>
        <v>Workplace</v>
      </c>
      <c r="I12" s="0" t="str">
        <f aca="false">VLOOKUP($F12,Indicators!$A$1:$G$250,3,0)</f>
        <v>Child labour</v>
      </c>
      <c r="J12" s="0" t="str">
        <f aca="false">VLOOKUP($F12,Indicators!$A$1:$G$250,4,0)</f>
        <v>Legal framework national</v>
      </c>
    </row>
    <row r="13" customFormat="false" ht="13.8" hidden="false" customHeight="false" outlineLevel="0" collapsed="false">
      <c r="A13" s="0" t="s">
        <v>85</v>
      </c>
      <c r="B13" s="0" t="s">
        <v>1758</v>
      </c>
      <c r="C13" s="0" t="str">
        <f aca="false">VLOOKUP($A13,Sources!$A$1:$G$250,2,0)</f>
        <v>S-13</v>
      </c>
      <c r="D13" s="0" t="str">
        <f aca="false">VLOOKUP($A13,Sources!$A$1:$G$250,5,0)</f>
        <v>World Policy Analysis Centre</v>
      </c>
      <c r="E13" s="0" t="str">
        <f aca="false">VLOOKUP($A13,Sources!$A$1:$G$250,6,0)</f>
        <v>What is the minimum age for hazardous work? Use 'without legal loopholes' </v>
      </c>
      <c r="F13" s="0" t="str">
        <f aca="false">VLOOKUP($A13,Sources!$A$1:$G$250,3,0)</f>
        <v>I-13</v>
      </c>
      <c r="G13" s="0" t="str">
        <f aca="false">VLOOKUP($F13,Indicators!$A$1:$G$250,5,0)</f>
        <v>Minimum age for hazardous work</v>
      </c>
      <c r="H13" s="0" t="str">
        <f aca="false">VLOOKUP($F13,Indicators!$A$1:$G$250,2,0)</f>
        <v>Workplace</v>
      </c>
      <c r="I13" s="0" t="str">
        <f aca="false">VLOOKUP($F13,Indicators!$A$1:$G$250,3,0)</f>
        <v>Child labour</v>
      </c>
      <c r="J13" s="0" t="str">
        <f aca="false">VLOOKUP($F13,Indicators!$A$1:$G$250,4,0)</f>
        <v>Legal framework national</v>
      </c>
    </row>
    <row r="14" customFormat="false" ht="13.8" hidden="false" customHeight="false" outlineLevel="0" collapsed="false">
      <c r="A14" s="0" t="s">
        <v>98</v>
      </c>
      <c r="B14" s="0" t="s">
        <v>1758</v>
      </c>
      <c r="C14" s="0" t="str">
        <f aca="false">VLOOKUP($A14,Sources!$A$1:$G$250,2,0)</f>
        <v>S-23</v>
      </c>
      <c r="D14" s="0" t="str">
        <f aca="false">VLOOKUP($A14,Sources!$A$1:$G$250,5,0)</f>
        <v>UN SDG</v>
      </c>
      <c r="E14" s="0" t="str">
        <f aca="false">VLOOKUP($A14,Sources!$A$1:$G$250,6,0)</f>
        <v>SDG Indicator 8.3.1. Informal Employment (% of total non-agricultural employment)  </v>
      </c>
      <c r="F14" s="0" t="str">
        <f aca="false">VLOOKUP($A14,Sources!$A$1:$G$250,3,0)</f>
        <v>I-17</v>
      </c>
      <c r="G14" s="0" t="str">
        <f aca="false">VLOOKUP($F14,Indicators!$A$1:$G$250,5,0)</f>
        <v>Informal employment</v>
      </c>
      <c r="H14" s="0" t="str">
        <f aca="false">VLOOKUP($F14,Indicators!$A$1:$G$250,2,0)</f>
        <v>Workplace</v>
      </c>
      <c r="I14" s="0" t="str">
        <f aca="false">VLOOKUP($F14,Indicators!$A$1:$G$250,3,0)</f>
        <v>Decent working conditions</v>
      </c>
      <c r="J14" s="0" t="str">
        <f aca="false">VLOOKUP($F14,Indicators!$A$1:$G$250,4,0)</f>
        <v>Enforcement</v>
      </c>
    </row>
    <row r="15" customFormat="false" ht="13.8" hidden="false" customHeight="false" outlineLevel="0" collapsed="false">
      <c r="A15" s="0" t="s">
        <v>105</v>
      </c>
      <c r="B15" s="0" t="s">
        <v>1758</v>
      </c>
      <c r="C15" s="0" t="str">
        <f aca="false">VLOOKUP($A15,Sources!$A$1:$G$250,2,0)</f>
        <v>S-23</v>
      </c>
      <c r="D15" s="0" t="str">
        <f aca="false">VLOOKUP($A15,Sources!$A$1:$G$250,5,0)</f>
        <v>UN SDG</v>
      </c>
      <c r="E15" s="0" t="str">
        <f aca="false">VLOOKUP($A15,Sources!$A$1:$G$250,6,0)</f>
        <v>SDG Indicator 8.3.1. Informal Employment (% of total non-agricultural employment)  </v>
      </c>
      <c r="F15" s="0" t="str">
        <f aca="false">VLOOKUP($A15,Sources!$A$1:$G$250,3,0)</f>
        <v>I-199</v>
      </c>
      <c r="G15" s="0" t="str">
        <f aca="false">VLOOKUP($F15,Indicators!$A$1:$G$250,5,0)</f>
        <v>Women in informal employment </v>
      </c>
      <c r="H15" s="0" t="str">
        <f aca="false">VLOOKUP($F15,Indicators!$A$1:$G$250,2,0)</f>
        <v>Workplace</v>
      </c>
      <c r="I15" s="0" t="str">
        <f aca="false">VLOOKUP($F15,Indicators!$A$1:$G$250,3,0)</f>
        <v>Decent working conditions</v>
      </c>
      <c r="J15" s="0" t="str">
        <f aca="false">VLOOKUP($F15,Indicators!$A$1:$G$250,4,0)</f>
        <v>Enforcement</v>
      </c>
    </row>
    <row r="16" customFormat="false" ht="13.8" hidden="false" customHeight="false" outlineLevel="0" collapsed="false">
      <c r="A16" s="0" t="s">
        <v>107</v>
      </c>
      <c r="B16" s="0" t="s">
        <v>1758</v>
      </c>
      <c r="C16" s="0" t="str">
        <f aca="false">VLOOKUP($A16,Sources!$A$1:$G$250,2,0)</f>
        <v>S-24</v>
      </c>
      <c r="D16" s="0" t="str">
        <f aca="false">VLOOKUP($A16,Sources!$A$1:$G$250,5,0)</f>
        <v>UN SDG</v>
      </c>
      <c r="E16" s="0" t="str">
        <f aca="false">VLOOKUP($A16,Sources!$A$1:$G$250,6,0)</f>
        <v>SDG Indicator 8.7.1. Proportion of children aged 5-17 years engaged in child labour</v>
      </c>
      <c r="F16" s="0" t="str">
        <f aca="false">VLOOKUP($A16,Sources!$A$1:$G$250,3,0)</f>
        <v>I-14</v>
      </c>
      <c r="G16" s="0" t="str">
        <f aca="false">VLOOKUP($F16,Indicators!$A$1:$G$250,5,0)</f>
        <v>Child labour rate (5-17) </v>
      </c>
      <c r="H16" s="0" t="str">
        <f aca="false">VLOOKUP($F16,Indicators!$A$1:$G$250,2,0)</f>
        <v>Workplace</v>
      </c>
      <c r="I16" s="0" t="str">
        <f aca="false">VLOOKUP($F16,Indicators!$A$1:$G$250,3,0)</f>
        <v>Child labour</v>
      </c>
      <c r="J16" s="0" t="str">
        <f aca="false">VLOOKUP($F16,Indicators!$A$1:$G$250,4,0)</f>
        <v>Outcome</v>
      </c>
    </row>
    <row r="17" customFormat="false" ht="13.8" hidden="false" customHeight="false" outlineLevel="0" collapsed="false">
      <c r="A17" s="0" t="s">
        <v>112</v>
      </c>
      <c r="B17" s="0" t="s">
        <v>1758</v>
      </c>
      <c r="C17" s="0" t="str">
        <f aca="false">VLOOKUP($A17,Sources!$A$1:$G$250,2,0)</f>
        <v>S-25</v>
      </c>
      <c r="D17" s="0" t="str">
        <f aca="false">VLOOKUP($A17,Sources!$A$1:$G$250,5,0)</f>
        <v>ILO NORMLEX</v>
      </c>
      <c r="E17" s="0" t="str">
        <f aca="false">VLOOKUP($A17,Sources!$A$1:$G$250,6,0)</f>
        <v>Ratification by Convention. Ratifications of C095 - Protection of Wages Convention, 1949 (No. 95). </v>
      </c>
      <c r="F17" s="0" t="str">
        <f aca="false">VLOOKUP($A17,Sources!$A$1:$G$250,3,0)</f>
        <v>I-22</v>
      </c>
      <c r="G17" s="0" t="str">
        <f aca="false">VLOOKUP($F17,Indicators!$A$1:$G$250,5,0)</f>
        <v>Protection of Wages Convention</v>
      </c>
      <c r="H17" s="0" t="str">
        <f aca="false">VLOOKUP($F17,Indicators!$A$1:$G$250,2,0)</f>
        <v>Workplace</v>
      </c>
      <c r="I17" s="0" t="str">
        <f aca="false">VLOOKUP($F17,Indicators!$A$1:$G$250,3,0)</f>
        <v>Decent working conditions</v>
      </c>
      <c r="J17" s="0" t="str">
        <f aca="false">VLOOKUP($F17,Indicators!$A$1:$G$250,4,0)</f>
        <v>Legal framework international</v>
      </c>
    </row>
    <row r="18" customFormat="false" ht="13.8" hidden="false" customHeight="false" outlineLevel="0" collapsed="false">
      <c r="A18" s="0" t="s">
        <v>117</v>
      </c>
      <c r="B18" s="0" t="s">
        <v>1758</v>
      </c>
      <c r="C18" s="0" t="str">
        <f aca="false">VLOOKUP($A18,Sources!$A$1:$G$250,2,0)</f>
        <v>S-26</v>
      </c>
      <c r="D18" s="0" t="str">
        <f aca="false">VLOOKUP($A18,Sources!$A$1:$G$250,5,0)</f>
        <v>ILO NORMLEX</v>
      </c>
      <c r="E18" s="0" t="str">
        <f aca="false">VLOOKUP($A18,Sources!$A$1:$G$250,6,0)</f>
        <v>Ratification by Convention. Ratifications of C047 - Forty-Hour Week Convention, 1935 (No. 47). </v>
      </c>
      <c r="F18" s="0" t="str">
        <f aca="false">VLOOKUP($A18,Sources!$A$1:$G$250,3,0)</f>
        <v>I-23</v>
      </c>
      <c r="G18" s="0" t="str">
        <f aca="false">VLOOKUP($F18,Indicators!$A$1:$G$250,5,0)</f>
        <v>Forty-Hour Week Convention</v>
      </c>
      <c r="H18" s="0" t="str">
        <f aca="false">VLOOKUP($F18,Indicators!$A$1:$G$250,2,0)</f>
        <v>Workplace</v>
      </c>
      <c r="I18" s="0" t="str">
        <f aca="false">VLOOKUP($F18,Indicators!$A$1:$G$250,3,0)</f>
        <v>Decent working conditions</v>
      </c>
      <c r="J18" s="0" t="str">
        <f aca="false">VLOOKUP($F18,Indicators!$A$1:$G$250,4,0)</f>
        <v>Legal framework international</v>
      </c>
    </row>
    <row r="19" customFormat="false" ht="13.8" hidden="false" customHeight="false" outlineLevel="0" collapsed="false">
      <c r="A19" s="0" t="s">
        <v>122</v>
      </c>
      <c r="B19" s="0" t="s">
        <v>1758</v>
      </c>
      <c r="C19" s="0" t="str">
        <f aca="false">VLOOKUP($A19,Sources!$A$1:$G$250,2,0)</f>
        <v>S-27</v>
      </c>
      <c r="D19" s="0" t="str">
        <f aca="false">VLOOKUP($A19,Sources!$A$1:$G$250,5,0)</f>
        <v>ILO NORMLEX</v>
      </c>
      <c r="E19" s="0" t="str">
        <f aca="false">VLOOKUP($A19,Sources!$A$1:$G$250,6,0)</f>
        <v>Ratification by Convention. Ratifications of C001 – Hours of Work (Industry) Convention, 1919 (No. 1) </v>
      </c>
      <c r="F19" s="0" t="str">
        <f aca="false">VLOOKUP($A19,Sources!$A$1:$G$250,3,0)</f>
        <v>I-190</v>
      </c>
      <c r="G19" s="0" t="str">
        <f aca="false">VLOOKUP($F19,Indicators!$A$1:$G$250,5,0)</f>
        <v>Hours of Work Convention</v>
      </c>
      <c r="H19" s="0" t="str">
        <f aca="false">VLOOKUP($F19,Indicators!$A$1:$G$250,2,0)</f>
        <v>Workplace</v>
      </c>
      <c r="I19" s="0" t="str">
        <f aca="false">VLOOKUP($F19,Indicators!$A$1:$G$250,3,0)</f>
        <v>Decent working conditions</v>
      </c>
      <c r="J19" s="0" t="str">
        <f aca="false">VLOOKUP($F19,Indicators!$A$1:$G$250,4,0)</f>
        <v>Legal framework international</v>
      </c>
    </row>
    <row r="20" customFormat="false" ht="13.8" hidden="false" customHeight="false" outlineLevel="0" collapsed="false">
      <c r="A20" s="0" t="s">
        <v>127</v>
      </c>
      <c r="B20" s="0" t="s">
        <v>1758</v>
      </c>
      <c r="C20" s="0" t="str">
        <f aca="false">VLOOKUP($A20,Sources!$A$1:$G$250,2,0)</f>
        <v>S-28</v>
      </c>
      <c r="D20" s="0" t="str">
        <f aca="false">VLOOKUP($A20,Sources!$A$1:$G$250,5,0)</f>
        <v>ILO NORMLEX</v>
      </c>
      <c r="E20" s="0" t="str">
        <f aca="false">VLOOKUP($A20,Sources!$A$1:$G$250,6,0)</f>
        <v>Ratification by Convention. Ratifications of C131 - Minimum Wage Fixing Convention, 1970 (No. 131). </v>
      </c>
      <c r="F20" s="0" t="str">
        <f aca="false">VLOOKUP($A20,Sources!$A$1:$G$250,3,0)</f>
        <v>I-24</v>
      </c>
      <c r="G20" s="0" t="str">
        <f aca="false">VLOOKUP($F20,Indicators!$A$1:$G$250,5,0)</f>
        <v>Minimum Wage Fixing Convention</v>
      </c>
      <c r="H20" s="0" t="str">
        <f aca="false">VLOOKUP($F20,Indicators!$A$1:$G$250,2,0)</f>
        <v>Workplace</v>
      </c>
      <c r="I20" s="0" t="str">
        <f aca="false">VLOOKUP($F20,Indicators!$A$1:$G$250,3,0)</f>
        <v>Decent working conditions</v>
      </c>
      <c r="J20" s="0" t="str">
        <f aca="false">VLOOKUP($F20,Indicators!$A$1:$G$250,4,0)</f>
        <v>Legal framework international</v>
      </c>
    </row>
    <row r="21" customFormat="false" ht="13.8" hidden="false" customHeight="false" outlineLevel="0" collapsed="false">
      <c r="A21" s="0" t="s">
        <v>132</v>
      </c>
      <c r="B21" s="0" t="s">
        <v>1758</v>
      </c>
      <c r="C21" s="0" t="str">
        <f aca="false">VLOOKUP($A21,Sources!$A$1:$G$250,2,0)</f>
        <v>S-29</v>
      </c>
      <c r="D21" s="0" t="str">
        <f aca="false">VLOOKUP($A21,Sources!$A$1:$G$250,5,0)</f>
        <v>ILO NORMLEX</v>
      </c>
      <c r="E21" s="0" t="str">
        <f aca="false">VLOOKUP($A21,Sources!$A$1:$G$250,6,0)</f>
        <v>Ratification by Convention. Ratifications of C100 - Equal Remuneration Convention, 1951 (No. 100). </v>
      </c>
      <c r="F21" s="0" t="str">
        <f aca="false">VLOOKUP($A21,Sources!$A$1:$G$250,3,0)</f>
        <v>I-25</v>
      </c>
      <c r="G21" s="0" t="str">
        <f aca="false">VLOOKUP($F21,Indicators!$A$1:$G$250,5,0)</f>
        <v>Equal Remuneration Convention</v>
      </c>
      <c r="H21" s="0" t="str">
        <f aca="false">VLOOKUP($F21,Indicators!$A$1:$G$250,2,0)</f>
        <v>Workplace</v>
      </c>
      <c r="I21" s="0" t="str">
        <f aca="false">VLOOKUP($F21,Indicators!$A$1:$G$250,3,0)</f>
        <v>Decent working conditions</v>
      </c>
      <c r="J21" s="0" t="str">
        <f aca="false">VLOOKUP($F21,Indicators!$A$1:$G$250,4,0)</f>
        <v>Legal framework international</v>
      </c>
    </row>
    <row r="22" customFormat="false" ht="13.8" hidden="false" customHeight="false" outlineLevel="0" collapsed="false">
      <c r="A22" s="0" t="s">
        <v>137</v>
      </c>
      <c r="B22" s="0" t="s">
        <v>1758</v>
      </c>
      <c r="C22" s="0" t="str">
        <f aca="false">VLOOKUP($A22,Sources!$A$1:$G$250,2,0)</f>
        <v>S-30</v>
      </c>
      <c r="D22" s="0" t="str">
        <f aca="false">VLOOKUP($A22,Sources!$A$1:$G$250,5,0)</f>
        <v>ILO NORMLEX</v>
      </c>
      <c r="E22" s="0" t="str">
        <f aca="false">VLOOKUP($A22,Sources!$A$1:$G$250,6,0)</f>
        <v>Ratification by Convention. Ratifications of C081 - Labour Inspection Convention, 1947 (No. 81). </v>
      </c>
      <c r="F22" s="0" t="str">
        <f aca="false">VLOOKUP($A22,Sources!$A$1:$G$250,3,0)</f>
        <v>I-26</v>
      </c>
      <c r="G22" s="0" t="str">
        <f aca="false">VLOOKUP($F22,Indicators!$A$1:$G$250,5,0)</f>
        <v>Labour Inspection Convention</v>
      </c>
      <c r="H22" s="0" t="str">
        <f aca="false">VLOOKUP($F22,Indicators!$A$1:$G$250,2,0)</f>
        <v>Workplace</v>
      </c>
      <c r="I22" s="0" t="str">
        <f aca="false">VLOOKUP($F22,Indicators!$A$1:$G$250,3,0)</f>
        <v>Decent working conditions</v>
      </c>
      <c r="J22" s="0" t="str">
        <f aca="false">VLOOKUP($F22,Indicators!$A$1:$G$250,4,0)</f>
        <v>Legal framework international</v>
      </c>
    </row>
    <row r="23" customFormat="false" ht="13.8" hidden="false" customHeight="false" outlineLevel="0" collapsed="false">
      <c r="A23" s="0" t="s">
        <v>142</v>
      </c>
      <c r="B23" s="0" t="s">
        <v>1758</v>
      </c>
      <c r="C23" s="0" t="str">
        <f aca="false">VLOOKUP($A23,Sources!$A$1:$G$250,2,0)</f>
        <v>S-31</v>
      </c>
      <c r="D23" s="0" t="str">
        <f aca="false">VLOOKUP($A23,Sources!$A$1:$G$250,5,0)</f>
        <v>UN Treaties</v>
      </c>
      <c r="E23" s="0" t="str">
        <f aca="false">VLOOKUP($A23,Sources!$A$1:$G$250,6,0)</f>
        <v>nternational Convention on the Protection of the Rights of All Migrant Workers and Members of their Families</v>
      </c>
      <c r="F23" s="0" t="str">
        <f aca="false">VLOOKUP($A23,Sources!$A$1:$G$250,3,0)</f>
        <v>I-27</v>
      </c>
      <c r="G23" s="0" t="str">
        <f aca="false">VLOOKUP($F23,Indicators!$A$1:$G$250,5,0)</f>
        <v>Migrant Workers and their Families Convention</v>
      </c>
      <c r="H23" s="0" t="str">
        <f aca="false">VLOOKUP($F23,Indicators!$A$1:$G$250,2,0)</f>
        <v>Workplace</v>
      </c>
      <c r="I23" s="0" t="str">
        <f aca="false">VLOOKUP($F23,Indicators!$A$1:$G$250,3,0)</f>
        <v>Decent working conditions</v>
      </c>
      <c r="J23" s="0" t="str">
        <f aca="false">VLOOKUP($F23,Indicators!$A$1:$G$250,4,0)</f>
        <v>Legal framework international</v>
      </c>
    </row>
    <row r="24" customFormat="false" ht="13.8" hidden="false" customHeight="false" outlineLevel="0" collapsed="false">
      <c r="A24" s="0" t="s">
        <v>147</v>
      </c>
      <c r="B24" s="0" t="s">
        <v>1758</v>
      </c>
      <c r="C24" s="0" t="str">
        <f aca="false">VLOOKUP($A24,Sources!$A$1:$G$250,2,0)</f>
        <v>S-32</v>
      </c>
      <c r="D24" s="0" t="str">
        <f aca="false">VLOOKUP($A24,Sources!$A$1:$G$250,5,0)</f>
        <v>ILO NORMLEX</v>
      </c>
      <c r="E24" s="0" t="str">
        <f aca="false">VLOOKUP($A24,Sources!$A$1:$G$250,6,0)</f>
        <v>Ratification by Convention. Ratifications of C111 - Discrimination (Employment and Occupation) Convention, 1958 (No. 111). </v>
      </c>
      <c r="F24" s="0" t="str">
        <f aca="false">VLOOKUP($A24,Sources!$A$1:$G$250,3,0)</f>
        <v>I-28</v>
      </c>
      <c r="G24" s="0" t="str">
        <f aca="false">VLOOKUP($F24,Indicators!$A$1:$G$250,5,0)</f>
        <v>Discrimination in Employment Convention</v>
      </c>
      <c r="H24" s="0" t="str">
        <f aca="false">VLOOKUP($F24,Indicators!$A$1:$G$250,2,0)</f>
        <v>Workplace</v>
      </c>
      <c r="I24" s="0" t="str">
        <f aca="false">VLOOKUP($F24,Indicators!$A$1:$G$250,3,0)</f>
        <v>Decent working conditions</v>
      </c>
      <c r="J24" s="0" t="str">
        <f aca="false">VLOOKUP($F24,Indicators!$A$1:$G$250,4,0)</f>
        <v>Legal framework international</v>
      </c>
    </row>
    <row r="25" customFormat="false" ht="13.8" hidden="false" customHeight="false" outlineLevel="0" collapsed="false">
      <c r="A25" s="0" t="s">
        <v>152</v>
      </c>
      <c r="B25" s="0" t="s">
        <v>1758</v>
      </c>
      <c r="C25" s="0" t="str">
        <f aca="false">VLOOKUP($A25,Sources!$A$1:$G$250,2,0)</f>
        <v>S-33</v>
      </c>
      <c r="D25" s="0" t="str">
        <f aca="false">VLOOKUP($A25,Sources!$A$1:$G$250,5,0)</f>
        <v>ILO NORMLEX</v>
      </c>
      <c r="E25" s="0" t="str">
        <f aca="false">VLOOKUP($A25,Sources!$A$1:$G$250,6,0)</f>
        <v>Ratification by Convention. Ratifications of C087 - Freedom of Association and Protection of the Right to Organise Convention, 1948 (No. 87). </v>
      </c>
      <c r="F25" s="0" t="str">
        <f aca="false">VLOOKUP($A25,Sources!$A$1:$G$250,3,0)</f>
        <v>I-29</v>
      </c>
      <c r="G25" s="0" t="str">
        <f aca="false">VLOOKUP($F25,Indicators!$A$1:$G$250,5,0)</f>
        <v>Freedom of Association Convention</v>
      </c>
      <c r="H25" s="0" t="str">
        <f aca="false">VLOOKUP($F25,Indicators!$A$1:$G$250,2,0)</f>
        <v>Workplace</v>
      </c>
      <c r="I25" s="0" t="str">
        <f aca="false">VLOOKUP($F25,Indicators!$A$1:$G$250,3,0)</f>
        <v>Decent working conditions</v>
      </c>
      <c r="J25" s="0" t="str">
        <f aca="false">VLOOKUP($F25,Indicators!$A$1:$G$250,4,0)</f>
        <v>Legal framework international</v>
      </c>
    </row>
    <row r="26" customFormat="false" ht="13.8" hidden="false" customHeight="false" outlineLevel="0" collapsed="false">
      <c r="A26" s="0" t="s">
        <v>157</v>
      </c>
      <c r="B26" s="0" t="s">
        <v>1758</v>
      </c>
      <c r="C26" s="0" t="str">
        <f aca="false">VLOOKUP($A26,Sources!$A$1:$G$250,2,0)</f>
        <v>S-34</v>
      </c>
      <c r="D26" s="0" t="str">
        <f aca="false">VLOOKUP($A26,Sources!$A$1:$G$250,5,0)</f>
        <v>ILO NORMLEX</v>
      </c>
      <c r="E26" s="0" t="str">
        <f aca="false">VLOOKUP($A26,Sources!$A$1:$G$250,6,0)</f>
        <v>Ratification by Convention. Ratifications of C098 - Right to Organise and Collective Bargaining Convention, 1949 (No. 98). </v>
      </c>
      <c r="F26" s="0" t="str">
        <f aca="false">VLOOKUP($A26,Sources!$A$1:$G$250,3,0)</f>
        <v>I-30</v>
      </c>
      <c r="G26" s="0" t="str">
        <f aca="false">VLOOKUP($F26,Indicators!$A$1:$G$250,5,0)</f>
        <v>Right to Organise and Collective Bargaining Convention</v>
      </c>
      <c r="H26" s="0" t="str">
        <f aca="false">VLOOKUP($F26,Indicators!$A$1:$G$250,2,0)</f>
        <v>Workplace</v>
      </c>
      <c r="I26" s="0" t="str">
        <f aca="false">VLOOKUP($F26,Indicators!$A$1:$G$250,3,0)</f>
        <v>Decent working conditions</v>
      </c>
      <c r="J26" s="0" t="str">
        <f aca="false">VLOOKUP($F26,Indicators!$A$1:$G$250,4,0)</f>
        <v>Legal framework international</v>
      </c>
    </row>
    <row r="27" customFormat="false" ht="13.8" hidden="false" customHeight="false" outlineLevel="0" collapsed="false">
      <c r="A27" s="0" t="s">
        <v>162</v>
      </c>
      <c r="B27" s="0" t="s">
        <v>1758</v>
      </c>
      <c r="C27" s="0" t="str">
        <f aca="false">VLOOKUP($A27,Sources!$A$1:$G$250,2,0)</f>
        <v>S-35</v>
      </c>
      <c r="D27" s="0" t="str">
        <f aca="false">VLOOKUP($A27,Sources!$A$1:$G$250,5,0)</f>
        <v>ILO NORMLEX</v>
      </c>
      <c r="E27" s="0" t="str">
        <f aca="false">VLOOKUP($A27,Sources!$A$1:$G$250,6,0)</f>
        <v>Ratification by Convention. Ratifications of C155 - Occupational Safety and Health Convention, 1981 (No. 155).  </v>
      </c>
      <c r="F27" s="0" t="str">
        <f aca="false">VLOOKUP($A27,Sources!$A$1:$G$250,3,0)</f>
        <v>I-31</v>
      </c>
      <c r="G27" s="0" t="str">
        <f aca="false">VLOOKUP($F27,Indicators!$A$1:$G$250,5,0)</f>
        <v>Occupational Safety and Health Convention</v>
      </c>
      <c r="H27" s="0" t="str">
        <f aca="false">VLOOKUP($F27,Indicators!$A$1:$G$250,2,0)</f>
        <v>Workplace</v>
      </c>
      <c r="I27" s="0" t="str">
        <f aca="false">VLOOKUP($F27,Indicators!$A$1:$G$250,3,0)</f>
        <v>Decent working conditions</v>
      </c>
      <c r="J27" s="0" t="str">
        <f aca="false">VLOOKUP($F27,Indicators!$A$1:$G$250,4,0)</f>
        <v>Legal framework international</v>
      </c>
    </row>
    <row r="28" customFormat="false" ht="13.8" hidden="false" customHeight="false" outlineLevel="0" collapsed="false">
      <c r="A28" s="0" t="s">
        <v>167</v>
      </c>
      <c r="B28" s="0" t="s">
        <v>1758</v>
      </c>
      <c r="C28" s="0" t="str">
        <f aca="false">VLOOKUP($A28,Sources!$A$1:$G$250,2,0)</f>
        <v>S-36</v>
      </c>
      <c r="D28" s="0" t="str">
        <f aca="false">VLOOKUP($A28,Sources!$A$1:$G$250,5,0)</f>
        <v>World Policy Analysis Centre</v>
      </c>
      <c r="E28" s="0" t="str">
        <f aca="false">VLOOKUP($A28,Sources!$A$1:$G$250,6,0)</f>
        <v>How is minimum wage established? </v>
      </c>
      <c r="F28" s="0" t="str">
        <f aca="false">VLOOKUP($A28,Sources!$A$1:$G$250,3,0)</f>
        <v>I-32</v>
      </c>
      <c r="G28" s="0" t="str">
        <f aca="false">VLOOKUP($F28,Indicators!$A$1:$G$250,5,0)</f>
        <v>Minimum wage</v>
      </c>
      <c r="H28" s="0" t="str">
        <f aca="false">VLOOKUP($F28,Indicators!$A$1:$G$250,2,0)</f>
        <v>Workplace</v>
      </c>
      <c r="I28" s="0" t="str">
        <f aca="false">VLOOKUP($F28,Indicators!$A$1:$G$250,3,0)</f>
        <v>Decent working conditions</v>
      </c>
      <c r="J28" s="0" t="str">
        <f aca="false">VLOOKUP($F28,Indicators!$A$1:$G$250,4,0)</f>
        <v>Legal framework national</v>
      </c>
    </row>
    <row r="29" customFormat="false" ht="13.8" hidden="false" customHeight="false" outlineLevel="0" collapsed="false">
      <c r="A29" s="0" t="s">
        <v>189</v>
      </c>
      <c r="B29" s="0" t="s">
        <v>1758</v>
      </c>
      <c r="C29" s="0" t="str">
        <f aca="false">VLOOKUP($A29,Sources!$A$1:$G$250,2,0)</f>
        <v>S-40</v>
      </c>
      <c r="D29" s="0" t="str">
        <f aca="false">VLOOKUP($A29,Sources!$A$1:$G$250,5,0)</f>
        <v>World Policy Analysis Centre</v>
      </c>
      <c r="E29" s="0" t="str">
        <f aca="false">VLOOKUP($A29,Sources!$A$1:$G$250,6,0)</f>
        <v>Is paid annual leave available to workers? </v>
      </c>
      <c r="F29" s="0" t="str">
        <f aca="false">VLOOKUP($A29,Sources!$A$1:$G$250,3,0)</f>
        <v>I-36</v>
      </c>
      <c r="G29" s="0" t="str">
        <f aca="false">VLOOKUP($F29,Indicators!$A$1:$G$250,5,0)</f>
        <v>Paid annual leave</v>
      </c>
      <c r="H29" s="0" t="str">
        <f aca="false">VLOOKUP($F29,Indicators!$A$1:$G$250,2,0)</f>
        <v>Workplace</v>
      </c>
      <c r="I29" s="0" t="str">
        <f aca="false">VLOOKUP($F29,Indicators!$A$1:$G$250,3,0)</f>
        <v>Decent working conditions</v>
      </c>
      <c r="J29" s="0" t="str">
        <f aca="false">VLOOKUP($F29,Indicators!$A$1:$G$250,4,0)</f>
        <v>Legal framework national</v>
      </c>
    </row>
    <row r="30" customFormat="false" ht="13.8" hidden="false" customHeight="false" outlineLevel="0" collapsed="false">
      <c r="A30" s="0" t="s">
        <v>195</v>
      </c>
      <c r="B30" s="0" t="s">
        <v>1758</v>
      </c>
      <c r="C30" s="0" t="str">
        <f aca="false">VLOOKUP($A30,Sources!$A$1:$G$250,2,0)</f>
        <v>S-41</v>
      </c>
      <c r="D30" s="0" t="str">
        <f aca="false">VLOOKUP($A30,Sources!$A$1:$G$250,5,0)</f>
        <v>World Policy Analysis Centre</v>
      </c>
      <c r="E30" s="0" t="str">
        <f aca="false">VLOOKUP($A30,Sources!$A$1:$G$250,6,0)</f>
        <v>For how long are workers guaranteed paid sick leave?</v>
      </c>
      <c r="F30" s="0" t="str">
        <f aca="false">VLOOKUP($A30,Sources!$A$1:$G$250,3,0)</f>
        <v>I-37</v>
      </c>
      <c r="G30" s="0" t="str">
        <f aca="false">VLOOKUP($F30,Indicators!$A$1:$G$250,5,0)</f>
        <v>Sick leave</v>
      </c>
      <c r="H30" s="0" t="str">
        <f aca="false">VLOOKUP($F30,Indicators!$A$1:$G$250,2,0)</f>
        <v>Workplace</v>
      </c>
      <c r="I30" s="0" t="str">
        <f aca="false">VLOOKUP($F30,Indicators!$A$1:$G$250,3,0)</f>
        <v>Decent working conditions</v>
      </c>
      <c r="J30" s="0" t="str">
        <f aca="false">VLOOKUP($F30,Indicators!$A$1:$G$250,4,0)</f>
        <v>Legal framework national</v>
      </c>
    </row>
    <row r="31" customFormat="false" ht="13.8" hidden="false" customHeight="false" outlineLevel="0" collapsed="false">
      <c r="A31" s="0" t="s">
        <v>201</v>
      </c>
      <c r="B31" s="0" t="s">
        <v>1758</v>
      </c>
      <c r="C31" s="0" t="str">
        <f aca="false">VLOOKUP($A31,Sources!$A$1:$G$250,2,0)</f>
        <v>S-42</v>
      </c>
      <c r="D31" s="0" t="str">
        <f aca="false">VLOOKUP($A31,Sources!$A$1:$G$250,5,0)</f>
        <v>World Policy Analysis Centre</v>
      </c>
      <c r="E31" s="0" t="str">
        <f aca="false">VLOOKUP($A31,Sources!$A$1:$G$250,6,0)</f>
        <v>Are women protected from discrimination at work? (In promotion and/or demotions) </v>
      </c>
      <c r="F31" s="0" t="str">
        <f aca="false">VLOOKUP($A31,Sources!$A$1:$G$250,3,0)</f>
        <v>I-38</v>
      </c>
      <c r="G31" s="0" t="str">
        <f aca="false">VLOOKUP($F31,Indicators!$A$1:$G$250,5,0)</f>
        <v>Gender discrimination</v>
      </c>
      <c r="H31" s="0" t="str">
        <f aca="false">VLOOKUP($F31,Indicators!$A$1:$G$250,2,0)</f>
        <v>Workplace</v>
      </c>
      <c r="I31" s="0" t="str">
        <f aca="false">VLOOKUP($F31,Indicators!$A$1:$G$250,3,0)</f>
        <v>Decent working conditions</v>
      </c>
      <c r="J31" s="0" t="str">
        <f aca="false">VLOOKUP($F31,Indicators!$A$1:$G$250,4,0)</f>
        <v>Legal framework national</v>
      </c>
    </row>
    <row r="32" customFormat="false" ht="13.8" hidden="false" customHeight="false" outlineLevel="0" collapsed="false">
      <c r="A32" s="0" t="s">
        <v>207</v>
      </c>
      <c r="B32" s="0" t="s">
        <v>1758</v>
      </c>
      <c r="C32" s="0" t="str">
        <f aca="false">VLOOKUP($A32,Sources!$A$1:$G$250,2,0)</f>
        <v>S-43</v>
      </c>
      <c r="D32" s="0" t="str">
        <f aca="false">VLOOKUP($A32,Sources!$A$1:$G$250,5,0)</f>
        <v>World Policy Analysis Centre</v>
      </c>
      <c r="E32" s="0" t="str">
        <f aca="false">VLOOKUP($A32,Sources!$A$1:$G$250,6,0)</f>
        <v>Is equal pay guaranteed for men and women? </v>
      </c>
      <c r="F32" s="0" t="str">
        <f aca="false">VLOOKUP($A32,Sources!$A$1:$G$250,3,0)</f>
        <v>I-39</v>
      </c>
      <c r="G32" s="0" t="str">
        <f aca="false">VLOOKUP($F32,Indicators!$A$1:$G$250,5,0)</f>
        <v>Equal pay</v>
      </c>
      <c r="H32" s="0" t="str">
        <f aca="false">VLOOKUP($F32,Indicators!$A$1:$G$250,2,0)</f>
        <v>Workplace</v>
      </c>
      <c r="I32" s="0" t="str">
        <f aca="false">VLOOKUP($F32,Indicators!$A$1:$G$250,3,0)</f>
        <v>Decent working conditions</v>
      </c>
      <c r="J32" s="0" t="str">
        <f aca="false">VLOOKUP($F32,Indicators!$A$1:$G$250,4,0)</f>
        <v>Legal framework national</v>
      </c>
    </row>
    <row r="33" customFormat="false" ht="13.8" hidden="false" customHeight="false" outlineLevel="0" collapsed="false">
      <c r="A33" s="0" t="s">
        <v>213</v>
      </c>
      <c r="B33" s="0" t="s">
        <v>1758</v>
      </c>
      <c r="C33" s="0" t="str">
        <f aca="false">VLOOKUP($A33,Sources!$A$1:$G$250,2,0)</f>
        <v>S-44</v>
      </c>
      <c r="D33" s="0" t="str">
        <f aca="false">VLOOKUP($A33,Sources!$A$1:$G$250,5,0)</f>
        <v>World Policy Analysis Centre</v>
      </c>
      <c r="E33" s="0" t="str">
        <f aca="false">VLOOKUP($A33,Sources!$A$1:$G$250,6,0)</f>
        <v>Is sexual harassment explicitly prohibited in the workplace? </v>
      </c>
      <c r="F33" s="0" t="str">
        <f aca="false">VLOOKUP($A33,Sources!$A$1:$G$250,3,0)</f>
        <v>I-40</v>
      </c>
      <c r="G33" s="0" t="str">
        <f aca="false">VLOOKUP($F33,Indicators!$A$1:$G$250,5,0)</f>
        <v>Sexual harassment</v>
      </c>
      <c r="H33" s="0" t="str">
        <f aca="false">VLOOKUP($F33,Indicators!$A$1:$G$250,2,0)</f>
        <v>Workplace</v>
      </c>
      <c r="I33" s="0" t="str">
        <f aca="false">VLOOKUP($F33,Indicators!$A$1:$G$250,3,0)</f>
        <v>Decent working conditions</v>
      </c>
      <c r="J33" s="0" t="str">
        <f aca="false">VLOOKUP($F33,Indicators!$A$1:$G$250,4,0)</f>
        <v>Legal framework national</v>
      </c>
    </row>
    <row r="34" customFormat="false" ht="13.8" hidden="false" customHeight="false" outlineLevel="0" collapsed="false">
      <c r="A34" s="0" t="s">
        <v>219</v>
      </c>
      <c r="B34" s="0" t="s">
        <v>1758</v>
      </c>
      <c r="C34" s="0" t="str">
        <f aca="false">VLOOKUP($A34,Sources!$A$1:$G$250,2,0)</f>
        <v>S-45</v>
      </c>
      <c r="D34" s="0" t="str">
        <f aca="false">VLOOKUP($A34,Sources!$A$1:$G$250,5,0)</f>
        <v>World Policy Analysis Centre</v>
      </c>
      <c r="E34" s="0" t="str">
        <f aca="false">VLOOKUP($A34,Sources!$A$1:$G$250,6,0)</f>
        <v>Do families receive benefits for childcare or school costs? </v>
      </c>
      <c r="F34" s="0" t="str">
        <f aca="false">VLOOKUP($A34,Sources!$A$1:$G$250,3,0)</f>
        <v>I-41</v>
      </c>
      <c r="G34" s="0" t="str">
        <f aca="false">VLOOKUP($F34,Indicators!$A$1:$G$250,5,0)</f>
        <v>Support for childcare</v>
      </c>
      <c r="H34" s="0" t="str">
        <f aca="false">VLOOKUP($F34,Indicators!$A$1:$G$250,2,0)</f>
        <v>Workplace</v>
      </c>
      <c r="I34" s="0" t="str">
        <f aca="false">VLOOKUP($F34,Indicators!$A$1:$G$250,3,0)</f>
        <v>Maternity and paternity protection</v>
      </c>
      <c r="J34" s="0" t="str">
        <f aca="false">VLOOKUP($F34,Indicators!$A$1:$G$250,4,0)</f>
        <v>Legal framework national</v>
      </c>
    </row>
    <row r="35" customFormat="false" ht="13.8" hidden="false" customHeight="false" outlineLevel="0" collapsed="false">
      <c r="A35" s="0" t="s">
        <v>226</v>
      </c>
      <c r="B35" s="0" t="s">
        <v>1758</v>
      </c>
      <c r="C35" s="0" t="str">
        <f aca="false">VLOOKUP($A35,Sources!$A$1:$G$250,2,0)</f>
        <v>S-46</v>
      </c>
      <c r="D35" s="0" t="str">
        <f aca="false">VLOOKUP($A35,Sources!$A$1:$G$250,5,0)</f>
        <v>Center for Global Workers’ Rights</v>
      </c>
      <c r="E35" s="0" t="str">
        <f aca="false">VLOOKUP($A35,Sources!$A$1:$G$250,6,0)</f>
        <v>(2017). Labour Rights Indicators. “In Law’ Retrieved from </v>
      </c>
      <c r="F35" s="0" t="str">
        <f aca="false">VLOOKUP($A35,Sources!$A$1:$G$250,3,0)</f>
        <v>I-42</v>
      </c>
      <c r="G35" s="0" t="str">
        <f aca="false">VLOOKUP($F35,Indicators!$A$1:$G$250,5,0)</f>
        <v>Freedom of association</v>
      </c>
      <c r="H35" s="0" t="str">
        <f aca="false">VLOOKUP($F35,Indicators!$A$1:$G$250,2,0)</f>
        <v>Workplace</v>
      </c>
      <c r="I35" s="0" t="str">
        <f aca="false">VLOOKUP($F35,Indicators!$A$1:$G$250,3,0)</f>
        <v>Decent working conditions</v>
      </c>
      <c r="J35" s="0" t="str">
        <f aca="false">VLOOKUP($F35,Indicators!$A$1:$G$250,4,0)</f>
        <v>Legal framework national</v>
      </c>
    </row>
    <row r="36" customFormat="false" ht="13.8" hidden="false" customHeight="false" outlineLevel="0" collapsed="false">
      <c r="A36" s="0" t="s">
        <v>233</v>
      </c>
      <c r="B36" s="0" t="s">
        <v>1758</v>
      </c>
      <c r="C36" s="0" t="str">
        <f aca="false">VLOOKUP($A36,Sources!$A$1:$G$250,2,0)</f>
        <v>S-49</v>
      </c>
      <c r="D36" s="0" t="str">
        <f aca="false">VLOOKUP($A36,Sources!$A$1:$G$250,5,0)</f>
        <v>World Policy Analysis Centre</v>
      </c>
      <c r="E36" s="0" t="str">
        <f aca="false">VLOOKUP($A36,Sources!$A$1:$G$250,6,0)</f>
        <v>At what level are minimum wages set per day? </v>
      </c>
      <c r="F36" s="0" t="str">
        <f aca="false">VLOOKUP($A36,Sources!$A$1:$G$250,3,0)</f>
        <v>I-45</v>
      </c>
      <c r="G36" s="0" t="str">
        <f aca="false">VLOOKUP($F36,Indicators!$A$1:$G$250,5,0)</f>
        <v>Minimum wages</v>
      </c>
      <c r="H36" s="0" t="str">
        <f aca="false">VLOOKUP($F36,Indicators!$A$1:$G$250,2,0)</f>
        <v>Workplace</v>
      </c>
      <c r="I36" s="0" t="str">
        <f aca="false">VLOOKUP($F36,Indicators!$A$1:$G$250,3,0)</f>
        <v>Decent working conditions</v>
      </c>
      <c r="J36" s="0" t="str">
        <f aca="false">VLOOKUP($F36,Indicators!$A$1:$G$250,4,0)</f>
        <v>Outcome</v>
      </c>
    </row>
    <row r="37" customFormat="false" ht="13.8" hidden="false" customHeight="false" outlineLevel="0" collapsed="false">
      <c r="A37" s="0" t="s">
        <v>251</v>
      </c>
      <c r="B37" s="0" t="s">
        <v>1758</v>
      </c>
      <c r="C37" s="0" t="str">
        <f aca="false">VLOOKUP($A37,Sources!$A$1:$G$250,2,0)</f>
        <v>S-52</v>
      </c>
      <c r="D37" s="0" t="str">
        <f aca="false">VLOOKUP($A37,Sources!$A$1:$G$250,5,0)</f>
        <v>UNESCO</v>
      </c>
      <c r="E37" s="0" t="str">
        <f aca="false">VLOOKUP($A37,Sources!$A$1:$G$250,6,0)</f>
        <v>Gross early childhood education enrolment ratio in (a) pre-primary education and (b) early childhood educational development (SDG Indicator 4.2.4) </v>
      </c>
      <c r="F37" s="0" t="str">
        <f aca="false">VLOOKUP($A37,Sources!$A$1:$G$250,3,0)</f>
        <v>I-48</v>
      </c>
      <c r="G37" s="0" t="str">
        <f aca="false">VLOOKUP($F37,Indicators!$A$1:$G$250,5,0)</f>
        <v>Access to pre-primary education</v>
      </c>
      <c r="H37" s="0" t="str">
        <f aca="false">VLOOKUP($F37,Indicators!$A$1:$G$250,2,0)</f>
        <v>Workplace</v>
      </c>
      <c r="I37" s="0" t="str">
        <f aca="false">VLOOKUP($F37,Indicators!$A$1:$G$250,3,0)</f>
        <v>Maternity and paternity protection</v>
      </c>
      <c r="J37" s="0" t="str">
        <f aca="false">VLOOKUP($F37,Indicators!$A$1:$G$250,4,0)</f>
        <v>Outcome</v>
      </c>
    </row>
    <row r="38" customFormat="false" ht="13.8" hidden="false" customHeight="false" outlineLevel="0" collapsed="false">
      <c r="A38" s="0" t="s">
        <v>263</v>
      </c>
      <c r="B38" s="0" t="s">
        <v>1758</v>
      </c>
      <c r="C38" s="0" t="str">
        <f aca="false">VLOOKUP($A38,Sources!$A$1:$G$250,2,0)</f>
        <v>S-54</v>
      </c>
      <c r="D38" s="0" t="str">
        <f aca="false">VLOOKUP($A38,Sources!$A$1:$G$250,5,0)</f>
        <v>Center for Global Workers’ Rights</v>
      </c>
      <c r="E38" s="0" t="str">
        <f aca="false">VLOOKUP($A38,Sources!$A$1:$G$250,6,0)</f>
        <v>(2017). Labour Rights Indicators. "in Practise" retrieved from</v>
      </c>
      <c r="F38" s="0" t="str">
        <f aca="false">VLOOKUP($A38,Sources!$A$1:$G$250,3,0)</f>
        <v>I-50</v>
      </c>
      <c r="G38" s="0" t="str">
        <f aca="false">VLOOKUP($F38,Indicators!$A$1:$G$250,5,0)</f>
        <v>Trade union representation</v>
      </c>
      <c r="H38" s="0" t="str">
        <f aca="false">VLOOKUP($F38,Indicators!$A$1:$G$250,2,0)</f>
        <v>Workplace</v>
      </c>
      <c r="I38" s="0" t="str">
        <f aca="false">VLOOKUP($F38,Indicators!$A$1:$G$250,3,0)</f>
        <v>Decent working conditions</v>
      </c>
      <c r="J38" s="0" t="str">
        <f aca="false">VLOOKUP($F38,Indicators!$A$1:$G$250,4,0)</f>
        <v>Enforcement</v>
      </c>
    </row>
    <row r="39" customFormat="false" ht="13.8" hidden="false" customHeight="false" outlineLevel="0" collapsed="false">
      <c r="A39" s="0" t="s">
        <v>268</v>
      </c>
      <c r="B39" s="0" t="s">
        <v>1758</v>
      </c>
      <c r="C39" s="0" t="str">
        <f aca="false">VLOOKUP($A39,Sources!$A$1:$G$250,2,0)</f>
        <v>S-55</v>
      </c>
      <c r="D39" s="0" t="str">
        <f aca="false">VLOOKUP($A39,Sources!$A$1:$G$250,5,0)</f>
        <v>UNESCO</v>
      </c>
      <c r="E39" s="0" t="str">
        <f aca="false">VLOOKUP($A39,Sources!$A$1:$G$250,6,0)</f>
        <v>Percentage of out-of-school adolescents of lower secondary school age. </v>
      </c>
      <c r="F39" s="0" t="str">
        <f aca="false">VLOOKUP($A39,Sources!$A$1:$G$250,3,0)</f>
        <v>I-15</v>
      </c>
      <c r="G39" s="0" t="str">
        <f aca="false">VLOOKUP($F39,Indicators!$A$1:$G$250,5,0)</f>
        <v>Out-of-school adolescents (lower secondary)</v>
      </c>
      <c r="H39" s="0" t="str">
        <f aca="false">VLOOKUP($F39,Indicators!$A$1:$G$250,2,0)</f>
        <v>Workplace</v>
      </c>
      <c r="I39" s="0" t="str">
        <f aca="false">VLOOKUP($F39,Indicators!$A$1:$G$250,3,0)</f>
        <v>Child labour</v>
      </c>
      <c r="J39" s="0" t="str">
        <f aca="false">VLOOKUP($F39,Indicators!$A$1:$G$250,4,0)</f>
        <v>Outcome</v>
      </c>
    </row>
    <row r="40" customFormat="false" ht="13.8" hidden="false" customHeight="false" outlineLevel="0" collapsed="false">
      <c r="A40" s="0" t="s">
        <v>273</v>
      </c>
      <c r="B40" s="0" t="s">
        <v>1758</v>
      </c>
      <c r="C40" s="0" t="str">
        <f aca="false">VLOOKUP($A40,Sources!$A$1:$G$250,2,0)</f>
        <v>S-56</v>
      </c>
      <c r="D40" s="0" t="str">
        <f aca="false">VLOOKUP($A40,Sources!$A$1:$G$250,5,0)</f>
        <v>UNESCO</v>
      </c>
      <c r="E40" s="0" t="str">
        <f aca="false">VLOOKUP($A40,Sources!$A$1:$G$250,6,0)</f>
        <v>Percentage of out-of-school adolescents of upper secondary school age. </v>
      </c>
      <c r="F40" s="0" t="str">
        <f aca="false">VLOOKUP($A40,Sources!$A$1:$G$250,3,0)</f>
        <v>I-16</v>
      </c>
      <c r="G40" s="0" t="str">
        <f aca="false">VLOOKUP($F40,Indicators!$A$1:$G$250,5,0)</f>
        <v>Out-of-school adolescents (upper secondary)</v>
      </c>
      <c r="H40" s="0" t="str">
        <f aca="false">VLOOKUP($F40,Indicators!$A$1:$G$250,2,0)</f>
        <v>Workplace</v>
      </c>
      <c r="I40" s="0" t="str">
        <f aca="false">VLOOKUP($F40,Indicators!$A$1:$G$250,3,0)</f>
        <v>Child labour</v>
      </c>
      <c r="J40" s="0" t="str">
        <f aca="false">VLOOKUP($F40,Indicators!$A$1:$G$250,4,0)</f>
        <v>Outcome</v>
      </c>
    </row>
    <row r="41" customFormat="false" ht="13.8" hidden="false" customHeight="false" outlineLevel="0" collapsed="false">
      <c r="A41" s="0" t="s">
        <v>278</v>
      </c>
      <c r="B41" s="0" t="s">
        <v>1758</v>
      </c>
      <c r="C41" s="0" t="str">
        <f aca="false">VLOOKUP($A41,Sources!$A$1:$G$250,2,0)</f>
        <v>S-57</v>
      </c>
      <c r="D41" s="0" t="str">
        <f aca="false">VLOOKUP($A41,Sources!$A$1:$G$250,5,0)</f>
        <v>ILO NORMLEX</v>
      </c>
      <c r="E41" s="0" t="str">
        <f aca="false">VLOOKUP($A41,Sources!$A$1:$G$250,6,0)</f>
        <v>Ratification by Convention. Ratifications of C183 - Maternity Protection Convention, 2000 (No. 183). </v>
      </c>
      <c r="F41" s="0" t="str">
        <f aca="false">VLOOKUP($A41,Sources!$A$1:$G$250,3,0)</f>
        <v>I-191</v>
      </c>
      <c r="G41" s="0" t="str">
        <f aca="false">VLOOKUP($F41,Indicators!$A$1:$G$250,5,0)</f>
        <v>Convention No. 183 Maternity Protection</v>
      </c>
      <c r="H41" s="0" t="str">
        <f aca="false">VLOOKUP($F41,Indicators!$A$1:$G$250,2,0)</f>
        <v>Workplace</v>
      </c>
      <c r="I41" s="0" t="str">
        <f aca="false">VLOOKUP($F41,Indicators!$A$1:$G$250,3,0)</f>
        <v>Maternity and paternity protection</v>
      </c>
      <c r="J41" s="0" t="str">
        <f aca="false">VLOOKUP($F41,Indicators!$A$1:$G$250,4,0)</f>
        <v>Legal framework international</v>
      </c>
    </row>
    <row r="42" customFormat="false" ht="23.85" hidden="false" customHeight="false" outlineLevel="0" collapsed="false">
      <c r="A42" s="0" t="s">
        <v>283</v>
      </c>
      <c r="B42" s="0" t="s">
        <v>1758</v>
      </c>
      <c r="C42" s="0" t="str">
        <f aca="false">VLOOKUP($A42,Sources!$A$1:$G$250,2,0)</f>
        <v>S-58</v>
      </c>
      <c r="D42" s="0" t="str">
        <f aca="false">VLOOKUP($A42,Sources!$A$1:$G$250,5,0)</f>
        <v>ILO NORMLEX</v>
      </c>
      <c r="E42" s="0" t="str">
        <f aca="false">VLOOKUP($A42,Sources!$A$1:$G$250,6,0)</f>
        <v>Ratification by Convention. Ratifications of C103 - Maternity Protection Convention (Revised), 1952 (No. 103). 
ILO. NORMLEX. Ratification by Convention. Ratifications of C103 - Maternity Protection Convention (Revised), 1952 (No. 103). </v>
      </c>
      <c r="F42" s="0" t="str">
        <f aca="false">VLOOKUP($A42,Sources!$A$1:$G$250,3,0)</f>
        <v>I-52</v>
      </c>
      <c r="G42" s="0" t="str">
        <f aca="false">VLOOKUP($F42,Indicators!$A$1:$G$250,5,0)</f>
        <v>Convention No. 103 Maternity Protection Revised</v>
      </c>
      <c r="H42" s="0" t="str">
        <f aca="false">VLOOKUP($F42,Indicators!$A$1:$G$250,2,0)</f>
        <v>Workplace</v>
      </c>
      <c r="I42" s="0" t="str">
        <f aca="false">VLOOKUP($F42,Indicators!$A$1:$G$250,3,0)</f>
        <v>Maternity and paternity protection</v>
      </c>
      <c r="J42" s="0" t="str">
        <f aca="false">VLOOKUP($F42,Indicators!$A$1:$G$250,4,0)</f>
        <v>Legal framework international</v>
      </c>
    </row>
    <row r="43" customFormat="false" ht="13.8" hidden="false" customHeight="false" outlineLevel="0" collapsed="false">
      <c r="A43" s="0" t="s">
        <v>288</v>
      </c>
      <c r="B43" s="0" t="s">
        <v>1758</v>
      </c>
      <c r="C43" s="0" t="str">
        <f aca="false">VLOOKUP($A43,Sources!$A$1:$G$250,2,0)</f>
        <v>S-59</v>
      </c>
      <c r="D43" s="0" t="str">
        <f aca="false">VLOOKUP($A43,Sources!$A$1:$G$250,5,0)</f>
        <v>UN Treaties</v>
      </c>
      <c r="E43" s="0" t="str">
        <f aca="false">VLOOKUP($A43,Sources!$A$1:$G$250,6,0)</f>
        <v>8. Convention on the Elimination of All Forms of Discrimination against Women</v>
      </c>
      <c r="F43" s="0" t="str">
        <f aca="false">VLOOKUP($A43,Sources!$A$1:$G$250,3,0)</f>
        <v>I-53</v>
      </c>
      <c r="G43" s="0" t="str">
        <f aca="false">VLOOKUP($F43,Indicators!$A$1:$G$250,5,0)</f>
        <v>Convention on Elimination of Discrimination against Women</v>
      </c>
      <c r="H43" s="0" t="str">
        <f aca="false">VLOOKUP($F43,Indicators!$A$1:$G$250,2,0)</f>
        <v>Workplace</v>
      </c>
      <c r="I43" s="0" t="str">
        <f aca="false">VLOOKUP($F43,Indicators!$A$1:$G$250,3,0)</f>
        <v>Maternity and paternity protection</v>
      </c>
      <c r="J43" s="0" t="str">
        <f aca="false">VLOOKUP($F43,Indicators!$A$1:$G$250,4,0)</f>
        <v>Legal framework international</v>
      </c>
    </row>
    <row r="44" customFormat="false" ht="13.8" hidden="false" customHeight="false" outlineLevel="0" collapsed="false">
      <c r="A44" s="0" t="s">
        <v>299</v>
      </c>
      <c r="B44" s="0" t="s">
        <v>1758</v>
      </c>
      <c r="C44" s="0" t="str">
        <f aca="false">VLOOKUP($A44,Sources!$A$1:$G$250,2,0)</f>
        <v>S-61</v>
      </c>
      <c r="D44" s="0" t="str">
        <f aca="false">VLOOKUP($A44,Sources!$A$1:$G$250,5,0)</f>
        <v>UN SDG</v>
      </c>
      <c r="E44" s="0" t="str">
        <f aca="false">VLOOKUP($A44,Sources!$A$1:$G$250,6,0)</f>
        <v>SDG Indicator 16.2.2 Detected victims of human trafficking, by age and sex (number)  VC_HTF_DETV </v>
      </c>
      <c r="F44" s="0" t="str">
        <f aca="false">VLOOKUP($A44,Sources!$A$1:$G$250,3,0)</f>
        <v>I-19</v>
      </c>
      <c r="G44" s="0" t="str">
        <f aca="false">VLOOKUP($F44,Indicators!$A$1:$G$250,5,0)</f>
        <v>Prevalence of human trafficking</v>
      </c>
      <c r="H44" s="0" t="str">
        <f aca="false">VLOOKUP($F44,Indicators!$A$1:$G$250,2,0)</f>
        <v>Workplace</v>
      </c>
      <c r="I44" s="0" t="str">
        <f aca="false">VLOOKUP($F44,Indicators!$A$1:$G$250,3,0)</f>
        <v>Child labour</v>
      </c>
      <c r="J44" s="0" t="str">
        <f aca="false">VLOOKUP($F44,Indicators!$A$1:$G$250,4,0)</f>
        <v>Outcome</v>
      </c>
    </row>
    <row r="45" customFormat="false" ht="13.8" hidden="false" customHeight="false" outlineLevel="0" collapsed="false">
      <c r="A45" s="0" t="s">
        <v>303</v>
      </c>
      <c r="B45" s="0" t="s">
        <v>1758</v>
      </c>
      <c r="C45" s="0" t="str">
        <f aca="false">VLOOKUP($A45,Sources!$A$1:$G$250,2,0)</f>
        <v>S-62</v>
      </c>
      <c r="D45" s="0" t="str">
        <f aca="false">VLOOKUP($A45,Sources!$A$1:$G$250,5,0)</f>
        <v>UN SDG</v>
      </c>
      <c r="E45" s="0" t="str">
        <f aca="false">VLOOKUP($A45,Sources!$A$1:$G$250,6,0)</f>
        <v>SDG Indicator 1.1.1. Proportion of population below international poverty line (%) SI_POV_DAY1 </v>
      </c>
      <c r="F45" s="0" t="str">
        <f aca="false">VLOOKUP($A45,Sources!$A$1:$G$250,3,0)</f>
        <v>I-20</v>
      </c>
      <c r="G45" s="0" t="str">
        <f aca="false">VLOOKUP($F45,Indicators!$A$1:$G$250,5,0)</f>
        <v>Poverty rates</v>
      </c>
      <c r="H45" s="0" t="str">
        <f aca="false">VLOOKUP($F45,Indicators!$A$1:$G$250,2,0)</f>
        <v>Workplace</v>
      </c>
      <c r="I45" s="0" t="str">
        <f aca="false">VLOOKUP($F45,Indicators!$A$1:$G$250,3,0)</f>
        <v>Child labour</v>
      </c>
      <c r="J45" s="0" t="str">
        <f aca="false">VLOOKUP($F45,Indicators!$A$1:$G$250,4,0)</f>
        <v>Enforcement</v>
      </c>
    </row>
    <row r="46" customFormat="false" ht="13.8" hidden="false" customHeight="false" outlineLevel="0" collapsed="false">
      <c r="A46" s="0" t="s">
        <v>307</v>
      </c>
      <c r="B46" s="0" t="s">
        <v>1758</v>
      </c>
      <c r="C46" s="0" t="str">
        <f aca="false">VLOOKUP($A46,Sources!$A$1:$G$250,2,0)</f>
        <v>S-63</v>
      </c>
      <c r="D46" s="0" t="str">
        <f aca="false">VLOOKUP($A46,Sources!$A$1:$G$250,5,0)</f>
        <v>World Policy Analysis Centre</v>
      </c>
      <c r="E46" s="0" t="str">
        <f aca="false">VLOOKUP($A46,Sources!$A$1:$G$250,6,0)</f>
        <v>Is job protection guaranteed for parents throughout paid parental leave? (Mothers) </v>
      </c>
      <c r="F46" s="0" t="str">
        <f aca="false">VLOOKUP($A46,Sources!$A$1:$G$250,3,0)</f>
        <v>I-54</v>
      </c>
      <c r="G46" s="0" t="str">
        <f aca="false">VLOOKUP($F46,Indicators!$A$1:$G$250,5,0)</f>
        <v>Job protection for maternity leave</v>
      </c>
      <c r="H46" s="0" t="str">
        <f aca="false">VLOOKUP($F46,Indicators!$A$1:$G$250,2,0)</f>
        <v>Workplace</v>
      </c>
      <c r="I46" s="0" t="str">
        <f aca="false">VLOOKUP($F46,Indicators!$A$1:$G$250,3,0)</f>
        <v>Maternity and paternity protection</v>
      </c>
      <c r="J46" s="0" t="str">
        <f aca="false">VLOOKUP($F46,Indicators!$A$1:$G$250,4,0)</f>
        <v>Legal framework national</v>
      </c>
    </row>
    <row r="47" customFormat="false" ht="13.8" hidden="false" customHeight="false" outlineLevel="0" collapsed="false">
      <c r="A47" s="0" t="s">
        <v>313</v>
      </c>
      <c r="B47" s="0" t="s">
        <v>1758</v>
      </c>
      <c r="C47" s="0" t="str">
        <f aca="false">VLOOKUP($A47,Sources!$A$1:$G$250,2,0)</f>
        <v>S-64</v>
      </c>
      <c r="D47" s="0" t="str">
        <f aca="false">VLOOKUP($A47,Sources!$A$1:$G$250,5,0)</f>
        <v>World Policy Analysis Centre</v>
      </c>
      <c r="E47" s="0" t="str">
        <f aca="false">VLOOKUP($A47,Sources!$A$1:$G$250,6,0)</f>
        <v>Is job protection guaranteed for parents throughout paid parental leave? (Fathers) </v>
      </c>
      <c r="F47" s="0" t="str">
        <f aca="false">VLOOKUP($A47,Sources!$A$1:$G$250,3,0)</f>
        <v>I-55</v>
      </c>
      <c r="G47" s="0" t="str">
        <f aca="false">VLOOKUP($F47,Indicators!$A$1:$G$250,5,0)</f>
        <v>Job protection for paternity leave</v>
      </c>
      <c r="H47" s="0" t="str">
        <f aca="false">VLOOKUP($F47,Indicators!$A$1:$G$250,2,0)</f>
        <v>Workplace</v>
      </c>
      <c r="I47" s="0" t="str">
        <f aca="false">VLOOKUP($F47,Indicators!$A$1:$G$250,3,0)</f>
        <v>Maternity and paternity protection</v>
      </c>
      <c r="J47" s="0" t="str">
        <f aca="false">VLOOKUP($F47,Indicators!$A$1:$G$250,4,0)</f>
        <v>Legal framework national</v>
      </c>
    </row>
    <row r="48" customFormat="false" ht="13.8" hidden="false" customHeight="false" outlineLevel="0" collapsed="false">
      <c r="A48" s="0" t="s">
        <v>319</v>
      </c>
      <c r="B48" s="0" t="s">
        <v>1758</v>
      </c>
      <c r="C48" s="0" t="str">
        <f aca="false">VLOOKUP($A48,Sources!$A$1:$G$250,2,0)</f>
        <v>S-65</v>
      </c>
      <c r="D48" s="0" t="str">
        <f aca="false">VLOOKUP($A48,Sources!$A$1:$G$250,5,0)</f>
        <v>World Policy Analysis Centre</v>
      </c>
      <c r="E48" s="0" t="str">
        <f aca="false">VLOOKUP($A48,Sources!$A$1:$G$250,6,0)</f>
        <v>Is paid leave available to mothers and fathers of infants (mothers)? </v>
      </c>
      <c r="F48" s="0" t="str">
        <f aca="false">VLOOKUP($A48,Sources!$A$1:$G$250,3,0)</f>
        <v>I-56</v>
      </c>
      <c r="G48" s="0" t="str">
        <f aca="false">VLOOKUP($F48,Indicators!$A$1:$G$250,5,0)</f>
        <v>Duration of maternity leave</v>
      </c>
      <c r="H48" s="0" t="str">
        <f aca="false">VLOOKUP($F48,Indicators!$A$1:$G$250,2,0)</f>
        <v>Workplace</v>
      </c>
      <c r="I48" s="0" t="str">
        <f aca="false">VLOOKUP($F48,Indicators!$A$1:$G$250,3,0)</f>
        <v>Maternity and paternity protection</v>
      </c>
      <c r="J48" s="0" t="str">
        <f aca="false">VLOOKUP($F48,Indicators!$A$1:$G$250,4,0)</f>
        <v>Legal framework national</v>
      </c>
    </row>
    <row r="49" customFormat="false" ht="13.8" hidden="false" customHeight="false" outlineLevel="0" collapsed="false">
      <c r="A49" s="0" t="s">
        <v>325</v>
      </c>
      <c r="B49" s="0" t="s">
        <v>1758</v>
      </c>
      <c r="C49" s="0" t="str">
        <f aca="false">VLOOKUP($A49,Sources!$A$1:$G$250,2,0)</f>
        <v>S-66</v>
      </c>
      <c r="D49" s="0" t="str">
        <f aca="false">VLOOKUP($A49,Sources!$A$1:$G$250,5,0)</f>
        <v>World Policy Analysis Centre</v>
      </c>
      <c r="E49" s="0" t="str">
        <f aca="false">VLOOKUP($A49,Sources!$A$1:$G$250,6,0)</f>
        <v>What is the minimum wage replacement rate of paid leave for mothers?</v>
      </c>
      <c r="F49" s="0" t="str">
        <f aca="false">VLOOKUP($A49,Sources!$A$1:$G$250,3,0)</f>
        <v>I-57</v>
      </c>
      <c r="G49" s="0" t="str">
        <f aca="false">VLOOKUP($F49,Indicators!$A$1:$G$250,5,0)</f>
        <v>Maternity benefits</v>
      </c>
      <c r="H49" s="0" t="str">
        <f aca="false">VLOOKUP($F49,Indicators!$A$1:$G$250,2,0)</f>
        <v>Workplace</v>
      </c>
      <c r="I49" s="0" t="str">
        <f aca="false">VLOOKUP($F49,Indicators!$A$1:$G$250,3,0)</f>
        <v>Maternity and paternity protection</v>
      </c>
      <c r="J49" s="0" t="str">
        <f aca="false">VLOOKUP($F49,Indicators!$A$1:$G$250,4,0)</f>
        <v>Legal framework national</v>
      </c>
    </row>
    <row r="50" customFormat="false" ht="13.8" hidden="false" customHeight="false" outlineLevel="0" collapsed="false">
      <c r="A50" s="0" t="s">
        <v>331</v>
      </c>
      <c r="B50" s="0" t="s">
        <v>1758</v>
      </c>
      <c r="C50" s="0" t="str">
        <f aca="false">VLOOKUP($A50,Sources!$A$1:$G$250,2,0)</f>
        <v>S-67</v>
      </c>
      <c r="D50" s="0" t="str">
        <f aca="false">VLOOKUP($A50,Sources!$A$1:$G$250,5,0)</f>
        <v>World Policy Analysis Centre</v>
      </c>
      <c r="E50" s="0" t="str">
        <f aca="false">VLOOKUP($A50,Sources!$A$1:$G$250,6,0)</f>
        <v>Is paid leave available to mothers and fathers of infants (fathers)? </v>
      </c>
      <c r="F50" s="0" t="str">
        <f aca="false">VLOOKUP($A50,Sources!$A$1:$G$250,3,0)</f>
        <v>I-58</v>
      </c>
      <c r="G50" s="0" t="str">
        <f aca="false">VLOOKUP($F50,Indicators!$A$1:$G$250,5,0)</f>
        <v>Duration of paternity leave</v>
      </c>
      <c r="H50" s="0" t="str">
        <f aca="false">VLOOKUP($F50,Indicators!$A$1:$G$250,2,0)</f>
        <v>Workplace</v>
      </c>
      <c r="I50" s="0" t="str">
        <f aca="false">VLOOKUP($F50,Indicators!$A$1:$G$250,3,0)</f>
        <v>Maternity and paternity protection</v>
      </c>
      <c r="J50" s="0" t="str">
        <f aca="false">VLOOKUP($F50,Indicators!$A$1:$G$250,4,0)</f>
        <v>Legal framework national</v>
      </c>
    </row>
    <row r="51" customFormat="false" ht="13.8" hidden="false" customHeight="false" outlineLevel="0" collapsed="false">
      <c r="A51" s="0" t="s">
        <v>336</v>
      </c>
      <c r="B51" s="0" t="s">
        <v>1758</v>
      </c>
      <c r="C51" s="0" t="str">
        <f aca="false">VLOOKUP($A51,Sources!$A$1:$G$250,2,0)</f>
        <v>S-68</v>
      </c>
      <c r="D51" s="0" t="str">
        <f aca="false">VLOOKUP($A51,Sources!$A$1:$G$250,5,0)</f>
        <v>World Policy Analysis Centre</v>
      </c>
      <c r="E51" s="0" t="str">
        <f aca="false">VLOOKUP($A51,Sources!$A$1:$G$250,6,0)</f>
        <v>Are mothers of infants guaranteed breastfeeding breaks at work? </v>
      </c>
      <c r="F51" s="0" t="str">
        <f aca="false">VLOOKUP($A51,Sources!$A$1:$G$250,3,0)</f>
        <v>I-59</v>
      </c>
      <c r="G51" s="0" t="str">
        <f aca="false">VLOOKUP($F51,Indicators!$A$1:$G$250,5,0)</f>
        <v>Breastfeeding protections</v>
      </c>
      <c r="H51" s="0" t="str">
        <f aca="false">VLOOKUP($F51,Indicators!$A$1:$G$250,2,0)</f>
        <v>Workplace</v>
      </c>
      <c r="I51" s="0" t="str">
        <f aca="false">VLOOKUP($F51,Indicators!$A$1:$G$250,3,0)</f>
        <v>Maternity and paternity protection</v>
      </c>
      <c r="J51" s="0" t="str">
        <f aca="false">VLOOKUP($F51,Indicators!$A$1:$G$250,4,0)</f>
        <v>Legal framework national</v>
      </c>
    </row>
    <row r="52" customFormat="false" ht="13.8" hidden="false" customHeight="false" outlineLevel="0" collapsed="false">
      <c r="A52" s="0" t="s">
        <v>342</v>
      </c>
      <c r="B52" s="0" t="s">
        <v>1758</v>
      </c>
      <c r="C52" s="0" t="str">
        <f aca="false">VLOOKUP($A52,Sources!$A$1:$G$250,2,0)</f>
        <v>S-69</v>
      </c>
      <c r="D52" s="0" t="str">
        <f aca="false">VLOOKUP($A52,Sources!$A$1:$G$250,5,0)</f>
        <v>ILO</v>
      </c>
      <c r="E52" s="0" t="str">
        <f aca="false">VLOOKUP($A52,Sources!$A$1:$G$250,6,0)</f>
        <v>Maternity and Paternity at Work, 2014: https://www.ilo.org/wcmsp5/groups/public/---dgreports/---dcomm/---publ/documents/publication/wcms_242615.pdfP.144 Appendix 3, column 1</v>
      </c>
      <c r="F52" s="0" t="str">
        <f aca="false">VLOOKUP($A52,Sources!$A$1:$G$250,3,0)</f>
        <v>I-60</v>
      </c>
      <c r="G52" s="0" t="str">
        <f aca="false">VLOOKUP($F52,Indicators!$A$1:$G$250,5,0)</f>
        <v>Coverage of maternity leave</v>
      </c>
      <c r="H52" s="0" t="str">
        <f aca="false">VLOOKUP($F52,Indicators!$A$1:$G$250,2,0)</f>
        <v>Workplace</v>
      </c>
      <c r="I52" s="0" t="str">
        <f aca="false">VLOOKUP($F52,Indicators!$A$1:$G$250,3,0)</f>
        <v>Maternity and paternity protection</v>
      </c>
      <c r="J52" s="0" t="str">
        <f aca="false">VLOOKUP($F52,Indicators!$A$1:$G$250,4,0)</f>
        <v>Outcome</v>
      </c>
    </row>
    <row r="53" customFormat="false" ht="13.8" hidden="false" customHeight="false" outlineLevel="0" collapsed="false">
      <c r="A53" s="0" t="s">
        <v>349</v>
      </c>
      <c r="B53" s="0" t="s">
        <v>1758</v>
      </c>
      <c r="C53" s="0" t="str">
        <f aca="false">VLOOKUP($A53,Sources!$A$1:$G$250,2,0)</f>
        <v>S-70</v>
      </c>
      <c r="D53" s="0" t="str">
        <f aca="false">VLOOKUP($A53,Sources!$A$1:$G$250,5,0)</f>
        <v>ILO</v>
      </c>
      <c r="E53" s="0" t="str">
        <f aca="false">VLOOKUP($A53,Sources!$A$1:$G$250,6,0)</f>
        <v>Maternity and Paternity at Work, 2014: https://www.ilo.org/wcmsp5/groups/public/---dgreports/---dcomm/---publ/documents/publication/wcms_242615.pdfP.144 Appendix 3, column 1</v>
      </c>
      <c r="F53" s="0" t="str">
        <f aca="false">VLOOKUP($A53,Sources!$A$1:$G$250,3,0)</f>
        <v>I-61</v>
      </c>
      <c r="G53" s="0" t="str">
        <f aca="false">VLOOKUP($F53,Indicators!$A$1:$G$250,5,0)</f>
        <v>Maternity cash benefits</v>
      </c>
      <c r="H53" s="0" t="str">
        <f aca="false">VLOOKUP($F53,Indicators!$A$1:$G$250,2,0)</f>
        <v>Workplace</v>
      </c>
      <c r="I53" s="0" t="str">
        <f aca="false">VLOOKUP($F53,Indicators!$A$1:$G$250,3,0)</f>
        <v>Maternity and paternity protection</v>
      </c>
      <c r="J53" s="0" t="str">
        <f aca="false">VLOOKUP($F53,Indicators!$A$1:$G$250,4,0)</f>
        <v>Outcome</v>
      </c>
    </row>
    <row r="54" customFormat="false" ht="13.8" hidden="false" customHeight="false" outlineLevel="0" collapsed="false">
      <c r="A54" s="0" t="s">
        <v>352</v>
      </c>
      <c r="B54" s="0" t="s">
        <v>1758</v>
      </c>
      <c r="C54" s="0" t="str">
        <f aca="false">VLOOKUP($A54,Sources!$A$1:$G$250,2,0)</f>
        <v>S-71</v>
      </c>
      <c r="D54" s="0" t="str">
        <f aca="false">VLOOKUP($A54,Sources!$A$1:$G$250,5,0)</f>
        <v>UN SDG</v>
      </c>
      <c r="E54" s="0" t="str">
        <f aca="false">VLOOKUP($A54,Sources!$A$1:$G$250,6,0)</f>
        <v>SDG Indicator 1.3.1. Proportion of mothers with newborns receiving maternity cash benefit. SI_COV_MATNL </v>
      </c>
      <c r="F54" s="0" t="str">
        <f aca="false">VLOOKUP($A54,Sources!$A$1:$G$250,3,0)</f>
        <v>I-62</v>
      </c>
      <c r="G54" s="0" t="str">
        <f aca="false">VLOOKUP($F54,Indicators!$A$1:$G$250,5,0)</f>
        <v>Mothers receiving maternity cash benefits</v>
      </c>
      <c r="H54" s="0" t="str">
        <f aca="false">VLOOKUP($F54,Indicators!$A$1:$G$250,2,0)</f>
        <v>Workplace</v>
      </c>
      <c r="I54" s="0" t="str">
        <f aca="false">VLOOKUP($F54,Indicators!$A$1:$G$250,3,0)</f>
        <v>Maternity and paternity protection</v>
      </c>
      <c r="J54" s="0" t="str">
        <f aca="false">VLOOKUP($F54,Indicators!$A$1:$G$250,4,0)</f>
        <v>Outcome</v>
      </c>
    </row>
    <row r="55" customFormat="false" ht="13.8" hidden="false" customHeight="false" outlineLevel="0" collapsed="false">
      <c r="A55" s="0" t="s">
        <v>356</v>
      </c>
      <c r="B55" s="0" t="s">
        <v>1758</v>
      </c>
      <c r="C55" s="0" t="str">
        <f aca="false">VLOOKUP($A55,Sources!$A$1:$G$250,2,0)</f>
        <v>S-78</v>
      </c>
      <c r="D55" s="0" t="str">
        <f aca="false">VLOOKUP($A55,Sources!$A$1:$G$250,5,0)</f>
        <v>UN SDG</v>
      </c>
      <c r="E55" s="0" t="str">
        <f aca="false">VLOOKUP($A55,Sources!$A$1:$G$250,6,0)</f>
        <v>SDG Indicator 1.3.1 . World Bank – Proportion of population covered by social insurance programmes. SI_COV_SOCINS</v>
      </c>
      <c r="F55" s="0" t="str">
        <f aca="false">VLOOKUP($A55,Sources!$A$1:$G$250,3,0)</f>
        <v>I-68</v>
      </c>
      <c r="G55" s="0" t="str">
        <f aca="false">VLOOKUP($F55,Indicators!$A$1:$G$250,5,0)</f>
        <v>Social insurance coverage</v>
      </c>
      <c r="H55" s="0" t="str">
        <f aca="false">VLOOKUP($F55,Indicators!$A$1:$G$250,2,0)</f>
        <v>Workplace</v>
      </c>
      <c r="I55" s="0" t="str">
        <f aca="false">VLOOKUP($F55,Indicators!$A$1:$G$250,3,0)</f>
        <v>Maternity and paternity protection</v>
      </c>
      <c r="J55" s="0" t="str">
        <f aca="false">VLOOKUP($F55,Indicators!$A$1:$G$250,4,0)</f>
        <v>Enforcement</v>
      </c>
    </row>
    <row r="56" customFormat="false" ht="13.8" hidden="false" customHeight="false" outlineLevel="0" collapsed="false">
      <c r="A56" s="0" t="s">
        <v>365</v>
      </c>
      <c r="B56" s="0" t="s">
        <v>1758</v>
      </c>
      <c r="C56" s="0" t="str">
        <f aca="false">VLOOKUP($A56,Sources!$A$1:$G$250,2,0)</f>
        <v>S-79</v>
      </c>
      <c r="D56" s="0" t="str">
        <f aca="false">VLOOKUP($A56,Sources!$A$1:$G$250,5,0)</f>
        <v>UN SDG</v>
      </c>
      <c r="E56" s="0" t="str">
        <f aca="false">VLOOKUP($A56,Sources!$A$1:$G$250,6,0)</f>
        <v>SDG Indicator 1.3.1 World Bank – Poorest quintile covered by social insurance programmes SI_COV_SOCINSPQ </v>
      </c>
      <c r="F56" s="0" t="str">
        <f aca="false">VLOOKUP($A56,Sources!$A$1:$G$250,3,0)</f>
        <v>I-69</v>
      </c>
      <c r="G56" s="0" t="str">
        <f aca="false">VLOOKUP($F56,Indicators!$A$1:$G$250,5,0)</f>
        <v>Poorest covered by social insurance</v>
      </c>
      <c r="H56" s="0" t="str">
        <f aca="false">VLOOKUP($F56,Indicators!$A$1:$G$250,2,0)</f>
        <v>Workplace</v>
      </c>
      <c r="I56" s="0" t="str">
        <f aca="false">VLOOKUP($F56,Indicators!$A$1:$G$250,3,0)</f>
        <v>Maternity and paternity protection</v>
      </c>
      <c r="J56" s="0" t="str">
        <f aca="false">VLOOKUP($F56,Indicators!$A$1:$G$250,4,0)</f>
        <v>Enforcement</v>
      </c>
    </row>
    <row r="57" customFormat="false" ht="13.8" hidden="false" customHeight="false" outlineLevel="0" collapsed="false">
      <c r="A57" s="0" t="s">
        <v>369</v>
      </c>
      <c r="B57" s="0" t="s">
        <v>1758</v>
      </c>
      <c r="C57" s="0" t="str">
        <f aca="false">VLOOKUP($A57,Sources!$A$1:$G$250,2,0)</f>
        <v>S-80</v>
      </c>
      <c r="D57" s="0" t="str">
        <f aca="false">VLOOKUP($A57,Sources!$A$1:$G$250,5,0)</f>
        <v>UN SDG</v>
      </c>
      <c r="E57" s="0" t="str">
        <f aca="false">VLOOKUP($A57,Sources!$A$1:$G$250,6,0)</f>
        <v>SDG Indicator 1.3.1 World Bank – Proportion of population covered by labour market programmes SI_COV_LMKT </v>
      </c>
      <c r="F57" s="0" t="str">
        <f aca="false">VLOOKUP($A57,Sources!$A$1:$G$250,3,0)</f>
        <v>I-70</v>
      </c>
      <c r="G57" s="0" t="str">
        <f aca="false">VLOOKUP($F57,Indicators!$A$1:$G$250,5,0)</f>
        <v>Coverage of labour market programmes</v>
      </c>
      <c r="H57" s="0" t="str">
        <f aca="false">VLOOKUP($F57,Indicators!$A$1:$G$250,2,0)</f>
        <v>Workplace</v>
      </c>
      <c r="I57" s="0" t="str">
        <f aca="false">VLOOKUP($F57,Indicators!$A$1:$G$250,3,0)</f>
        <v>Decent working conditions</v>
      </c>
      <c r="J57" s="0" t="str">
        <f aca="false">VLOOKUP($F57,Indicators!$A$1:$G$250,4,0)</f>
        <v>Enforcement</v>
      </c>
    </row>
    <row r="58" customFormat="false" ht="13.8" hidden="false" customHeight="false" outlineLevel="0" collapsed="false">
      <c r="A58" s="0" t="s">
        <v>373</v>
      </c>
      <c r="B58" s="0" t="s">
        <v>1758</v>
      </c>
      <c r="C58" s="0" t="str">
        <f aca="false">VLOOKUP($A58,Sources!$A$1:$G$250,2,0)</f>
        <v>S-81</v>
      </c>
      <c r="D58" s="0" t="str">
        <f aca="false">VLOOKUP($A58,Sources!$A$1:$G$250,5,0)</f>
        <v>UN SDG</v>
      </c>
      <c r="E58" s="0" t="str">
        <f aca="false">VLOOKUP($A58,Sources!$A$1:$G$250,6,0)</f>
        <v>SDG Indicator 1.3.1 -World Bank – Poorest Quintile covered by labour market programmes SI_COV_LMKTPQ </v>
      </c>
      <c r="F58" s="0" t="str">
        <f aca="false">VLOOKUP($A58,Sources!$A$1:$G$250,3,0)</f>
        <v>I-71</v>
      </c>
      <c r="G58" s="0" t="str">
        <f aca="false">VLOOKUP($F58,Indicators!$A$1:$G$250,5,0)</f>
        <v>Poorest covered by labour market programmes</v>
      </c>
      <c r="H58" s="0" t="str">
        <f aca="false">VLOOKUP($F58,Indicators!$A$1:$G$250,2,0)</f>
        <v>Workplace</v>
      </c>
      <c r="I58" s="0" t="str">
        <f aca="false">VLOOKUP($F58,Indicators!$A$1:$G$250,3,0)</f>
        <v>Decent working conditions</v>
      </c>
      <c r="J58" s="0" t="str">
        <f aca="false">VLOOKUP($F58,Indicators!$A$1:$G$250,4,0)</f>
        <v>Enforcement</v>
      </c>
    </row>
    <row r="59" customFormat="false" ht="13.8" hidden="false" customHeight="false" outlineLevel="0" collapsed="false">
      <c r="A59" s="0" t="s">
        <v>377</v>
      </c>
      <c r="B59" s="0" t="s">
        <v>1758</v>
      </c>
      <c r="C59" s="0" t="str">
        <f aca="false">VLOOKUP($A59,Sources!$A$1:$G$250,2,0)</f>
        <v>S-82</v>
      </c>
      <c r="D59" s="0" t="str">
        <f aca="false">VLOOKUP($A59,Sources!$A$1:$G$250,5,0)</f>
        <v>WHO</v>
      </c>
      <c r="E59" s="0" t="str">
        <f aca="false">VLOOKUP($A59,Sources!$A$1:$G$250,6,0)</f>
        <v>Global Health Observatory, Extent of implementation of child protection services: </v>
      </c>
      <c r="F59" s="0" t="str">
        <f aca="false">VLOOKUP($A59,Sources!$A$1:$G$250,3,0)</f>
        <v>I-72</v>
      </c>
      <c r="G59" s="0" t="str">
        <f aca="false">VLOOKUP($F59,Indicators!$A$1:$G$250,5,0)</f>
        <v>Child protection services</v>
      </c>
      <c r="H59" s="0" t="str">
        <f aca="false">VLOOKUP($F59,Indicators!$A$1:$G$250,2,0)</f>
        <v>Workplace</v>
      </c>
      <c r="I59" s="0" t="str">
        <f aca="false">VLOOKUP($F59,Indicators!$A$1:$G$250,3,0)</f>
        <v>Child labour</v>
      </c>
      <c r="J59" s="0" t="str">
        <f aca="false">VLOOKUP($F59,Indicators!$A$1:$G$250,4,0)</f>
        <v>Enforcement</v>
      </c>
    </row>
    <row r="60" customFormat="false" ht="13.8" hidden="false" customHeight="false" outlineLevel="0" collapsed="false">
      <c r="A60" s="0" t="s">
        <v>385</v>
      </c>
      <c r="B60" s="0" t="s">
        <v>1758</v>
      </c>
      <c r="C60" s="0" t="str">
        <f aca="false">VLOOKUP($A60,Sources!$A$1:$G$250,2,0)</f>
        <v>S-82</v>
      </c>
      <c r="D60" s="0" t="str">
        <f aca="false">VLOOKUP($A60,Sources!$A$1:$G$250,5,0)</f>
        <v>WHO</v>
      </c>
      <c r="E60" s="0" t="str">
        <f aca="false">VLOOKUP($A60,Sources!$A$1:$G$250,6,0)</f>
        <v>Global Health Observatory, Extent of implementation of child protection services: </v>
      </c>
      <c r="F60" s="0" t="str">
        <f aca="false">VLOOKUP($A60,Sources!$A$1:$G$250,3,0)</f>
        <v>I-186</v>
      </c>
      <c r="G60" s="0" t="str">
        <f aca="false">VLOOKUP($F60,Indicators!$A$1:$G$250,5,0)</f>
        <v>Child protection services</v>
      </c>
      <c r="H60" s="0" t="str">
        <f aca="false">VLOOKUP($F60,Indicators!$A$1:$G$250,2,0)</f>
        <v>Community and Environment</v>
      </c>
      <c r="I60" s="0" t="str">
        <f aca="false">VLOOKUP($F60,Indicators!$A$1:$G$250,3,0)</f>
        <v>Security arrangements</v>
      </c>
      <c r="J60" s="0" t="str">
        <f aca="false">VLOOKUP($F60,Indicators!$A$1:$G$250,4,0)</f>
        <v>Enforcement</v>
      </c>
    </row>
    <row r="61" customFormat="false" ht="13.8" hidden="false" customHeight="false" outlineLevel="0" collapsed="false">
      <c r="A61" s="0" t="s">
        <v>387</v>
      </c>
      <c r="B61" s="0" t="s">
        <v>1758</v>
      </c>
      <c r="C61" s="0" t="str">
        <f aca="false">VLOOKUP($A61,Sources!$A$1:$G$250,2,0)</f>
        <v>S-83</v>
      </c>
      <c r="D61" s="0" t="str">
        <f aca="false">VLOOKUP($A61,Sources!$A$1:$G$250,5,0)</f>
        <v>WHO</v>
      </c>
      <c r="E61" s="0" t="str">
        <f aca="false">VLOOKUP($A61,Sources!$A$1:$G$250,6,0)</f>
        <v>Global Health Observatory, Youth Violence: Extent of implementation of life skills and social development programmes: </v>
      </c>
      <c r="F61" s="0" t="str">
        <f aca="false">VLOOKUP($A61,Sources!$A$1:$G$250,3,0)</f>
        <v>I-73</v>
      </c>
      <c r="G61" s="0" t="str">
        <f aca="false">VLOOKUP($F61,Indicators!$A$1:$G$250,5,0)</f>
        <v>Life skills and social development programmes</v>
      </c>
      <c r="H61" s="0" t="str">
        <f aca="false">VLOOKUP($F61,Indicators!$A$1:$G$250,2,0)</f>
        <v>Workplace</v>
      </c>
      <c r="I61" s="0" t="str">
        <f aca="false">VLOOKUP($F61,Indicators!$A$1:$G$250,3,0)</f>
        <v>Child labour</v>
      </c>
      <c r="J61" s="0" t="str">
        <f aca="false">VLOOKUP($F61,Indicators!$A$1:$G$250,4,0)</f>
        <v>Enforcement</v>
      </c>
    </row>
    <row r="62" customFormat="false" ht="13.8" hidden="false" customHeight="false" outlineLevel="0" collapsed="false">
      <c r="A62" s="0" t="s">
        <v>392</v>
      </c>
      <c r="B62" s="0" t="s">
        <v>1758</v>
      </c>
      <c r="C62" s="0" t="str">
        <f aca="false">VLOOKUP($A62,Sources!$A$1:$G$250,2,0)</f>
        <v>S-83</v>
      </c>
      <c r="D62" s="0" t="str">
        <f aca="false">VLOOKUP($A62,Sources!$A$1:$G$250,5,0)</f>
        <v>WHO</v>
      </c>
      <c r="E62" s="0" t="str">
        <f aca="false">VLOOKUP($A62,Sources!$A$1:$G$250,6,0)</f>
        <v>Global Health Observatory, Youth Violence: Extent of implementation of life skills and social development programmes: </v>
      </c>
      <c r="F62" s="0" t="str">
        <f aca="false">VLOOKUP($A62,Sources!$A$1:$G$250,3,0)</f>
        <v>I-187</v>
      </c>
      <c r="G62" s="0" t="str">
        <f aca="false">VLOOKUP($F62,Indicators!$A$1:$G$250,5,0)</f>
        <v>Life skills and social development programmes </v>
      </c>
      <c r="H62" s="0" t="str">
        <f aca="false">VLOOKUP($F62,Indicators!$A$1:$G$250,2,0)</f>
        <v>Community and Environment</v>
      </c>
      <c r="I62" s="0" t="str">
        <f aca="false">VLOOKUP($F62,Indicators!$A$1:$G$250,3,0)</f>
        <v>Fulfillment of children’s rights</v>
      </c>
      <c r="J62" s="0" t="str">
        <f aca="false">VLOOKUP($F62,Indicators!$A$1:$G$250,4,0)</f>
        <v>Enforcement</v>
      </c>
    </row>
    <row r="63" customFormat="false" ht="13.8" hidden="false" customHeight="false" outlineLevel="0" collapsed="false">
      <c r="A63" s="0" t="s">
        <v>395</v>
      </c>
      <c r="B63" s="0" t="s">
        <v>1758</v>
      </c>
      <c r="C63" s="0" t="str">
        <f aca="false">VLOOKUP($A63,Sources!$A$1:$G$250,2,0)</f>
        <v>S-84</v>
      </c>
      <c r="D63" s="0" t="str">
        <f aca="false">VLOOKUP($A63,Sources!$A$1:$G$250,5,0)</f>
        <v>UN Treaties</v>
      </c>
      <c r="E63" s="0" t="str">
        <f aca="false">VLOOKUP($A63,Sources!$A$1:$G$250,6,0)</f>
        <v>WHO Framework Convention on Tobacco Control: </v>
      </c>
      <c r="F63" s="0" t="str">
        <f aca="false">VLOOKUP($A63,Sources!$A$1:$G$250,3,0)</f>
        <v>I-74</v>
      </c>
      <c r="G63" s="0" t="str">
        <f aca="false">VLOOKUP($F63,Indicators!$A$1:$G$250,5,0)</f>
        <v>Framework Convention on Tobacco Control</v>
      </c>
      <c r="H63" s="0" t="str">
        <f aca="false">VLOOKUP($F63,Indicators!$A$1:$G$250,2,0)</f>
        <v>Marketplace</v>
      </c>
      <c r="I63" s="0" t="str">
        <f aca="false">VLOOKUP($F63,Indicators!$A$1:$G$250,3,0)</f>
        <v>Marketing and Advertising</v>
      </c>
      <c r="J63" s="0" t="str">
        <f aca="false">VLOOKUP($F63,Indicators!$A$1:$G$250,4,0)</f>
        <v>Legal framework international</v>
      </c>
    </row>
    <row r="64" customFormat="false" ht="13.8" hidden="false" customHeight="false" outlineLevel="0" collapsed="false">
      <c r="A64" s="0" t="s">
        <v>400</v>
      </c>
      <c r="B64" s="0" t="s">
        <v>1758</v>
      </c>
      <c r="C64" s="0" t="str">
        <f aca="false">VLOOKUP($A64,Sources!$A$1:$G$250,2,0)</f>
        <v>S-87</v>
      </c>
      <c r="D64" s="0" t="str">
        <f aca="false">VLOOKUP($A64,Sources!$A$1:$G$250,5,0)</f>
        <v>DLA Piper</v>
      </c>
      <c r="E64" s="0" t="str">
        <f aca="false">VLOOKUP($A64,Sources!$A$1:$G$250,6,0)</f>
        <v>Advertising and Marketing to Children Global Report: </v>
      </c>
      <c r="F64" s="0" t="str">
        <f aca="false">VLOOKUP($A64,Sources!$A$1:$G$250,3,0)</f>
        <v>I-76</v>
      </c>
      <c r="G64" s="0" t="str">
        <f aca="false">VLOOKUP($F64,Indicators!$A$1:$G$250,5,0)</f>
        <v>Regulation on marketing to children</v>
      </c>
      <c r="H64" s="0" t="str">
        <f aca="false">VLOOKUP($F64,Indicators!$A$1:$G$250,2,0)</f>
        <v>Marketplace</v>
      </c>
      <c r="I64" s="0" t="str">
        <f aca="false">VLOOKUP($F64,Indicators!$A$1:$G$250,3,0)</f>
        <v>Marketing and Advertising</v>
      </c>
      <c r="J64" s="0" t="str">
        <f aca="false">VLOOKUP($F64,Indicators!$A$1:$G$250,4,0)</f>
        <v>Legal framework national</v>
      </c>
    </row>
    <row r="65" customFormat="false" ht="13.8" hidden="false" customHeight="false" outlineLevel="0" collapsed="false">
      <c r="A65" s="0" t="s">
        <v>407</v>
      </c>
      <c r="B65" s="0" t="s">
        <v>1758</v>
      </c>
      <c r="C65" s="0" t="str">
        <f aca="false">VLOOKUP($A65,Sources!$A$1:$G$250,2,0)</f>
        <v>S-88</v>
      </c>
      <c r="D65" s="0" t="str">
        <f aca="false">VLOOKUP($A65,Sources!$A$1:$G$250,5,0)</f>
        <v>WHO</v>
      </c>
      <c r="E65" s="0" t="str">
        <f aca="false">VLOOKUP($A65,Sources!$A$1:$G$250,6,0)</f>
        <v>Global Health Observatory, Existence of any policies on marketing of foods to children: </v>
      </c>
      <c r="F65" s="0" t="str">
        <f aca="false">VLOOKUP($A65,Sources!$A$1:$G$250,3,0)</f>
        <v>I-77</v>
      </c>
      <c r="G65" s="0" t="str">
        <f aca="false">VLOOKUP($F65,Indicators!$A$1:$G$250,5,0)</f>
        <v>Policies on marketing foods to children</v>
      </c>
      <c r="H65" s="0" t="str">
        <f aca="false">VLOOKUP($F65,Indicators!$A$1:$G$250,2,0)</f>
        <v>Marketplace</v>
      </c>
      <c r="I65" s="0" t="str">
        <f aca="false">VLOOKUP($F65,Indicators!$A$1:$G$250,3,0)</f>
        <v>Marketing and Advertising</v>
      </c>
      <c r="J65" s="0" t="str">
        <f aca="false">VLOOKUP($F65,Indicators!$A$1:$G$250,4,0)</f>
        <v>Legal framework national</v>
      </c>
    </row>
    <row r="66" customFormat="false" ht="13.8" hidden="false" customHeight="false" outlineLevel="0" collapsed="false">
      <c r="A66" s="0" t="s">
        <v>413</v>
      </c>
      <c r="B66" s="0" t="s">
        <v>1758</v>
      </c>
      <c r="C66" s="0" t="str">
        <f aca="false">VLOOKUP($A66,Sources!$A$1:$G$250,2,0)</f>
        <v>S-89</v>
      </c>
      <c r="D66" s="0" t="str">
        <f aca="false">VLOOKUP($A66,Sources!$A$1:$G$250,5,0)</f>
        <v>FCTC</v>
      </c>
      <c r="E66" s="0" t="str">
        <f aca="false">VLOOKUP($A66,Sources!$A$1:$G$250,6,0)</f>
        <v>Framework Convention on Tobacco Control, Article 16: Supply Reduction Measures, C321a Sales of tobacco products to minors prohibited from age: </v>
      </c>
      <c r="F66" s="0" t="str">
        <f aca="false">VLOOKUP($A66,Sources!$A$1:$G$250,3,0)</f>
        <v>I-78</v>
      </c>
      <c r="G66" s="0" t="str">
        <f aca="false">VLOOKUP($F66,Indicators!$A$1:$G$250,5,0)</f>
        <v>Age limits for purchasing tobacco</v>
      </c>
      <c r="H66" s="0" t="str">
        <f aca="false">VLOOKUP($F66,Indicators!$A$1:$G$250,2,0)</f>
        <v>Marketplace</v>
      </c>
      <c r="I66" s="0" t="str">
        <f aca="false">VLOOKUP($F66,Indicators!$A$1:$G$250,3,0)</f>
        <v>Marketing and Advertising</v>
      </c>
      <c r="J66" s="0" t="str">
        <f aca="false">VLOOKUP($F66,Indicators!$A$1:$G$250,4,0)</f>
        <v>Legal framework national</v>
      </c>
    </row>
    <row r="67" customFormat="false" ht="13.8" hidden="false" customHeight="false" outlineLevel="0" collapsed="false">
      <c r="A67" s="0" t="s">
        <v>420</v>
      </c>
      <c r="B67" s="0" t="s">
        <v>1758</v>
      </c>
      <c r="C67" s="0" t="str">
        <f aca="false">VLOOKUP($A67,Sources!$A$1:$G$250,2,0)</f>
        <v>S-90</v>
      </c>
      <c r="D67" s="0" t="str">
        <f aca="false">VLOOKUP($A67,Sources!$A$1:$G$250,5,0)</f>
        <v>WHO</v>
      </c>
      <c r="E67" s="0" t="str">
        <f aca="false">VLOOKUP($A67,Sources!$A$1:$G$250,6,0)</f>
        <v>Global Health Observatory, Ban on direct advertising: </v>
      </c>
      <c r="F67" s="0" t="str">
        <f aca="false">VLOOKUP($A67,Sources!$A$1:$G$250,3,0)</f>
        <v>I-79</v>
      </c>
      <c r="G67" s="0" t="str">
        <f aca="false">VLOOKUP($F67,Indicators!$A$1:$G$250,5,0)</f>
        <v>Ban on tobacco advertising</v>
      </c>
      <c r="H67" s="0" t="str">
        <f aca="false">VLOOKUP($F67,Indicators!$A$1:$G$250,2,0)</f>
        <v>Marketplace</v>
      </c>
      <c r="I67" s="0" t="str">
        <f aca="false">VLOOKUP($F67,Indicators!$A$1:$G$250,3,0)</f>
        <v>Marketing and Advertising</v>
      </c>
      <c r="J67" s="0" t="str">
        <f aca="false">VLOOKUP($F67,Indicators!$A$1:$G$250,4,0)</f>
        <v>Legal framework national</v>
      </c>
    </row>
    <row r="68" customFormat="false" ht="13.8" hidden="false" customHeight="false" outlineLevel="0" collapsed="false">
      <c r="A68" s="0" t="s">
        <v>426</v>
      </c>
      <c r="B68" s="0" t="s">
        <v>1758</v>
      </c>
      <c r="C68" s="0" t="str">
        <f aca="false">VLOOKUP($A68,Sources!$A$1:$G$250,2,0)</f>
        <v>S-91</v>
      </c>
      <c r="D68" s="0" t="str">
        <f aca="false">VLOOKUP($A68,Sources!$A$1:$G$250,5,0)</f>
        <v>WHO</v>
      </c>
      <c r="E68" s="0" t="str">
        <f aca="false">VLOOKUP($A68,Sources!$A$1:$G$250,6,0)</f>
        <v>Global Health Observatory, Warn about the dangers of tobacco: </v>
      </c>
      <c r="F68" s="0" t="str">
        <f aca="false">VLOOKUP($A68,Sources!$A$1:$G$250,3,0)</f>
        <v>I-80</v>
      </c>
      <c r="G68" s="0" t="str">
        <f aca="false">VLOOKUP($F68,Indicators!$A$1:$G$250,5,0)</f>
        <v>Warning about the dangers of tobacco</v>
      </c>
      <c r="H68" s="0" t="str">
        <f aca="false">VLOOKUP($F68,Indicators!$A$1:$G$250,2,0)</f>
        <v>Marketplace</v>
      </c>
      <c r="I68" s="0" t="str">
        <f aca="false">VLOOKUP($F68,Indicators!$A$1:$G$250,3,0)</f>
        <v>Marketing and Advertising</v>
      </c>
      <c r="J68" s="0" t="str">
        <f aca="false">VLOOKUP($F68,Indicators!$A$1:$G$250,4,0)</f>
        <v>Legal framework national</v>
      </c>
    </row>
    <row r="69" customFormat="false" ht="13.8" hidden="false" customHeight="false" outlineLevel="0" collapsed="false">
      <c r="A69" s="0" t="s">
        <v>432</v>
      </c>
      <c r="B69" s="0" t="s">
        <v>1758</v>
      </c>
      <c r="C69" s="0" t="str">
        <f aca="false">VLOOKUP($A69,Sources!$A$1:$G$250,2,0)</f>
        <v>S-92</v>
      </c>
      <c r="D69" s="0" t="str">
        <f aca="false">VLOOKUP($A69,Sources!$A$1:$G$250,5,0)</f>
        <v>WHO</v>
      </c>
      <c r="E69" s="0" t="str">
        <f aca="false">VLOOKUP($A69,Sources!$A$1:$G$250,6,0)</f>
        <v>Global Health Observatory, Age limits - Alcohol service/sales: on premises </v>
      </c>
      <c r="F69" s="0" t="str">
        <f aca="false">VLOOKUP($A69,Sources!$A$1:$G$250,3,0)</f>
        <v>I-81</v>
      </c>
      <c r="G69" s="0" t="str">
        <f aca="false">VLOOKUP($F69,Indicators!$A$1:$G$250,5,0)</f>
        <v>On-premise alcohol service age limits</v>
      </c>
      <c r="H69" s="0" t="str">
        <f aca="false">VLOOKUP($F69,Indicators!$A$1:$G$250,2,0)</f>
        <v>Marketplace</v>
      </c>
      <c r="I69" s="0" t="str">
        <f aca="false">VLOOKUP($F69,Indicators!$A$1:$G$250,3,0)</f>
        <v>Marketing and Advertising</v>
      </c>
      <c r="J69" s="0" t="str">
        <f aca="false">VLOOKUP($F69,Indicators!$A$1:$G$250,4,0)</f>
        <v>Legal framework national</v>
      </c>
    </row>
    <row r="70" customFormat="false" ht="13.8" hidden="false" customHeight="false" outlineLevel="0" collapsed="false">
      <c r="A70" s="0" t="s">
        <v>438</v>
      </c>
      <c r="B70" s="0" t="s">
        <v>1758</v>
      </c>
      <c r="C70" s="0" t="str">
        <f aca="false">VLOOKUP($A70,Sources!$A$1:$G$250,2,0)</f>
        <v>S-93</v>
      </c>
      <c r="D70" s="0" t="str">
        <f aca="false">VLOOKUP($A70,Sources!$A$1:$G$250,5,0)</f>
        <v>WHO</v>
      </c>
      <c r="E70" s="0" t="str">
        <f aca="false">VLOOKUP($A70,Sources!$A$1:$G$250,6,0)</f>
        <v>Global Health Observatory, Advertising restrictions on national TV</v>
      </c>
      <c r="F70" s="0" t="str">
        <f aca="false">VLOOKUP($A70,Sources!$A$1:$G$250,3,0)</f>
        <v>I-82</v>
      </c>
      <c r="G70" s="0" t="str">
        <f aca="false">VLOOKUP($F70,Indicators!$A$1:$G$250,5,0)</f>
        <v>Ban on alcohol advertising on national TV</v>
      </c>
      <c r="H70" s="0" t="str">
        <f aca="false">VLOOKUP($F70,Indicators!$A$1:$G$250,2,0)</f>
        <v>Marketplace</v>
      </c>
      <c r="I70" s="0" t="str">
        <f aca="false">VLOOKUP($F70,Indicators!$A$1:$G$250,3,0)</f>
        <v>Marketing and Advertising</v>
      </c>
      <c r="J70" s="0" t="str">
        <f aca="false">VLOOKUP($F70,Indicators!$A$1:$G$250,4,0)</f>
        <v>Legal framework national</v>
      </c>
    </row>
    <row r="71" customFormat="false" ht="13.8" hidden="false" customHeight="false" outlineLevel="0" collapsed="false">
      <c r="A71" s="0" t="s">
        <v>444</v>
      </c>
      <c r="B71" s="0" t="s">
        <v>1758</v>
      </c>
      <c r="C71" s="0" t="str">
        <f aca="false">VLOOKUP($A71,Sources!$A$1:$G$250,2,0)</f>
        <v>S-95</v>
      </c>
      <c r="D71" s="0" t="str">
        <f aca="false">VLOOKUP($A71,Sources!$A$1:$G$250,5,0)</f>
        <v>WHO</v>
      </c>
      <c r="E71" s="0" t="str">
        <f aca="false">VLOOKUP($A71,Sources!$A$1:$G$250,6,0)</f>
        <v>Global Health Observatory, Health warning labels on alcohol containers: </v>
      </c>
      <c r="F71" s="0" t="str">
        <f aca="false">VLOOKUP($A71,Sources!$A$1:$G$250,3,0)</f>
        <v>I-83</v>
      </c>
      <c r="G71" s="0" t="str">
        <f aca="false">VLOOKUP($F71,Indicators!$A$1:$G$250,5,0)</f>
        <v>Alcohol health warning labels</v>
      </c>
      <c r="H71" s="0" t="str">
        <f aca="false">VLOOKUP($F71,Indicators!$A$1:$G$250,2,0)</f>
        <v>Marketplace</v>
      </c>
      <c r="I71" s="0" t="str">
        <f aca="false">VLOOKUP($F71,Indicators!$A$1:$G$250,3,0)</f>
        <v>Marketing and Advertising</v>
      </c>
      <c r="J71" s="0" t="str">
        <f aca="false">VLOOKUP($F71,Indicators!$A$1:$G$250,4,0)</f>
        <v>Legal framework national</v>
      </c>
    </row>
    <row r="72" customFormat="false" ht="13.8" hidden="false" customHeight="false" outlineLevel="0" collapsed="false">
      <c r="A72" s="0" t="s">
        <v>449</v>
      </c>
      <c r="B72" s="0" t="s">
        <v>1758</v>
      </c>
      <c r="C72" s="0" t="str">
        <f aca="false">VLOOKUP($A72,Sources!$A$1:$G$250,2,0)</f>
        <v>S-96</v>
      </c>
      <c r="D72" s="0" t="str">
        <f aca="false">VLOOKUP($A72,Sources!$A$1:$G$250,5,0)</f>
        <v>WHO &amp; UNICEF</v>
      </c>
      <c r="E72" s="0" t="str">
        <f aca="false">VLOOKUP($A72,Sources!$A$1:$G$250,6,0)</f>
        <v>Marketing of Breast‑milk Substitutes:National Implementation ofthe International Code— STATUS REPORT 2020 —</v>
      </c>
      <c r="F72" s="0" t="str">
        <f aca="false">VLOOKUP($A72,Sources!$A$1:$G$250,3,0)</f>
        <v>I-84</v>
      </c>
      <c r="G72" s="0" t="str">
        <f aca="false">VLOOKUP($F72,Indicators!$A$1:$G$250,5,0)</f>
        <v>Implementation of the International Code of Marketing of Breast-Milk Substitutes</v>
      </c>
      <c r="H72" s="0" t="str">
        <f aca="false">VLOOKUP($F72,Indicators!$A$1:$G$250,2,0)</f>
        <v>Marketplace</v>
      </c>
      <c r="I72" s="0" t="str">
        <f aca="false">VLOOKUP($F72,Indicators!$A$1:$G$250,3,0)</f>
        <v>Marketing and Advertising</v>
      </c>
      <c r="J72" s="0" t="str">
        <f aca="false">VLOOKUP($F72,Indicators!$A$1:$G$250,4,0)</f>
        <v>Legal framework national</v>
      </c>
    </row>
    <row r="73" customFormat="false" ht="13.8" hidden="false" customHeight="false" outlineLevel="0" collapsed="false">
      <c r="A73" s="0" t="s">
        <v>456</v>
      </c>
      <c r="B73" s="0" t="s">
        <v>1758</v>
      </c>
      <c r="C73" s="0" t="str">
        <f aca="false">VLOOKUP($A73,Sources!$A$1:$G$250,2,0)</f>
        <v>S-97</v>
      </c>
      <c r="D73" s="0" t="str">
        <f aca="false">VLOOKUP($A73,Sources!$A$1:$G$250,5,0)</f>
        <v>WHO</v>
      </c>
      <c r="E73" s="0" t="str">
        <f aca="false">VLOOKUP($A73,Sources!$A$1:$G$250,6,0)</f>
        <v>Global Health Observatory, Prevalence of current tobacco use among adolescents (5)- most recent youth survey: Use Youth indicator 1 rate in column 5</v>
      </c>
      <c r="F73" s="0" t="str">
        <f aca="false">VLOOKUP($A73,Sources!$A$1:$G$250,3,0)</f>
        <v>I-85</v>
      </c>
      <c r="G73" s="0" t="str">
        <f aca="false">VLOOKUP($F73,Indicators!$A$1:$G$250,5,0)</f>
        <v>Youth smoking rate</v>
      </c>
      <c r="H73" s="0" t="str">
        <f aca="false">VLOOKUP($F73,Indicators!$A$1:$G$250,2,0)</f>
        <v>Marketplace</v>
      </c>
      <c r="I73" s="0" t="str">
        <f aca="false">VLOOKUP($F73,Indicators!$A$1:$G$250,3,0)</f>
        <v>Marketing and Advertising</v>
      </c>
      <c r="J73" s="0" t="str">
        <f aca="false">VLOOKUP($F73,Indicators!$A$1:$G$250,4,0)</f>
        <v>Outcome</v>
      </c>
    </row>
    <row r="74" customFormat="false" ht="13.8" hidden="false" customHeight="false" outlineLevel="0" collapsed="false">
      <c r="A74" s="0" t="s">
        <v>461</v>
      </c>
      <c r="B74" s="0" t="s">
        <v>1758</v>
      </c>
      <c r="C74" s="0" t="str">
        <f aca="false">VLOOKUP($A74,Sources!$A$1:$G$250,2,0)</f>
        <v>S-100</v>
      </c>
      <c r="D74" s="0" t="str">
        <f aca="false">VLOOKUP($A74,Sources!$A$1:$G$250,5,0)</f>
        <v>WHO</v>
      </c>
      <c r="E74" s="0" t="str">
        <f aca="false">VLOOKUP($A74,Sources!$A$1:$G$250,6,0)</f>
        <v>Global Health Observatory, 13-15 years old any alcoholic beverage in the past 30 days (%): </v>
      </c>
      <c r="F74" s="0" t="str">
        <f aca="false">VLOOKUP($A74,Sources!$A$1:$G$250,3,0)</f>
        <v>I-86</v>
      </c>
      <c r="G74" s="0" t="str">
        <f aca="false">VLOOKUP($F74,Indicators!$A$1:$G$250,5,0)</f>
        <v>Use of alcohol </v>
      </c>
      <c r="H74" s="0" t="str">
        <f aca="false">VLOOKUP($F74,Indicators!$A$1:$G$250,2,0)</f>
        <v>Marketplace</v>
      </c>
      <c r="I74" s="0" t="str">
        <f aca="false">VLOOKUP($F74,Indicators!$A$1:$G$250,3,0)</f>
        <v>Marketing and Advertising</v>
      </c>
      <c r="J74" s="0" t="str">
        <f aca="false">VLOOKUP($F74,Indicators!$A$1:$G$250,4,0)</f>
        <v>Outcome</v>
      </c>
    </row>
    <row r="75" customFormat="false" ht="13.8" hidden="false" customHeight="false" outlineLevel="0" collapsed="false">
      <c r="A75" s="0" t="s">
        <v>466</v>
      </c>
      <c r="B75" s="0" t="s">
        <v>1758</v>
      </c>
      <c r="C75" s="0" t="str">
        <f aca="false">VLOOKUP($A75,Sources!$A$1:$G$250,2,0)</f>
        <v>S-101</v>
      </c>
      <c r="D75" s="0" t="str">
        <f aca="false">VLOOKUP($A75,Sources!$A$1:$G$250,5,0)</f>
        <v>WHO</v>
      </c>
      <c r="E75" s="0" t="str">
        <f aca="false">VLOOKUP($A75,Sources!$A$1:$G$250,6,0)</f>
        <v>Global Health Observatory, Children aged &lt;5 years overweight: </v>
      </c>
      <c r="F75" s="0" t="str">
        <f aca="false">VLOOKUP($A75,Sources!$A$1:$G$250,3,0)</f>
        <v>I-87</v>
      </c>
      <c r="G75" s="0" t="str">
        <f aca="false">VLOOKUP($F75,Indicators!$A$1:$G$250,5,0)</f>
        <v>Young children overweight</v>
      </c>
      <c r="H75" s="0" t="str">
        <f aca="false">VLOOKUP($F75,Indicators!$A$1:$G$250,2,0)</f>
        <v>Marketplace</v>
      </c>
      <c r="I75" s="0" t="str">
        <f aca="false">VLOOKUP($F75,Indicators!$A$1:$G$250,3,0)</f>
        <v>Marketing and Advertising</v>
      </c>
      <c r="J75" s="0" t="str">
        <f aca="false">VLOOKUP($F75,Indicators!$A$1:$G$250,4,0)</f>
        <v>Outcome</v>
      </c>
    </row>
    <row r="76" customFormat="false" ht="13.8" hidden="false" customHeight="false" outlineLevel="0" collapsed="false">
      <c r="A76" s="0" t="s">
        <v>471</v>
      </c>
      <c r="B76" s="0" t="s">
        <v>1758</v>
      </c>
      <c r="C76" s="0" t="str">
        <f aca="false">VLOOKUP($A76,Sources!$A$1:$G$250,2,0)</f>
        <v>S-103</v>
      </c>
      <c r="D76" s="0" t="str">
        <f aca="false">VLOOKUP($A76,Sources!$A$1:$G$250,5,0)</f>
        <v>WHO</v>
      </c>
      <c r="E76" s="0" t="str">
        <f aca="false">VLOOKUP($A76,Sources!$A$1:$G$250,6,0)</f>
        <v>Global Health Observatory, Prevalence of overweight among children and adolescents, BMI&gt;+1 standard deviation above the median, crude, Estimates by country, among children aged 5-19 years: </v>
      </c>
      <c r="F76" s="0" t="str">
        <f aca="false">VLOOKUP($A76,Sources!$A$1:$G$250,3,0)</f>
        <v>I-88</v>
      </c>
      <c r="G76" s="0" t="str">
        <f aca="false">VLOOKUP($F76,Indicators!$A$1:$G$250,5,0)</f>
        <v>Older children and teenagers overweight</v>
      </c>
      <c r="H76" s="0" t="str">
        <f aca="false">VLOOKUP($F76,Indicators!$A$1:$G$250,2,0)</f>
        <v>Marketplace</v>
      </c>
      <c r="I76" s="0" t="str">
        <f aca="false">VLOOKUP($F76,Indicators!$A$1:$G$250,3,0)</f>
        <v>Marketing and Advertising</v>
      </c>
      <c r="J76" s="0" t="str">
        <f aca="false">VLOOKUP($F76,Indicators!$A$1:$G$250,4,0)</f>
        <v>Outcome</v>
      </c>
    </row>
    <row r="77" customFormat="false" ht="13.8" hidden="false" customHeight="false" outlineLevel="0" collapsed="false">
      <c r="A77" s="0" t="s">
        <v>475</v>
      </c>
      <c r="B77" s="0" t="s">
        <v>1758</v>
      </c>
      <c r="C77" s="0" t="str">
        <f aca="false">VLOOKUP($A77,Sources!$A$1:$G$250,2,0)</f>
        <v>S-104</v>
      </c>
      <c r="D77" s="0" t="str">
        <f aca="false">VLOOKUP($A77,Sources!$A$1:$G$250,5,0)</f>
        <v>WHO</v>
      </c>
      <c r="E77" s="0" t="str">
        <f aca="false">VLOOKUP($A77,Sources!$A$1:$G$250,6,0)</f>
        <v>Global Health Observatory, Infants exclusively breastfed for the first six months of life (%)</v>
      </c>
      <c r="F77" s="0" t="str">
        <f aca="false">VLOOKUP($A77,Sources!$A$1:$G$250,3,0)</f>
        <v>I-89</v>
      </c>
      <c r="G77" s="0" t="str">
        <f aca="false">VLOOKUP($F77,Indicators!$A$1:$G$250,5,0)</f>
        <v>Exclusive breastfeeding</v>
      </c>
      <c r="H77" s="0" t="str">
        <f aca="false">VLOOKUP($F77,Indicators!$A$1:$G$250,2,0)</f>
        <v>Marketplace</v>
      </c>
      <c r="I77" s="0" t="str">
        <f aca="false">VLOOKUP($F77,Indicators!$A$1:$G$250,3,0)</f>
        <v>Marketing and Advertising</v>
      </c>
      <c r="J77" s="0" t="str">
        <f aca="false">VLOOKUP($F77,Indicators!$A$1:$G$250,4,0)</f>
        <v>Outcome</v>
      </c>
    </row>
    <row r="78" customFormat="false" ht="13.8" hidden="false" customHeight="false" outlineLevel="0" collapsed="false">
      <c r="A78" s="0" t="s">
        <v>480</v>
      </c>
      <c r="B78" s="0" t="s">
        <v>1758</v>
      </c>
      <c r="C78" s="0" t="str">
        <f aca="false">VLOOKUP($A78,Sources!$A$1:$G$250,2,0)</f>
        <v>S-104</v>
      </c>
      <c r="D78" s="0" t="str">
        <f aca="false">VLOOKUP($A78,Sources!$A$1:$G$250,5,0)</f>
        <v>WHO</v>
      </c>
      <c r="E78" s="0" t="str">
        <f aca="false">VLOOKUP($A78,Sources!$A$1:$G$250,6,0)</f>
        <v>Global Health Observatory, Infants exclusively breastfed for the first six months of life (%)</v>
      </c>
      <c r="F78" s="0" t="str">
        <f aca="false">VLOOKUP($A78,Sources!$A$1:$G$250,3,0)</f>
        <v>I-198</v>
      </c>
      <c r="G78" s="0" t="str">
        <f aca="false">VLOOKUP($F78,Indicators!$A$1:$G$250,5,0)</f>
        <v>Exclusive breastfeeding</v>
      </c>
      <c r="H78" s="0" t="str">
        <f aca="false">VLOOKUP($F78,Indicators!$A$1:$G$250,2,0)</f>
        <v>Workplace</v>
      </c>
      <c r="I78" s="0" t="str">
        <f aca="false">VLOOKUP($F78,Indicators!$A$1:$G$250,3,0)</f>
        <v>Maternity and paternity protection</v>
      </c>
      <c r="J78" s="0" t="str">
        <f aca="false">VLOOKUP($F78,Indicators!$A$1:$G$250,4,0)</f>
        <v>Outcome</v>
      </c>
    </row>
    <row r="79" customFormat="false" ht="13.8" hidden="false" customHeight="false" outlineLevel="0" collapsed="false">
      <c r="A79" s="0" t="s">
        <v>482</v>
      </c>
      <c r="B79" s="0" t="s">
        <v>1758</v>
      </c>
      <c r="C79" s="0" t="str">
        <f aca="false">VLOOKUP($A79,Sources!$A$1:$G$250,2,0)</f>
        <v>S-105</v>
      </c>
      <c r="D79" s="0" t="str">
        <f aca="false">VLOOKUP($A79,Sources!$A$1:$G$250,5,0)</f>
        <v>UN Treaties</v>
      </c>
      <c r="E79" s="0" t="str">
        <f aca="false">VLOOKUP($A79,Sources!$A$1:$G$250,6,0)</f>
        <v>Constitution of the World Health Organization</v>
      </c>
      <c r="F79" s="0" t="str">
        <f aca="false">VLOOKUP($A79,Sources!$A$1:$G$250,3,0)</f>
        <v>I-90</v>
      </c>
      <c r="G79" s="0" t="str">
        <f aca="false">VLOOKUP($F79,Indicators!$A$1:$G$250,5,0)</f>
        <v>WHO Constitution</v>
      </c>
      <c r="H79" s="0" t="str">
        <f aca="false">VLOOKUP($F79,Indicators!$A$1:$G$250,2,0)</f>
        <v>Marketplace</v>
      </c>
      <c r="I79" s="0" t="str">
        <f aca="false">VLOOKUP($F79,Indicators!$A$1:$G$250,3,0)</f>
        <v>Product Safety</v>
      </c>
      <c r="J79" s="0" t="str">
        <f aca="false">VLOOKUP($F79,Indicators!$A$1:$G$250,4,0)</f>
        <v>Legal framework international</v>
      </c>
    </row>
    <row r="80" customFormat="false" ht="13.8" hidden="false" customHeight="false" outlineLevel="0" collapsed="false">
      <c r="A80" s="0" t="s">
        <v>487</v>
      </c>
      <c r="B80" s="0" t="s">
        <v>1758</v>
      </c>
      <c r="C80" s="0" t="str">
        <f aca="false">VLOOKUP($A80,Sources!$A$1:$G$250,2,0)</f>
        <v>S-106</v>
      </c>
      <c r="D80" s="0" t="str">
        <f aca="false">VLOOKUP($A80,Sources!$A$1:$G$250,5,0)</f>
        <v>UNCTAD</v>
      </c>
      <c r="E80" s="0" t="str">
        <f aca="false">VLOOKUP($A80,Sources!$A$1:$G$250,6,0)</f>
        <v>Consumer Protection Legislation Worldwide</v>
      </c>
      <c r="F80" s="0" t="str">
        <f aca="false">VLOOKUP($A80,Sources!$A$1:$G$250,3,0)</f>
        <v>I-91</v>
      </c>
      <c r="G80" s="0" t="str">
        <f aca="false">VLOOKUP($F80,Indicators!$A$1:$G$250,5,0)</f>
        <v>Consumer protection law</v>
      </c>
      <c r="H80" s="0" t="str">
        <f aca="false">VLOOKUP($F80,Indicators!$A$1:$G$250,2,0)</f>
        <v>Marketplace</v>
      </c>
      <c r="I80" s="0" t="str">
        <f aca="false">VLOOKUP($F80,Indicators!$A$1:$G$250,3,0)</f>
        <v>Product Safety</v>
      </c>
      <c r="J80" s="0" t="str">
        <f aca="false">VLOOKUP($F80,Indicators!$A$1:$G$250,4,0)</f>
        <v>Legal framework national</v>
      </c>
    </row>
    <row r="81" customFormat="false" ht="13.8" hidden="false" customHeight="false" outlineLevel="0" collapsed="false">
      <c r="A81" s="0" t="s">
        <v>494</v>
      </c>
      <c r="B81" s="0" t="s">
        <v>1758</v>
      </c>
      <c r="C81" s="0" t="str">
        <f aca="false">VLOOKUP($A81,Sources!$A$1:$G$250,2,0)</f>
        <v>S-109</v>
      </c>
      <c r="D81" s="0" t="str">
        <f aca="false">VLOOKUP($A81,Sources!$A$1:$G$250,5,0)</f>
        <v>UNCTAD</v>
      </c>
      <c r="E81" s="0" t="str">
        <f aca="false">VLOOKUP($A81,Sources!$A$1:$G$250,6,0)</f>
        <v>E-transaction Legislation Worldwide</v>
      </c>
      <c r="F81" s="0" t="str">
        <f aca="false">VLOOKUP($A81,Sources!$A$1:$G$250,3,0)</f>
        <v>I-92</v>
      </c>
      <c r="G81" s="0" t="str">
        <f aca="false">VLOOKUP($F81,Indicators!$A$1:$G$250,5,0)</f>
        <v>Online consumer protection</v>
      </c>
      <c r="H81" s="0" t="str">
        <f aca="false">VLOOKUP($F81,Indicators!$A$1:$G$250,2,0)</f>
        <v>Marketplace</v>
      </c>
      <c r="I81" s="0" t="str">
        <f aca="false">VLOOKUP($F81,Indicators!$A$1:$G$250,3,0)</f>
        <v>Product Safety</v>
      </c>
      <c r="J81" s="0" t="str">
        <f aca="false">VLOOKUP($F81,Indicators!$A$1:$G$250,4,0)</f>
        <v>Legal framework national</v>
      </c>
    </row>
    <row r="82" customFormat="false" ht="13.8" hidden="false" customHeight="false" outlineLevel="0" collapsed="false">
      <c r="A82" s="0" t="s">
        <v>499</v>
      </c>
      <c r="B82" s="0" t="s">
        <v>1758</v>
      </c>
      <c r="C82" s="0" t="str">
        <f aca="false">VLOOKUP($A82,Sources!$A$1:$G$250,2,0)</f>
        <v>S-113</v>
      </c>
      <c r="D82" s="0" t="str">
        <f aca="false">VLOOKUP($A82,Sources!$A$1:$G$250,5,0)</f>
        <v>WHO</v>
      </c>
      <c r="E82" s="0" t="str">
        <f aca="false">VLOOKUP($A82,Sources!$A$1:$G$250,6,0)</f>
        <v>Mortality rate attributed to unintentional poisoning (per 100 000 population)</v>
      </c>
      <c r="F82" s="0" t="str">
        <f aca="false">VLOOKUP($A82,Sources!$A$1:$G$250,3,0)</f>
        <v>I-95</v>
      </c>
      <c r="G82" s="0" t="str">
        <f aca="false">VLOOKUP($F82,Indicators!$A$1:$G$250,5,0)</f>
        <v>Mortality rates due to poisoning</v>
      </c>
      <c r="H82" s="0" t="str">
        <f aca="false">VLOOKUP($F82,Indicators!$A$1:$G$250,2,0)</f>
        <v>Marketplace</v>
      </c>
      <c r="I82" s="0" t="str">
        <f aca="false">VLOOKUP($F82,Indicators!$A$1:$G$250,3,0)</f>
        <v>Product Safety</v>
      </c>
      <c r="J82" s="0" t="str">
        <f aca="false">VLOOKUP($F82,Indicators!$A$1:$G$250,4,0)</f>
        <v>Outcome</v>
      </c>
    </row>
    <row r="83" customFormat="false" ht="13.8" hidden="false" customHeight="false" outlineLevel="0" collapsed="false">
      <c r="A83" s="0" t="s">
        <v>504</v>
      </c>
      <c r="B83" s="0" t="s">
        <v>1758</v>
      </c>
      <c r="C83" s="0" t="str">
        <f aca="false">VLOOKUP($A83,Sources!$A$1:$G$250,2,0)</f>
        <v>S-115</v>
      </c>
      <c r="D83" s="0" t="str">
        <f aca="false">VLOOKUP($A83,Sources!$A$1:$G$250,5,0)</f>
        <v>UN Treaties</v>
      </c>
      <c r="E83" s="0" t="str">
        <f aca="false">VLOOKUP($A83,Sources!$A$1:$G$250,6,0)</f>
        <v>Optional Protocol to the Convention on the Rights of the Child on the sale of children, child prostitution and child pornography: </v>
      </c>
      <c r="F83" s="0" t="str">
        <f aca="false">VLOOKUP($A83,Sources!$A$1:$G$250,3,0)</f>
        <v>I-96</v>
      </c>
      <c r="G83" s="0" t="str">
        <f aca="false">VLOOKUP($F83,Indicators!$A$1:$G$250,5,0)</f>
        <v>Optional Protocol to the CRC on the Sale of Children, Child Prostitution and Child Pornography</v>
      </c>
      <c r="H83" s="0" t="str">
        <f aca="false">VLOOKUP($F83,Indicators!$A$1:$G$250,2,0)</f>
        <v>Marketplace</v>
      </c>
      <c r="I83" s="0" t="str">
        <f aca="false">VLOOKUP($F83,Indicators!$A$1:$G$250,3,0)</f>
        <v>Online Abuse and exploitation</v>
      </c>
      <c r="J83" s="0" t="str">
        <f aca="false">VLOOKUP($F83,Indicators!$A$1:$G$250,4,0)</f>
        <v>Legal framework international</v>
      </c>
    </row>
    <row r="84" customFormat="false" ht="13.8" hidden="false" customHeight="false" outlineLevel="0" collapsed="false">
      <c r="A84" s="0" t="s">
        <v>509</v>
      </c>
      <c r="B84" s="0" t="s">
        <v>1758</v>
      </c>
      <c r="C84" s="0" t="str">
        <f aca="false">VLOOKUP($A84,Sources!$A$1:$G$250,2,0)</f>
        <v>S-116</v>
      </c>
      <c r="D84" s="0" t="str">
        <f aca="false">VLOOKUP($A84,Sources!$A$1:$G$250,5,0)</f>
        <v>We Protect Global Alliance</v>
      </c>
      <c r="E84" s="0" t="str">
        <f aca="false">VLOOKUP($A84,Sources!$A$1:$G$250,6,0)</f>
        <v>We Protect Global Alliance, Member Countries</v>
      </c>
      <c r="F84" s="0" t="str">
        <f aca="false">VLOOKUP($A84,Sources!$A$1:$G$250,3,0)</f>
        <v>I-97</v>
      </c>
      <c r="G84" s="0" t="str">
        <f aca="false">VLOOKUP($F84,Indicators!$A$1:$G$250,5,0)</f>
        <v>We Protect Global Alliance</v>
      </c>
      <c r="H84" s="0" t="str">
        <f aca="false">VLOOKUP($F84,Indicators!$A$1:$G$250,2,0)</f>
        <v>Marketplace</v>
      </c>
      <c r="I84" s="0" t="str">
        <f aca="false">VLOOKUP($F84,Indicators!$A$1:$G$250,3,0)</f>
        <v>Online Abuse and exploitation</v>
      </c>
      <c r="J84" s="0" t="str">
        <f aca="false">VLOOKUP($F84,Indicators!$A$1:$G$250,4,0)</f>
        <v>Legal framework international</v>
      </c>
    </row>
    <row r="85" customFormat="false" ht="13.8" hidden="false" customHeight="false" outlineLevel="0" collapsed="false">
      <c r="A85" s="0" t="s">
        <v>515</v>
      </c>
      <c r="B85" s="0" t="s">
        <v>1758</v>
      </c>
      <c r="C85" s="0" t="str">
        <f aca="false">VLOOKUP($A85,Sources!$A$1:$G$250,2,0)</f>
        <v>S-117</v>
      </c>
      <c r="D85" s="0" t="str">
        <f aca="false">VLOOKUP($A85,Sources!$A$1:$G$250,5,0)</f>
        <v>ICMEC</v>
      </c>
      <c r="E85" s="0" t="str">
        <f aca="false">VLOOKUP($A85,Sources!$A$1:$G$250,6,0)</f>
        <v>Child Pornography: Model Legislation and Global Review (9th edition): </v>
      </c>
      <c r="F85" s="0" t="str">
        <f aca="false">VLOOKUP($A85,Sources!$A$1:$G$250,3,0)</f>
        <v>I-98</v>
      </c>
      <c r="G85" s="0" t="str">
        <f aca="false">VLOOKUP($F85,Indicators!$A$1:$G$250,5,0)</f>
        <v>Legislation prohibiting CSAM</v>
      </c>
      <c r="H85" s="0" t="str">
        <f aca="false">VLOOKUP($F85,Indicators!$A$1:$G$250,2,0)</f>
        <v>Marketplace</v>
      </c>
      <c r="I85" s="0" t="str">
        <f aca="false">VLOOKUP($F85,Indicators!$A$1:$G$250,3,0)</f>
        <v>Online Abuse and exploitation</v>
      </c>
      <c r="J85" s="0" t="str">
        <f aca="false">VLOOKUP($F85,Indicators!$A$1:$G$250,4,0)</f>
        <v>Legal framework national</v>
      </c>
    </row>
    <row r="86" customFormat="false" ht="13.8" hidden="false" customHeight="false" outlineLevel="0" collapsed="false">
      <c r="A86" s="0" t="s">
        <v>522</v>
      </c>
      <c r="B86" s="0" t="s">
        <v>1758</v>
      </c>
      <c r="C86" s="0" t="str">
        <f aca="false">VLOOKUP($A86,Sources!$A$1:$G$250,2,0)</f>
        <v>S-118</v>
      </c>
      <c r="D86" s="0" t="str">
        <f aca="false">VLOOKUP($A86,Sources!$A$1:$G$250,5,0)</f>
        <v>ICMEC</v>
      </c>
      <c r="E86" s="0" t="str">
        <f aca="false">VLOOKUP($A86,Sources!$A$1:$G$250,6,0)</f>
        <v>Child Pornography: Model Legislation and Global Review (9th edition): </v>
      </c>
      <c r="F86" s="0" t="str">
        <f aca="false">VLOOKUP($A86,Sources!$A$1:$G$250,3,0)</f>
        <v>I-99</v>
      </c>
      <c r="G86" s="0" t="str">
        <f aca="false">VLOOKUP($F86,Indicators!$A$1:$G$250,5,0)</f>
        <v>Legislation prohibiting technology facilitated CSAM offences</v>
      </c>
      <c r="H86" s="0" t="str">
        <f aca="false">VLOOKUP($F86,Indicators!$A$1:$G$250,2,0)</f>
        <v>Marketplace</v>
      </c>
      <c r="I86" s="0" t="str">
        <f aca="false">VLOOKUP($F86,Indicators!$A$1:$G$250,3,0)</f>
        <v>Online Abuse and exploitation</v>
      </c>
      <c r="J86" s="0" t="str">
        <f aca="false">VLOOKUP($F86,Indicators!$A$1:$G$250,4,0)</f>
        <v>Legal framework national</v>
      </c>
    </row>
    <row r="87" customFormat="false" ht="13.8" hidden="false" customHeight="false" outlineLevel="0" collapsed="false">
      <c r="A87" s="0" t="s">
        <v>525</v>
      </c>
      <c r="B87" s="0" t="s">
        <v>1758</v>
      </c>
      <c r="C87" s="0" t="str">
        <f aca="false">VLOOKUP($A87,Sources!$A$1:$G$250,2,0)</f>
        <v>S-119</v>
      </c>
      <c r="D87" s="0" t="str">
        <f aca="false">VLOOKUP($A87,Sources!$A$1:$G$250,5,0)</f>
        <v>ICMEC</v>
      </c>
      <c r="E87" s="0" t="str">
        <f aca="false">VLOOKUP($A87,Sources!$A$1:$G$250,6,0)</f>
        <v>Child Pornography: Model Legislation and Global Review (9th edition): </v>
      </c>
      <c r="F87" s="0" t="str">
        <f aca="false">VLOOKUP($A87,Sources!$A$1:$G$250,3,0)</f>
        <v>I-100</v>
      </c>
      <c r="G87" s="0" t="str">
        <f aca="false">VLOOKUP($F87,Indicators!$A$1:$G$250,5,0)</f>
        <v>ISP Reporting of CSAM</v>
      </c>
      <c r="H87" s="0" t="str">
        <f aca="false">VLOOKUP($F87,Indicators!$A$1:$G$250,2,0)</f>
        <v>Marketplace</v>
      </c>
      <c r="I87" s="0" t="str">
        <f aca="false">VLOOKUP($F87,Indicators!$A$1:$G$250,3,0)</f>
        <v>Online Abuse and exploitation</v>
      </c>
      <c r="J87" s="0" t="str">
        <f aca="false">VLOOKUP($F87,Indicators!$A$1:$G$250,4,0)</f>
        <v>Legal framework national</v>
      </c>
    </row>
    <row r="88" customFormat="false" ht="13.8" hidden="false" customHeight="false" outlineLevel="0" collapsed="false">
      <c r="A88" s="0" t="s">
        <v>532</v>
      </c>
      <c r="B88" s="0" t="s">
        <v>1758</v>
      </c>
      <c r="C88" s="0" t="str">
        <f aca="false">VLOOKUP($A88,Sources!$A$1:$G$250,2,0)</f>
        <v>S-121</v>
      </c>
      <c r="D88" s="0" t="str">
        <f aca="false">VLOOKUP($A88,Sources!$A$1:$G$250,5,0)</f>
        <v>UNCTAD</v>
      </c>
      <c r="E88" s="0" t="str">
        <f aca="false">VLOOKUP($A88,Sources!$A$1:$G$250,6,0)</f>
        <v>Cybercrime Legislation Worldwide</v>
      </c>
      <c r="F88" s="0" t="str">
        <f aca="false">VLOOKUP($A88,Sources!$A$1:$G$250,3,0)</f>
        <v>I-102</v>
      </c>
      <c r="G88" s="0" t="str">
        <f aca="false">VLOOKUP($F88,Indicators!$A$1:$G$250,5,0)</f>
        <v>Online exploitation and abuse</v>
      </c>
      <c r="H88" s="0" t="str">
        <f aca="false">VLOOKUP($F88,Indicators!$A$1:$G$250,2,0)</f>
        <v>Marketplace</v>
      </c>
      <c r="I88" s="0" t="str">
        <f aca="false">VLOOKUP($F88,Indicators!$A$1:$G$250,3,0)</f>
        <v>Online Abuse and exploitation</v>
      </c>
      <c r="J88" s="0" t="str">
        <f aca="false">VLOOKUP($F88,Indicators!$A$1:$G$250,4,0)</f>
        <v>Legal framework national</v>
      </c>
    </row>
    <row r="89" customFormat="false" ht="13.8" hidden="false" customHeight="false" outlineLevel="0" collapsed="false">
      <c r="A89" s="0" t="s">
        <v>537</v>
      </c>
      <c r="B89" s="0" t="s">
        <v>1758</v>
      </c>
      <c r="C89" s="0" t="str">
        <f aca="false">VLOOKUP($A89,Sources!$A$1:$G$250,2,0)</f>
        <v>S-122</v>
      </c>
      <c r="D89" s="0" t="str">
        <f aca="false">VLOOKUP($A89,Sources!$A$1:$G$250,5,0)</f>
        <v>UNCTAD</v>
      </c>
      <c r="E89" s="0" t="str">
        <f aca="false">VLOOKUP($A89,Sources!$A$1:$G$250,6,0)</f>
        <v>Data Protection and Privacy Legislation Worldwide</v>
      </c>
      <c r="F89" s="0" t="str">
        <f aca="false">VLOOKUP($A89,Sources!$A$1:$G$250,3,0)</f>
        <v>I-103</v>
      </c>
      <c r="G89" s="0" t="str">
        <f aca="false">VLOOKUP($F89,Indicators!$A$1:$G$250,5,0)</f>
        <v>Data protection and privacy</v>
      </c>
      <c r="H89" s="0" t="str">
        <f aca="false">VLOOKUP($F89,Indicators!$A$1:$G$250,2,0)</f>
        <v>Marketplace</v>
      </c>
      <c r="I89" s="0" t="str">
        <f aca="false">VLOOKUP($F89,Indicators!$A$1:$G$250,3,0)</f>
        <v>Online Abuse and exploitation</v>
      </c>
      <c r="J89" s="0" t="str">
        <f aca="false">VLOOKUP($F89,Indicators!$A$1:$G$250,4,0)</f>
        <v>Legal framework national</v>
      </c>
    </row>
    <row r="90" customFormat="false" ht="13.8" hidden="false" customHeight="false" outlineLevel="0" collapsed="false">
      <c r="A90" s="0" t="s">
        <v>542</v>
      </c>
      <c r="B90" s="0" t="s">
        <v>1758</v>
      </c>
      <c r="C90" s="0" t="str">
        <f aca="false">VLOOKUP($A90,Sources!$A$1:$G$250,2,0)</f>
        <v>S-123</v>
      </c>
      <c r="D90" s="0" t="str">
        <f aca="false">VLOOKUP($A90,Sources!$A$1:$G$250,5,0)</f>
        <v>NCMEC</v>
      </c>
      <c r="E90" s="0" t="str">
        <f aca="false">VLOOKUP($A90,Sources!$A$1:$G$250,6,0)</f>
        <v>NCMEC 2019 World Map </v>
      </c>
      <c r="F90" s="0" t="str">
        <f aca="false">VLOOKUP($A90,Sources!$A$1:$G$250,3,0)</f>
        <v>I-104</v>
      </c>
      <c r="G90" s="0" t="str">
        <f aca="false">VLOOKUP($F90,Indicators!$A$1:$G$250,5,0)</f>
        <v>Reports of suspected missing or exploited children</v>
      </c>
      <c r="H90" s="0" t="str">
        <f aca="false">VLOOKUP($F90,Indicators!$A$1:$G$250,2,0)</f>
        <v>Marketplace</v>
      </c>
      <c r="I90" s="0" t="str">
        <f aca="false">VLOOKUP($F90,Indicators!$A$1:$G$250,3,0)</f>
        <v>Online Abuse and exploitation</v>
      </c>
      <c r="J90" s="0" t="str">
        <f aca="false">VLOOKUP($F90,Indicators!$A$1:$G$250,4,0)</f>
        <v>Outcome</v>
      </c>
    </row>
    <row r="91" customFormat="false" ht="13.8" hidden="false" customHeight="false" outlineLevel="0" collapsed="false">
      <c r="A91" s="0" t="s">
        <v>554</v>
      </c>
      <c r="B91" s="0" t="s">
        <v>1758</v>
      </c>
      <c r="C91" s="0" t="str">
        <f aca="false">VLOOKUP($A91,Sources!$A$1:$G$250,2,0)</f>
        <v>S-125</v>
      </c>
      <c r="D91" s="0" t="str">
        <f aca="false">VLOOKUP($A91,Sources!$A$1:$G$250,5,0)</f>
        <v>UN SDG</v>
      </c>
      <c r="E91" s="0" t="str">
        <f aca="false">VLOOKUP($A91,Sources!$A$1:$G$250,6,0)</f>
        <v>SDG Indicator 16.2.3: Proportion of population aged 18-29 years who experienced sexual violence by age 18, by sex (% of population aged 18-29) VC_VAW_SXVLN</v>
      </c>
      <c r="F91" s="0" t="str">
        <f aca="false">VLOOKUP($A91,Sources!$A$1:$G$250,3,0)</f>
        <v>I-106</v>
      </c>
      <c r="G91" s="0" t="str">
        <f aca="false">VLOOKUP($F91,Indicators!$A$1:$G$250,5,0)</f>
        <v>Prevalence of sexual violence</v>
      </c>
      <c r="H91" s="0" t="str">
        <f aca="false">VLOOKUP($F91,Indicators!$A$1:$G$250,2,0)</f>
        <v>Marketplace</v>
      </c>
      <c r="I91" s="0" t="str">
        <f aca="false">VLOOKUP($F91,Indicators!$A$1:$G$250,3,0)</f>
        <v>Online Abuse and exploitation</v>
      </c>
      <c r="J91" s="0" t="str">
        <f aca="false">VLOOKUP($F91,Indicators!$A$1:$G$250,4,0)</f>
        <v>Outcome</v>
      </c>
    </row>
    <row r="92" customFormat="false" ht="13.8" hidden="false" customHeight="false" outlineLevel="0" collapsed="false">
      <c r="A92" s="0" t="s">
        <v>558</v>
      </c>
      <c r="B92" s="0" t="s">
        <v>1758</v>
      </c>
      <c r="C92" s="0" t="str">
        <f aca="false">VLOOKUP($A92,Sources!$A$1:$G$250,2,0)</f>
        <v>S-126</v>
      </c>
      <c r="D92" s="0" t="str">
        <f aca="false">VLOOKUP($A92,Sources!$A$1:$G$250,5,0)</f>
        <v>UNICEF</v>
      </c>
      <c r="E92" s="0" t="str">
        <f aca="false">VLOOKUP($A92,Sources!$A$1:$G$250,6,0)</f>
        <v>Percentage of students (aged 13-15 years) who reported being bullied on 1 or more days in past 30 days: </v>
      </c>
      <c r="F92" s="0" t="str">
        <f aca="false">VLOOKUP($A92,Sources!$A$1:$G$250,3,0)</f>
        <v>I-107</v>
      </c>
      <c r="G92" s="0" t="str">
        <f aca="false">VLOOKUP($F92,Indicators!$A$1:$G$250,5,0)</f>
        <v>Frequency of bullying</v>
      </c>
      <c r="H92" s="0" t="str">
        <f aca="false">VLOOKUP($F92,Indicators!$A$1:$G$250,2,0)</f>
        <v>Marketplace</v>
      </c>
      <c r="I92" s="0" t="str">
        <f aca="false">VLOOKUP($F92,Indicators!$A$1:$G$250,3,0)</f>
        <v>Online Abuse and exploitation</v>
      </c>
      <c r="J92" s="0" t="str">
        <f aca="false">VLOOKUP($F92,Indicators!$A$1:$G$250,4,0)</f>
        <v>Outcome</v>
      </c>
    </row>
    <row r="93" customFormat="false" ht="13.8" hidden="false" customHeight="false" outlineLevel="0" collapsed="false">
      <c r="A93" s="0" t="s">
        <v>579</v>
      </c>
      <c r="B93" s="0" t="s">
        <v>1758</v>
      </c>
      <c r="C93" s="0" t="str">
        <f aca="false">VLOOKUP($A93,Sources!$A$1:$G$250,2,0)</f>
        <v>S-129</v>
      </c>
      <c r="D93" s="0" t="str">
        <f aca="false">VLOOKUP($A93,Sources!$A$1:$G$250,5,0)</f>
        <v>World Bank</v>
      </c>
      <c r="E93" s="0" t="str">
        <f aca="false">VLOOKUP($A93,Sources!$A$1:$G$250,6,0)</f>
        <v>World governance indicators:  Government Effectiveness Index </v>
      </c>
      <c r="F93" s="0" t="str">
        <f aca="false">VLOOKUP($A93,Sources!$A$1:$G$250,3,0)</f>
        <v>I-64</v>
      </c>
      <c r="G93" s="0" t="str">
        <f aca="false">VLOOKUP($F93,Indicators!$A$1:$G$250,5,0)</f>
        <v>Government effectiveness</v>
      </c>
      <c r="H93" s="0" t="str">
        <f aca="false">VLOOKUP($F93,Indicators!$A$1:$G$250,2,0)</f>
        <v>Workplace</v>
      </c>
      <c r="I93" s="0" t="str">
        <f aca="false">VLOOKUP($F93,Indicators!$A$1:$G$250,3,0)</f>
        <v>Maternity and paternity protection</v>
      </c>
      <c r="J93" s="0" t="str">
        <f aca="false">VLOOKUP($F93,Indicators!$A$1:$G$250,4,0)</f>
        <v>Enforcement</v>
      </c>
    </row>
    <row r="94" customFormat="false" ht="13.8" hidden="false" customHeight="false" outlineLevel="0" collapsed="false">
      <c r="A94" s="0" t="s">
        <v>585</v>
      </c>
      <c r="B94" s="0" t="s">
        <v>1758</v>
      </c>
      <c r="C94" s="0" t="str">
        <f aca="false">VLOOKUP($A94,Sources!$A$1:$G$250,2,0)</f>
        <v>S-129</v>
      </c>
      <c r="D94" s="0" t="str">
        <f aca="false">VLOOKUP($A94,Sources!$A$1:$G$250,5,0)</f>
        <v>World Bank</v>
      </c>
      <c r="E94" s="0" t="str">
        <f aca="false">VLOOKUP($A94,Sources!$A$1:$G$250,6,0)</f>
        <v>World governance indicators:  Government Effectiveness Index </v>
      </c>
      <c r="F94" s="0" t="str">
        <f aca="false">VLOOKUP($A94,Sources!$A$1:$G$250,3,0)</f>
        <v>I-110</v>
      </c>
      <c r="G94" s="0" t="str">
        <f aca="false">VLOOKUP($F94,Indicators!$A$1:$G$250,5,0)</f>
        <v>Government effectiveness</v>
      </c>
      <c r="H94" s="0" t="str">
        <f aca="false">VLOOKUP($F94,Indicators!$A$1:$G$250,2,0)</f>
        <v>Marketplace</v>
      </c>
      <c r="I94" s="0" t="str">
        <f aca="false">VLOOKUP($F94,Indicators!$A$1:$G$250,3,0)</f>
        <v>Marketing and Advertising</v>
      </c>
      <c r="J94" s="0" t="str">
        <f aca="false">VLOOKUP($F94,Indicators!$A$1:$G$250,4,0)</f>
        <v>Enforcement</v>
      </c>
    </row>
    <row r="95" customFormat="false" ht="13.8" hidden="false" customHeight="false" outlineLevel="0" collapsed="false">
      <c r="A95" s="0" t="s">
        <v>587</v>
      </c>
      <c r="B95" s="0" t="s">
        <v>1758</v>
      </c>
      <c r="C95" s="0" t="str">
        <f aca="false">VLOOKUP($A95,Sources!$A$1:$G$250,2,0)</f>
        <v>S-129</v>
      </c>
      <c r="D95" s="0" t="str">
        <f aca="false">VLOOKUP($A95,Sources!$A$1:$G$250,5,0)</f>
        <v>World Bank</v>
      </c>
      <c r="E95" s="0" t="str">
        <f aca="false">VLOOKUP($A95,Sources!$A$1:$G$250,6,0)</f>
        <v>World governance indicators:  Government Effectiveness Index </v>
      </c>
      <c r="F95" s="0" t="str">
        <f aca="false">VLOOKUP($A95,Sources!$A$1:$G$250,3,0)</f>
        <v>I-180</v>
      </c>
      <c r="G95" s="0" t="str">
        <f aca="false">VLOOKUP($F95,Indicators!$A$1:$G$250,5,0)</f>
        <v>Government effectiveness</v>
      </c>
      <c r="H95" s="0" t="str">
        <f aca="false">VLOOKUP($F95,Indicators!$A$1:$G$250,2,0)</f>
        <v>Community and Environment</v>
      </c>
      <c r="I95" s="0" t="str">
        <f aca="false">VLOOKUP($F95,Indicators!$A$1:$G$250,3,0)</f>
        <v>Fulfillment of children’s rights</v>
      </c>
      <c r="J95" s="0" t="str">
        <f aca="false">VLOOKUP($F95,Indicators!$A$1:$G$250,4,0)</f>
        <v>Enforcement</v>
      </c>
    </row>
    <row r="96" customFormat="false" ht="13.8" hidden="false" customHeight="false" outlineLevel="0" collapsed="false">
      <c r="A96" s="0" t="s">
        <v>589</v>
      </c>
      <c r="B96" s="0" t="s">
        <v>1758</v>
      </c>
      <c r="C96" s="0" t="str">
        <f aca="false">VLOOKUP($A96,Sources!$A$1:$G$250,2,0)</f>
        <v>S-130</v>
      </c>
      <c r="D96" s="0" t="str">
        <f aca="false">VLOOKUP($A96,Sources!$A$1:$G$250,5,0)</f>
        <v>World Bank</v>
      </c>
      <c r="E96" s="0" t="str">
        <f aca="false">VLOOKUP($A96,Sources!$A$1:$G$250,6,0)</f>
        <v>World governance indicators: Control of Corruption Index</v>
      </c>
      <c r="F96" s="0" t="str">
        <f aca="false">VLOOKUP($A96,Sources!$A$1:$G$250,3,0)</f>
        <v>I-65</v>
      </c>
      <c r="G96" s="0" t="str">
        <f aca="false">VLOOKUP($F96,Indicators!$A$1:$G$250,5,0)</f>
        <v>Government corruption</v>
      </c>
      <c r="H96" s="0" t="str">
        <f aca="false">VLOOKUP($F96,Indicators!$A$1:$G$250,2,0)</f>
        <v>Workplace</v>
      </c>
      <c r="I96" s="0" t="str">
        <f aca="false">VLOOKUP($F96,Indicators!$A$1:$G$250,3,0)</f>
        <v>Child labour</v>
      </c>
      <c r="J96" s="0" t="str">
        <f aca="false">VLOOKUP($F96,Indicators!$A$1:$G$250,4,0)</f>
        <v>Enforcement</v>
      </c>
    </row>
    <row r="97" customFormat="false" ht="13.8" hidden="false" customHeight="false" outlineLevel="0" collapsed="false">
      <c r="A97" s="0" t="s">
        <v>593</v>
      </c>
      <c r="B97" s="0" t="s">
        <v>1758</v>
      </c>
      <c r="C97" s="0" t="str">
        <f aca="false">VLOOKUP($A97,Sources!$A$1:$G$250,2,0)</f>
        <v>S-130</v>
      </c>
      <c r="D97" s="0" t="str">
        <f aca="false">VLOOKUP($A97,Sources!$A$1:$G$250,5,0)</f>
        <v>World Bank</v>
      </c>
      <c r="E97" s="0" t="str">
        <f aca="false">VLOOKUP($A97,Sources!$A$1:$G$250,6,0)</f>
        <v>World governance indicators: Control of Corruption Index</v>
      </c>
      <c r="F97" s="0" t="str">
        <f aca="false">VLOOKUP($A97,Sources!$A$1:$G$250,3,0)</f>
        <v>I-111</v>
      </c>
      <c r="G97" s="0" t="str">
        <f aca="false">VLOOKUP($F97,Indicators!$A$1:$G$250,5,0)</f>
        <v>Government corruption</v>
      </c>
      <c r="H97" s="0" t="str">
        <f aca="false">VLOOKUP($F97,Indicators!$A$1:$G$250,2,0)</f>
        <v>Marketplace</v>
      </c>
      <c r="I97" s="0" t="str">
        <f aca="false">VLOOKUP($F97,Indicators!$A$1:$G$250,3,0)</f>
        <v>Product Safety</v>
      </c>
      <c r="J97" s="0" t="str">
        <f aca="false">VLOOKUP($F97,Indicators!$A$1:$G$250,4,0)</f>
        <v>Enforcement</v>
      </c>
    </row>
    <row r="98" customFormat="false" ht="13.8" hidden="false" customHeight="false" outlineLevel="0" collapsed="false">
      <c r="A98" s="0" t="s">
        <v>595</v>
      </c>
      <c r="B98" s="0" t="s">
        <v>1758</v>
      </c>
      <c r="C98" s="0" t="str">
        <f aca="false">VLOOKUP($A98,Sources!$A$1:$G$250,2,0)</f>
        <v>S-130</v>
      </c>
      <c r="D98" s="0" t="str">
        <f aca="false">VLOOKUP($A98,Sources!$A$1:$G$250,5,0)</f>
        <v>World Bank</v>
      </c>
      <c r="E98" s="0" t="str">
        <f aca="false">VLOOKUP($A98,Sources!$A$1:$G$250,6,0)</f>
        <v>World governance indicators: Control of Corruption Index</v>
      </c>
      <c r="F98" s="0" t="str">
        <f aca="false">VLOOKUP($A98,Sources!$A$1:$G$250,3,0)</f>
        <v>I-181</v>
      </c>
      <c r="G98" s="0" t="str">
        <f aca="false">VLOOKUP($F98,Indicators!$A$1:$G$250,5,0)</f>
        <v>Government corruption</v>
      </c>
      <c r="H98" s="0" t="str">
        <f aca="false">VLOOKUP($F98,Indicators!$A$1:$G$250,2,0)</f>
        <v>Community and Environment</v>
      </c>
      <c r="I98" s="0" t="str">
        <f aca="false">VLOOKUP($F98,Indicators!$A$1:$G$250,3,0)</f>
        <v>Security arrangements</v>
      </c>
      <c r="J98" s="0" t="str">
        <f aca="false">VLOOKUP($F98,Indicators!$A$1:$G$250,4,0)</f>
        <v>Enforcement</v>
      </c>
    </row>
    <row r="99" customFormat="false" ht="13.8" hidden="false" customHeight="false" outlineLevel="0" collapsed="false">
      <c r="A99" s="0" t="s">
        <v>597</v>
      </c>
      <c r="B99" s="0" t="s">
        <v>1758</v>
      </c>
      <c r="C99" s="0" t="str">
        <f aca="false">VLOOKUP($A99,Sources!$A$1:$G$250,2,0)</f>
        <v>S-131</v>
      </c>
      <c r="D99" s="0" t="str">
        <f aca="false">VLOOKUP($A99,Sources!$A$1:$G$250,5,0)</f>
        <v>CRIN</v>
      </c>
      <c r="E99" s="0" t="str">
        <f aca="false">VLOOKUP($A99,Sources!$A$1:$G$250,6,0)</f>
        <v>Access to Justice Global Ranking: Total score</v>
      </c>
      <c r="F99" s="0" t="str">
        <f aca="false">VLOOKUP($A99,Sources!$A$1:$G$250,3,0)</f>
        <v>I-112</v>
      </c>
      <c r="G99" s="0" t="str">
        <f aca="false">VLOOKUP($F99,Indicators!$A$1:$G$250,5,0)</f>
        <v>Effectiveness of the justice system</v>
      </c>
      <c r="H99" s="0" t="str">
        <f aca="false">VLOOKUP($F99,Indicators!$A$1:$G$250,2,0)</f>
        <v>Marketplace</v>
      </c>
      <c r="I99" s="0" t="str">
        <f aca="false">VLOOKUP($F99,Indicators!$A$1:$G$250,3,0)</f>
        <v>Online Abuse and exploitation</v>
      </c>
      <c r="J99" s="0" t="str">
        <f aca="false">VLOOKUP($F99,Indicators!$A$1:$G$250,4,0)</f>
        <v>Enforcement</v>
      </c>
    </row>
    <row r="100" customFormat="false" ht="13.8" hidden="false" customHeight="false" outlineLevel="0" collapsed="false">
      <c r="A100" s="0" t="s">
        <v>615</v>
      </c>
      <c r="B100" s="0" t="s">
        <v>1758</v>
      </c>
      <c r="C100" s="0" t="str">
        <f aca="false">VLOOKUP($A100,Sources!$A$1:$G$250,2,0)</f>
        <v>S-136</v>
      </c>
      <c r="D100" s="0" t="str">
        <f aca="false">VLOOKUP($A100,Sources!$A$1:$G$250,5,0)</f>
        <v>WHO</v>
      </c>
      <c r="E100" s="0" t="str">
        <f aca="false">VLOOKUP($A100,Sources!$A$1:$G$250,6,0)</f>
        <v>Global Health Observatory, Existence of operational policy/strategy/action plan for alcohol: </v>
      </c>
      <c r="F100" s="0" t="str">
        <f aca="false">VLOOKUP($A100,Sources!$A$1:$G$250,3,0)</f>
        <v>I-116</v>
      </c>
      <c r="G100" s="0" t="str">
        <f aca="false">VLOOKUP($F100,Indicators!$A$1:$G$250,5,0)</f>
        <v>Operational policy on alcohol use</v>
      </c>
      <c r="H100" s="0" t="str">
        <f aca="false">VLOOKUP($F100,Indicators!$A$1:$G$250,2,0)</f>
        <v>Marketplace</v>
      </c>
      <c r="I100" s="0" t="str">
        <f aca="false">VLOOKUP($F100,Indicators!$A$1:$G$250,3,0)</f>
        <v>Marketing and Advertising</v>
      </c>
      <c r="J100" s="0" t="str">
        <f aca="false">VLOOKUP($F100,Indicators!$A$1:$G$250,4,0)</f>
        <v>Enforcement</v>
      </c>
    </row>
    <row r="101" customFormat="false" ht="13.8" hidden="false" customHeight="false" outlineLevel="0" collapsed="false">
      <c r="A101" s="0" t="s">
        <v>620</v>
      </c>
      <c r="B101" s="0" t="s">
        <v>1758</v>
      </c>
      <c r="C101" s="0" t="str">
        <f aca="false">VLOOKUP($A101,Sources!$A$1:$G$250,2,0)</f>
        <v>S-137</v>
      </c>
      <c r="D101" s="0" t="str">
        <f aca="false">VLOOKUP($A101,Sources!$A$1:$G$250,5,0)</f>
        <v>WHO</v>
      </c>
      <c r="E101" s="0" t="str">
        <f aca="false">VLOOKUP($A101,Sources!$A$1:$G$250,6,0)</f>
        <v>Global Health Observatory, Existence of operational policy/strategy/action plan for unhealthy diet: </v>
      </c>
      <c r="F101" s="0" t="str">
        <f aca="false">VLOOKUP($A101,Sources!$A$1:$G$250,3,0)</f>
        <v>I-117</v>
      </c>
      <c r="G101" s="0" t="str">
        <f aca="false">VLOOKUP($F101,Indicators!$A$1:$G$250,5,0)</f>
        <v>Operational policy on unhealthy diets</v>
      </c>
      <c r="H101" s="0" t="str">
        <f aca="false">VLOOKUP($F101,Indicators!$A$1:$G$250,2,0)</f>
        <v>Marketplace</v>
      </c>
      <c r="I101" s="0" t="str">
        <f aca="false">VLOOKUP($F101,Indicators!$A$1:$G$250,3,0)</f>
        <v>Marketing and Advertising</v>
      </c>
      <c r="J101" s="0" t="str">
        <f aca="false">VLOOKUP($F101,Indicators!$A$1:$G$250,4,0)</f>
        <v>Enforcement</v>
      </c>
    </row>
    <row r="102" customFormat="false" ht="13.8" hidden="false" customHeight="false" outlineLevel="0" collapsed="false">
      <c r="A102" s="0" t="s">
        <v>625</v>
      </c>
      <c r="B102" s="0" t="s">
        <v>1758</v>
      </c>
      <c r="C102" s="0" t="str">
        <f aca="false">VLOOKUP($A102,Sources!$A$1:$G$250,2,0)</f>
        <v>S-138</v>
      </c>
      <c r="D102" s="0" t="str">
        <f aca="false">VLOOKUP($A102,Sources!$A$1:$G$250,5,0)</f>
        <v>WHO &amp; UNICEF</v>
      </c>
      <c r="E102" s="0" t="str">
        <f aca="false">VLOOKUP($A102,Sources!$A$1:$G$250,6,0)</f>
        <v>Marketing of Breast‑milk Substitutes:National Implementation ofthe International Code— STATUS REPORT 2020 —</v>
      </c>
      <c r="F102" s="0" t="str">
        <f aca="false">VLOOKUP($A102,Sources!$A$1:$G$250,3,0)</f>
        <v>I-118</v>
      </c>
      <c r="G102" s="0" t="str">
        <f aca="false">VLOOKUP($F102,Indicators!$A$1:$G$250,5,0)</f>
        <v>Restrictions on marketing breastmilk substitutes</v>
      </c>
      <c r="H102" s="0" t="str">
        <f aca="false">VLOOKUP($F102,Indicators!$A$1:$G$250,2,0)</f>
        <v>Marketplace</v>
      </c>
      <c r="I102" s="0" t="str">
        <f aca="false">VLOOKUP($F102,Indicators!$A$1:$G$250,3,0)</f>
        <v>Marketing and Advertising</v>
      </c>
      <c r="J102" s="0" t="str">
        <f aca="false">VLOOKUP($F102,Indicators!$A$1:$G$250,4,0)</f>
        <v>Enforcement</v>
      </c>
    </row>
    <row r="103" customFormat="false" ht="13.8" hidden="false" customHeight="false" outlineLevel="0" collapsed="false">
      <c r="A103" s="0" t="s">
        <v>628</v>
      </c>
      <c r="B103" s="0" t="s">
        <v>1758</v>
      </c>
      <c r="C103" s="0" t="str">
        <f aca="false">VLOOKUP($A103,Sources!$A$1:$G$250,2,0)</f>
        <v>S-139</v>
      </c>
      <c r="D103" s="0" t="str">
        <f aca="false">VLOOKUP($A103,Sources!$A$1:$G$250,5,0)</f>
        <v>ITU</v>
      </c>
      <c r="E103" s="0" t="str">
        <f aca="false">VLOOKUP($A103,Sources!$A$1:$G$250,6,0)</f>
        <v>Country Profiles: Use the traffic light indicators at the top of each country profile to determine whether country has national strategy or policy</v>
      </c>
      <c r="F103" s="0" t="str">
        <f aca="false">VLOOKUP($A103,Sources!$A$1:$G$250,3,0)</f>
        <v>I-119</v>
      </c>
      <c r="G103" s="0" t="str">
        <f aca="false">VLOOKUP($F103,Indicators!$A$1:$G$250,5,0)</f>
        <v>National strategy on child online protection</v>
      </c>
      <c r="H103" s="0" t="str">
        <f aca="false">VLOOKUP($F103,Indicators!$A$1:$G$250,2,0)</f>
        <v>Marketplace</v>
      </c>
      <c r="I103" s="0" t="str">
        <f aca="false">VLOOKUP($F103,Indicators!$A$1:$G$250,3,0)</f>
        <v>Online Abuse and exploitation</v>
      </c>
      <c r="J103" s="0" t="str">
        <f aca="false">VLOOKUP($F103,Indicators!$A$1:$G$250,4,0)</f>
        <v>Enforcement</v>
      </c>
    </row>
    <row r="104" customFormat="false" ht="13.8" hidden="false" customHeight="false" outlineLevel="0" collapsed="false">
      <c r="A104" s="0" t="s">
        <v>635</v>
      </c>
      <c r="B104" s="0" t="s">
        <v>1758</v>
      </c>
      <c r="C104" s="0" t="str">
        <f aca="false">VLOOKUP($A104,Sources!$A$1:$G$250,2,0)</f>
        <v>S-140</v>
      </c>
      <c r="D104" s="0" t="str">
        <f aca="false">VLOOKUP($A104,Sources!$A$1:$G$250,5,0)</f>
        <v>Child Helpline</v>
      </c>
      <c r="E104" s="0" t="str">
        <f aca="false">VLOOKUP($A104,Sources!$A$1:$G$250,6,0)</f>
        <v>International, Voices of Children and Young People, Child Helpline Data</v>
      </c>
      <c r="F104" s="0" t="str">
        <f aca="false">VLOOKUP($A104,Sources!$A$1:$G$250,3,0)</f>
        <v>I-120</v>
      </c>
      <c r="G104" s="0" t="str">
        <f aca="false">VLOOKUP($F104,Indicators!$A$1:$G$250,5,0)</f>
        <v>Child helpline</v>
      </c>
      <c r="H104" s="0" t="str">
        <f aca="false">VLOOKUP($F104,Indicators!$A$1:$G$250,2,0)</f>
        <v>Marketplace</v>
      </c>
      <c r="I104" s="0" t="str">
        <f aca="false">VLOOKUP($F104,Indicators!$A$1:$G$250,3,0)</f>
        <v>Online Abuse and exploitation</v>
      </c>
      <c r="J104" s="0" t="str">
        <f aca="false">VLOOKUP($F104,Indicators!$A$1:$G$250,4,0)</f>
        <v>Enforcement</v>
      </c>
    </row>
    <row r="105" customFormat="false" ht="13.8" hidden="false" customHeight="false" outlineLevel="0" collapsed="false">
      <c r="A105" s="0" t="s">
        <v>642</v>
      </c>
      <c r="B105" s="0" t="s">
        <v>1758</v>
      </c>
      <c r="C105" s="0" t="str">
        <f aca="false">VLOOKUP($A105,Sources!$A$1:$G$250,2,0)</f>
        <v>S-141</v>
      </c>
      <c r="D105" s="0" t="str">
        <f aca="false">VLOOKUP($A105,Sources!$A$1:$G$250,5,0)</f>
        <v>UN Treaties</v>
      </c>
      <c r="E105" s="0" t="str">
        <f aca="false">VLOOKUP($A105,Sources!$A$1:$G$250,6,0)</f>
        <v>UN Framework Convention on Climate Change: </v>
      </c>
      <c r="F105" s="0" t="str">
        <f aca="false">VLOOKUP($A105,Sources!$A$1:$G$250,3,0)</f>
        <v>I-121</v>
      </c>
      <c r="G105" s="0" t="str">
        <f aca="false">VLOOKUP($F105,Indicators!$A$1:$G$250,5,0)</f>
        <v>Convention on Climate Change</v>
      </c>
      <c r="H105" s="0" t="str">
        <f aca="false">VLOOKUP($F105,Indicators!$A$1:$G$250,2,0)</f>
        <v>Community and Environment</v>
      </c>
      <c r="I105" s="0" t="str">
        <f aca="false">VLOOKUP($F105,Indicators!$A$1:$G$250,3,0)</f>
        <v>Resource use and damage to the environment</v>
      </c>
      <c r="J105" s="0" t="str">
        <f aca="false">VLOOKUP($F105,Indicators!$A$1:$G$250,4,0)</f>
        <v>Legal framework international</v>
      </c>
    </row>
    <row r="106" customFormat="false" ht="13.8" hidden="false" customHeight="false" outlineLevel="0" collapsed="false">
      <c r="A106" s="0" t="s">
        <v>647</v>
      </c>
      <c r="B106" s="0" t="s">
        <v>1758</v>
      </c>
      <c r="C106" s="0" t="str">
        <f aca="false">VLOOKUP($A106,Sources!$A$1:$G$250,2,0)</f>
        <v>S-142</v>
      </c>
      <c r="D106" s="0" t="str">
        <f aca="false">VLOOKUP($A106,Sources!$A$1:$G$250,5,0)</f>
        <v>UN Treaties</v>
      </c>
      <c r="E106" s="0" t="str">
        <f aca="false">VLOOKUP($A106,Sources!$A$1:$G$250,6,0)</f>
        <v>Paris Agreement: </v>
      </c>
      <c r="F106" s="0" t="str">
        <f aca="false">VLOOKUP($A106,Sources!$A$1:$G$250,3,0)</f>
        <v>I-122</v>
      </c>
      <c r="G106" s="0" t="str">
        <f aca="false">VLOOKUP($F106,Indicators!$A$1:$G$250,5,0)</f>
        <v>Paris Climate Agreement. </v>
      </c>
      <c r="H106" s="0" t="str">
        <f aca="false">VLOOKUP($F106,Indicators!$A$1:$G$250,2,0)</f>
        <v>Community and Environment</v>
      </c>
      <c r="I106" s="0" t="str">
        <f aca="false">VLOOKUP($F106,Indicators!$A$1:$G$250,3,0)</f>
        <v>Resource use and damage to the environment</v>
      </c>
      <c r="J106" s="0" t="str">
        <f aca="false">VLOOKUP($F106,Indicators!$A$1:$G$250,4,0)</f>
        <v>Legal framework international</v>
      </c>
    </row>
    <row r="107" customFormat="false" ht="13.8" hidden="false" customHeight="false" outlineLevel="0" collapsed="false">
      <c r="A107" s="0" t="s">
        <v>652</v>
      </c>
      <c r="B107" s="0" t="s">
        <v>1758</v>
      </c>
      <c r="C107" s="0" t="str">
        <f aca="false">VLOOKUP($A107,Sources!$A$1:$G$250,2,0)</f>
        <v>S-143</v>
      </c>
      <c r="D107" s="0" t="str">
        <f aca="false">VLOOKUP($A107,Sources!$A$1:$G$250,5,0)</f>
        <v>UN Treaties</v>
      </c>
      <c r="E107" s="0" t="str">
        <f aca="false">VLOOKUP($A107,Sources!$A$1:$G$250,6,0)</f>
        <v>Basel Convention: </v>
      </c>
      <c r="F107" s="0" t="str">
        <f aca="false">VLOOKUP($A107,Sources!$A$1:$G$250,3,0)</f>
        <v>I-123</v>
      </c>
      <c r="G107" s="0" t="str">
        <f aca="false">VLOOKUP($F107,Indicators!$A$1:$G$250,5,0)</f>
        <v>Basel Convention</v>
      </c>
      <c r="H107" s="0" t="str">
        <f aca="false">VLOOKUP($F107,Indicators!$A$1:$G$250,2,0)</f>
        <v>Community and Environment</v>
      </c>
      <c r="I107" s="0" t="str">
        <f aca="false">VLOOKUP($F107,Indicators!$A$1:$G$250,3,0)</f>
        <v>Resource use and damage to the environment</v>
      </c>
      <c r="J107" s="0" t="str">
        <f aca="false">VLOOKUP($F107,Indicators!$A$1:$G$250,4,0)</f>
        <v>Legal framework international</v>
      </c>
    </row>
    <row r="108" customFormat="false" ht="13.8" hidden="false" customHeight="false" outlineLevel="0" collapsed="false">
      <c r="A108" s="0" t="s">
        <v>657</v>
      </c>
      <c r="B108" s="0" t="s">
        <v>1758</v>
      </c>
      <c r="C108" s="0" t="str">
        <f aca="false">VLOOKUP($A108,Sources!$A$1:$G$250,2,0)</f>
        <v>S-144</v>
      </c>
      <c r="D108" s="0" t="str">
        <f aca="false">VLOOKUP($A108,Sources!$A$1:$G$250,5,0)</f>
        <v>UN Treaties</v>
      </c>
      <c r="E108" s="0" t="str">
        <f aca="false">VLOOKUP($A108,Sources!$A$1:$G$250,6,0)</f>
        <v>Stockholm Convention: </v>
      </c>
      <c r="F108" s="0" t="str">
        <f aca="false">VLOOKUP($A108,Sources!$A$1:$G$250,3,0)</f>
        <v>I-124</v>
      </c>
      <c r="G108" s="0" t="str">
        <f aca="false">VLOOKUP($F108,Indicators!$A$1:$G$250,5,0)</f>
        <v>Stockholm Convention</v>
      </c>
      <c r="H108" s="0" t="str">
        <f aca="false">VLOOKUP($F108,Indicators!$A$1:$G$250,2,0)</f>
        <v>Community and Environment</v>
      </c>
      <c r="I108" s="0" t="str">
        <f aca="false">VLOOKUP($F108,Indicators!$A$1:$G$250,3,0)</f>
        <v>Resource use and damage to the environment</v>
      </c>
      <c r="J108" s="0" t="str">
        <f aca="false">VLOOKUP($F108,Indicators!$A$1:$G$250,4,0)</f>
        <v>Legal framework international</v>
      </c>
    </row>
    <row r="109" customFormat="false" ht="13.8" hidden="false" customHeight="false" outlineLevel="0" collapsed="false">
      <c r="A109" s="0" t="s">
        <v>662</v>
      </c>
      <c r="B109" s="0" t="s">
        <v>1758</v>
      </c>
      <c r="C109" s="0" t="str">
        <f aca="false">VLOOKUP($A109,Sources!$A$1:$G$250,2,0)</f>
        <v>S-145</v>
      </c>
      <c r="D109" s="0" t="str">
        <f aca="false">VLOOKUP($A109,Sources!$A$1:$G$250,5,0)</f>
        <v>UN Treaties</v>
      </c>
      <c r="E109" s="0" t="str">
        <f aca="false">VLOOKUP($A109,Sources!$A$1:$G$250,6,0)</f>
        <v>Convention on the Protection and Use of Transboundary Watercourses and International Lakes: </v>
      </c>
      <c r="F109" s="0" t="str">
        <f aca="false">VLOOKUP($A109,Sources!$A$1:$G$250,3,0)</f>
        <v>I-125</v>
      </c>
      <c r="G109" s="0" t="str">
        <f aca="false">VLOOKUP($F109,Indicators!$A$1:$G$250,5,0)</f>
        <v>Water Convention</v>
      </c>
      <c r="H109" s="0" t="str">
        <f aca="false">VLOOKUP($F109,Indicators!$A$1:$G$250,2,0)</f>
        <v>Community and Environment</v>
      </c>
      <c r="I109" s="0" t="str">
        <f aca="false">VLOOKUP($F109,Indicators!$A$1:$G$250,3,0)</f>
        <v>Resource use and damage to the environment</v>
      </c>
      <c r="J109" s="0" t="str">
        <f aca="false">VLOOKUP($F109,Indicators!$A$1:$G$250,4,0)</f>
        <v>Legal framework international</v>
      </c>
    </row>
    <row r="110" customFormat="false" ht="13.8" hidden="false" customHeight="false" outlineLevel="0" collapsed="false">
      <c r="A110" s="0" t="s">
        <v>667</v>
      </c>
      <c r="B110" s="0" t="s">
        <v>1758</v>
      </c>
      <c r="C110" s="0" t="str">
        <f aca="false">VLOOKUP($A110,Sources!$A$1:$G$250,2,0)</f>
        <v>S-147</v>
      </c>
      <c r="D110" s="0" t="str">
        <f aca="false">VLOOKUP($A110,Sources!$A$1:$G$250,5,0)</f>
        <v>UNEP</v>
      </c>
      <c r="E110" s="0" t="str">
        <f aca="false">VLOOKUP($A110,Sources!$A$1:$G$250,6,0)</f>
        <v>Environmental Rule of Law: First Global Report (2019): </v>
      </c>
      <c r="F110" s="0" t="str">
        <f aca="false">VLOOKUP($A110,Sources!$A$1:$G$250,3,0)</f>
        <v>I-127</v>
      </c>
      <c r="G110" s="0" t="str">
        <f aca="false">VLOOKUP($F110,Indicators!$A$1:$G$250,5,0)</f>
        <v>Environmental protection</v>
      </c>
      <c r="H110" s="0" t="str">
        <f aca="false">VLOOKUP($F110,Indicators!$A$1:$G$250,2,0)</f>
        <v>Community and Environment</v>
      </c>
      <c r="I110" s="0" t="str">
        <f aca="false">VLOOKUP($F110,Indicators!$A$1:$G$250,3,0)</f>
        <v>Resource use and damage to the environment</v>
      </c>
      <c r="J110" s="0" t="str">
        <f aca="false">VLOOKUP($F110,Indicators!$A$1:$G$250,4,0)</f>
        <v>Legal framework national</v>
      </c>
    </row>
    <row r="111" customFormat="false" ht="13.8" hidden="false" customHeight="false" outlineLevel="0" collapsed="false">
      <c r="A111" s="0" t="s">
        <v>680</v>
      </c>
      <c r="B111" s="0" t="s">
        <v>1758</v>
      </c>
      <c r="C111" s="0" t="str">
        <f aca="false">VLOOKUP($A111,Sources!$A$1:$G$250,2,0)</f>
        <v>S-148</v>
      </c>
      <c r="D111" s="0" t="str">
        <f aca="false">VLOOKUP($A111,Sources!$A$1:$G$250,5,0)</f>
        <v>UNEP</v>
      </c>
      <c r="E111" s="0" t="str">
        <f aca="false">VLOOKUP($A111,Sources!$A$1:$G$250,6,0)</f>
        <v>Environmental Rule of Law: First Global Report (2019): </v>
      </c>
      <c r="F111" s="0" t="str">
        <f aca="false">VLOOKUP($A111,Sources!$A$1:$G$250,3,0)</f>
        <v>I-128</v>
      </c>
      <c r="G111" s="0" t="str">
        <f aca="false">VLOOKUP($F111,Indicators!$A$1:$G$250,5,0)</f>
        <v>Pollutant register</v>
      </c>
      <c r="H111" s="0" t="str">
        <f aca="false">VLOOKUP($F111,Indicators!$A$1:$G$250,2,0)</f>
        <v>Community and Environment</v>
      </c>
      <c r="I111" s="0" t="str">
        <f aca="false">VLOOKUP($F111,Indicators!$A$1:$G$250,3,0)</f>
        <v>Resource use and damage to the environment</v>
      </c>
      <c r="J111" s="0" t="str">
        <f aca="false">VLOOKUP($F111,Indicators!$A$1:$G$250,4,0)</f>
        <v>Legal framework national</v>
      </c>
    </row>
    <row r="112" customFormat="false" ht="13.8" hidden="false" customHeight="false" outlineLevel="0" collapsed="false">
      <c r="A112" s="0" t="s">
        <v>684</v>
      </c>
      <c r="B112" s="0" t="s">
        <v>1758</v>
      </c>
      <c r="C112" s="0" t="str">
        <f aca="false">VLOOKUP($A112,Sources!$A$1:$G$250,2,0)</f>
        <v>S-149</v>
      </c>
      <c r="D112" s="0" t="str">
        <f aca="false">VLOOKUP($A112,Sources!$A$1:$G$250,5,0)</f>
        <v>UNEP</v>
      </c>
      <c r="E112" s="0" t="str">
        <f aca="false">VLOOKUP($A112,Sources!$A$1:$G$250,6,0)</f>
        <v>Environmental Rule of Law: First Global Report (2019): </v>
      </c>
      <c r="F112" s="0" t="str">
        <f aca="false">VLOOKUP($A112,Sources!$A$1:$G$250,3,0)</f>
        <v>I-129</v>
      </c>
      <c r="G112" s="0" t="str">
        <f aca="false">VLOOKUP($F112,Indicators!$A$1:$G$250,5,0)</f>
        <v>Environmental impact assessment</v>
      </c>
      <c r="H112" s="0" t="str">
        <f aca="false">VLOOKUP($F112,Indicators!$A$1:$G$250,2,0)</f>
        <v>Community and Environment</v>
      </c>
      <c r="I112" s="0" t="str">
        <f aca="false">VLOOKUP($F112,Indicators!$A$1:$G$250,3,0)</f>
        <v>Resource use and damage to the environment</v>
      </c>
      <c r="J112" s="0" t="str">
        <f aca="false">VLOOKUP($F112,Indicators!$A$1:$G$250,4,0)</f>
        <v>Legal framework national</v>
      </c>
    </row>
    <row r="113" customFormat="false" ht="13.8" hidden="false" customHeight="false" outlineLevel="0" collapsed="false">
      <c r="A113" s="0" t="s">
        <v>689</v>
      </c>
      <c r="B113" s="0" t="s">
        <v>1758</v>
      </c>
      <c r="C113" s="0" t="str">
        <f aca="false">VLOOKUP($A113,Sources!$A$1:$G$250,2,0)</f>
        <v>S-150</v>
      </c>
      <c r="D113" s="0" t="str">
        <f aca="false">VLOOKUP($A113,Sources!$A$1:$G$250,5,0)</f>
        <v>UNEP</v>
      </c>
      <c r="E113" s="0" t="str">
        <f aca="false">VLOOKUP($A113,Sources!$A$1:$G$250,6,0)</f>
        <v>Environmental Rule of Law: First Global Report (2019): </v>
      </c>
      <c r="F113" s="0" t="str">
        <f aca="false">VLOOKUP($A113,Sources!$A$1:$G$250,3,0)</f>
        <v>I-130</v>
      </c>
      <c r="G113" s="0" t="str">
        <f aca="false">VLOOKUP($F113,Indicators!$A$1:$G$250,5,0)</f>
        <v>Access to information</v>
      </c>
      <c r="H113" s="0" t="str">
        <f aca="false">VLOOKUP($F113,Indicators!$A$1:$G$250,2,0)</f>
        <v>Community and Environment</v>
      </c>
      <c r="I113" s="0" t="str">
        <f aca="false">VLOOKUP($F113,Indicators!$A$1:$G$250,3,0)</f>
        <v>Resource use and damage to the environment</v>
      </c>
      <c r="J113" s="0" t="str">
        <f aca="false">VLOOKUP($F113,Indicators!$A$1:$G$250,4,0)</f>
        <v>Legal framework national</v>
      </c>
    </row>
    <row r="114" customFormat="false" ht="13.8" hidden="false" customHeight="false" outlineLevel="0" collapsed="false">
      <c r="A114" s="0" t="s">
        <v>693</v>
      </c>
      <c r="B114" s="0" t="s">
        <v>1758</v>
      </c>
      <c r="C114" s="0" t="str">
        <f aca="false">VLOOKUP($A114,Sources!$A$1:$G$250,2,0)</f>
        <v>S-151</v>
      </c>
      <c r="D114" s="0" t="str">
        <f aca="false">VLOOKUP($A114,Sources!$A$1:$G$250,5,0)</f>
        <v>UNEP</v>
      </c>
      <c r="E114" s="0" t="str">
        <f aca="false">VLOOKUP($A114,Sources!$A$1:$G$250,6,0)</f>
        <v>Environmental Rule of Law: First Global Report (2019): </v>
      </c>
      <c r="F114" s="0" t="str">
        <f aca="false">VLOOKUP($A114,Sources!$A$1:$G$250,3,0)</f>
        <v>I-131</v>
      </c>
      <c r="G114" s="0" t="str">
        <f aca="false">VLOOKUP($F114,Indicators!$A$1:$G$250,5,0)</f>
        <v>Participation</v>
      </c>
      <c r="H114" s="0" t="str">
        <f aca="false">VLOOKUP($F114,Indicators!$A$1:$G$250,2,0)</f>
        <v>Community and Environment</v>
      </c>
      <c r="I114" s="0" t="str">
        <f aca="false">VLOOKUP($F114,Indicators!$A$1:$G$250,3,0)</f>
        <v>Resource use and damage to the environment</v>
      </c>
      <c r="J114" s="0" t="str">
        <f aca="false">VLOOKUP($F114,Indicators!$A$1:$G$250,4,0)</f>
        <v>Legal framework national</v>
      </c>
    </row>
    <row r="115" customFormat="false" ht="13.8" hidden="false" customHeight="false" outlineLevel="0" collapsed="false">
      <c r="A115" s="0" t="s">
        <v>697</v>
      </c>
      <c r="B115" s="0" t="s">
        <v>1758</v>
      </c>
      <c r="C115" s="0" t="str">
        <f aca="false">VLOOKUP($A115,Sources!$A$1:$G$250,2,0)</f>
        <v>S-152</v>
      </c>
      <c r="D115" s="0" t="str">
        <f aca="false">VLOOKUP($A115,Sources!$A$1:$G$250,5,0)</f>
        <v>UNEP</v>
      </c>
      <c r="E115" s="0" t="str">
        <f aca="false">VLOOKUP($A115,Sources!$A$1:$G$250,6,0)</f>
        <v>Environmental Rule of Law: First Global Report (2019): </v>
      </c>
      <c r="F115" s="0" t="str">
        <f aca="false">VLOOKUP($A115,Sources!$A$1:$G$250,3,0)</f>
        <v>I-132</v>
      </c>
      <c r="G115" s="0" t="str">
        <f aca="false">VLOOKUP($F115,Indicators!$A$1:$G$250,5,0)</f>
        <v>Right to enforcement and compensation</v>
      </c>
      <c r="H115" s="0" t="str">
        <f aca="false">VLOOKUP($F115,Indicators!$A$1:$G$250,2,0)</f>
        <v>Community and Environment</v>
      </c>
      <c r="I115" s="0" t="str">
        <f aca="false">VLOOKUP($F115,Indicators!$A$1:$G$250,3,0)</f>
        <v>Resource use and damage to the environment</v>
      </c>
      <c r="J115" s="0" t="str">
        <f aca="false">VLOOKUP($F115,Indicators!$A$1:$G$250,4,0)</f>
        <v>Legal framework national</v>
      </c>
    </row>
    <row r="116" customFormat="false" ht="13.8" hidden="false" customHeight="false" outlineLevel="0" collapsed="false">
      <c r="A116" s="0" t="s">
        <v>708</v>
      </c>
      <c r="B116" s="0" t="s">
        <v>1758</v>
      </c>
      <c r="C116" s="0" t="str">
        <f aca="false">VLOOKUP($A116,Sources!$A$1:$G$250,2,0)</f>
        <v>S-154</v>
      </c>
      <c r="D116" s="0" t="str">
        <f aca="false">VLOOKUP($A116,Sources!$A$1:$G$250,5,0)</f>
        <v>EITI</v>
      </c>
      <c r="E116" s="0" t="str">
        <f aca="false">VLOOKUP($A116,Sources!$A$1:$G$250,6,0)</f>
        <v>Countries: Implementation status</v>
      </c>
      <c r="F116" s="0" t="str">
        <f aca="false">VLOOKUP($A116,Sources!$A$1:$G$250,3,0)</f>
        <v>I-134</v>
      </c>
      <c r="G116" s="0" t="str">
        <f aca="false">VLOOKUP($F116,Indicators!$A$1:$G$250,5,0)</f>
        <v>Compliance with EITI standard</v>
      </c>
      <c r="H116" s="0" t="str">
        <f aca="false">VLOOKUP($F116,Indicators!$A$1:$G$250,2,0)</f>
        <v>Community and Environment</v>
      </c>
      <c r="I116" s="0" t="str">
        <f aca="false">VLOOKUP($F116,Indicators!$A$1:$G$250,3,0)</f>
        <v>Resource use and damage to the environment</v>
      </c>
      <c r="J116" s="0" t="str">
        <f aca="false">VLOOKUP($F116,Indicators!$A$1:$G$250,4,0)</f>
        <v>Legal framework national</v>
      </c>
    </row>
    <row r="117" customFormat="false" ht="13.8" hidden="false" customHeight="false" outlineLevel="0" collapsed="false">
      <c r="A117" s="0" t="s">
        <v>714</v>
      </c>
      <c r="B117" s="0" t="s">
        <v>1758</v>
      </c>
      <c r="C117" s="0" t="str">
        <f aca="false">VLOOKUP($A117,Sources!$A$1:$G$250,2,0)</f>
        <v>S-155</v>
      </c>
      <c r="D117" s="0" t="str">
        <f aca="false">VLOOKUP($A117,Sources!$A$1:$G$250,5,0)</f>
        <v>National Resource Governance Institute,</v>
      </c>
      <c r="E117" s="0" t="str">
        <f aca="false">VLOOKUP($A117,Sources!$A$1:$G$250,6,0)</f>
        <v>Resource Governance Index: Mining</v>
      </c>
      <c r="F117" s="0" t="str">
        <f aca="false">VLOOKUP($A117,Sources!$A$1:$G$250,3,0)</f>
        <v>I-135</v>
      </c>
      <c r="G117" s="0" t="str">
        <f aca="false">VLOOKUP($F117,Indicators!$A$1:$G$250,5,0)</f>
        <v>Resource governance extractives mining</v>
      </c>
      <c r="H117" s="0" t="str">
        <f aca="false">VLOOKUP($F117,Indicators!$A$1:$G$250,2,0)</f>
        <v>Community and Environment</v>
      </c>
      <c r="I117" s="0" t="str">
        <f aca="false">VLOOKUP($F117,Indicators!$A$1:$G$250,3,0)</f>
        <v>Resource use and damage to the environment</v>
      </c>
      <c r="J117" s="0" t="str">
        <f aca="false">VLOOKUP($F117,Indicators!$A$1:$G$250,4,0)</f>
        <v>Enforcement</v>
      </c>
    </row>
    <row r="118" customFormat="false" ht="13.8" hidden="false" customHeight="false" outlineLevel="0" collapsed="false">
      <c r="A118" s="0" t="s">
        <v>721</v>
      </c>
      <c r="B118" s="0" t="s">
        <v>1758</v>
      </c>
      <c r="C118" s="0" t="str">
        <f aca="false">VLOOKUP($A118,Sources!$A$1:$G$250,2,0)</f>
        <v>S-156</v>
      </c>
      <c r="D118" s="0" t="str">
        <f aca="false">VLOOKUP($A118,Sources!$A$1:$G$250,5,0)</f>
        <v>National Resource Governance Institute,</v>
      </c>
      <c r="E118" s="0" t="str">
        <f aca="false">VLOOKUP($A118,Sources!$A$1:$G$250,6,0)</f>
        <v>Resource Governance Index: Oil and gas</v>
      </c>
      <c r="F118" s="0" t="str">
        <f aca="false">VLOOKUP($A118,Sources!$A$1:$G$250,3,0)</f>
        <v>I-136</v>
      </c>
      <c r="G118" s="0" t="str">
        <f aca="false">VLOOKUP($F118,Indicators!$A$1:$G$250,5,0)</f>
        <v>Resource governance extractives oil and gas</v>
      </c>
      <c r="H118" s="0" t="str">
        <f aca="false">VLOOKUP($F118,Indicators!$A$1:$G$250,2,0)</f>
        <v>Community and Environment</v>
      </c>
      <c r="I118" s="0" t="str">
        <f aca="false">VLOOKUP($F118,Indicators!$A$1:$G$250,3,0)</f>
        <v>Resource use and damage to the environment</v>
      </c>
      <c r="J118" s="0" t="str">
        <f aca="false">VLOOKUP($F118,Indicators!$A$1:$G$250,4,0)</f>
        <v>Enforcement</v>
      </c>
    </row>
    <row r="119" customFormat="false" ht="13.8" hidden="false" customHeight="false" outlineLevel="0" collapsed="false">
      <c r="A119" s="0" t="s">
        <v>725</v>
      </c>
      <c r="B119" s="0" t="s">
        <v>1758</v>
      </c>
      <c r="C119" s="0" t="str">
        <f aca="false">VLOOKUP($A119,Sources!$A$1:$G$250,2,0)</f>
        <v>S-157</v>
      </c>
      <c r="D119" s="0" t="str">
        <f aca="false">VLOOKUP($A119,Sources!$A$1:$G$250,5,0)</f>
        <v>WHO/ UN POP</v>
      </c>
      <c r="E119" s="0" t="str">
        <f aca="false">VLOOKUP($A119,Sources!$A$1:$G$250,6,0)</f>
        <v>Global Health Observatory, Ambient air pollution attributable deaths</v>
      </c>
      <c r="F119" s="0" t="str">
        <f aca="false">VLOOKUP($A119,Sources!$A$1:$G$250,3,0)</f>
        <v>I-137</v>
      </c>
      <c r="G119" s="0" t="str">
        <f aca="false">VLOOKUP($F119,Indicators!$A$1:$G$250,5,0)</f>
        <v>Child deaths linked to air pollution </v>
      </c>
      <c r="H119" s="0" t="str">
        <f aca="false">VLOOKUP($F119,Indicators!$A$1:$G$250,2,0)</f>
        <v>Community and Environment</v>
      </c>
      <c r="I119" s="0" t="str">
        <f aca="false">VLOOKUP($F119,Indicators!$A$1:$G$250,3,0)</f>
        <v>Resource use and damage to the environment</v>
      </c>
      <c r="J119" s="0" t="str">
        <f aca="false">VLOOKUP($F119,Indicators!$A$1:$G$250,4,0)</f>
        <v>Outcome</v>
      </c>
    </row>
    <row r="120" customFormat="false" ht="13.8" hidden="false" customHeight="false" outlineLevel="0" collapsed="false">
      <c r="A120" s="0" t="s">
        <v>731</v>
      </c>
      <c r="B120" s="0" t="s">
        <v>1758</v>
      </c>
      <c r="C120" s="0" t="str">
        <f aca="false">VLOOKUP($A120,Sources!$A$1:$G$250,2,0)</f>
        <v>S-158</v>
      </c>
      <c r="D120" s="0" t="str">
        <f aca="false">VLOOKUP($A120,Sources!$A$1:$G$250,5,0)</f>
        <v>WHO</v>
      </c>
      <c r="E120" s="0" t="str">
        <f aca="false">VLOOKUP($A120,Sources!$A$1:$G$250,6,0)</f>
        <v>Global Health Observatory, Concentrations of fine particulate matter (PM2.5)</v>
      </c>
      <c r="F120" s="0" t="str">
        <f aca="false">VLOOKUP($A120,Sources!$A$1:$G$250,3,0)</f>
        <v>I-138</v>
      </c>
      <c r="G120" s="0" t="str">
        <f aca="false">VLOOKUP($F120,Indicators!$A$1:$G$250,5,0)</f>
        <v>Exposure to air pollution</v>
      </c>
      <c r="H120" s="0" t="str">
        <f aca="false">VLOOKUP($F120,Indicators!$A$1:$G$250,2,0)</f>
        <v>Community and Environment</v>
      </c>
      <c r="I120" s="0" t="str">
        <f aca="false">VLOOKUP($F120,Indicators!$A$1:$G$250,3,0)</f>
        <v>Resource use and damage to the environment</v>
      </c>
      <c r="J120" s="0" t="str">
        <f aca="false">VLOOKUP($F120,Indicators!$A$1:$G$250,4,0)</f>
        <v>Outcome</v>
      </c>
    </row>
    <row r="121" customFormat="false" ht="13.8" hidden="false" customHeight="false" outlineLevel="0" collapsed="false">
      <c r="A121" s="0" t="s">
        <v>741</v>
      </c>
      <c r="B121" s="0" t="s">
        <v>1758</v>
      </c>
      <c r="C121" s="0" t="str">
        <f aca="false">VLOOKUP($A121,Sources!$A$1:$G$250,2,0)</f>
        <v>S-160</v>
      </c>
      <c r="D121" s="0" t="str">
        <f aca="false">VLOOKUP($A121,Sources!$A$1:$G$250,5,0)</f>
        <v>UN SDG</v>
      </c>
      <c r="E121" s="0" t="str">
        <f aca="false">VLOOKUP($A121,Sources!$A$1:$G$250,6,0)</f>
        <v>SDG Indicator 3.9.2, Mortality rate attributed to unsafe water, unsafe sanitation and lack of hygiene (per 100,000 population): </v>
      </c>
      <c r="F121" s="0" t="str">
        <f aca="false">VLOOKUP($A121,Sources!$A$1:$G$250,3,0)</f>
        <v>I-140</v>
      </c>
      <c r="G121" s="0" t="str">
        <f aca="false">VLOOKUP($F121,Indicators!$A$1:$G$250,5,0)</f>
        <v>Deaths linked to poor WASH</v>
      </c>
      <c r="H121" s="0" t="str">
        <f aca="false">VLOOKUP($F121,Indicators!$A$1:$G$250,2,0)</f>
        <v>Community and Environment</v>
      </c>
      <c r="I121" s="0" t="str">
        <f aca="false">VLOOKUP($F121,Indicators!$A$1:$G$250,3,0)</f>
        <v>Resource use and damage to the environment</v>
      </c>
      <c r="J121" s="0" t="str">
        <f aca="false">VLOOKUP($F121,Indicators!$A$1:$G$250,4,0)</f>
        <v>Outcome</v>
      </c>
    </row>
    <row r="122" customFormat="false" ht="13.8" hidden="false" customHeight="false" outlineLevel="0" collapsed="false">
      <c r="A122" s="0" t="s">
        <v>746</v>
      </c>
      <c r="B122" s="0" t="s">
        <v>1758</v>
      </c>
      <c r="C122" s="0" t="str">
        <f aca="false">VLOOKUP($A122,Sources!$A$1:$G$250,2,0)</f>
        <v>S-161</v>
      </c>
      <c r="D122" s="0" t="str">
        <f aca="false">VLOOKUP($A122,Sources!$A$1:$G$250,5,0)</f>
        <v>UN SDG</v>
      </c>
      <c r="E122" s="0" t="str">
        <f aca="false">VLOOKUP($A122,Sources!$A$1:$G$250,6,0)</f>
        <v>SDG database 15.3.1 Proportion of land that is degraded over total land area (%)</v>
      </c>
      <c r="F122" s="0" t="str">
        <f aca="false">VLOOKUP($A122,Sources!$A$1:$G$250,3,0)</f>
        <v>I-141</v>
      </c>
      <c r="G122" s="0" t="str">
        <f aca="false">VLOOKUP($F122,Indicators!$A$1:$G$250,5,0)</f>
        <v>Land affected by desertification, drought and floods</v>
      </c>
      <c r="H122" s="0" t="str">
        <f aca="false">VLOOKUP($F122,Indicators!$A$1:$G$250,2,0)</f>
        <v>Community and Environment</v>
      </c>
      <c r="I122" s="0" t="str">
        <f aca="false">VLOOKUP($F122,Indicators!$A$1:$G$250,3,0)</f>
        <v>Resource use and damage to the environment</v>
      </c>
      <c r="J122" s="0" t="str">
        <f aca="false">VLOOKUP($F122,Indicators!$A$1:$G$250,4,0)</f>
        <v>Outcome</v>
      </c>
    </row>
    <row r="123" customFormat="false" ht="13.8" hidden="false" customHeight="false" outlineLevel="0" collapsed="false">
      <c r="A123" s="0" t="s">
        <v>751</v>
      </c>
      <c r="B123" s="0" t="s">
        <v>1758</v>
      </c>
      <c r="C123" s="0" t="str">
        <f aca="false">VLOOKUP($A123,Sources!$A$1:$G$250,2,0)</f>
        <v>S-162</v>
      </c>
      <c r="D123" s="0" t="str">
        <f aca="false">VLOOKUP($A123,Sources!$A$1:$G$250,5,0)</f>
        <v>UN Treaties</v>
      </c>
      <c r="E123" s="0" t="str">
        <f aca="false">VLOOKUP($A123,Sources!$A$1:$G$250,6,0)</f>
        <v>International Covenant on Economic, Social and Cultural Rights</v>
      </c>
      <c r="F123" s="0" t="str">
        <f aca="false">VLOOKUP($A123,Sources!$A$1:$G$250,3,0)</f>
        <v>I-142</v>
      </c>
      <c r="G123" s="0" t="str">
        <f aca="false">VLOOKUP($F123,Indicators!$A$1:$G$250,5,0)</f>
        <v>Covenant on Social, Economic and Cultural Rights</v>
      </c>
      <c r="H123" s="0" t="str">
        <f aca="false">VLOOKUP($F123,Indicators!$A$1:$G$250,2,0)</f>
        <v>Community and Environment</v>
      </c>
      <c r="I123" s="0" t="str">
        <f aca="false">VLOOKUP($F123,Indicators!$A$1:$G$250,3,0)</f>
        <v>Land rights</v>
      </c>
      <c r="J123" s="0" t="str">
        <f aca="false">VLOOKUP($F123,Indicators!$A$1:$G$250,4,0)</f>
        <v>Legal framework international</v>
      </c>
    </row>
    <row r="124" customFormat="false" ht="13.8" hidden="false" customHeight="false" outlineLevel="0" collapsed="false">
      <c r="A124" s="0" t="s">
        <v>756</v>
      </c>
      <c r="B124" s="0" t="s">
        <v>1758</v>
      </c>
      <c r="C124" s="0" t="str">
        <f aca="false">VLOOKUP($A124,Sources!$A$1:$G$250,2,0)</f>
        <v>S-163</v>
      </c>
      <c r="D124" s="0" t="str">
        <f aca="false">VLOOKUP($A124,Sources!$A$1:$G$250,5,0)</f>
        <v>ILO NORMLEX</v>
      </c>
      <c r="E124" s="0" t="str">
        <f aca="false">VLOOKUP($A124,Sources!$A$1:$G$250,6,0)</f>
        <v>Ratifications of C107 - Indigenous and Tribal Populations Convention, 1957 (No. 107)</v>
      </c>
      <c r="F124" s="0" t="str">
        <f aca="false">VLOOKUP($A124,Sources!$A$1:$G$250,3,0)</f>
        <v>I-143</v>
      </c>
      <c r="G124" s="0" t="str">
        <f aca="false">VLOOKUP($F124,Indicators!$A$1:$G$250,5,0)</f>
        <v>Convention on the Rights of Indigenous Peoples</v>
      </c>
      <c r="H124" s="0" t="str">
        <f aca="false">VLOOKUP($F124,Indicators!$A$1:$G$250,2,0)</f>
        <v>Community and Environment</v>
      </c>
      <c r="I124" s="0" t="str">
        <f aca="false">VLOOKUP($F124,Indicators!$A$1:$G$250,3,0)</f>
        <v>Land rights</v>
      </c>
      <c r="J124" s="0" t="str">
        <f aca="false">VLOOKUP($F124,Indicators!$A$1:$G$250,4,0)</f>
        <v>Legal framework international</v>
      </c>
    </row>
    <row r="125" customFormat="false" ht="13.8" hidden="false" customHeight="false" outlineLevel="0" collapsed="false">
      <c r="A125" s="0" t="s">
        <v>761</v>
      </c>
      <c r="B125" s="0" t="s">
        <v>1758</v>
      </c>
      <c r="C125" s="0" t="str">
        <f aca="false">VLOOKUP($A125,Sources!$A$1:$G$250,2,0)</f>
        <v>S-164</v>
      </c>
      <c r="D125" s="0" t="str">
        <f aca="false">VLOOKUP($A125,Sources!$A$1:$G$250,5,0)</f>
        <v>UN</v>
      </c>
      <c r="E125" s="0" t="str">
        <f aca="false">VLOOKUP($A125,Sources!$A$1:$G$250,6,0)</f>
        <v>General Assembly: </v>
      </c>
      <c r="F125" s="0" t="str">
        <f aca="false">VLOOKUP($A125,Sources!$A$1:$G$250,3,0)</f>
        <v>I-144</v>
      </c>
      <c r="G125" s="0" t="str">
        <f aca="false">VLOOKUP($F125,Indicators!$A$1:$G$250,5,0)</f>
        <v>Declaration on Rights of Indigenous Peoples</v>
      </c>
      <c r="H125" s="0" t="str">
        <f aca="false">VLOOKUP($F125,Indicators!$A$1:$G$250,2,0)</f>
        <v>Community and Environment</v>
      </c>
      <c r="I125" s="0" t="str">
        <f aca="false">VLOOKUP($F125,Indicators!$A$1:$G$250,3,0)</f>
        <v>Land rights</v>
      </c>
      <c r="J125" s="0" t="str">
        <f aca="false">VLOOKUP($F125,Indicators!$A$1:$G$250,4,0)</f>
        <v>Legal framework international</v>
      </c>
    </row>
    <row r="126" customFormat="false" ht="13.8" hidden="false" customHeight="false" outlineLevel="0" collapsed="false">
      <c r="A126" s="0" t="s">
        <v>768</v>
      </c>
      <c r="B126" s="0" t="s">
        <v>1758</v>
      </c>
      <c r="C126" s="0" t="str">
        <f aca="false">VLOOKUP($A126,Sources!$A$1:$G$250,2,0)</f>
        <v>S-165</v>
      </c>
      <c r="D126" s="0" t="str">
        <f aca="false">VLOOKUP($A126,Sources!$A$1:$G$250,5,0)</f>
        <v>UNEP</v>
      </c>
      <c r="E126" s="0" t="str">
        <f aca="false">VLOOKUP($A126,Sources!$A$1:$G$250,6,0)</f>
        <v>Environmental Rule of Law: First Global Report (2019): </v>
      </c>
      <c r="F126" s="0" t="str">
        <f aca="false">VLOOKUP($A126,Sources!$A$1:$G$250,3,0)</f>
        <v>I-145</v>
      </c>
      <c r="G126" s="0" t="str">
        <f aca="false">VLOOKUP($F126,Indicators!$A$1:$G$250,5,0)</f>
        <v>Indigenous land tenure</v>
      </c>
      <c r="H126" s="0" t="str">
        <f aca="false">VLOOKUP($F126,Indicators!$A$1:$G$250,2,0)</f>
        <v>Community and Environment</v>
      </c>
      <c r="I126" s="0" t="str">
        <f aca="false">VLOOKUP($F126,Indicators!$A$1:$G$250,3,0)</f>
        <v>Land rights</v>
      </c>
      <c r="J126" s="0" t="str">
        <f aca="false">VLOOKUP($F126,Indicators!$A$1:$G$250,4,0)</f>
        <v>Legal framework national</v>
      </c>
    </row>
    <row r="127" customFormat="false" ht="13.8" hidden="false" customHeight="false" outlineLevel="0" collapsed="false">
      <c r="A127" s="0" t="s">
        <v>772</v>
      </c>
      <c r="B127" s="0" t="s">
        <v>1758</v>
      </c>
      <c r="C127" s="0" t="str">
        <f aca="false">VLOOKUP($A127,Sources!$A$1:$G$250,2,0)</f>
        <v>S-166</v>
      </c>
      <c r="D127" s="0" t="str">
        <f aca="false">VLOOKUP($A127,Sources!$A$1:$G$250,5,0)</f>
        <v>World Bank</v>
      </c>
      <c r="E127" s="0" t="str">
        <f aca="false">VLOOKUP($A127,Sources!$A$1:$G$250,6,0)</f>
        <v>Doing Business Report, Registering Property, Quality of Land Administration Index</v>
      </c>
      <c r="F127" s="0" t="str">
        <f aca="false">VLOOKUP($A127,Sources!$A$1:$G$250,3,0)</f>
        <v>I-147</v>
      </c>
      <c r="G127" s="0" t="str">
        <f aca="false">VLOOKUP($F127,Indicators!$A$1:$G$250,5,0)</f>
        <v>Quality of land administration</v>
      </c>
      <c r="H127" s="0" t="str">
        <f aca="false">VLOOKUP($F127,Indicators!$A$1:$G$250,2,0)</f>
        <v>Community and Environment</v>
      </c>
      <c r="I127" s="0" t="str">
        <f aca="false">VLOOKUP($F127,Indicators!$A$1:$G$250,3,0)</f>
        <v>Land rights</v>
      </c>
      <c r="J127" s="0" t="str">
        <f aca="false">VLOOKUP($F127,Indicators!$A$1:$G$250,4,0)</f>
        <v>Enforcement</v>
      </c>
    </row>
    <row r="128" customFormat="false" ht="13.8" hidden="false" customHeight="false" outlineLevel="0" collapsed="false">
      <c r="A128" s="0" t="s">
        <v>783</v>
      </c>
      <c r="B128" s="0" t="s">
        <v>1758</v>
      </c>
      <c r="C128" s="0" t="str">
        <f aca="false">VLOOKUP($A128,Sources!$A$1:$G$250,2,0)</f>
        <v>S-168</v>
      </c>
      <c r="D128" s="0" t="str">
        <f aca="false">VLOOKUP($A128,Sources!$A$1:$G$250,5,0)</f>
        <v>ICRC</v>
      </c>
      <c r="E128" s="0" t="str">
        <f aca="false">VLOOKUP($A128,Sources!$A$1:$G$250,6,0)</f>
        <v>Geneva Conventions of 1949 and Additional Protocols, and their Commentaries: Geneva Convention</v>
      </c>
      <c r="F128" s="0" t="str">
        <f aca="false">VLOOKUP($A128,Sources!$A$1:$G$250,3,0)</f>
        <v>I-149</v>
      </c>
      <c r="G128" s="0" t="str">
        <f aca="false">VLOOKUP($F128,Indicators!$A$1:$G$250,5,0)</f>
        <v>Geneva Convention</v>
      </c>
      <c r="H128" s="0" t="str">
        <f aca="false">VLOOKUP($F128,Indicators!$A$1:$G$250,2,0)</f>
        <v>Community and Environment</v>
      </c>
      <c r="I128" s="0" t="str">
        <f aca="false">VLOOKUP($F128,Indicators!$A$1:$G$250,3,0)</f>
        <v>Security arrangements</v>
      </c>
      <c r="J128" s="0" t="str">
        <f aca="false">VLOOKUP($F128,Indicators!$A$1:$G$250,4,0)</f>
        <v>Legal framework international</v>
      </c>
    </row>
    <row r="129" customFormat="false" ht="13.8" hidden="false" customHeight="false" outlineLevel="0" collapsed="false">
      <c r="A129" s="0" t="s">
        <v>789</v>
      </c>
      <c r="B129" s="0" t="s">
        <v>1758</v>
      </c>
      <c r="C129" s="0" t="str">
        <f aca="false">VLOOKUP($A129,Sources!$A$1:$G$250,2,0)</f>
        <v>S-169</v>
      </c>
      <c r="D129" s="0" t="str">
        <f aca="false">VLOOKUP($A129,Sources!$A$1:$G$250,5,0)</f>
        <v>ICRC</v>
      </c>
      <c r="E129" s="0" t="str">
        <f aca="false">VLOOKUP($A129,Sources!$A$1:$G$250,6,0)</f>
        <v>Geneva Conventions of 1949 and Additional Protocols, and their Commentaries: Geneva Convention Protocol I</v>
      </c>
      <c r="F129" s="0" t="str">
        <f aca="false">VLOOKUP($A129,Sources!$A$1:$G$250,3,0)</f>
        <v>I-150</v>
      </c>
      <c r="G129" s="0" t="str">
        <f aca="false">VLOOKUP($F129,Indicators!$A$1:$G$250,5,0)</f>
        <v>Protection of Victims of International Armed Conflicts (Geneva Convention Protocol I)</v>
      </c>
      <c r="H129" s="0" t="str">
        <f aca="false">VLOOKUP($F129,Indicators!$A$1:$G$250,2,0)</f>
        <v>Community and Environment</v>
      </c>
      <c r="I129" s="0" t="str">
        <f aca="false">VLOOKUP($F129,Indicators!$A$1:$G$250,3,0)</f>
        <v>Security arrangements</v>
      </c>
      <c r="J129" s="0" t="str">
        <f aca="false">VLOOKUP($F129,Indicators!$A$1:$G$250,4,0)</f>
        <v>Legal framework international</v>
      </c>
    </row>
    <row r="130" customFormat="false" ht="13.8" hidden="false" customHeight="false" outlineLevel="0" collapsed="false">
      <c r="A130" s="0" t="s">
        <v>793</v>
      </c>
      <c r="B130" s="0" t="s">
        <v>1758</v>
      </c>
      <c r="C130" s="0" t="str">
        <f aca="false">VLOOKUP($A130,Sources!$A$1:$G$250,2,0)</f>
        <v>S-170</v>
      </c>
      <c r="D130" s="0" t="str">
        <f aca="false">VLOOKUP($A130,Sources!$A$1:$G$250,5,0)</f>
        <v>ICRC</v>
      </c>
      <c r="E130" s="0" t="str">
        <f aca="false">VLOOKUP($A130,Sources!$A$1:$G$250,6,0)</f>
        <v>Geneva Conventions of 1949 and Additional Protocols, and their Commentaries: Geneva Convention Protocol II</v>
      </c>
      <c r="F130" s="0" t="str">
        <f aca="false">VLOOKUP($A130,Sources!$A$1:$G$250,3,0)</f>
        <v>I-151</v>
      </c>
      <c r="G130" s="0" t="str">
        <f aca="false">VLOOKUP($F130,Indicators!$A$1:$G$250,5,0)</f>
        <v>Protection of Victims of Non-International Armed Conflicts(Geneva Convention Protocol II)</v>
      </c>
      <c r="H130" s="0" t="str">
        <f aca="false">VLOOKUP($F130,Indicators!$A$1:$G$250,2,0)</f>
        <v>Community and Environment</v>
      </c>
      <c r="I130" s="0" t="str">
        <f aca="false">VLOOKUP($F130,Indicators!$A$1:$G$250,3,0)</f>
        <v>Security arrangements</v>
      </c>
      <c r="J130" s="0" t="str">
        <f aca="false">VLOOKUP($F130,Indicators!$A$1:$G$250,4,0)</f>
        <v>Legal framework international</v>
      </c>
    </row>
    <row r="131" customFormat="false" ht="13.8" hidden="false" customHeight="false" outlineLevel="0" collapsed="false">
      <c r="A131" s="0" t="s">
        <v>797</v>
      </c>
      <c r="B131" s="0" t="s">
        <v>1758</v>
      </c>
      <c r="C131" s="0" t="str">
        <f aca="false">VLOOKUP($A131,Sources!$A$1:$G$250,2,0)</f>
        <v>S-171</v>
      </c>
      <c r="D131" s="0" t="str">
        <f aca="false">VLOOKUP($A131,Sources!$A$1:$G$250,5,0)</f>
        <v>UN Treaties</v>
      </c>
      <c r="E131" s="0" t="str">
        <f aca="false">VLOOKUP($A131,Sources!$A$1:$G$250,6,0)</f>
        <v>International Convention Against the Recruitment, Use, Financing and Training of Mercenaries: </v>
      </c>
      <c r="F131" s="0" t="str">
        <f aca="false">VLOOKUP($A131,Sources!$A$1:$G$250,3,0)</f>
        <v>I-152</v>
      </c>
      <c r="G131" s="0" t="str">
        <f aca="false">VLOOKUP($F131,Indicators!$A$1:$G$250,5,0)</f>
        <v>Convention Against the Recruitment, Use, Financing and Training of Mercenaries</v>
      </c>
      <c r="H131" s="0" t="str">
        <f aca="false">VLOOKUP($F131,Indicators!$A$1:$G$250,2,0)</f>
        <v>Community and Environment</v>
      </c>
      <c r="I131" s="0" t="str">
        <f aca="false">VLOOKUP($F131,Indicators!$A$1:$G$250,3,0)</f>
        <v>Security arrangements</v>
      </c>
      <c r="J131" s="0" t="str">
        <f aca="false">VLOOKUP($F131,Indicators!$A$1:$G$250,4,0)</f>
        <v>Legal framework international</v>
      </c>
    </row>
    <row r="132" customFormat="false" ht="13.8" hidden="false" customHeight="false" outlineLevel="0" collapsed="false">
      <c r="A132" s="0" t="s">
        <v>802</v>
      </c>
      <c r="B132" s="0" t="s">
        <v>1758</v>
      </c>
      <c r="C132" s="0" t="str">
        <f aca="false">VLOOKUP($A132,Sources!$A$1:$G$250,2,0)</f>
        <v>S-172</v>
      </c>
      <c r="D132" s="0" t="str">
        <f aca="false">VLOOKUP($A132,Sources!$A$1:$G$250,5,0)</f>
        <v>Swiss Federal Dept F.Affairs</v>
      </c>
      <c r="E132" s="0" t="str">
        <f aca="false">VLOOKUP($A132,Sources!$A$1:$G$250,6,0)</f>
        <v>Participating States of the Montreaux Document: </v>
      </c>
      <c r="F132" s="0" t="str">
        <f aca="false">VLOOKUP($A132,Sources!$A$1:$G$250,3,0)</f>
        <v>I-153</v>
      </c>
      <c r="G132" s="0" t="str">
        <f aca="false">VLOOKUP($F132,Indicators!$A$1:$G$250,5,0)</f>
        <v>Montreaux Document</v>
      </c>
      <c r="H132" s="0" t="str">
        <f aca="false">VLOOKUP($F132,Indicators!$A$1:$G$250,2,0)</f>
        <v>Community and Environment</v>
      </c>
      <c r="I132" s="0" t="str">
        <f aca="false">VLOOKUP($F132,Indicators!$A$1:$G$250,3,0)</f>
        <v>Security arrangements</v>
      </c>
      <c r="J132" s="0" t="str">
        <f aca="false">VLOOKUP($F132,Indicators!$A$1:$G$250,4,0)</f>
        <v>Legal framework international</v>
      </c>
    </row>
    <row r="133" customFormat="false" ht="13.8" hidden="false" customHeight="false" outlineLevel="0" collapsed="false">
      <c r="A133" s="0" t="s">
        <v>809</v>
      </c>
      <c r="B133" s="0" t="s">
        <v>1758</v>
      </c>
      <c r="C133" s="0" t="str">
        <f aca="false">VLOOKUP($A133,Sources!$A$1:$G$250,2,0)</f>
        <v>S-173</v>
      </c>
      <c r="D133" s="0" t="str">
        <f aca="false">VLOOKUP($A133,Sources!$A$1:$G$250,5,0)</f>
        <v>UN Treaties</v>
      </c>
      <c r="E133" s="0" t="str">
        <f aca="false">VLOOKUP($A133,Sources!$A$1:$G$250,6,0)</f>
        <v>Optional Protocol to the Convention on the Rights of the Child on the involvement of children in armed conflict: </v>
      </c>
      <c r="F133" s="0" t="str">
        <f aca="false">VLOOKUP($A133,Sources!$A$1:$G$250,3,0)</f>
        <v>I-154</v>
      </c>
      <c r="G133" s="0" t="str">
        <f aca="false">VLOOKUP($F133,Indicators!$A$1:$G$250,5,0)</f>
        <v>CRC Optional Protocol on Children in Armed Conflict</v>
      </c>
      <c r="H133" s="0" t="str">
        <f aca="false">VLOOKUP($F133,Indicators!$A$1:$G$250,2,0)</f>
        <v>Community and Environment</v>
      </c>
      <c r="I133" s="0" t="str">
        <f aca="false">VLOOKUP($F133,Indicators!$A$1:$G$250,3,0)</f>
        <v>Security arrangements</v>
      </c>
      <c r="J133" s="0" t="str">
        <f aca="false">VLOOKUP($F133,Indicators!$A$1:$G$250,4,0)</f>
        <v>Legal framework international</v>
      </c>
    </row>
    <row r="134" customFormat="false" ht="13.8" hidden="false" customHeight="false" outlineLevel="0" collapsed="false">
      <c r="A134" s="0" t="s">
        <v>814</v>
      </c>
      <c r="B134" s="0" t="s">
        <v>1758</v>
      </c>
      <c r="C134" s="0" t="str">
        <f aca="false">VLOOKUP($A134,Sources!$A$1:$G$250,2,0)</f>
        <v>S-174</v>
      </c>
      <c r="D134" s="0" t="str">
        <f aca="false">VLOOKUP($A134,Sources!$A$1:$G$250,5,0)</f>
        <v>ILO NORMLEX</v>
      </c>
      <c r="E134" s="0" t="str">
        <f aca="false">VLOOKUP($A134,Sources!$A$1:$G$250,6,0)</f>
        <v>Ratifications of C182 - Worst Forms of Child Labour Convention, 1999 (No. 182)</v>
      </c>
      <c r="F134" s="0" t="str">
        <f aca="false">VLOOKUP($A134,Sources!$A$1:$G$250,3,0)</f>
        <v>I-155</v>
      </c>
      <c r="G134" s="0" t="str">
        <f aca="false">VLOOKUP($F134,Indicators!$A$1:$G$250,5,0)</f>
        <v>Worst Forms of Child Labour Convention</v>
      </c>
      <c r="H134" s="0" t="str">
        <f aca="false">VLOOKUP($F134,Indicators!$A$1:$G$250,2,0)</f>
        <v>Community and Environment</v>
      </c>
      <c r="I134" s="0" t="str">
        <f aca="false">VLOOKUP($F134,Indicators!$A$1:$G$250,3,0)</f>
        <v>Security arrangements</v>
      </c>
      <c r="J134" s="0" t="str">
        <f aca="false">VLOOKUP($F134,Indicators!$A$1:$G$250,4,0)</f>
        <v>Legal framework international</v>
      </c>
    </row>
    <row r="135" customFormat="false" ht="13.8" hidden="false" customHeight="false" outlineLevel="0" collapsed="false">
      <c r="A135" s="0" t="s">
        <v>819</v>
      </c>
      <c r="B135" s="0" t="s">
        <v>1758</v>
      </c>
      <c r="C135" s="0" t="str">
        <f aca="false">VLOOKUP($A135,Sources!$A$1:$G$250,2,0)</f>
        <v>S-175</v>
      </c>
      <c r="D135" s="0" t="str">
        <f aca="false">VLOOKUP($A135,Sources!$A$1:$G$250,5,0)</f>
        <v>Child Soldiers Index</v>
      </c>
      <c r="E135" s="0" t="str">
        <f aca="false">VLOOKUP($A135,Sources!$A$1:$G$250,6,0)</f>
        <v>Child Soldiers Index:</v>
      </c>
      <c r="F135" s="0" t="str">
        <f aca="false">VLOOKUP($A135,Sources!$A$1:$G$250,3,0)</f>
        <v>I-156</v>
      </c>
      <c r="G135" s="0" t="str">
        <f aca="false">VLOOKUP($F135,Indicators!$A$1:$G$250,5,0)</f>
        <v>Unlawful recruitment of children prohibited</v>
      </c>
      <c r="H135" s="0" t="str">
        <f aca="false">VLOOKUP($F135,Indicators!$A$1:$G$250,2,0)</f>
        <v>Community and Environment</v>
      </c>
      <c r="I135" s="0" t="str">
        <f aca="false">VLOOKUP($F135,Indicators!$A$1:$G$250,3,0)</f>
        <v>Security arrangements</v>
      </c>
      <c r="J135" s="0" t="str">
        <f aca="false">VLOOKUP($F135,Indicators!$A$1:$G$250,4,0)</f>
        <v>Legal framework national</v>
      </c>
    </row>
    <row r="136" customFormat="false" ht="13.8" hidden="false" customHeight="false" outlineLevel="0" collapsed="false">
      <c r="A136" s="0" t="s">
        <v>826</v>
      </c>
      <c r="B136" s="0" t="s">
        <v>1758</v>
      </c>
      <c r="C136" s="0" t="str">
        <f aca="false">VLOOKUP($A136,Sources!$A$1:$G$250,2,0)</f>
        <v>S-176</v>
      </c>
      <c r="D136" s="0" t="str">
        <f aca="false">VLOOKUP($A136,Sources!$A$1:$G$250,5,0)</f>
        <v>Child Soldiers Index</v>
      </c>
      <c r="E136" s="0" t="str">
        <f aca="false">VLOOKUP($A136,Sources!$A$1:$G$250,6,0)</f>
        <v>Child Soldiers Index:</v>
      </c>
      <c r="F136" s="0" t="str">
        <f aca="false">VLOOKUP($A136,Sources!$A$1:$G$250,3,0)</f>
        <v>I-157</v>
      </c>
      <c r="G136" s="0" t="str">
        <f aca="false">VLOOKUP($F136,Indicators!$A$1:$G$250,5,0)</f>
        <v>Use of children in hostilities prohibited</v>
      </c>
      <c r="H136" s="0" t="str">
        <f aca="false">VLOOKUP($F136,Indicators!$A$1:$G$250,2,0)</f>
        <v>Community and Environment</v>
      </c>
      <c r="I136" s="0" t="str">
        <f aca="false">VLOOKUP($F136,Indicators!$A$1:$G$250,3,0)</f>
        <v>Security arrangements</v>
      </c>
      <c r="J136" s="0" t="str">
        <f aca="false">VLOOKUP($F136,Indicators!$A$1:$G$250,4,0)</f>
        <v>Legal framework national</v>
      </c>
    </row>
    <row r="137" customFormat="false" ht="13.8" hidden="false" customHeight="false" outlineLevel="0" collapsed="false">
      <c r="A137" s="0" t="s">
        <v>830</v>
      </c>
      <c r="B137" s="0" t="s">
        <v>1758</v>
      </c>
      <c r="C137" s="0" t="str">
        <f aca="false">VLOOKUP($A137,Sources!$A$1:$G$250,2,0)</f>
        <v>S-178</v>
      </c>
      <c r="D137" s="0" t="str">
        <f aca="false">VLOOKUP($A137,Sources!$A$1:$G$250,5,0)</f>
        <v>VPSHR</v>
      </c>
      <c r="E137" s="0" t="str">
        <f aca="false">VLOOKUP($A137,Sources!$A$1:$G$250,6,0)</f>
        <v>Voluntary Principles on Security and Human Rights</v>
      </c>
      <c r="F137" s="0" t="str">
        <f aca="false">VLOOKUP($A137,Sources!$A$1:$G$250,3,0)</f>
        <v>I-159</v>
      </c>
      <c r="G137" s="0" t="str">
        <f aca="false">VLOOKUP($F137,Indicators!$A$1:$G$250,5,0)</f>
        <v>Voluntary Principles on Security and Human Rights</v>
      </c>
      <c r="H137" s="0" t="str">
        <f aca="false">VLOOKUP($F137,Indicators!$A$1:$G$250,2,0)</f>
        <v>Community and Environment</v>
      </c>
      <c r="I137" s="0" t="str">
        <f aca="false">VLOOKUP($F137,Indicators!$A$1:$G$250,3,0)</f>
        <v>Security arrangements</v>
      </c>
      <c r="J137" s="0" t="str">
        <f aca="false">VLOOKUP($F137,Indicators!$A$1:$G$250,4,0)</f>
        <v>Legal framework national</v>
      </c>
    </row>
    <row r="138" customFormat="false" ht="13.8" hidden="false" customHeight="false" outlineLevel="0" collapsed="false">
      <c r="A138" s="0" t="s">
        <v>836</v>
      </c>
      <c r="B138" s="0" t="s">
        <v>1758</v>
      </c>
      <c r="C138" s="0" t="str">
        <f aca="false">VLOOKUP($A138,Sources!$A$1:$G$250,2,0)</f>
        <v>S-179</v>
      </c>
      <c r="D138" s="0" t="str">
        <f aca="false">VLOOKUP($A138,Sources!$A$1:$G$250,5,0)</f>
        <v>Child Soldiers Index</v>
      </c>
      <c r="E138" s="0" t="str">
        <f aca="false">VLOOKUP($A138,Sources!$A$1:$G$250,6,0)</f>
        <v>Reports of Children Used in Hostilities': </v>
      </c>
      <c r="F138" s="0" t="str">
        <f aca="false">VLOOKUP($A138,Sources!$A$1:$G$250,3,0)</f>
        <v>I-160</v>
      </c>
      <c r="G138" s="0" t="str">
        <f aca="false">VLOOKUP($F138,Indicators!$A$1:$G$250,5,0)</f>
        <v>Recruitment and use of children in hostilities</v>
      </c>
      <c r="H138" s="0" t="str">
        <f aca="false">VLOOKUP($F138,Indicators!$A$1:$G$250,2,0)</f>
        <v>Community and Environment</v>
      </c>
      <c r="I138" s="0" t="str">
        <f aca="false">VLOOKUP($F138,Indicators!$A$1:$G$250,3,0)</f>
        <v>Security arrangements</v>
      </c>
      <c r="J138" s="0" t="str">
        <f aca="false">VLOOKUP($F138,Indicators!$A$1:$G$250,4,0)</f>
        <v>Outcome</v>
      </c>
    </row>
    <row r="139" customFormat="false" ht="13.8" hidden="false" customHeight="false" outlineLevel="0" collapsed="false">
      <c r="A139" s="0" t="s">
        <v>843</v>
      </c>
      <c r="B139" s="0" t="s">
        <v>1758</v>
      </c>
      <c r="C139" s="0" t="str">
        <f aca="false">VLOOKUP($A139,Sources!$A$1:$G$250,2,0)</f>
        <v>S-180</v>
      </c>
      <c r="D139" s="0" t="str">
        <f aca="false">VLOOKUP($A139,Sources!$A$1:$G$250,5,0)</f>
        <v>Internal Displacement Monitoring Centre</v>
      </c>
      <c r="E139" s="0" t="str">
        <f aca="false">VLOOKUP($A139,Sources!$A$1:$G$250,6,0)</f>
        <v>Global Internal Displacement Database: Conflict stock displacements</v>
      </c>
      <c r="F139" s="0" t="str">
        <f aca="false">VLOOKUP($A139,Sources!$A$1:$G$250,3,0)</f>
        <v>I-161</v>
      </c>
      <c r="G139" s="0" t="str">
        <f aca="false">VLOOKUP($F139,Indicators!$A$1:$G$250,5,0)</f>
        <v>Number of people internally displaced by conflict and violence</v>
      </c>
      <c r="H139" s="0" t="str">
        <f aca="false">VLOOKUP($F139,Indicators!$A$1:$G$250,2,0)</f>
        <v>Community and Environment</v>
      </c>
      <c r="I139" s="0" t="str">
        <f aca="false">VLOOKUP($F139,Indicators!$A$1:$G$250,3,0)</f>
        <v>Security arrangements</v>
      </c>
      <c r="J139" s="0" t="str">
        <f aca="false">VLOOKUP($F139,Indicators!$A$1:$G$250,4,0)</f>
        <v>Outcome</v>
      </c>
    </row>
    <row r="140" customFormat="false" ht="13.8" hidden="false" customHeight="false" outlineLevel="0" collapsed="false">
      <c r="A140" s="0" t="s">
        <v>849</v>
      </c>
      <c r="B140" s="0" t="s">
        <v>1758</v>
      </c>
      <c r="C140" s="0" t="str">
        <f aca="false">VLOOKUP($A140,Sources!$A$1:$G$250,2,0)</f>
        <v>S-181</v>
      </c>
      <c r="D140" s="0" t="str">
        <f aca="false">VLOOKUP($A140,Sources!$A$1:$G$250,5,0)</f>
        <v>Internal Displacement Monitoring Centre</v>
      </c>
      <c r="E140" s="0" t="str">
        <f aca="false">VLOOKUP($A140,Sources!$A$1:$G$250,6,0)</f>
        <v>Global Internal Displacement Database: Conflict new displacements</v>
      </c>
      <c r="F140" s="0" t="str">
        <f aca="false">VLOOKUP($A140,Sources!$A$1:$G$250,3,0)</f>
        <v>I-162</v>
      </c>
      <c r="G140" s="0" t="str">
        <f aca="false">VLOOKUP($F140,Indicators!$A$1:$G$250,5,0)</f>
        <v>New displacements of people by conflict and violence</v>
      </c>
      <c r="H140" s="0" t="str">
        <f aca="false">VLOOKUP($F140,Indicators!$A$1:$G$250,2,0)</f>
        <v>Community and Environment</v>
      </c>
      <c r="I140" s="0" t="str">
        <f aca="false">VLOOKUP($F140,Indicators!$A$1:$G$250,3,0)</f>
        <v>Security arrangements</v>
      </c>
      <c r="J140" s="0" t="str">
        <f aca="false">VLOOKUP($F140,Indicators!$A$1:$G$250,4,0)</f>
        <v>Outcome</v>
      </c>
    </row>
    <row r="141" customFormat="false" ht="13.8" hidden="false" customHeight="false" outlineLevel="0" collapsed="false">
      <c r="A141" s="0" t="s">
        <v>853</v>
      </c>
      <c r="B141" s="0" t="s">
        <v>1758</v>
      </c>
      <c r="C141" s="0" t="str">
        <f aca="false">VLOOKUP($A141,Sources!$A$1:$G$250,2,0)</f>
        <v>S-182</v>
      </c>
      <c r="D141" s="0" t="str">
        <f aca="false">VLOOKUP($A141,Sources!$A$1:$G$250,5,0)</f>
        <v>UN Treaties</v>
      </c>
      <c r="E141" s="0" t="str">
        <f aca="false">VLOOKUP($A141,Sources!$A$1:$G$250,6,0)</f>
        <v>Tampere Convention on the Provision of Telecommunication Resources for Disaster Mitigation and Relief Operations: </v>
      </c>
      <c r="F141" s="0" t="str">
        <f aca="false">VLOOKUP($A141,Sources!$A$1:$G$250,3,0)</f>
        <v>I-163</v>
      </c>
      <c r="G141" s="0" t="str">
        <f aca="false">VLOOKUP($F141,Indicators!$A$1:$G$250,5,0)</f>
        <v>Telecommunication Resources for Disaster Mitigation</v>
      </c>
      <c r="H141" s="0" t="str">
        <f aca="false">VLOOKUP($F141,Indicators!$A$1:$G$250,2,0)</f>
        <v>Community and Environment</v>
      </c>
      <c r="I141" s="0" t="str">
        <f aca="false">VLOOKUP($F141,Indicators!$A$1:$G$250,3,0)</f>
        <v>Natural disasters</v>
      </c>
      <c r="J141" s="0" t="str">
        <f aca="false">VLOOKUP($F141,Indicators!$A$1:$G$250,4,0)</f>
        <v>Legal framework international</v>
      </c>
    </row>
    <row r="142" customFormat="false" ht="13.8" hidden="false" customHeight="false" outlineLevel="0" collapsed="false">
      <c r="A142" s="0" t="s">
        <v>858</v>
      </c>
      <c r="B142" s="0" t="s">
        <v>1758</v>
      </c>
      <c r="C142" s="0" t="str">
        <f aca="false">VLOOKUP($A142,Sources!$A$1:$G$250,2,0)</f>
        <v>S-183</v>
      </c>
      <c r="D142" s="0" t="str">
        <f aca="false">VLOOKUP($A142,Sources!$A$1:$G$250,5,0)</f>
        <v>UN SDG</v>
      </c>
      <c r="E142" s="0" t="str">
        <f aca="false">VLOOKUP($A142,Sources!$A$1:$G$250,6,0)</f>
        <v>SDG Indicator 1.5.4, 13.1.3, 11.b.2,  Series:  Proportion of local governments that adopt and implement local disaster risk reduction strategies in line with national disaster risk reduction strategies (%) SG_DSR_SILS</v>
      </c>
      <c r="F142" s="0" t="str">
        <f aca="false">VLOOKUP($A142,Sources!$A$1:$G$250,3,0)</f>
        <v>I-164</v>
      </c>
      <c r="G142" s="0" t="str">
        <f aca="false">VLOOKUP($F142,Indicators!$A$1:$G$250,5,0)</f>
        <v>National disaster risk reduction strategies</v>
      </c>
      <c r="H142" s="0" t="str">
        <f aca="false">VLOOKUP($F142,Indicators!$A$1:$G$250,2,0)</f>
        <v>Community and Environment</v>
      </c>
      <c r="I142" s="0" t="str">
        <f aca="false">VLOOKUP($F142,Indicators!$A$1:$G$250,3,0)</f>
        <v>Natural disasters</v>
      </c>
      <c r="J142" s="0" t="str">
        <f aca="false">VLOOKUP($F142,Indicators!$A$1:$G$250,4,0)</f>
        <v>Legal framework national</v>
      </c>
    </row>
    <row r="143" customFormat="false" ht="13.8" hidden="false" customHeight="false" outlineLevel="0" collapsed="false">
      <c r="A143" s="0" t="s">
        <v>862</v>
      </c>
      <c r="B143" s="0" t="s">
        <v>1758</v>
      </c>
      <c r="C143" s="0" t="str">
        <f aca="false">VLOOKUP($A143,Sources!$A$1:$G$250,2,0)</f>
        <v>S-184</v>
      </c>
      <c r="D143" s="0" t="str">
        <f aca="false">VLOOKUP($A143,Sources!$A$1:$G$250,5,0)</f>
        <v>UN SDG</v>
      </c>
      <c r="E143" s="0" t="str">
        <f aca="false">VLOOKUP($A143,Sources!$A$1:$G$250,6,0)</f>
        <v>SDG Indicator 1.5.1: Indicator 1.5.1, 11.5.1, 13.1.1,  Series:  Number of deaths and missing persons attributed to disasters per 100,000 population (number) VC_DSR_MTMP</v>
      </c>
      <c r="F143" s="0" t="str">
        <f aca="false">VLOOKUP($A143,Sources!$A$1:$G$250,3,0)</f>
        <v>I-165</v>
      </c>
      <c r="G143" s="0" t="str">
        <f aca="false">VLOOKUP($F143,Indicators!$A$1:$G$250,5,0)</f>
        <v>Deaths associated with disasters</v>
      </c>
      <c r="H143" s="0" t="str">
        <f aca="false">VLOOKUP($F143,Indicators!$A$1:$G$250,2,0)</f>
        <v>Community and Environment</v>
      </c>
      <c r="I143" s="0" t="str">
        <f aca="false">VLOOKUP($F143,Indicators!$A$1:$G$250,3,0)</f>
        <v>Natural disasters</v>
      </c>
      <c r="J143" s="0" t="str">
        <f aca="false">VLOOKUP($F143,Indicators!$A$1:$G$250,4,0)</f>
        <v>Outcome</v>
      </c>
    </row>
    <row r="144" customFormat="false" ht="13.8" hidden="false" customHeight="false" outlineLevel="0" collapsed="false">
      <c r="A144" s="0" t="s">
        <v>866</v>
      </c>
      <c r="B144" s="0" t="s">
        <v>1758</v>
      </c>
      <c r="C144" s="0" t="str">
        <f aca="false">VLOOKUP($A144,Sources!$A$1:$G$250,2,0)</f>
        <v>S-185</v>
      </c>
      <c r="D144" s="0" t="str">
        <f aca="false">VLOOKUP($A144,Sources!$A$1:$G$250,5,0)</f>
        <v>UN SDG/ UN POP</v>
      </c>
      <c r="E144" s="0" t="str">
        <f aca="false">VLOOKUP($A144,Sources!$A$1:$G$250,6,0)</f>
        <v>SDG Indicator 1.5.1: Indicator 1.5.1, 11.5.1, 13.1.1,  Series:  Number of people whose livelihoods were disrupted or destroyed, attributed to disasters (number) VC_DSR_PDLN</v>
      </c>
      <c r="F144" s="0" t="str">
        <f aca="false">VLOOKUP($A144,Sources!$A$1:$G$250,3,0)</f>
        <v>I-166</v>
      </c>
      <c r="G144" s="0" t="str">
        <f aca="false">VLOOKUP($F144,Indicators!$A$1:$G$250,5,0)</f>
        <v>Damaged livelihoods associated with disasters</v>
      </c>
      <c r="H144" s="0" t="str">
        <f aca="false">VLOOKUP($F144,Indicators!$A$1:$G$250,2,0)</f>
        <v>Community and Environment</v>
      </c>
      <c r="I144" s="0" t="str">
        <f aca="false">VLOOKUP($F144,Indicators!$A$1:$G$250,3,0)</f>
        <v>Natural disasters</v>
      </c>
      <c r="J144" s="0" t="str">
        <f aca="false">VLOOKUP($F144,Indicators!$A$1:$G$250,4,0)</f>
        <v>Outcome</v>
      </c>
    </row>
    <row r="145" customFormat="false" ht="13.8" hidden="false" customHeight="false" outlineLevel="0" collapsed="false">
      <c r="A145" s="0" t="s">
        <v>872</v>
      </c>
      <c r="B145" s="0" t="s">
        <v>1758</v>
      </c>
      <c r="C145" s="0" t="str">
        <f aca="false">VLOOKUP($A145,Sources!$A$1:$G$250,2,0)</f>
        <v>S-186</v>
      </c>
      <c r="D145" s="0" t="str">
        <f aca="false">VLOOKUP($A145,Sources!$A$1:$G$250,5,0)</f>
        <v>UN SDG/ UN POP</v>
      </c>
      <c r="E145" s="0" t="str">
        <f aca="false">VLOOKUP($A145,Sources!$A$1:$G$250,6,0)</f>
        <v>SDG Indicator 11.5.3, VC_DSR_ESDN:  If possible, make relative to population</v>
      </c>
      <c r="F145" s="0" t="str">
        <f aca="false">VLOOKUP($A145,Sources!$A$1:$G$250,3,0)</f>
        <v>I-167</v>
      </c>
      <c r="G145" s="0" t="str">
        <f aca="false">VLOOKUP($F145,Indicators!$A$1:$G$250,5,0)</f>
        <v>Disruption to education services</v>
      </c>
      <c r="H145" s="0" t="str">
        <f aca="false">VLOOKUP($F145,Indicators!$A$1:$G$250,2,0)</f>
        <v>Community and Environment</v>
      </c>
      <c r="I145" s="0" t="str">
        <f aca="false">VLOOKUP($F145,Indicators!$A$1:$G$250,3,0)</f>
        <v>Natural disasters</v>
      </c>
      <c r="J145" s="0" t="str">
        <f aca="false">VLOOKUP($F145,Indicators!$A$1:$G$250,4,0)</f>
        <v>Outcome</v>
      </c>
    </row>
    <row r="146" customFormat="false" ht="13.8" hidden="false" customHeight="false" outlineLevel="0" collapsed="false">
      <c r="A146" s="0" t="s">
        <v>876</v>
      </c>
      <c r="B146" s="0" t="s">
        <v>1758</v>
      </c>
      <c r="C146" s="0" t="str">
        <f aca="false">VLOOKUP($A146,Sources!$A$1:$G$250,2,0)</f>
        <v>S-187</v>
      </c>
      <c r="D146" s="0" t="str">
        <f aca="false">VLOOKUP($A146,Sources!$A$1:$G$250,5,0)</f>
        <v>UN SDG/ UN POP</v>
      </c>
      <c r="E146" s="0" t="str">
        <f aca="false">VLOOKUP($A146,Sources!$A$1:$G$250,6,0)</f>
        <v>SDG Indicator Indicator 11.5.3,  Series:  Number of disruptions to health services attributed to disasters (number) VC_DSR_HSDN.  If possible, make relative to population</v>
      </c>
      <c r="F146" s="0" t="str">
        <f aca="false">VLOOKUP($A146,Sources!$A$1:$G$250,3,0)</f>
        <v>I-168</v>
      </c>
      <c r="G146" s="0" t="str">
        <f aca="false">VLOOKUP($F146,Indicators!$A$1:$G$250,5,0)</f>
        <v>Disruption to health services</v>
      </c>
      <c r="H146" s="0" t="str">
        <f aca="false">VLOOKUP($F146,Indicators!$A$1:$G$250,2,0)</f>
        <v>Community and Environment</v>
      </c>
      <c r="I146" s="0" t="str">
        <f aca="false">VLOOKUP($F146,Indicators!$A$1:$G$250,3,0)</f>
        <v>Natural disasters</v>
      </c>
      <c r="J146" s="0" t="str">
        <f aca="false">VLOOKUP($F146,Indicators!$A$1:$G$250,4,0)</f>
        <v>Outcome</v>
      </c>
    </row>
    <row r="147" customFormat="false" ht="13.8" hidden="false" customHeight="false" outlineLevel="0" collapsed="false">
      <c r="A147" s="0" t="s">
        <v>880</v>
      </c>
      <c r="B147" s="0" t="s">
        <v>1758</v>
      </c>
      <c r="C147" s="0" t="str">
        <f aca="false">VLOOKUP($A147,Sources!$A$1:$G$250,2,0)</f>
        <v>S-188</v>
      </c>
      <c r="D147" s="0" t="str">
        <f aca="false">VLOOKUP($A147,Sources!$A$1:$G$250,5,0)</f>
        <v>UN SDG/ UN POP</v>
      </c>
      <c r="E147" s="0" t="str">
        <f aca="false">VLOOKUP($A147,Sources!$A$1:$G$250,6,0)</f>
        <v>SDG Indicator 11.5.3,  Series:  Number of disruptions to other basic services attributed to disasters (number) VC_DSR_OBDN</v>
      </c>
      <c r="F147" s="0" t="str">
        <f aca="false">VLOOKUP($A147,Sources!$A$1:$G$250,3,0)</f>
        <v>I-169</v>
      </c>
      <c r="G147" s="0" t="str">
        <f aca="false">VLOOKUP($F147,Indicators!$A$1:$G$250,5,0)</f>
        <v>Disruption to basic services</v>
      </c>
      <c r="H147" s="0" t="str">
        <f aca="false">VLOOKUP($F147,Indicators!$A$1:$G$250,2,0)</f>
        <v>Community and Environment</v>
      </c>
      <c r="I147" s="0" t="str">
        <f aca="false">VLOOKUP($F147,Indicators!$A$1:$G$250,3,0)</f>
        <v>Natural disasters</v>
      </c>
      <c r="J147" s="0" t="str">
        <f aca="false">VLOOKUP($F147,Indicators!$A$1:$G$250,4,0)</f>
        <v>Outcome</v>
      </c>
    </row>
    <row r="148" customFormat="false" ht="13.8" hidden="false" customHeight="false" outlineLevel="0" collapsed="false">
      <c r="A148" s="0" t="s">
        <v>884</v>
      </c>
      <c r="B148" s="0" t="s">
        <v>1758</v>
      </c>
      <c r="C148" s="0" t="str">
        <f aca="false">VLOOKUP($A148,Sources!$A$1:$G$250,2,0)</f>
        <v>S-189</v>
      </c>
      <c r="D148" s="0" t="str">
        <f aca="false">VLOOKUP($A148,Sources!$A$1:$G$250,5,0)</f>
        <v>Internal Displacement Monitoring Centre</v>
      </c>
      <c r="E148" s="0" t="str">
        <f aca="false">VLOOKUP($A148,Sources!$A$1:$G$250,6,0)</f>
        <v>Global Internal Displacement Database. Disasters new displacements</v>
      </c>
      <c r="F148" s="0" t="str">
        <f aca="false">VLOOKUP($A148,Sources!$A$1:$G$250,3,0)</f>
        <v>I-170</v>
      </c>
      <c r="G148" s="0" t="str">
        <f aca="false">VLOOKUP($F148,Indicators!$A$1:$G$250,5,0)</f>
        <v>New displacements of people by natural disasters</v>
      </c>
      <c r="H148" s="0" t="str">
        <f aca="false">VLOOKUP($F148,Indicators!$A$1:$G$250,2,0)</f>
        <v>Community and Environment</v>
      </c>
      <c r="I148" s="0" t="str">
        <f aca="false">VLOOKUP($F148,Indicators!$A$1:$G$250,3,0)</f>
        <v>Natural disasters</v>
      </c>
      <c r="J148" s="0" t="str">
        <f aca="false">VLOOKUP($F148,Indicators!$A$1:$G$250,4,0)</f>
        <v>Outcome</v>
      </c>
    </row>
    <row r="149" customFormat="false" ht="13.8" hidden="false" customHeight="false" outlineLevel="0" collapsed="false">
      <c r="A149" s="0" t="s">
        <v>889</v>
      </c>
      <c r="B149" s="0" t="s">
        <v>1758</v>
      </c>
      <c r="C149" s="0" t="str">
        <f aca="false">VLOOKUP($A149,Sources!$A$1:$G$250,2,0)</f>
        <v>S-190</v>
      </c>
      <c r="D149" s="0" t="str">
        <f aca="false">VLOOKUP($A149,Sources!$A$1:$G$250,5,0)</f>
        <v>INFORM index</v>
      </c>
      <c r="E149" s="0" t="str">
        <f aca="false">VLOOKUP($A149,Sources!$A$1:$G$250,6,0)</f>
        <v>INFORM Risk Index 2020</v>
      </c>
      <c r="F149" s="0" t="str">
        <f aca="false">VLOOKUP($A149,Sources!$A$1:$G$250,3,0)</f>
        <v>I-171</v>
      </c>
      <c r="G149" s="0" t="str">
        <f aca="false">VLOOKUP($F149,Indicators!$A$1:$G$250,5,0)</f>
        <v>Risk of humanitarian crises and disasters</v>
      </c>
      <c r="H149" s="0" t="str">
        <f aca="false">VLOOKUP($F149,Indicators!$A$1:$G$250,2,0)</f>
        <v>Community and Environment</v>
      </c>
      <c r="I149" s="0" t="str">
        <f aca="false">VLOOKUP($F149,Indicators!$A$1:$G$250,3,0)</f>
        <v>Natural disasters</v>
      </c>
      <c r="J149" s="0" t="str">
        <f aca="false">VLOOKUP($F149,Indicators!$A$1:$G$250,4,0)</f>
        <v>Enforcement</v>
      </c>
    </row>
    <row r="150" customFormat="false" ht="13.8" hidden="false" customHeight="false" outlineLevel="0" collapsed="false">
      <c r="A150" s="0" t="s">
        <v>895</v>
      </c>
      <c r="B150" s="0" t="s">
        <v>1758</v>
      </c>
      <c r="C150" s="0" t="str">
        <f aca="false">VLOOKUP($A150,Sources!$A$1:$G$250,2,0)</f>
        <v>S-191</v>
      </c>
      <c r="D150" s="0" t="str">
        <f aca="false">VLOOKUP($A150,Sources!$A$1:$G$250,5,0)</f>
        <v>UN Treaties</v>
      </c>
      <c r="E150" s="0" t="str">
        <f aca="false">VLOOKUP($A150,Sources!$A$1:$G$250,6,0)</f>
        <v>Convention on the Rights of the Child</v>
      </c>
      <c r="F150" s="0" t="str">
        <f aca="false">VLOOKUP($A150,Sources!$A$1:$G$250,3,0)</f>
        <v>I-172</v>
      </c>
      <c r="G150" s="0" t="str">
        <f aca="false">VLOOKUP($F150,Indicators!$A$1:$G$250,5,0)</f>
        <v>Convention on the Rights of the Child (CRC)</v>
      </c>
      <c r="H150" s="0" t="str">
        <f aca="false">VLOOKUP($F150,Indicators!$A$1:$G$250,2,0)</f>
        <v>Community and Environment</v>
      </c>
      <c r="I150" s="0" t="str">
        <f aca="false">VLOOKUP($F150,Indicators!$A$1:$G$250,3,0)</f>
        <v>Fulfillment of children’s rights</v>
      </c>
      <c r="J150" s="0" t="str">
        <f aca="false">VLOOKUP($F150,Indicators!$A$1:$G$250,4,0)</f>
        <v>Legal framework international</v>
      </c>
    </row>
    <row r="151" customFormat="false" ht="13.8" hidden="false" customHeight="false" outlineLevel="0" collapsed="false">
      <c r="A151" s="0" t="s">
        <v>900</v>
      </c>
      <c r="B151" s="0" t="s">
        <v>1758</v>
      </c>
      <c r="C151" s="0" t="str">
        <f aca="false">VLOOKUP($A151,Sources!$A$1:$G$250,2,0)</f>
        <v>S-192</v>
      </c>
      <c r="D151" s="0" t="str">
        <f aca="false">VLOOKUP($A151,Sources!$A$1:$G$250,5,0)</f>
        <v>UN Treaties</v>
      </c>
      <c r="E151" s="0" t="str">
        <f aca="false">VLOOKUP($A151,Sources!$A$1:$G$250,6,0)</f>
        <v>Optional Protocol to the Convention on the Rights of the Child on a communications procedure</v>
      </c>
      <c r="F151" s="0" t="str">
        <f aca="false">VLOOKUP($A151,Sources!$A$1:$G$250,3,0)</f>
        <v>I-173</v>
      </c>
      <c r="G151" s="0" t="str">
        <f aca="false">VLOOKUP($F151,Indicators!$A$1:$G$250,5,0)</f>
        <v>CRC Optional Protocol on Communications Procedure</v>
      </c>
      <c r="H151" s="0" t="str">
        <f aca="false">VLOOKUP($F151,Indicators!$A$1:$G$250,2,0)</f>
        <v>Community and Environment</v>
      </c>
      <c r="I151" s="0" t="str">
        <f aca="false">VLOOKUP($F151,Indicators!$A$1:$G$250,3,0)</f>
        <v>Fulfillment of children’s rights</v>
      </c>
      <c r="J151" s="0" t="str">
        <f aca="false">VLOOKUP($F151,Indicators!$A$1:$G$250,4,0)</f>
        <v>Legal framework international</v>
      </c>
    </row>
    <row r="152" customFormat="false" ht="13.8" hidden="false" customHeight="false" outlineLevel="0" collapsed="false">
      <c r="A152" s="0" t="s">
        <v>905</v>
      </c>
      <c r="B152" s="0" t="s">
        <v>1758</v>
      </c>
      <c r="C152" s="0" t="str">
        <f aca="false">VLOOKUP($A152,Sources!$A$1:$G$250,2,0)</f>
        <v>S-193</v>
      </c>
      <c r="D152" s="0" t="str">
        <f aca="false">VLOOKUP($A152,Sources!$A$1:$G$250,5,0)</f>
        <v>CRIN</v>
      </c>
      <c r="E152" s="0" t="str">
        <f aca="false">VLOOKUP($A152,Sources!$A$1:$G$250,6,0)</f>
        <v>Access to Justice Country Ranking: Part I</v>
      </c>
      <c r="F152" s="0" t="str">
        <f aca="false">VLOOKUP($A152,Sources!$A$1:$G$250,3,0)</f>
        <v>I-174</v>
      </c>
      <c r="G152" s="0" t="str">
        <f aca="false">VLOOKUP($F152,Indicators!$A$1:$G$250,5,0)</f>
        <v>Legal status of CRC</v>
      </c>
      <c r="H152" s="0" t="str">
        <f aca="false">VLOOKUP($F152,Indicators!$A$1:$G$250,2,0)</f>
        <v>Community and Environment</v>
      </c>
      <c r="I152" s="0" t="str">
        <f aca="false">VLOOKUP($F152,Indicators!$A$1:$G$250,3,0)</f>
        <v>Fulfillment of children’s rights</v>
      </c>
      <c r="J152" s="0" t="str">
        <f aca="false">VLOOKUP($F152,Indicators!$A$1:$G$250,4,0)</f>
        <v>Legal framework national</v>
      </c>
    </row>
    <row r="153" customFormat="false" ht="13.8" hidden="false" customHeight="false" outlineLevel="0" collapsed="false">
      <c r="A153" s="0" t="s">
        <v>910</v>
      </c>
      <c r="B153" s="0" t="s">
        <v>1758</v>
      </c>
      <c r="C153" s="0" t="str">
        <f aca="false">VLOOKUP($A153,Sources!$A$1:$G$250,2,0)</f>
        <v>S-194</v>
      </c>
      <c r="D153" s="0" t="str">
        <f aca="false">VLOOKUP($A153,Sources!$A$1:$G$250,5,0)</f>
        <v>Kids Rights Index</v>
      </c>
      <c r="E153" s="0" t="str">
        <f aca="false">VLOOKUP($A153,Sources!$A$1:$G$250,6,0)</f>
        <v>KidsRights Index 2019 Child Rights: Education Score</v>
      </c>
      <c r="F153" s="0" t="str">
        <f aca="false">VLOOKUP($A153,Sources!$A$1:$G$250,3,0)</f>
        <v>I-175</v>
      </c>
      <c r="G153" s="0" t="str">
        <f aca="false">VLOOKUP($F153,Indicators!$A$1:$G$250,5,0)</f>
        <v>Right to education fulfilment</v>
      </c>
      <c r="H153" s="0" t="str">
        <f aca="false">VLOOKUP($F153,Indicators!$A$1:$G$250,2,0)</f>
        <v>Community and Environment</v>
      </c>
      <c r="I153" s="0" t="str">
        <f aca="false">VLOOKUP($F153,Indicators!$A$1:$G$250,3,0)</f>
        <v>Fulfillment of children’s rights</v>
      </c>
      <c r="J153" s="0" t="str">
        <f aca="false">VLOOKUP($F153,Indicators!$A$1:$G$250,4,0)</f>
        <v>Outcome</v>
      </c>
    </row>
    <row r="154" customFormat="false" ht="13.8" hidden="false" customHeight="false" outlineLevel="0" collapsed="false">
      <c r="A154" s="0" t="s">
        <v>916</v>
      </c>
      <c r="B154" s="0" t="s">
        <v>1758</v>
      </c>
      <c r="C154" s="0" t="str">
        <f aca="false">VLOOKUP($A154,Sources!$A$1:$G$250,2,0)</f>
        <v>S-195</v>
      </c>
      <c r="D154" s="0" t="str">
        <f aca="false">VLOOKUP($A154,Sources!$A$1:$G$250,5,0)</f>
        <v>Kids Rights Index</v>
      </c>
      <c r="E154" s="0" t="str">
        <f aca="false">VLOOKUP($A154,Sources!$A$1:$G$250,6,0)</f>
        <v>KidsRights Index 2019 Child Rights: Health Score</v>
      </c>
      <c r="F154" s="0" t="str">
        <f aca="false">VLOOKUP($A154,Sources!$A$1:$G$250,3,0)</f>
        <v>I-176</v>
      </c>
      <c r="G154" s="0" t="str">
        <f aca="false">VLOOKUP($F154,Indicators!$A$1:$G$250,5,0)</f>
        <v>Right to health fulfilment</v>
      </c>
      <c r="H154" s="0" t="str">
        <f aca="false">VLOOKUP($F154,Indicators!$A$1:$G$250,2,0)</f>
        <v>Community and Environment</v>
      </c>
      <c r="I154" s="0" t="str">
        <f aca="false">VLOOKUP($F154,Indicators!$A$1:$G$250,3,0)</f>
        <v>Fulfillment of children’s rights</v>
      </c>
      <c r="J154" s="0" t="str">
        <f aca="false">VLOOKUP($F154,Indicators!$A$1:$G$250,4,0)</f>
        <v>Outcome</v>
      </c>
    </row>
    <row r="155" customFormat="false" ht="13.8" hidden="false" customHeight="false" outlineLevel="0" collapsed="false">
      <c r="A155" s="0" t="s">
        <v>920</v>
      </c>
      <c r="B155" s="0" t="s">
        <v>1758</v>
      </c>
      <c r="C155" s="0" t="str">
        <f aca="false">VLOOKUP($A155,Sources!$A$1:$G$250,2,0)</f>
        <v>S-196</v>
      </c>
      <c r="D155" s="0" t="str">
        <f aca="false">VLOOKUP($A155,Sources!$A$1:$G$250,5,0)</f>
        <v>Kids Rights Index</v>
      </c>
      <c r="E155" s="0" t="str">
        <f aca="false">VLOOKUP($A155,Sources!$A$1:$G$250,6,0)</f>
        <v>KidsRights Index 2019 Child Rights: Protection Score</v>
      </c>
      <c r="F155" s="0" t="str">
        <f aca="false">VLOOKUP($A155,Sources!$A$1:$G$250,3,0)</f>
        <v>I-177</v>
      </c>
      <c r="G155" s="0" t="str">
        <f aca="false">VLOOKUP($F155,Indicators!$A$1:$G$250,5,0)</f>
        <v>Right to protection fulfilment</v>
      </c>
      <c r="H155" s="0" t="str">
        <f aca="false">VLOOKUP($F155,Indicators!$A$1:$G$250,2,0)</f>
        <v>Community and Environment</v>
      </c>
      <c r="I155" s="0" t="str">
        <f aca="false">VLOOKUP($F155,Indicators!$A$1:$G$250,3,0)</f>
        <v>Fulfillment of children’s rights</v>
      </c>
      <c r="J155" s="0" t="str">
        <f aca="false">VLOOKUP($F155,Indicators!$A$1:$G$250,4,0)</f>
        <v>Outcome</v>
      </c>
    </row>
    <row r="156" customFormat="false" ht="13.8" hidden="false" customHeight="false" outlineLevel="0" collapsed="false">
      <c r="A156" s="0" t="s">
        <v>924</v>
      </c>
      <c r="B156" s="0" t="s">
        <v>1758</v>
      </c>
      <c r="C156" s="0" t="str">
        <f aca="false">VLOOKUP($A156,Sources!$A$1:$G$250,2,0)</f>
        <v>S-197</v>
      </c>
      <c r="D156" s="0" t="str">
        <f aca="false">VLOOKUP($A156,Sources!$A$1:$G$250,5,0)</f>
        <v>Kids Rights Index</v>
      </c>
      <c r="E156" s="0" t="str">
        <f aca="false">VLOOKUP($A156,Sources!$A$1:$G$250,6,0)</f>
        <v>KidsRights Index 2019 Child Rights: Life Score</v>
      </c>
      <c r="F156" s="0" t="str">
        <f aca="false">VLOOKUP($A156,Sources!$A$1:$G$250,3,0)</f>
        <v>I-178</v>
      </c>
      <c r="G156" s="0" t="str">
        <f aca="false">VLOOKUP($F156,Indicators!$A$1:$G$250,5,0)</f>
        <v>Right to life fulfilment</v>
      </c>
      <c r="H156" s="0" t="str">
        <f aca="false">VLOOKUP($F156,Indicators!$A$1:$G$250,2,0)</f>
        <v>Community and Environment</v>
      </c>
      <c r="I156" s="0" t="str">
        <f aca="false">VLOOKUP($F156,Indicators!$A$1:$G$250,3,0)</f>
        <v>Fulfillment of children’s rights</v>
      </c>
      <c r="J156" s="0" t="str">
        <f aca="false">VLOOKUP($F156,Indicators!$A$1:$G$250,4,0)</f>
        <v>Outcome</v>
      </c>
    </row>
    <row r="157" customFormat="false" ht="13.8" hidden="false" customHeight="false" outlineLevel="0" collapsed="false">
      <c r="A157" s="0" t="s">
        <v>928</v>
      </c>
      <c r="B157" s="0" t="s">
        <v>1758</v>
      </c>
      <c r="C157" s="0" t="str">
        <f aca="false">VLOOKUP($A157,Sources!$A$1:$G$250,2,0)</f>
        <v>S-198</v>
      </c>
      <c r="D157" s="0" t="str">
        <f aca="false">VLOOKUP($A157,Sources!$A$1:$G$250,5,0)</f>
        <v>UN SDG</v>
      </c>
      <c r="E157" s="0" t="str">
        <f aca="false">VLOOKUP($A157,Sources!$A$1:$G$250,6,0)</f>
        <v>SDG Indicator 1.a.2: Proportion of total government spending on essential services (education, health and social protection)</v>
      </c>
      <c r="F157" s="0" t="str">
        <f aca="false">VLOOKUP($A157,Sources!$A$1:$G$250,3,0)</f>
        <v>I-184</v>
      </c>
      <c r="G157" s="0" t="str">
        <f aca="false">VLOOKUP($F157,Indicators!$A$1:$G$250,5,0)</f>
        <v>Education spending</v>
      </c>
      <c r="H157" s="0" t="str">
        <f aca="false">VLOOKUP($F157,Indicators!$A$1:$G$250,2,0)</f>
        <v>Community and Environment</v>
      </c>
      <c r="I157" s="0" t="str">
        <f aca="false">VLOOKUP($F157,Indicators!$A$1:$G$250,3,0)</f>
        <v>Fulfillment of children’s rights</v>
      </c>
      <c r="J157" s="0" t="str">
        <f aca="false">VLOOKUP($F157,Indicators!$A$1:$G$250,4,0)</f>
        <v>Enforcement</v>
      </c>
    </row>
    <row r="158" customFormat="false" ht="13.8" hidden="false" customHeight="false" outlineLevel="0" collapsed="false">
      <c r="A158" s="0" t="s">
        <v>933</v>
      </c>
      <c r="B158" s="0" t="s">
        <v>1758</v>
      </c>
      <c r="C158" s="0" t="str">
        <f aca="false">VLOOKUP($A158,Sources!$A$1:$G$250,2,0)</f>
        <v>S-199</v>
      </c>
      <c r="D158" s="0" t="str">
        <f aca="false">VLOOKUP($A158,Sources!$A$1:$G$250,5,0)</f>
        <v>WHO</v>
      </c>
      <c r="E158" s="0" t="str">
        <f aca="false">VLOOKUP($A158,Sources!$A$1:$G$250,6,0)</f>
        <v>Global Health Observatory, Current health expenditure per capita, PPP (current international $): </v>
      </c>
      <c r="F158" s="0" t="str">
        <f aca="false">VLOOKUP($A158,Sources!$A$1:$G$250,3,0)</f>
        <v>I-185</v>
      </c>
      <c r="G158" s="0" t="str">
        <f aca="false">VLOOKUP($F158,Indicators!$A$1:$G$250,5,0)</f>
        <v>Health expenditure</v>
      </c>
      <c r="H158" s="0" t="str">
        <f aca="false">VLOOKUP($F158,Indicators!$A$1:$G$250,2,0)</f>
        <v>Community and Environment</v>
      </c>
      <c r="I158" s="0" t="str">
        <f aca="false">VLOOKUP($F158,Indicators!$A$1:$G$250,3,0)</f>
        <v>Fulfillment of children’s rights</v>
      </c>
      <c r="J158" s="0" t="str">
        <f aca="false">VLOOKUP($F158,Indicators!$A$1:$G$250,4,0)</f>
        <v>Enforcement</v>
      </c>
    </row>
    <row r="159" customFormat="false" ht="13.8" hidden="false" customHeight="false" outlineLevel="0" collapsed="false">
      <c r="A159" s="0" t="s">
        <v>947</v>
      </c>
      <c r="B159" s="0" t="s">
        <v>1758</v>
      </c>
      <c r="C159" s="0" t="str">
        <f aca="false">VLOOKUP($A159,Sources!$A$1:$G$250,2,0)</f>
        <v>S-204</v>
      </c>
      <c r="D159" s="0" t="str">
        <f aca="false">VLOOKUP($A159,Sources!$A$1:$G$250,5,0)</f>
        <v>UN SDG</v>
      </c>
      <c r="E159" s="0" t="str">
        <f aca="false">VLOOKUP($A159,Sources!$A$1:$G$250,6,0)</f>
        <v>SDG Indicator 1.1.1, ILO Stat: Employed population below international poverty line, by sex and age (%) SI_POV_EMP1</v>
      </c>
      <c r="F159" s="0" t="str">
        <f aca="false">VLOOKUP($A159,Sources!$A$1:$G$250,3,0)</f>
        <v>I-44</v>
      </c>
      <c r="G159" s="0" t="str">
        <f aca="false">VLOOKUP($F159,Indicators!$A$1:$G$250,5,0)</f>
        <v>Working poverty rate</v>
      </c>
      <c r="H159" s="0" t="str">
        <f aca="false">VLOOKUP($F159,Indicators!$A$1:$G$250,2,0)</f>
        <v>Workplace</v>
      </c>
      <c r="I159" s="0" t="str">
        <f aca="false">VLOOKUP($F159,Indicators!$A$1:$G$250,3,0)</f>
        <v>Decent working conditions</v>
      </c>
      <c r="J159" s="0" t="str">
        <f aca="false">VLOOKUP($F159,Indicators!$A$1:$G$250,4,0)</f>
        <v>Outcome</v>
      </c>
    </row>
    <row r="160" customFormat="false" ht="13.8" hidden="false" customHeight="false" outlineLevel="0" collapsed="false">
      <c r="A160" s="0" t="s">
        <v>956</v>
      </c>
      <c r="B160" s="0" t="s">
        <v>1758</v>
      </c>
      <c r="C160" s="0" t="str">
        <f aca="false">VLOOKUP($A160,Sources!$A$1:$G$250,2,0)</f>
        <v>S-207</v>
      </c>
      <c r="D160" s="0" t="str">
        <f aca="false">VLOOKUP($A160,Sources!$A$1:$G$250,5,0)</f>
        <v>WHO</v>
      </c>
      <c r="E160" s="0" t="str">
        <f aca="false">VLOOKUP($A160,Sources!$A$1:$G$250,6,0)</f>
        <v>Global Health Observatory, Age limits - Alcohol service/sales: Use both columns – off premises </v>
      </c>
      <c r="F160" s="0" t="str">
        <f aca="false">VLOOKUP($A160,Sources!$A$1:$G$250,3,0)</f>
        <v>I-192</v>
      </c>
      <c r="G160" s="0" t="str">
        <f aca="false">VLOOKUP($F160,Indicators!$A$1:$G$250,5,0)</f>
        <v>Age limits off-premise alcohol sale</v>
      </c>
      <c r="H160" s="0" t="str">
        <f aca="false">VLOOKUP($F160,Indicators!$A$1:$G$250,2,0)</f>
        <v>Marketplace</v>
      </c>
      <c r="I160" s="0" t="str">
        <f aca="false">VLOOKUP($F160,Indicators!$A$1:$G$250,3,0)</f>
        <v>Marketing and Advertising</v>
      </c>
      <c r="J160" s="0" t="str">
        <f aca="false">VLOOKUP($F160,Indicators!$A$1:$G$250,4,0)</f>
        <v>Legal framework national</v>
      </c>
    </row>
    <row r="161" customFormat="false" ht="13.8" hidden="false" customHeight="false" outlineLevel="0" collapsed="false">
      <c r="A161" s="0" t="s">
        <v>960</v>
      </c>
      <c r="B161" s="0" t="s">
        <v>1758</v>
      </c>
      <c r="C161" s="0" t="str">
        <f aca="false">VLOOKUP($A161,Sources!$A$1:$G$250,2,0)</f>
        <v>S-208</v>
      </c>
      <c r="D161" s="0" t="str">
        <f aca="false">VLOOKUP($A161,Sources!$A$1:$G$250,5,0)</f>
        <v>UNESCO</v>
      </c>
      <c r="E161" s="0" t="str">
        <f aca="false">VLOOKUP($A161,Sources!$A$1:$G$250,6,0)</f>
        <v>Percentage of out-of-school adolescents of primary school age. </v>
      </c>
      <c r="F161" s="0" t="str">
        <f aca="false">VLOOKUP($A161,Sources!$A$1:$G$250,3,0)</f>
        <v>I-193</v>
      </c>
      <c r="G161" s="0" t="str">
        <f aca="false">VLOOKUP($F161,Indicators!$A$1:$G$250,5,0)</f>
        <v>Out-of-school adolescents (primary school)</v>
      </c>
      <c r="H161" s="0" t="str">
        <f aca="false">VLOOKUP($F161,Indicators!$A$1:$G$250,2,0)</f>
        <v>Community and Environment</v>
      </c>
      <c r="I161" s="0" t="str">
        <f aca="false">VLOOKUP($F161,Indicators!$A$1:$G$250,3,0)</f>
        <v>Fulfillment of children’s rights</v>
      </c>
      <c r="J161" s="0" t="str">
        <f aca="false">VLOOKUP($F161,Indicators!$A$1:$G$250,4,0)</f>
        <v>Outcome</v>
      </c>
    </row>
    <row r="162" customFormat="false" ht="13.8" hidden="false" customHeight="false" outlineLevel="0" collapsed="false">
      <c r="A162" s="0" t="s">
        <v>965</v>
      </c>
      <c r="B162" s="0" t="s">
        <v>1758</v>
      </c>
      <c r="C162" s="0" t="str">
        <f aca="false">VLOOKUP($A162,Sources!$A$1:$G$250,2,0)</f>
        <v>S-209</v>
      </c>
      <c r="D162" s="0" t="str">
        <f aca="false">VLOOKUP($A162,Sources!$A$1:$G$250,5,0)</f>
        <v>WHO</v>
      </c>
      <c r="E162" s="0" t="str">
        <f aca="false">VLOOKUP($A162,Sources!$A$1:$G$250,6,0)</f>
        <v>Global Health Observatory, Advertising restrictions on national radio</v>
      </c>
      <c r="F162" s="0" t="str">
        <f aca="false">VLOOKUP($A162,Sources!$A$1:$G$250,3,0)</f>
        <v>I-194</v>
      </c>
      <c r="G162" s="0" t="str">
        <f aca="false">VLOOKUP($F162,Indicators!$A$1:$G$250,5,0)</f>
        <v>Ban on alcohol advertising on national radio</v>
      </c>
      <c r="H162" s="0" t="str">
        <f aca="false">VLOOKUP($F162,Indicators!$A$1:$G$250,2,0)</f>
        <v>Marketplace</v>
      </c>
      <c r="I162" s="0" t="str">
        <f aca="false">VLOOKUP($F162,Indicators!$A$1:$G$250,3,0)</f>
        <v>Marketing and Advertising</v>
      </c>
      <c r="J162" s="0" t="str">
        <f aca="false">VLOOKUP($F162,Indicators!$A$1:$G$250,4,0)</f>
        <v>Legal framework national</v>
      </c>
    </row>
    <row r="163" customFormat="false" ht="13.8" hidden="false" customHeight="false" outlineLevel="0" collapsed="false">
      <c r="A163" s="0" t="s">
        <v>970</v>
      </c>
      <c r="B163" s="0" t="s">
        <v>1758</v>
      </c>
      <c r="C163" s="0" t="str">
        <f aca="false">VLOOKUP($A163,Sources!$A$1:$G$250,2,0)</f>
        <v>S-210</v>
      </c>
      <c r="D163" s="0" t="str">
        <f aca="false">VLOOKUP($A163,Sources!$A$1:$G$250,5,0)</f>
        <v>WHO</v>
      </c>
      <c r="E163" s="0" t="str">
        <f aca="false">VLOOKUP($A163,Sources!$A$1:$G$250,6,0)</f>
        <v>Global Health Observatory, Advertising restrictions on print media</v>
      </c>
      <c r="F163" s="0" t="str">
        <f aca="false">VLOOKUP($A163,Sources!$A$1:$G$250,3,0)</f>
        <v>I-195</v>
      </c>
      <c r="G163" s="0" t="str">
        <f aca="false">VLOOKUP($F163,Indicators!$A$1:$G$250,5,0)</f>
        <v>Ban on alcohol advertising on print media</v>
      </c>
      <c r="H163" s="0" t="str">
        <f aca="false">VLOOKUP($F163,Indicators!$A$1:$G$250,2,0)</f>
        <v>Marketplace</v>
      </c>
      <c r="I163" s="0" t="str">
        <f aca="false">VLOOKUP($F163,Indicators!$A$1:$G$250,3,0)</f>
        <v>Marketing and Advertising</v>
      </c>
      <c r="J163" s="0" t="str">
        <f aca="false">VLOOKUP($F163,Indicators!$A$1:$G$250,4,0)</f>
        <v>Legal framework national</v>
      </c>
    </row>
    <row r="164" customFormat="false" ht="23.85" hidden="false" customHeight="false" outlineLevel="0" collapsed="false">
      <c r="A164" s="0" t="s">
        <v>985</v>
      </c>
      <c r="B164" s="0" t="s">
        <v>1758</v>
      </c>
      <c r="C164" s="0" t="str">
        <f aca="false">VLOOKUP($A164,Sources!$A$1:$G$250,2,0)</f>
        <v>S-213</v>
      </c>
      <c r="D164" s="0" t="str">
        <f aca="false">VLOOKUP($A164,Sources!$A$1:$G$250,5,0)</f>
        <v>ILO</v>
      </c>
      <c r="E164" s="0" t="str">
        <f aca="false">VLOOKUP($A164,Sources!$A$1:$G$250,6,0)</f>
        <v>Maternity and Paternity at Work, 2014: P.144 Appendix 4, column 3  ILO, Maternity and Paternity at Work, 2014:  
NOTE: this is the same source used for the indicators above on women 'entitled' to leave and cash benefits. A PDF Go to P. 144 Appendix 3, column 3</v>
      </c>
      <c r="F164" s="0" t="str">
        <f aca="false">VLOOKUP($A164,Sources!$A$1:$G$250,3,0)</f>
        <v>I-200</v>
      </c>
      <c r="G164" s="0" t="str">
        <f aca="false">VLOOKUP($F164,Indicators!$A$1:$G$250,5,0)</f>
        <v>Maternity leave cash benefits</v>
      </c>
      <c r="H164" s="0" t="str">
        <f aca="false">VLOOKUP($F164,Indicators!$A$1:$G$250,2,0)</f>
        <v>Workplace</v>
      </c>
      <c r="I164" s="0" t="str">
        <f aca="false">VLOOKUP($F164,Indicators!$A$1:$G$250,3,0)</f>
        <v>Maternity and paternity protection</v>
      </c>
      <c r="J164" s="0" t="str">
        <f aca="false">VLOOKUP($F164,Indicators!$A$1:$G$250,4,0)</f>
        <v>Enforcement</v>
      </c>
    </row>
    <row r="165" customFormat="false" ht="13.8" hidden="false" customHeight="false" outlineLevel="0" collapsed="false">
      <c r="A165" s="0" t="s">
        <v>990</v>
      </c>
      <c r="B165" s="0" t="s">
        <v>1758</v>
      </c>
      <c r="C165" s="0" t="str">
        <f aca="false">VLOOKUP($A165,Sources!$A$1:$G$250,2,0)</f>
        <v>S-214</v>
      </c>
      <c r="D165" s="0" t="str">
        <f aca="false">VLOOKUP($A165,Sources!$A$1:$G$250,5,0)</f>
        <v>UN SDG</v>
      </c>
      <c r="E165" s="0" t="str">
        <f aca="false">VLOOKUP($A165,Sources!$A$1:$G$250,6,0)</f>
        <v>SDG database - 16.9.1: Proportion of children under 5 years of age whose births have been registered with a civil authority (% of children under 5 years of age) SG_REG_BRTH</v>
      </c>
      <c r="F165" s="0" t="str">
        <f aca="false">VLOOKUP($A165,Sources!$A$1:$G$250,3,0)</f>
        <v>I-201</v>
      </c>
      <c r="G165" s="0" t="str">
        <f aca="false">VLOOKUP($F165,Indicators!$A$1:$G$250,5,0)</f>
        <v>Birth registration under 5 years of age</v>
      </c>
      <c r="H165" s="0" t="str">
        <f aca="false">VLOOKUP($F165,Indicators!$A$1:$G$250,2,0)</f>
        <v>Workplace</v>
      </c>
      <c r="I165" s="0" t="str">
        <f aca="false">VLOOKUP($F165,Indicators!$A$1:$G$250,3,0)</f>
        <v>Child labour</v>
      </c>
      <c r="J165" s="0" t="str">
        <f aca="false">VLOOKUP($F165,Indicators!$A$1:$G$250,4,0)</f>
        <v>Enforcement</v>
      </c>
    </row>
    <row r="166" customFormat="false" ht="13.8" hidden="false" customHeight="false" outlineLevel="0" collapsed="false">
      <c r="A166" s="0" t="s">
        <v>994</v>
      </c>
      <c r="B166" s="0" t="s">
        <v>1758</v>
      </c>
      <c r="C166" s="0" t="str">
        <f aca="false">VLOOKUP($A166,Sources!$A$1:$G$250,2,0)</f>
        <v>S-215</v>
      </c>
      <c r="D166" s="0" t="str">
        <f aca="false">VLOOKUP($A166,Sources!$A$1:$G$250,5,0)</f>
        <v>UNICEF</v>
      </c>
      <c r="E166" s="0" t="str">
        <f aca="false">VLOOKUP($A166,Sources!$A$1:$G$250,6,0)</f>
        <v>Underweight children aged 0-5. UNICEF DATA https://data.unicef.org/topic/nutrition/malnutrition/ </v>
      </c>
      <c r="F166" s="0" t="str">
        <f aca="false">VLOOKUP($A166,Sources!$A$1:$G$250,3,0)</f>
        <v>I-202</v>
      </c>
      <c r="G166" s="0" t="str">
        <f aca="false">VLOOKUP($F166,Indicators!$A$1:$G$250,5,0)</f>
        <v>Child malnutrition under 6 months</v>
      </c>
      <c r="H166" s="0" t="str">
        <f aca="false">VLOOKUP($F166,Indicators!$A$1:$G$250,2,0)</f>
        <v>Marketplace</v>
      </c>
      <c r="I166" s="0" t="str">
        <f aca="false">VLOOKUP($F166,Indicators!$A$1:$G$250,3,0)</f>
        <v>Marketing and Advertising</v>
      </c>
      <c r="J166" s="0" t="str">
        <f aca="false">VLOOKUP($F166,Indicators!$A$1:$G$250,4,0)</f>
        <v>Outcome</v>
      </c>
    </row>
    <row r="167" customFormat="false" ht="13.8" hidden="false" customHeight="false" outlineLevel="0" collapsed="false">
      <c r="A167" s="0" t="s">
        <v>1004</v>
      </c>
      <c r="B167" s="0" t="s">
        <v>1758</v>
      </c>
      <c r="C167" s="0" t="str">
        <f aca="false">VLOOKUP($A167,Sources!$A$1:$G$250,2,0)</f>
        <v>S-217</v>
      </c>
      <c r="D167" s="0" t="str">
        <f aca="false">VLOOKUP($A167,Sources!$A$1:$G$250,5,0)</f>
        <v>UN SDG</v>
      </c>
      <c r="E167" s="0" t="str">
        <f aca="false">VLOOKUP($A167,Sources!$A$1:$G$250,6,0)</f>
        <v>SDG Indicator 8.7.1. 12.4.2, 12.5.1,  Series:  Electronic waste recycling, per capita (Kg) EN_EWT_RCYPCAP</v>
      </c>
      <c r="F167" s="0" t="str">
        <f aca="false">VLOOKUP($A167,Sources!$A$1:$G$250,3,0)</f>
        <v>I-205</v>
      </c>
      <c r="G167" s="0" t="str">
        <f aca="false">VLOOKUP($F167,Indicators!$A$1:$G$250,5,0)</f>
        <v>Electronic waste recycling</v>
      </c>
      <c r="H167" s="0" t="str">
        <f aca="false">VLOOKUP($F167,Indicators!$A$1:$G$250,2,0)</f>
        <v>Marketplace</v>
      </c>
      <c r="I167" s="0" t="str">
        <f aca="false">VLOOKUP($F167,Indicators!$A$1:$G$250,3,0)</f>
        <v>Product Safety</v>
      </c>
      <c r="J167" s="0" t="str">
        <f aca="false">VLOOKUP($F167,Indicators!$A$1:$G$250,4,0)</f>
        <v>Outcome</v>
      </c>
    </row>
    <row r="168" customFormat="false" ht="13.8" hidden="false" customHeight="false" outlineLevel="0" collapsed="false">
      <c r="A168" s="0" t="s">
        <v>1008</v>
      </c>
      <c r="B168" s="0" t="s">
        <v>1758</v>
      </c>
      <c r="C168" s="0" t="str">
        <f aca="false">VLOOKUP($A168,Sources!$A$1:$G$250,2,0)</f>
        <v>S-218</v>
      </c>
      <c r="D168" s="0" t="str">
        <f aca="false">VLOOKUP($A168,Sources!$A$1:$G$250,5,0)</f>
        <v>UN SDG</v>
      </c>
      <c r="E168" s="0" t="str">
        <f aca="false">VLOOKUP($A168,Sources!$A$1:$G$250,6,0)</f>
        <v>SDG database 12.1.1 Countries with sustainable consumption and production (SCP) national action plans or SCP mainstreamed as a priority or target into national policies (1 = YES; 0 = NO) SG_SCP_CNTRY</v>
      </c>
      <c r="F168" s="0" t="str">
        <f aca="false">VLOOKUP($A168,Sources!$A$1:$G$250,3,0)</f>
        <v>I-206</v>
      </c>
      <c r="G168" s="0" t="str">
        <f aca="false">VLOOKUP($F168,Indicators!$A$1:$G$250,5,0)</f>
        <v>National action plan on sustainable consumption and production</v>
      </c>
      <c r="H168" s="0" t="str">
        <f aca="false">VLOOKUP($F168,Indicators!$A$1:$G$250,2,0)</f>
        <v>Marketplace</v>
      </c>
      <c r="I168" s="0" t="str">
        <f aca="false">VLOOKUP($F168,Indicators!$A$1:$G$250,3,0)</f>
        <v>Product Safety</v>
      </c>
      <c r="J168" s="0" t="str">
        <f aca="false">VLOOKUP($F168,Indicators!$A$1:$G$250,4,0)</f>
        <v>Legal framework national</v>
      </c>
    </row>
    <row r="169" customFormat="false" ht="13.8" hidden="false" customHeight="false" outlineLevel="0" collapsed="false">
      <c r="A169" s="0" t="s">
        <v>1012</v>
      </c>
      <c r="B169" s="0" t="s">
        <v>1758</v>
      </c>
      <c r="C169" s="0" t="str">
        <f aca="false">VLOOKUP($A169,Sources!$A$1:$G$250,2,0)</f>
        <v>S-219</v>
      </c>
      <c r="D169" s="0" t="str">
        <f aca="false">VLOOKUP($A169,Sources!$A$1:$G$250,5,0)</f>
        <v>World Bank</v>
      </c>
      <c r="E169" s="0" t="str">
        <f aca="false">VLOOKUP($A169,Sources!$A$1:$G$250,6,0)</f>
        <v>World governance indicators: Regulatory Quality (Ability of the government to formulate and implement sound policies and regulations thatpermit and promote private sector development)</v>
      </c>
      <c r="F169" s="0" t="str">
        <f aca="false">VLOOKUP($A169,Sources!$A$1:$G$250,3,0)</f>
        <v>I-207</v>
      </c>
      <c r="G169" s="0" t="str">
        <f aca="false">VLOOKUP($F169,Indicators!$A$1:$G$250,5,0)</f>
        <v>Regulatory quality</v>
      </c>
      <c r="H169" s="0" t="str">
        <f aca="false">VLOOKUP($F169,Indicators!$A$1:$G$250,2,0)</f>
        <v>Marketplace</v>
      </c>
      <c r="I169" s="0" t="str">
        <f aca="false">VLOOKUP($F169,Indicators!$A$1:$G$250,3,0)</f>
        <v>Product Safety</v>
      </c>
      <c r="J169" s="0" t="str">
        <f aca="false">VLOOKUP($F169,Indicators!$A$1:$G$250,4,0)</f>
        <v>Enforcement</v>
      </c>
    </row>
    <row r="170" customFormat="false" ht="13.8" hidden="false" customHeight="false" outlineLevel="0" collapsed="false">
      <c r="A170" s="0" t="s">
        <v>1016</v>
      </c>
      <c r="B170" s="0" t="s">
        <v>1758</v>
      </c>
      <c r="C170" s="0" t="str">
        <f aca="false">VLOOKUP($A170,Sources!$A$1:$G$250,2,0)</f>
        <v>S-220</v>
      </c>
      <c r="D170" s="0" t="str">
        <f aca="false">VLOOKUP($A170,Sources!$A$1:$G$250,5,0)</f>
        <v>World Bank</v>
      </c>
      <c r="E170" s="0" t="str">
        <f aca="false">VLOOKUP($A170,Sources!$A$1:$G$250,6,0)</f>
        <v>World governance indicators: Rule of law (quality of contract enforcement, property rights, the police, and the courts, and likelihood of crime and violence)</v>
      </c>
      <c r="F170" s="0" t="str">
        <f aca="false">VLOOKUP($A170,Sources!$A$1:$G$250,3,0)</f>
        <v>I-208</v>
      </c>
      <c r="G170" s="0" t="str">
        <f aca="false">VLOOKUP($F170,Indicators!$A$1:$G$250,5,0)</f>
        <v>Rule of law</v>
      </c>
      <c r="H170" s="0" t="str">
        <f aca="false">VLOOKUP($F170,Indicators!$A$1:$G$250,2,0)</f>
        <v>Marketplace</v>
      </c>
      <c r="I170" s="0" t="str">
        <f aca="false">VLOOKUP($F170,Indicators!$A$1:$G$250,3,0)</f>
        <v>Product Safety</v>
      </c>
      <c r="J170" s="0" t="str">
        <f aca="false">VLOOKUP($F170,Indicators!$A$1:$G$250,4,0)</f>
        <v>Enforcement</v>
      </c>
    </row>
    <row r="171" customFormat="false" ht="13.8" hidden="false" customHeight="false" outlineLevel="0" collapsed="false">
      <c r="A171" s="0" t="s">
        <v>1020</v>
      </c>
      <c r="B171" s="0" t="s">
        <v>1758</v>
      </c>
      <c r="C171" s="0" t="str">
        <f aca="false">VLOOKUP($A171,Sources!$A$1:$G$250,2,0)</f>
        <v>S-221</v>
      </c>
      <c r="D171" s="0" t="str">
        <f aca="false">VLOOKUP($A171,Sources!$A$1:$G$250,5,0)</f>
        <v>UNICEF</v>
      </c>
      <c r="E171" s="0" t="str">
        <f aca="false">VLOOKUP($A171,Sources!$A$1:$G$250,6,0)</f>
        <v>CDDEM Countdown Demographic Dataflow, Causes of under 5 deaths [D18]</v>
      </c>
      <c r="F171" s="0" t="str">
        <f aca="false">VLOOKUP($A171,Sources!$A$1:$G$250,3,0)</f>
        <v>I-94</v>
      </c>
      <c r="G171" s="0" t="str">
        <f aca="false">VLOOKUP($F171,Indicators!$A$1:$G$250,5,0)</f>
        <v>Death rates from injuries</v>
      </c>
      <c r="H171" s="0" t="str">
        <f aca="false">VLOOKUP($F171,Indicators!$A$1:$G$250,2,0)</f>
        <v>Marketplace</v>
      </c>
      <c r="I171" s="0" t="str">
        <f aca="false">VLOOKUP($F171,Indicators!$A$1:$G$250,3,0)</f>
        <v>Product Safety</v>
      </c>
      <c r="J171" s="0" t="str">
        <f aca="false">VLOOKUP($F171,Indicators!$A$1:$G$250,4,0)</f>
        <v>Outcome</v>
      </c>
    </row>
    <row r="172" customFormat="false" ht="13.8" hidden="false" customHeight="false" outlineLevel="0" collapsed="false">
      <c r="A172" s="0" t="s">
        <v>1025</v>
      </c>
      <c r="B172" s="0" t="s">
        <v>1758</v>
      </c>
      <c r="C172" s="0" t="str">
        <f aca="false">VLOOKUP($A172,Sources!$A$1:$G$250,2,0)</f>
        <v>S-222</v>
      </c>
      <c r="D172" s="0" t="str">
        <f aca="false">VLOOKUP($A172,Sources!$A$1:$G$250,5,0)</f>
        <v>UN SDG</v>
      </c>
      <c r="E172" s="0" t="str">
        <f aca="false">VLOOKUP($A172,Sources!$A$1:$G$250,6,0)</f>
        <v>SDG database 2.1.2  Prevalence of moderate or severe food insecurity in the adult population (%) AG_PRD_FIESMSI</v>
      </c>
      <c r="F172" s="0" t="str">
        <f aca="false">VLOOKUP($A172,Sources!$A$1:$G$250,3,0)</f>
        <v>I-209</v>
      </c>
      <c r="G172" s="0" t="str">
        <f aca="false">VLOOKUP($F172,Indicators!$A$1:$G$250,5,0)</f>
        <v>Food insecurity</v>
      </c>
      <c r="H172" s="0" t="str">
        <f aca="false">VLOOKUP($F172,Indicators!$A$1:$G$250,2,0)</f>
        <v>Community and Environment</v>
      </c>
      <c r="I172" s="0" t="str">
        <f aca="false">VLOOKUP($F172,Indicators!$A$1:$G$250,3,0)</f>
        <v>Land rights</v>
      </c>
      <c r="J172" s="0" t="str">
        <f aca="false">VLOOKUP($F172,Indicators!$A$1:$G$250,4,0)</f>
        <v>Outcome</v>
      </c>
    </row>
    <row r="173" customFormat="false" ht="13.8" hidden="false" customHeight="false" outlineLevel="0" collapsed="false">
      <c r="A173" s="0" t="s">
        <v>1029</v>
      </c>
      <c r="B173" s="0" t="s">
        <v>1758</v>
      </c>
      <c r="C173" s="0" t="str">
        <f aca="false">VLOOKUP($A173,Sources!$A$1:$G$250,2,0)</f>
        <v>S-223</v>
      </c>
      <c r="D173" s="0" t="str">
        <f aca="false">VLOOKUP($A173,Sources!$A$1:$G$250,5,0)</f>
        <v>World Bank</v>
      </c>
      <c r="E173" s="0" t="str">
        <f aca="false">VLOOKUP($A173,Sources!$A$1:$G$250,6,0)</f>
        <v>World governance indicators: Voice and accountability </v>
      </c>
      <c r="F173" s="0" t="str">
        <f aca="false">VLOOKUP($A173,Sources!$A$1:$G$250,3,0)</f>
        <v>I-210</v>
      </c>
      <c r="G173" s="0" t="str">
        <f aca="false">VLOOKUP($F173,Indicators!$A$1:$G$250,5,0)</f>
        <v>Voice and Accountability</v>
      </c>
      <c r="H173" s="0" t="str">
        <f aca="false">VLOOKUP($F173,Indicators!$A$1:$G$250,2,0)</f>
        <v>Community and Environment</v>
      </c>
      <c r="I173" s="0" t="str">
        <f aca="false">VLOOKUP($F173,Indicators!$A$1:$G$250,3,0)</f>
        <v>Land rights</v>
      </c>
      <c r="J173" s="0" t="str">
        <f aca="false">VLOOKUP($F173,Indicators!$A$1:$G$250,4,0)</f>
        <v>Enforcement</v>
      </c>
    </row>
    <row r="174" customFormat="false" ht="13.8" hidden="false" customHeight="false" outlineLevel="0" collapsed="false">
      <c r="A174" s="0" t="s">
        <v>1033</v>
      </c>
      <c r="B174" s="0" t="s">
        <v>1758</v>
      </c>
      <c r="C174" s="0" t="str">
        <f aca="false">VLOOKUP($A174,Sources!$A$1:$G$250,2,0)</f>
        <v>S-224</v>
      </c>
      <c r="D174" s="0" t="str">
        <f aca="false">VLOOKUP($A174,Sources!$A$1:$G$250,5,0)</f>
        <v>UN SDG</v>
      </c>
      <c r="E174" s="0" t="str">
        <f aca="false">VLOOKUP($A174,Sources!$A$1:$G$250,6,0)</f>
        <v>SDG database 12.4.1  Parties meeting their commitments and obligations in transmitting information as required by Basel Convention on hazardous waste, and other chemicals SG_HAZ_CMRBASEL</v>
      </c>
      <c r="F174" s="0" t="str">
        <f aca="false">VLOOKUP($A174,Sources!$A$1:$G$250,3,0)</f>
        <v>I-211</v>
      </c>
      <c r="G174" s="0" t="str">
        <f aca="false">VLOOKUP($F174,Indicators!$A$1:$G$250,5,0)</f>
        <v>Reporting on hazardous waste commitments (Basel convention)</v>
      </c>
      <c r="H174" s="0" t="str">
        <f aca="false">VLOOKUP($F174,Indicators!$A$1:$G$250,2,0)</f>
        <v>Community and Environment</v>
      </c>
      <c r="I174" s="0" t="str">
        <f aca="false">VLOOKUP($F174,Indicators!$A$1:$G$250,3,0)</f>
        <v>Resource use and damage to the environment</v>
      </c>
      <c r="J174" s="0" t="str">
        <f aca="false">VLOOKUP($F174,Indicators!$A$1:$G$250,4,0)</f>
        <v>Enforcement</v>
      </c>
    </row>
    <row r="175" customFormat="false" ht="23.85" hidden="false" customHeight="false" outlineLevel="0" collapsed="false">
      <c r="A175" s="0" t="s">
        <v>1037</v>
      </c>
      <c r="B175" s="0" t="s">
        <v>1758</v>
      </c>
      <c r="C175" s="0" t="str">
        <f aca="false">VLOOKUP($A175,Sources!$A$1:$G$250,2,0)</f>
        <v>S-225</v>
      </c>
      <c r="D175" s="0" t="str">
        <f aca="false">VLOOKUP($A175,Sources!$A$1:$G$250,5,0)</f>
        <v>UN SDG</v>
      </c>
      <c r="E175" s="0" t="str">
        <f aca="false">VLOOKUP($A175,Sources!$A$1:$G$250,6,0)</f>
        <v>SDG database 12.4.1 Reporting on hazardous waste commitments. 
Parties meeting their commitments and obligations in transmitting information as required by Stockholm Convention on hazardous waste, and other chemicals SG_HAZ_CMRSTHOLM</v>
      </c>
      <c r="F175" s="0" t="str">
        <f aca="false">VLOOKUP($A175,Sources!$A$1:$G$250,3,0)</f>
        <v>I-212</v>
      </c>
      <c r="G175" s="0" t="str">
        <f aca="false">VLOOKUP($F175,Indicators!$A$1:$G$250,5,0)</f>
        <v>Reporting on hazardous waste commitments (Stockholm convention)</v>
      </c>
      <c r="H175" s="0" t="str">
        <f aca="false">VLOOKUP($F175,Indicators!$A$1:$G$250,2,0)</f>
        <v>Community and Environment</v>
      </c>
      <c r="I175" s="0" t="str">
        <f aca="false">VLOOKUP($F175,Indicators!$A$1:$G$250,3,0)</f>
        <v>Resource use and damage to the environment</v>
      </c>
      <c r="J175" s="0" t="str">
        <f aca="false">VLOOKUP($F175,Indicators!$A$1:$G$250,4,0)</f>
        <v>Enforcement</v>
      </c>
    </row>
    <row r="176" customFormat="false" ht="13.8" hidden="false" customHeight="false" outlineLevel="0" collapsed="false">
      <c r="A176" s="0" t="s">
        <v>1041</v>
      </c>
      <c r="B176" s="0" t="s">
        <v>1758</v>
      </c>
      <c r="C176" s="0" t="str">
        <f aca="false">VLOOKUP($A176,Sources!$A$1:$G$250,2,0)</f>
        <v>S-226</v>
      </c>
      <c r="D176" s="0" t="str">
        <f aca="false">VLOOKUP($A176,Sources!$A$1:$G$250,5,0)</f>
        <v>World Bank</v>
      </c>
      <c r="E176" s="0" t="str">
        <f aca="false">VLOOKUP($A176,Sources!$A$1:$G$250,6,0)</f>
        <v>World governance indicators: Political stability and absence of violence (Perceptions of the likelihood of political instability and/or politicallymotivated violence, including terrorism)</v>
      </c>
      <c r="F176" s="0" t="str">
        <f aca="false">VLOOKUP($A176,Sources!$A$1:$G$250,3,0)</f>
        <v>I-213</v>
      </c>
      <c r="G176" s="0" t="str">
        <f aca="false">VLOOKUP($F176,Indicators!$A$1:$G$250,5,0)</f>
        <v>Political Stability and Absence of Violence</v>
      </c>
      <c r="H176" s="0" t="str">
        <f aca="false">VLOOKUP($F176,Indicators!$A$1:$G$250,2,0)</f>
        <v>Community and Environment</v>
      </c>
      <c r="I176" s="0" t="str">
        <f aca="false">VLOOKUP($F176,Indicators!$A$1:$G$250,3,0)</f>
        <v>Security arrangements</v>
      </c>
      <c r="J176" s="0" t="str">
        <f aca="false">VLOOKUP($F176,Indicators!$A$1:$G$250,4,0)</f>
        <v>Enforcement</v>
      </c>
    </row>
    <row r="177" customFormat="false" ht="13.8" hidden="false" customHeight="false" outlineLevel="0" collapsed="false">
      <c r="A177" s="0" t="s">
        <v>1045</v>
      </c>
      <c r="B177" s="0" t="s">
        <v>1758</v>
      </c>
      <c r="C177" s="0" t="str">
        <f aca="false">VLOOKUP($A177,Sources!$A$1:$G$250,2,0)</f>
        <v>S-227</v>
      </c>
      <c r="D177" s="0" t="str">
        <f aca="false">VLOOKUP($A177,Sources!$A$1:$G$250,5,0)</f>
        <v>UN SDG</v>
      </c>
      <c r="E177" s="0" t="str">
        <f aca="false">VLOOKUP($A177,Sources!$A$1:$G$250,6,0)</f>
        <v>SDG database 13.1.2 Score of adoption and implementation of national DRR strategies in line with the Sendai Framework SG_DSR_LGRGSR</v>
      </c>
      <c r="F177" s="0" t="str">
        <f aca="false">VLOOKUP($A177,Sources!$A$1:$G$250,3,0)</f>
        <v>I-214</v>
      </c>
      <c r="G177" s="0" t="str">
        <f aca="false">VLOOKUP($F177,Indicators!$A$1:$G$250,5,0)</f>
        <v>National strategy aligned with Sendai Framework</v>
      </c>
      <c r="H177" s="0" t="str">
        <f aca="false">VLOOKUP($F177,Indicators!$A$1:$G$250,2,0)</f>
        <v>Community and Environment</v>
      </c>
      <c r="I177" s="0" t="str">
        <f aca="false">VLOOKUP($F177,Indicators!$A$1:$G$250,3,0)</f>
        <v>Natural disasters</v>
      </c>
      <c r="J177" s="0" t="str">
        <f aca="false">VLOOKUP($F177,Indicators!$A$1:$G$250,4,0)</f>
        <v>Enforcement</v>
      </c>
    </row>
    <row r="178" customFormat="false" ht="13.8" hidden="false" customHeight="false" outlineLevel="0" collapsed="false">
      <c r="A178" s="0" t="s">
        <v>1049</v>
      </c>
      <c r="B178" s="0" t="s">
        <v>1758</v>
      </c>
      <c r="C178" s="0" t="str">
        <f aca="false">VLOOKUP($A178,Sources!$A$1:$G$250,2,0)</f>
        <v>S-228</v>
      </c>
      <c r="D178" s="0" t="str">
        <f aca="false">VLOOKUP($A178,Sources!$A$1:$G$250,5,0)</f>
        <v>ICMEC</v>
      </c>
      <c r="E178" s="0" t="str">
        <f aca="false">VLOOKUP($A178,Sources!$A$1:$G$250,6,0)</f>
        <v>Child Pornography: Model Legislation and Global Review (9th edition): </v>
      </c>
      <c r="F178" s="0" t="str">
        <f aca="false">VLOOKUP($A178,Sources!$A$1:$G$250,3,0)</f>
        <v>I-215</v>
      </c>
      <c r="G178" s="0" t="str">
        <f aca="false">VLOOKUP($F178,Indicators!$A$1:$G$250,5,0)</f>
        <v>Criminalisation of possession of CSAM</v>
      </c>
      <c r="H178" s="0" t="str">
        <f aca="false">VLOOKUP($F178,Indicators!$A$1:$G$250,2,0)</f>
        <v>Marketplace</v>
      </c>
      <c r="I178" s="0" t="str">
        <f aca="false">VLOOKUP($F178,Indicators!$A$1:$G$250,3,0)</f>
        <v>Online Abuse and exploitation</v>
      </c>
      <c r="J178" s="0" t="str">
        <f aca="false">VLOOKUP($F178,Indicators!$A$1:$G$250,4,0)</f>
        <v>Legal framework national</v>
      </c>
    </row>
    <row r="179" customFormat="false" ht="13.8" hidden="false" customHeight="false" outlineLevel="0" collapsed="false">
      <c r="A179" s="0" t="s">
        <v>1056</v>
      </c>
      <c r="B179" s="0" t="s">
        <v>1758</v>
      </c>
      <c r="C179" s="0" t="str">
        <f aca="false">VLOOKUP($A179,Sources!$A$1:$G$250,2,0)</f>
        <v>S-230</v>
      </c>
      <c r="D179" s="0" t="str">
        <f aca="false">VLOOKUP($A179,Sources!$A$1:$G$250,5,0)</f>
        <v>Internal Displacement Monitoring Centre</v>
      </c>
      <c r="E179" s="0" t="str">
        <f aca="false">VLOOKUP($A179,Sources!$A$1:$G$250,6,0)</f>
        <v>Global Internal Displacement Database. Disasters stock Displacements</v>
      </c>
      <c r="F179" s="0" t="str">
        <f aca="false">VLOOKUP($A179,Sources!$A$1:$G$250,3,0)</f>
        <v>I-217</v>
      </c>
      <c r="G179" s="0" t="str">
        <f aca="false">VLOOKUP($F179,Indicators!$A$1:$G$250,5,0)</f>
        <v>Number of people internally displaced by natural disasters</v>
      </c>
      <c r="H179" s="0" t="str">
        <f aca="false">VLOOKUP($F179,Indicators!$A$1:$G$250,2,0)</f>
        <v>Community and Environment</v>
      </c>
      <c r="I179" s="0" t="str">
        <f aca="false">VLOOKUP($F179,Indicators!$A$1:$G$250,3,0)</f>
        <v>Natural disasters</v>
      </c>
      <c r="J179" s="0" t="str">
        <f aca="false">VLOOKUP($F179,Indicators!$A$1:$G$250,4,0)</f>
        <v>Outcome</v>
      </c>
    </row>
    <row r="180" customFormat="false" ht="13.8" hidden="false" customHeight="false" outlineLevel="0" collapsed="false">
      <c r="A180" s="0" t="s">
        <v>1060</v>
      </c>
      <c r="B180" s="0" t="s">
        <v>1758</v>
      </c>
      <c r="C180" s="0" t="str">
        <f aca="false">VLOOKUP($A180,Sources!$A$1:$G$250,2,0)</f>
        <v>S-231</v>
      </c>
      <c r="D180" s="0" t="str">
        <f aca="false">VLOOKUP($A180,Sources!$A$1:$G$250,5,0)</f>
        <v>World Policy Analysis Centre</v>
      </c>
      <c r="E180" s="0" t="str">
        <f aca="false">VLOOKUP($A180,Sources!$A$1:$G$250,6,0)</f>
        <v>Are workers guaranteed a weekly day of rest?</v>
      </c>
      <c r="F180" s="0" t="str">
        <f aca="false">VLOOKUP($A180,Sources!$A$1:$G$250,3,0)</f>
        <v>I-218</v>
      </c>
      <c r="G180" s="0" t="str">
        <f aca="false">VLOOKUP($F180,Indicators!$A$1:$G$250,5,0)</f>
        <v>Weekly rest</v>
      </c>
      <c r="H180" s="0" t="str">
        <f aca="false">VLOOKUP($F180,Indicators!$A$1:$G$250,2,0)</f>
        <v>Workplace</v>
      </c>
      <c r="I180" s="0" t="str">
        <f aca="false">VLOOKUP($F180,Indicators!$A$1:$G$250,3,0)</f>
        <v>Decent working conditions</v>
      </c>
      <c r="J180" s="0" t="str">
        <f aca="false">VLOOKUP($F180,Indicators!$A$1:$G$250,4,0)</f>
        <v>Legal framework national</v>
      </c>
    </row>
    <row r="181" customFormat="false" ht="13.8" hidden="false" customHeight="false" outlineLevel="0" collapsed="false">
      <c r="A181" s="0" t="s">
        <v>1066</v>
      </c>
      <c r="B181" s="0" t="s">
        <v>1758</v>
      </c>
      <c r="C181" s="0" t="str">
        <f aca="false">VLOOKUP($A181,Sources!$A$1:$G$250,2,0)</f>
        <v>S-232</v>
      </c>
      <c r="D181" s="0" t="str">
        <f aca="false">VLOOKUP($A181,Sources!$A$1:$G$250,5,0)</f>
        <v>World Policy Analysis Centre</v>
      </c>
      <c r="E181" s="0" t="str">
        <f aca="false">VLOOKUP($A181,Sources!$A$1:$G$250,6,0)</f>
        <v>Is there a wage premium for night work?</v>
      </c>
      <c r="F181" s="0" t="str">
        <f aca="false">VLOOKUP($A181,Sources!$A$1:$G$250,3,0)</f>
        <v>I-219</v>
      </c>
      <c r="G181" s="0" t="str">
        <f aca="false">VLOOKUP($F181,Indicators!$A$1:$G$250,5,0)</f>
        <v>Wage premium for nightwork</v>
      </c>
      <c r="H181" s="0" t="str">
        <f aca="false">VLOOKUP($F181,Indicators!$A$1:$G$250,2,0)</f>
        <v>Workplace</v>
      </c>
      <c r="I181" s="0" t="str">
        <f aca="false">VLOOKUP($F181,Indicators!$A$1:$G$250,3,0)</f>
        <v>Decent working conditions</v>
      </c>
      <c r="J181" s="0" t="str">
        <f aca="false">VLOOKUP($F181,Indicators!$A$1:$G$250,4,0)</f>
        <v>Legal framework national</v>
      </c>
    </row>
    <row r="182" customFormat="false" ht="13.8" hidden="false" customHeight="false" outlineLevel="0" collapsed="false">
      <c r="A182" s="0" t="s">
        <v>1072</v>
      </c>
      <c r="B182" s="0" t="s">
        <v>1758</v>
      </c>
      <c r="C182" s="0" t="str">
        <f aca="false">VLOOKUP($A182,Sources!$A$1:$G$250,2,0)</f>
        <v>S-233</v>
      </c>
      <c r="D182" s="0" t="str">
        <f aca="false">VLOOKUP($A182,Sources!$A$1:$G$250,5,0)</f>
        <v>UNEP</v>
      </c>
      <c r="E182" s="0" t="str">
        <f aca="false">VLOOKUP($A182,Sources!$A$1:$G$250,6,0)</f>
        <v>Environmental Rule of Law: First Global Report (2019): Communit and land tenure</v>
      </c>
      <c r="F182" s="0" t="str">
        <f aca="false">VLOOKUP($A182,Sources!$A$1:$G$250,3,0)</f>
        <v>I-146</v>
      </c>
      <c r="G182" s="0" t="str">
        <f aca="false">VLOOKUP($F182,Indicators!$A$1:$G$250,5,0)</f>
        <v>Community land tenure</v>
      </c>
      <c r="H182" s="0" t="str">
        <f aca="false">VLOOKUP($F182,Indicators!$A$1:$G$250,2,0)</f>
        <v>Community and Environment</v>
      </c>
      <c r="I182" s="0" t="str">
        <f aca="false">VLOOKUP($F182,Indicators!$A$1:$G$250,3,0)</f>
        <v>Land rights</v>
      </c>
      <c r="J182" s="0" t="str">
        <f aca="false">VLOOKUP($F182,Indicators!$A$1:$G$250,4,0)</f>
        <v>Legal framework national</v>
      </c>
    </row>
    <row r="183" customFormat="false" ht="13.8" hidden="false" customHeight="false" outlineLevel="0" collapsed="false">
      <c r="A183" s="0" t="s">
        <v>1076</v>
      </c>
      <c r="B183" s="0" t="s">
        <v>1758</v>
      </c>
      <c r="C183" s="0" t="str">
        <f aca="false">VLOOKUP($A183,Sources!$A$1:$G$250,2,0)</f>
        <v>S-234</v>
      </c>
      <c r="D183" s="0" t="str">
        <f aca="false">VLOOKUP($A183,Sources!$A$1:$G$250,5,0)</f>
        <v>UNICEF research</v>
      </c>
      <c r="E183" s="0" t="str">
        <f aca="false">VLOOKUP($A183,Sources!$A$1:$G$250,6,0)</f>
        <v>National Action Plans on Business and Human Rights (sources: Danish Institute for Business and Human Rights and UN OHCHR)</v>
      </c>
      <c r="F183" s="0" t="str">
        <f aca="false">VLOOKUP($A183,Sources!$A$1:$G$250,3,0)</f>
        <v>I-66</v>
      </c>
      <c r="G183" s="0" t="str">
        <f aca="false">VLOOKUP($F183,Indicators!$A$1:$G$250,5,0)</f>
        <v>National Action Plan on Business and Human Rights</v>
      </c>
      <c r="H183" s="0" t="str">
        <f aca="false">VLOOKUP($F183,Indicators!$A$1:$G$250,2,0)</f>
        <v>Workplace</v>
      </c>
      <c r="I183" s="0" t="str">
        <f aca="false">VLOOKUP($F183,Indicators!$A$1:$G$250,3,0)</f>
        <v>Decent working conditions</v>
      </c>
      <c r="J183" s="0" t="str">
        <f aca="false">VLOOKUP($F183,Indicators!$A$1:$G$250,4,0)</f>
        <v>Enforcement</v>
      </c>
    </row>
    <row r="184" customFormat="false" ht="13.8" hidden="false" customHeight="false" outlineLevel="0" collapsed="false">
      <c r="A184" s="0" t="s">
        <v>1083</v>
      </c>
      <c r="B184" s="0" t="s">
        <v>1758</v>
      </c>
      <c r="C184" s="0" t="str">
        <f aca="false">VLOOKUP($A184,Sources!$A$1:$G$250,2,0)</f>
        <v>S-235</v>
      </c>
      <c r="D184" s="0" t="str">
        <f aca="false">VLOOKUP($A184,Sources!$A$1:$G$250,5,0)</f>
        <v>UNICEF research</v>
      </c>
      <c r="E184" s="0" t="str">
        <f aca="false">VLOOKUP($A184,Sources!$A$1:$G$250,6,0)</f>
        <v>Marketing and advertising self regulation (sources: DLA Piper and ICAS)</v>
      </c>
      <c r="F184" s="0" t="str">
        <f aca="false">VLOOKUP($A184,Sources!$A$1:$G$250,3,0)</f>
        <v>I-75</v>
      </c>
      <c r="G184" s="0" t="str">
        <f aca="false">VLOOKUP($F184,Indicators!$A$1:$G$250,5,0)</f>
        <v>Marketing and advertising self-regulation</v>
      </c>
      <c r="H184" s="0" t="str">
        <f aca="false">VLOOKUP($F184,Indicators!$A$1:$G$250,2,0)</f>
        <v>Marketplace</v>
      </c>
      <c r="I184" s="0" t="str">
        <f aca="false">VLOOKUP($F184,Indicators!$A$1:$G$250,3,0)</f>
        <v>Marketing and Advertising</v>
      </c>
      <c r="J184" s="0" t="str">
        <f aca="false">VLOOKUP($F184,Indicators!$A$1:$G$250,4,0)</f>
        <v>Legal framework national</v>
      </c>
    </row>
    <row r="185" customFormat="false" ht="13.8" hidden="false" customHeight="false" outlineLevel="0" collapsed="false">
      <c r="A185" s="0" t="s">
        <v>1089</v>
      </c>
      <c r="B185" s="0" t="s">
        <v>1758</v>
      </c>
      <c r="C185" s="0" t="str">
        <f aca="false">VLOOKUP($A185,Sources!$A$1:$G$250,2,0)</f>
        <v>S-236</v>
      </c>
      <c r="D185" s="0" t="str">
        <f aca="false">VLOOKUP($A185,Sources!$A$1:$G$250,5,0)</f>
        <v>UNICEF research</v>
      </c>
      <c r="E185" s="0" t="str">
        <f aca="false">VLOOKUP($A185,Sources!$A$1:$G$250,6,0)</f>
        <v>National standards body (sources: ISO and IEC)</v>
      </c>
      <c r="F185" s="0" t="str">
        <f aca="false">VLOOKUP($A185,Sources!$A$1:$G$250,3,0)</f>
        <v>I-93</v>
      </c>
      <c r="G185" s="0" t="str">
        <f aca="false">VLOOKUP($F185,Indicators!$A$1:$G$250,5,0)</f>
        <v>National standards body</v>
      </c>
      <c r="H185" s="0" t="str">
        <f aca="false">VLOOKUP($F185,Indicators!$A$1:$G$250,2,0)</f>
        <v>Marketplace</v>
      </c>
      <c r="I185" s="0" t="str">
        <f aca="false">VLOOKUP($F185,Indicators!$A$1:$G$250,3,0)</f>
        <v>Product Safety</v>
      </c>
      <c r="J185" s="0" t="str">
        <f aca="false">VLOOKUP($F185,Indicators!$A$1:$G$250,4,0)</f>
        <v>Legal framework national</v>
      </c>
    </row>
    <row r="186" customFormat="false" ht="13.8" hidden="false" customHeight="false" outlineLevel="0" collapsed="false">
      <c r="A186" s="0" t="s">
        <v>1095</v>
      </c>
      <c r="B186" s="0" t="s">
        <v>1758</v>
      </c>
      <c r="C186" s="0" t="str">
        <f aca="false">VLOOKUP($A186,Sources!$A$1:$G$250,2,0)</f>
        <v>S-237</v>
      </c>
      <c r="D186" s="0" t="str">
        <f aca="false">VLOOKUP($A186,Sources!$A$1:$G$250,5,0)</f>
        <v>UNICEF research</v>
      </c>
      <c r="E186" s="0" t="str">
        <f aca="false">VLOOKUP($A186,Sources!$A$1:$G$250,6,0)</f>
        <v>Regulation of PMSCOs (sources: OHCHR and University of Denver Private Security Monitor)</v>
      </c>
      <c r="F186" s="0" t="str">
        <f aca="false">VLOOKUP($A186,Sources!$A$1:$G$250,3,0)</f>
        <v>I-158</v>
      </c>
      <c r="G186" s="0" t="str">
        <f aca="false">VLOOKUP($F186,Indicators!$A$1:$G$250,5,0)</f>
        <v>Regulation of private military and security companies</v>
      </c>
      <c r="H186" s="0" t="str">
        <f aca="false">VLOOKUP($F186,Indicators!$A$1:$G$250,2,0)</f>
        <v>Community and Environment</v>
      </c>
      <c r="I186" s="0" t="str">
        <f aca="false">VLOOKUP($F186,Indicators!$A$1:$G$250,3,0)</f>
        <v>Security arrangements</v>
      </c>
      <c r="J186" s="0" t="str">
        <f aca="false">VLOOKUP($F186,Indicators!$A$1:$G$250,4,0)</f>
        <v>Legal framework national</v>
      </c>
    </row>
    <row r="187" customFormat="false" ht="13.8" hidden="false" customHeight="false" outlineLevel="0" collapsed="false">
      <c r="A187" s="0" t="s">
        <v>1101</v>
      </c>
      <c r="B187" s="0" t="s">
        <v>1758</v>
      </c>
      <c r="C187" s="0" t="str">
        <f aca="false">VLOOKUP($A187,Sources!$A$1:$G$250,2,0)</f>
        <v>S-238</v>
      </c>
      <c r="D187" s="0" t="str">
        <f aca="false">VLOOKUP($A187,Sources!$A$1:$G$250,5,0)</f>
        <v>UNICEF research</v>
      </c>
      <c r="E187" s="0" t="str">
        <f aca="false">VLOOKUP($A187,Sources!$A$1:$G$250,6,0)</f>
        <v>Consumer protection monitoring body (sources: FTC and ICPEN)</v>
      </c>
      <c r="F187" s="0" t="str">
        <f aca="false">VLOOKUP($A187,Sources!$A$1:$G$250,3,0)</f>
        <v>I-203</v>
      </c>
      <c r="G187" s="0" t="str">
        <f aca="false">VLOOKUP($F187,Indicators!$A$1:$G$250,5,0)</f>
        <v>Consumer protection enforcement authority</v>
      </c>
      <c r="H187" s="0" t="str">
        <f aca="false">VLOOKUP($F187,Indicators!$A$1:$G$250,2,0)</f>
        <v>Marketplace</v>
      </c>
      <c r="I187" s="0" t="str">
        <f aca="false">VLOOKUP($F187,Indicators!$A$1:$G$250,3,0)</f>
        <v>Product Safety</v>
      </c>
      <c r="J187" s="0" t="str">
        <f aca="false">VLOOKUP($F187,Indicators!$A$1:$G$250,4,0)</f>
        <v>Enforcement</v>
      </c>
    </row>
    <row r="188" customFormat="false" ht="13.8" hidden="false" customHeight="false" outlineLevel="0" collapsed="false">
      <c r="A188" s="0" t="s">
        <v>1107</v>
      </c>
      <c r="B188" s="0" t="s">
        <v>1758</v>
      </c>
      <c r="C188" s="0" t="str">
        <f aca="false">VLOOKUP($A188,Sources!$A$1:$G$250,2,0)</f>
        <v>S-239</v>
      </c>
      <c r="D188" s="0" t="str">
        <f aca="false">VLOOKUP($A188,Sources!$A$1:$G$250,5,0)</f>
        <v>World Bank</v>
      </c>
      <c r="E188" s="0" t="str">
        <f aca="false">VLOOKUP($A188,Sources!$A$1:$G$250,6,0)</f>
        <v>Trained teachers in preprimary education (% of total teachers)</v>
      </c>
      <c r="F188" s="0" t="str">
        <f aca="false">VLOOKUP($A188,Sources!$A$1:$G$250,3,0)</f>
        <v>I-220</v>
      </c>
      <c r="G188" s="0" t="str">
        <f aca="false">VLOOKUP($F188,Indicators!$A$1:$G$250,5,0)</f>
        <v>Quality of pre-primary teaching</v>
      </c>
      <c r="H188" s="0" t="str">
        <f aca="false">VLOOKUP($F188,Indicators!$A$1:$G$250,2,0)</f>
        <v>Workplace</v>
      </c>
      <c r="I188" s="0" t="str">
        <f aca="false">VLOOKUP($F188,Indicators!$A$1:$G$250,3,0)</f>
        <v>Maternity and paternity protection</v>
      </c>
      <c r="J188" s="0" t="str">
        <f aca="false">VLOOKUP($F188,Indicators!$A$1:$G$250,4,0)</f>
        <v>Enforcement</v>
      </c>
    </row>
    <row r="189" customFormat="false" ht="13.8" hidden="false" customHeight="false" outlineLevel="0" collapsed="false">
      <c r="A189" s="0" t="s">
        <v>68</v>
      </c>
      <c r="B189" s="0" t="s">
        <v>1758</v>
      </c>
      <c r="C189" s="0" t="str">
        <f aca="false">VLOOKUP($A189,Sources!$A$1:$G$250,2,0)</f>
        <v>S-11</v>
      </c>
      <c r="D189" s="0" t="str">
        <f aca="false">VLOOKUP($A189,Sources!$A$1:$G$250,5,0)</f>
        <v>Economist Intelligence Unit</v>
      </c>
      <c r="E189" s="0" t="str">
        <f aca="false">VLOOKUP($A189,Sources!$A$1:$G$250,6,0)</f>
        <v>Out of the Shadows Index. Legal Framework score</v>
      </c>
      <c r="F189" s="0" t="str">
        <f aca="false">VLOOKUP($A189,Sources!$A$1:$G$250,3,0)</f>
        <v>I-11</v>
      </c>
      <c r="G189" s="0" t="str">
        <f aca="false">VLOOKUP($F189,Indicators!$A$1:$G$250,5,0)</f>
        <v>Child sexual abuse and exploitation. Legal framework</v>
      </c>
      <c r="H189" s="0" t="str">
        <f aca="false">VLOOKUP($F189,Indicators!$A$1:$G$250,2,0)</f>
        <v>Workplace</v>
      </c>
      <c r="I189" s="0" t="str">
        <f aca="false">VLOOKUP($F189,Indicators!$A$1:$G$250,3,0)</f>
        <v>Child labour</v>
      </c>
      <c r="J189" s="0" t="str">
        <f aca="false">VLOOKUP($F189,Indicators!$A$1:$G$250,4,0)</f>
        <v>Legal framework national</v>
      </c>
    </row>
    <row r="190" customFormat="false" ht="13.8" hidden="false" customHeight="false" outlineLevel="0" collapsed="false">
      <c r="A190" s="0" t="s">
        <v>91</v>
      </c>
      <c r="B190" s="0" t="s">
        <v>1758</v>
      </c>
      <c r="C190" s="0" t="str">
        <f aca="false">VLOOKUP($A190,Sources!$A$1:$G$250,2,0)</f>
        <v>S-21</v>
      </c>
      <c r="D190" s="0" t="str">
        <f aca="false">VLOOKUP($A190,Sources!$A$1:$G$250,5,0)</f>
        <v>UCW Project</v>
      </c>
      <c r="E190" s="0" t="str">
        <f aca="false">VLOOKUP($A190,Sources!$A$1:$G$250,6,0)</f>
        <v>UCW Project. Understanding Children’s Work. Info by Country. Hazardous work (15-17 year old) </v>
      </c>
      <c r="F190" s="0" t="str">
        <f aca="false">VLOOKUP($A190,Sources!$A$1:$G$250,3,0)</f>
        <v>I-21</v>
      </c>
      <c r="G190" s="0" t="str">
        <f aca="false">VLOOKUP($F190,Indicators!$A$1:$G$250,5,0)</f>
        <v>Prevalence of hazardous work by adolescents</v>
      </c>
      <c r="H190" s="0" t="str">
        <f aca="false">VLOOKUP($F190,Indicators!$A$1:$G$250,2,0)</f>
        <v>Workplace</v>
      </c>
      <c r="I190" s="0" t="str">
        <f aca="false">VLOOKUP($F190,Indicators!$A$1:$G$250,3,0)</f>
        <v>Child labour</v>
      </c>
      <c r="J190" s="0" t="str">
        <f aca="false">VLOOKUP($F190,Indicators!$A$1:$G$250,4,0)</f>
        <v>Outcome</v>
      </c>
    </row>
    <row r="191" customFormat="false" ht="13.8" hidden="false" customHeight="false" outlineLevel="0" collapsed="false">
      <c r="A191" s="0" t="s">
        <v>293</v>
      </c>
      <c r="B191" s="0" t="s">
        <v>1758</v>
      </c>
      <c r="C191" s="0" t="str">
        <f aca="false">VLOOKUP($A191,Sources!$A$1:$G$250,2,0)</f>
        <v>S-60</v>
      </c>
      <c r="D191" s="0" t="str">
        <f aca="false">VLOOKUP($A191,Sources!$A$1:$G$250,5,0)</f>
        <v>Walk Free Foundation</v>
      </c>
      <c r="E191" s="0" t="str">
        <f aca="false">VLOOKUP($A191,Sources!$A$1:$G$250,6,0)</f>
        <v>Global Slavery Index. Prevalence of Modern Slavery. Prevalence score only.</v>
      </c>
      <c r="F191" s="0" t="str">
        <f aca="false">VLOOKUP($A191,Sources!$A$1:$G$250,3,0)</f>
        <v>I-18</v>
      </c>
      <c r="G191" s="0" t="str">
        <f aca="false">VLOOKUP($F191,Indicators!$A$1:$G$250,5,0)</f>
        <v>Prevalence of modern slavery</v>
      </c>
      <c r="H191" s="0" t="str">
        <f aca="false">VLOOKUP($F191,Indicators!$A$1:$G$250,2,0)</f>
        <v>Workplace</v>
      </c>
      <c r="I191" s="0" t="str">
        <f aca="false">VLOOKUP($F191,Indicators!$A$1:$G$250,3,0)</f>
        <v>Child labour</v>
      </c>
      <c r="J191" s="0" t="str">
        <f aca="false">VLOOKUP($F191,Indicators!$A$1:$G$250,4,0)</f>
        <v>Outcome</v>
      </c>
    </row>
    <row r="192" customFormat="false" ht="13.8" hidden="false" customHeight="false" outlineLevel="0" collapsed="false">
      <c r="A192" s="0" t="s">
        <v>528</v>
      </c>
      <c r="B192" s="0" t="s">
        <v>1758</v>
      </c>
      <c r="C192" s="0" t="str">
        <f aca="false">VLOOKUP($A192,Sources!$A$1:$G$250,2,0)</f>
        <v>S-120</v>
      </c>
      <c r="D192" s="0" t="str">
        <f aca="false">VLOOKUP($A192,Sources!$A$1:$G$250,5,0)</f>
        <v>Economist Intelligence Unit</v>
      </c>
      <c r="E192" s="0" t="str">
        <f aca="false">VLOOKUP($A192,Sources!$A$1:$G$250,6,0)</f>
        <v>Out of the Shadows Index. Legal Framework Score</v>
      </c>
      <c r="F192" s="0" t="str">
        <f aca="false">VLOOKUP($A192,Sources!$A$1:$G$250,3,0)</f>
        <v>I-101</v>
      </c>
      <c r="G192" s="0" t="str">
        <f aca="false">VLOOKUP($F192,Indicators!$A$1:$G$250,5,0)</f>
        <v>Child sexual abuse and exploitation. Legal framework</v>
      </c>
      <c r="H192" s="0" t="str">
        <f aca="false">VLOOKUP($F192,Indicators!$A$1:$G$250,2,0)</f>
        <v>Marketplace</v>
      </c>
      <c r="I192" s="0" t="str">
        <f aca="false">VLOOKUP($F192,Indicators!$A$1:$G$250,3,0)</f>
        <v>Online Abuse and exploitation</v>
      </c>
      <c r="J192" s="0" t="str">
        <f aca="false">VLOOKUP($F192,Indicators!$A$1:$G$250,4,0)</f>
        <v>Legal framework national</v>
      </c>
    </row>
    <row r="193" customFormat="false" ht="13.8" hidden="false" customHeight="false" outlineLevel="0" collapsed="false">
      <c r="A193" s="0" t="s">
        <v>550</v>
      </c>
      <c r="B193" s="0" t="s">
        <v>1758</v>
      </c>
      <c r="C193" s="0" t="str">
        <f aca="false">VLOOKUP($A193,Sources!$A$1:$G$250,2,0)</f>
        <v>S-124</v>
      </c>
      <c r="D193" s="0" t="str">
        <f aca="false">VLOOKUP($A193,Sources!$A$1:$G$250,5,0)</f>
        <v>Economist Intelligence Unit</v>
      </c>
      <c r="E193" s="0" t="str">
        <f aca="false">VLOOKUP($A193,Sources!$A$1:$G$250,6,0)</f>
        <v>Out of the Shadows Index, Environment Score</v>
      </c>
      <c r="F193" s="0" t="str">
        <f aca="false">VLOOKUP($A193,Sources!$A$1:$G$250,3,0)</f>
        <v>I-105</v>
      </c>
      <c r="G193" s="0" t="str">
        <f aca="false">VLOOKUP($F193,Indicators!$A$1:$G$250,5,0)</f>
        <v>Child sexual abuse and exploitation. Environment.</v>
      </c>
      <c r="H193" s="0" t="str">
        <f aca="false">VLOOKUP($F193,Indicators!$A$1:$G$250,2,0)</f>
        <v>Marketplace</v>
      </c>
      <c r="I193" s="0" t="str">
        <f aca="false">VLOOKUP($F193,Indicators!$A$1:$G$250,3,0)</f>
        <v>Online Abuse and exploitation</v>
      </c>
      <c r="J193" s="0" t="str">
        <f aca="false">VLOOKUP($F193,Indicators!$A$1:$G$250,4,0)</f>
        <v>Enforcement</v>
      </c>
    </row>
    <row r="194" customFormat="false" ht="13.8" hidden="false" customHeight="false" outlineLevel="0" collapsed="false">
      <c r="A194" s="0" t="s">
        <v>570</v>
      </c>
      <c r="B194" s="0" t="s">
        <v>1758</v>
      </c>
      <c r="C194" s="0" t="str">
        <f aca="false">VLOOKUP($A194,Sources!$A$1:$G$250,2,0)</f>
        <v>S-128</v>
      </c>
      <c r="D194" s="0" t="str">
        <f aca="false">VLOOKUP($A194,Sources!$A$1:$G$250,5,0)</f>
        <v>KidsRights Index Child Rights: Environment Score</v>
      </c>
      <c r="E194" s="0" t="n">
        <f aca="false">VLOOKUP($A194,Sources!$A$1:$G$250,6,0)</f>
        <v>0</v>
      </c>
      <c r="F194" s="0" t="str">
        <f aca="false">VLOOKUP($A194,Sources!$A$1:$G$250,3,0)</f>
        <v>I-63</v>
      </c>
      <c r="G194" s="0" t="str">
        <f aca="false">VLOOKUP($F194,Indicators!$A$1:$G$250,5,0)</f>
        <v>Enabling environment for child rights fulfilment</v>
      </c>
      <c r="H194" s="0" t="str">
        <f aca="false">VLOOKUP($F194,Indicators!$A$1:$G$250,2,0)</f>
        <v>Workplace</v>
      </c>
      <c r="I194" s="0" t="str">
        <f aca="false">VLOOKUP($F194,Indicators!$A$1:$G$250,3,0)</f>
        <v>Maternity and paternity protection</v>
      </c>
      <c r="J194" s="0" t="str">
        <f aca="false">VLOOKUP($F194,Indicators!$A$1:$G$250,4,0)</f>
        <v>Enforcement</v>
      </c>
    </row>
    <row r="195" customFormat="false" ht="13.8" hidden="false" customHeight="false" outlineLevel="0" collapsed="false">
      <c r="A195" s="0" t="s">
        <v>575</v>
      </c>
      <c r="B195" s="0" t="s">
        <v>1758</v>
      </c>
      <c r="C195" s="0" t="str">
        <f aca="false">VLOOKUP($A195,Sources!$A$1:$G$250,2,0)</f>
        <v>S-128</v>
      </c>
      <c r="D195" s="0" t="str">
        <f aca="false">VLOOKUP($A195,Sources!$A$1:$G$250,5,0)</f>
        <v>KidsRights Index Child Rights: Environment Score</v>
      </c>
      <c r="E195" s="0" t="n">
        <f aca="false">VLOOKUP($A195,Sources!$A$1:$G$250,6,0)</f>
        <v>0</v>
      </c>
      <c r="F195" s="0" t="str">
        <f aca="false">VLOOKUP($A195,Sources!$A$1:$G$250,3,0)</f>
        <v>I-109</v>
      </c>
      <c r="G195" s="0" t="str">
        <f aca="false">VLOOKUP($F195,Indicators!$A$1:$G$250,5,0)</f>
        <v>Enabling environment for child rights fulfilment</v>
      </c>
      <c r="H195" s="0" t="str">
        <f aca="false">VLOOKUP($F195,Indicators!$A$1:$G$250,2,0)</f>
        <v>Marketplace</v>
      </c>
      <c r="I195" s="0" t="str">
        <f aca="false">VLOOKUP($F195,Indicators!$A$1:$G$250,3,0)</f>
        <v>Online Abuse and exploitation</v>
      </c>
      <c r="J195" s="0" t="str">
        <f aca="false">VLOOKUP($F195,Indicators!$A$1:$G$250,4,0)</f>
        <v>Enforcement</v>
      </c>
    </row>
    <row r="196" customFormat="false" ht="13.8" hidden="false" customHeight="false" outlineLevel="0" collapsed="false">
      <c r="A196" s="0" t="s">
        <v>577</v>
      </c>
      <c r="B196" s="0" t="s">
        <v>1758</v>
      </c>
      <c r="C196" s="0" t="str">
        <f aca="false">VLOOKUP($A196,Sources!$A$1:$G$250,2,0)</f>
        <v>S-128</v>
      </c>
      <c r="D196" s="0" t="str">
        <f aca="false">VLOOKUP($A196,Sources!$A$1:$G$250,5,0)</f>
        <v>KidsRights Index Child Rights: Environment Score</v>
      </c>
      <c r="E196" s="0" t="n">
        <f aca="false">VLOOKUP($A196,Sources!$A$1:$G$250,6,0)</f>
        <v>0</v>
      </c>
      <c r="F196" s="0" t="str">
        <f aca="false">VLOOKUP($A196,Sources!$A$1:$G$250,3,0)</f>
        <v>I-179</v>
      </c>
      <c r="G196" s="0" t="str">
        <f aca="false">VLOOKUP($F196,Indicators!$A$1:$G$250,5,0)</f>
        <v>Enabling environment for child rights fulfilment</v>
      </c>
      <c r="H196" s="0" t="str">
        <f aca="false">VLOOKUP($F196,Indicators!$A$1:$G$250,2,0)</f>
        <v>Community and Environment</v>
      </c>
      <c r="I196" s="0" t="str">
        <f aca="false">VLOOKUP($F196,Indicators!$A$1:$G$250,3,0)</f>
        <v>Fulfillment of children’s rights</v>
      </c>
      <c r="J196" s="0" t="str">
        <f aca="false">VLOOKUP($F196,Indicators!$A$1:$G$250,4,0)</f>
        <v>Enforcement</v>
      </c>
    </row>
    <row r="197" customFormat="false" ht="13.8" hidden="false" customHeight="false" outlineLevel="0" collapsed="false">
      <c r="A197" s="0" t="s">
        <v>607</v>
      </c>
      <c r="B197" s="0" t="s">
        <v>1758</v>
      </c>
      <c r="C197" s="0" t="str">
        <f aca="false">VLOOKUP($A197,Sources!$A$1:$G$250,2,0)</f>
        <v>S-134</v>
      </c>
      <c r="D197" s="0" t="str">
        <f aca="false">VLOOKUP($A197,Sources!$A$1:$G$250,5,0)</f>
        <v>Economist Intelligence Unit</v>
      </c>
      <c r="E197" s="0" t="str">
        <f aca="false">VLOOKUP($A197,Sources!$A$1:$G$250,6,0)</f>
        <v>Out of the Shadows Index. Government commitment and capacity score</v>
      </c>
      <c r="F197" s="0" t="str">
        <f aca="false">VLOOKUP($A197,Sources!$A$1:$G$250,3,0)</f>
        <v>I-114</v>
      </c>
      <c r="G197" s="0" t="str">
        <f aca="false">VLOOKUP($F197,Indicators!$A$1:$G$250,5,0)</f>
        <v>Child sexual abuse and exploitation. Government commitment and capacity</v>
      </c>
      <c r="H197" s="0" t="str">
        <f aca="false">VLOOKUP($F197,Indicators!$A$1:$G$250,2,0)</f>
        <v>Marketplace</v>
      </c>
      <c r="I197" s="0" t="str">
        <f aca="false">VLOOKUP($F197,Indicators!$A$1:$G$250,3,0)</f>
        <v>Online Abuse and exploitation</v>
      </c>
      <c r="J197" s="0" t="str">
        <f aca="false">VLOOKUP($F197,Indicators!$A$1:$G$250,4,0)</f>
        <v>Enforcement</v>
      </c>
    </row>
    <row r="198" customFormat="false" ht="13.8" hidden="false" customHeight="false" outlineLevel="0" collapsed="false">
      <c r="A198" s="0" t="s">
        <v>611</v>
      </c>
      <c r="B198" s="0" t="s">
        <v>1758</v>
      </c>
      <c r="C198" s="0" t="str">
        <f aca="false">VLOOKUP($A198,Sources!$A$1:$G$250,2,0)</f>
        <v>S-135</v>
      </c>
      <c r="D198" s="0" t="str">
        <f aca="false">VLOOKUP($A198,Sources!$A$1:$G$250,5,0)</f>
        <v>WHO</v>
      </c>
      <c r="E198" s="0" t="str">
        <f aca="false">VLOOKUP($A198,Sources!$A$1:$G$250,6,0)</f>
        <v>Global Health Observatory, Existence of operational policy/strategy/action plan for tobacco: </v>
      </c>
      <c r="F198" s="0" t="str">
        <f aca="false">VLOOKUP($A198,Sources!$A$1:$G$250,3,0)</f>
        <v>I-115</v>
      </c>
      <c r="G198" s="0" t="str">
        <f aca="false">VLOOKUP($F198,Indicators!$A$1:$G$250,5,0)</f>
        <v>Operational policy on tobacco use</v>
      </c>
      <c r="H198" s="0" t="str">
        <f aca="false">VLOOKUP($F198,Indicators!$A$1:$G$250,2,0)</f>
        <v>Marketplace</v>
      </c>
      <c r="I198" s="0" t="str">
        <f aca="false">VLOOKUP($F198,Indicators!$A$1:$G$250,3,0)</f>
        <v>Marketing and Advertising</v>
      </c>
      <c r="J198" s="0" t="str">
        <f aca="false">VLOOKUP($F198,Indicators!$A$1:$G$250,4,0)</f>
        <v>Enforcement</v>
      </c>
    </row>
    <row r="199" customFormat="false" ht="13.8" hidden="false" customHeight="false" outlineLevel="0" collapsed="false">
      <c r="A199" s="0" t="s">
        <v>701</v>
      </c>
      <c r="B199" s="0" t="s">
        <v>1758</v>
      </c>
      <c r="C199" s="0" t="str">
        <f aca="false">VLOOKUP($A199,Sources!$A$1:$G$250,2,0)</f>
        <v>S-153</v>
      </c>
      <c r="D199" s="0" t="str">
        <f aca="false">VLOOKUP($A199,Sources!$A$1:$G$250,5,0)</f>
        <v>Climate Watch</v>
      </c>
      <c r="E199" s="0" t="str">
        <f aca="false">VLOOKUP($A199,Sources!$A$1:$G$250,6,0)</f>
        <v>CAIT Climate Data Explorer, Paris Contributions, INDC: </v>
      </c>
      <c r="F199" s="0" t="str">
        <f aca="false">VLOOKUP($A199,Sources!$A$1:$G$250,3,0)</f>
        <v>I-133</v>
      </c>
      <c r="G199" s="0" t="str">
        <f aca="false">VLOOKUP($F199,Indicators!$A$1:$G$250,5,0)</f>
        <v>Climate change contributions</v>
      </c>
      <c r="H199" s="0" t="str">
        <f aca="false">VLOOKUP($F199,Indicators!$A$1:$G$250,2,0)</f>
        <v>Community and Environment</v>
      </c>
      <c r="I199" s="0" t="str">
        <f aca="false">VLOOKUP($F199,Indicators!$A$1:$G$250,3,0)</f>
        <v>Resource use and damage to the environment</v>
      </c>
      <c r="J199" s="0" t="str">
        <f aca="false">VLOOKUP($F199,Indicators!$A$1:$G$250,4,0)</f>
        <v>Legal framework national</v>
      </c>
    </row>
    <row r="200" customFormat="false" ht="13.8" hidden="false" customHeight="false" outlineLevel="0" collapsed="false">
      <c r="A200" s="0" t="s">
        <v>736</v>
      </c>
      <c r="B200" s="0" t="s">
        <v>1758</v>
      </c>
      <c r="C200" s="0" t="str">
        <f aca="false">VLOOKUP($A200,Sources!$A$1:$G$250,2,0)</f>
        <v>S-159</v>
      </c>
      <c r="D200" s="0" t="str">
        <f aca="false">VLOOKUP($A200,Sources!$A$1:$G$250,5,0)</f>
        <v>Climate Watch</v>
      </c>
      <c r="E200" s="0" t="str">
        <f aca="false">VLOOKUP($A200,Sources!$A$1:$G$250,6,0)</f>
        <v>ghg emissions per capita (CAIT)</v>
      </c>
      <c r="F200" s="0" t="str">
        <f aca="false">VLOOKUP($A200,Sources!$A$1:$G$250,3,0)</f>
        <v>I-139</v>
      </c>
      <c r="G200" s="0" t="str">
        <f aca="false">VLOOKUP($F200,Indicators!$A$1:$G$250,5,0)</f>
        <v>Greenhouse gas emissions</v>
      </c>
      <c r="H200" s="0" t="str">
        <f aca="false">VLOOKUP($F200,Indicators!$A$1:$G$250,2,0)</f>
        <v>Community and Environment</v>
      </c>
      <c r="I200" s="0" t="str">
        <f aca="false">VLOOKUP($F200,Indicators!$A$1:$G$250,3,0)</f>
        <v>Resource use and damage to the environment</v>
      </c>
      <c r="J200" s="0" t="str">
        <f aca="false">VLOOKUP($F200,Indicators!$A$1:$G$250,4,0)</f>
        <v>Outcome</v>
      </c>
    </row>
    <row r="201" customFormat="false" ht="13.8" hidden="false" customHeight="false" outlineLevel="0" collapsed="false">
      <c r="A201" s="0" t="s">
        <v>777</v>
      </c>
      <c r="B201" s="0" t="s">
        <v>1758</v>
      </c>
      <c r="C201" s="0" t="str">
        <f aca="false">VLOOKUP($A201,Sources!$A$1:$G$250,2,0)</f>
        <v>S-167</v>
      </c>
      <c r="D201" s="0" t="str">
        <f aca="false">VLOOKUP($A201,Sources!$A$1:$G$250,5,0)</f>
        <v>Landmark</v>
      </c>
      <c r="E201" s="0" t="str">
        <f aca="false">VLOOKUP($A201,Sources!$A$1:$G$250,6,0)</f>
        <v>Percent of indigenous AND community lands ACKNOWLEDGED BY GOVT (FORMALLY RECOGNIZED) in the country, actual number from source</v>
      </c>
      <c r="F201" s="0" t="str">
        <f aca="false">VLOOKUP($A201,Sources!$A$1:$G$250,3,0)</f>
        <v>I-148</v>
      </c>
      <c r="G201" s="0" t="str">
        <f aca="false">VLOOKUP($F201,Indicators!$A$1:$G$250,5,0)</f>
        <v>Proportion of indigenous and community lands formally recognised</v>
      </c>
      <c r="H201" s="0" t="str">
        <f aca="false">VLOOKUP($F201,Indicators!$A$1:$G$250,2,0)</f>
        <v>Community and Environment</v>
      </c>
      <c r="I201" s="0" t="str">
        <f aca="false">VLOOKUP($F201,Indicators!$A$1:$G$250,3,0)</f>
        <v>Land rights</v>
      </c>
      <c r="J201" s="0" t="str">
        <f aca="false">VLOOKUP($F201,Indicators!$A$1:$G$250,4,0)</f>
        <v>Outcome</v>
      </c>
    </row>
    <row r="202" customFormat="false" ht="13.8" hidden="false" customHeight="false" outlineLevel="0" collapsed="false">
      <c r="A202" s="0" t="s">
        <v>1052</v>
      </c>
      <c r="B202" s="0" t="s">
        <v>1758</v>
      </c>
      <c r="C202" s="0" t="str">
        <f aca="false">VLOOKUP($A202,Sources!$A$1:$G$250,2,0)</f>
        <v>S-229</v>
      </c>
      <c r="D202" s="0" t="str">
        <f aca="false">VLOOKUP($A202,Sources!$A$1:$G$250,5,0)</f>
        <v>Economist Intelligence Unit</v>
      </c>
      <c r="E202" s="0" t="str">
        <f aca="false">VLOOKUP($A202,Sources!$A$1:$G$250,6,0)</f>
        <v>Out of the Shadows Index. Engagement Score</v>
      </c>
      <c r="F202" s="0" t="str">
        <f aca="false">VLOOKUP($A202,Sources!$A$1:$G$250,3,0)</f>
        <v>I-216</v>
      </c>
      <c r="G202" s="0" t="str">
        <f aca="false">VLOOKUP($F202,Indicators!$A$1:$G$250,5,0)</f>
        <v>Child sexual abuse and exploitation. Engagement.</v>
      </c>
      <c r="H202" s="0" t="str">
        <f aca="false">VLOOKUP($F202,Indicators!$A$1:$G$250,2,0)</f>
        <v>Marketplace</v>
      </c>
      <c r="I202" s="0" t="str">
        <f aca="false">VLOOKUP($F202,Indicators!$A$1:$G$250,3,0)</f>
        <v>Online Abuse and exploitation</v>
      </c>
      <c r="J202" s="0" t="str">
        <f aca="false">VLOOKUP($F202,Indicators!$A$1:$G$250,4,0)</f>
        <v>Outcome</v>
      </c>
    </row>
    <row r="203" customFormat="false" ht="13.8" hidden="false" customHeight="false" outlineLevel="0" collapsed="false">
      <c r="A203" s="0" t="s">
        <v>239</v>
      </c>
      <c r="B203" s="0" t="s">
        <v>1758</v>
      </c>
      <c r="C203" s="0" t="str">
        <f aca="false">VLOOKUP($A203,Sources!$A$1:$G$250,2,0)</f>
        <v>S-50</v>
      </c>
      <c r="D203" s="0" t="str">
        <f aca="false">VLOOKUP($A203,Sources!$A$1:$G$250,5,0)</f>
        <v>ILO</v>
      </c>
      <c r="E203" s="0" t="str">
        <f aca="false">VLOOKUP($A203,Sources!$A$1:$G$250,6,0)</f>
        <v>Gender wge gap by occupation (%) - annual </v>
      </c>
      <c r="F203" s="0" t="str">
        <f aca="false">VLOOKUP($A203,Sources!$A$1:$G$250,3,0)</f>
        <v>I-46</v>
      </c>
      <c r="G203" s="0" t="str">
        <f aca="false">VLOOKUP($F203,Indicators!$A$1:$G$250,5,0)</f>
        <v>Gender pay gap</v>
      </c>
      <c r="H203" s="0" t="str">
        <f aca="false">VLOOKUP($F203,Indicators!$A$1:$G$250,2,0)</f>
        <v>Workplace</v>
      </c>
      <c r="I203" s="0" t="str">
        <f aca="false">VLOOKUP($F203,Indicators!$A$1:$G$250,3,0)</f>
        <v>Decent working conditions</v>
      </c>
      <c r="J203" s="0" t="str">
        <f aca="false">VLOOKUP($F203,Indicators!$A$1:$G$250,4,0)</f>
        <v>Outcome</v>
      </c>
    </row>
    <row r="204" customFormat="false" ht="13.8" hidden="false" customHeight="false" outlineLevel="0" collapsed="false">
      <c r="A204" s="0" t="s">
        <v>246</v>
      </c>
      <c r="B204" s="0" t="s">
        <v>1758</v>
      </c>
      <c r="C204" s="0" t="str">
        <f aca="false">VLOOKUP($A204,Sources!$A$1:$G$250,2,0)</f>
        <v>S-51</v>
      </c>
      <c r="D204" s="0" t="str">
        <f aca="false">VLOOKUP($A204,Sources!$A$1:$G$250,5,0)</f>
        <v>ILO</v>
      </c>
      <c r="E204" s="0" t="str">
        <f aca="false">VLOOKUP($A204,Sources!$A$1:$G$250,6,0)</f>
        <v>Mean weekly hours actually worked per employed person: </v>
      </c>
      <c r="F204" s="0" t="str">
        <f aca="false">VLOOKUP($A204,Sources!$A$1:$G$250,3,0)</f>
        <v>I-47</v>
      </c>
      <c r="G204" s="0" t="str">
        <f aca="false">VLOOKUP($F204,Indicators!$A$1:$G$250,5,0)</f>
        <v>Average working hours</v>
      </c>
      <c r="H204" s="0" t="str">
        <f aca="false">VLOOKUP($F204,Indicators!$A$1:$G$250,2,0)</f>
        <v>Workplace</v>
      </c>
      <c r="I204" s="0" t="str">
        <f aca="false">VLOOKUP($F204,Indicators!$A$1:$G$250,3,0)</f>
        <v>Decent working conditions</v>
      </c>
      <c r="J204" s="0" t="str">
        <f aca="false">VLOOKUP($F204,Indicators!$A$1:$G$250,4,0)</f>
        <v>Outcome</v>
      </c>
    </row>
    <row r="205" customFormat="false" ht="13.8" hidden="false" customHeight="false" outlineLevel="0" collapsed="false">
      <c r="A205" s="0" t="s">
        <v>258</v>
      </c>
      <c r="B205" s="0" t="s">
        <v>1758</v>
      </c>
      <c r="C205" s="0" t="str">
        <f aca="false">VLOOKUP($A205,Sources!$A$1:$G$250,2,0)</f>
        <v>S-53</v>
      </c>
      <c r="D205" s="0" t="str">
        <f aca="false">VLOOKUP($A205,Sources!$A$1:$G$250,5,0)</f>
        <v>ILO</v>
      </c>
      <c r="E205" s="0" t="str">
        <f aca="false">VLOOKUP($A205,Sources!$A$1:$G$250,6,0)</f>
        <v>Female share of employment in senior and middle management (%)</v>
      </c>
      <c r="F205" s="0" t="str">
        <f aca="false">VLOOKUP($A205,Sources!$A$1:$G$250,3,0)</f>
        <v>I-49</v>
      </c>
      <c r="G205" s="0" t="str">
        <f aca="false">VLOOKUP($F205,Indicators!$A$1:$G$250,5,0)</f>
        <v>Women in management</v>
      </c>
      <c r="H205" s="0" t="str">
        <f aca="false">VLOOKUP($F205,Indicators!$A$1:$G$250,2,0)</f>
        <v>Workplace</v>
      </c>
      <c r="I205" s="0" t="str">
        <f aca="false">VLOOKUP($F205,Indicators!$A$1:$G$250,3,0)</f>
        <v>Decent working conditions</v>
      </c>
      <c r="J205" s="0" t="str">
        <f aca="false">VLOOKUP($F205,Indicators!$A$1:$G$250,4,0)</f>
        <v>Outcome</v>
      </c>
    </row>
    <row r="206" customFormat="false" ht="13.8" hidden="false" customHeight="false" outlineLevel="0" collapsed="false">
      <c r="A206" s="0" t="s">
        <v>951</v>
      </c>
      <c r="B206" s="0" t="s">
        <v>1758</v>
      </c>
      <c r="C206" s="0" t="str">
        <f aca="false">VLOOKUP($A206,Sources!$A$1:$G$250,2,0)</f>
        <v>S-205</v>
      </c>
      <c r="D206" s="0" t="str">
        <f aca="false">VLOOKUP($A206,Sources!$A$1:$G$250,5,0)</f>
        <v>ILO</v>
      </c>
      <c r="E206" s="0" t="str">
        <f aca="false">VLOOKUP($A206,Sources!$A$1:$G$250,6,0)</f>
        <v>Trade Union density rate % Annual</v>
      </c>
      <c r="F206" s="0" t="str">
        <f aca="false">VLOOKUP($A206,Sources!$A$1:$G$250,3,0)</f>
        <v>I-51</v>
      </c>
      <c r="G206" s="0" t="str">
        <f aca="false">VLOOKUP($F206,Indicators!$A$1:$G$250,5,0)</f>
        <v>Freedom of association</v>
      </c>
      <c r="H206" s="0" t="str">
        <f aca="false">VLOOKUP($F206,Indicators!$A$1:$G$250,2,0)</f>
        <v>Workplace</v>
      </c>
      <c r="I206" s="0" t="str">
        <f aca="false">VLOOKUP($F206,Indicators!$A$1:$G$250,3,0)</f>
        <v>Decent working conditions</v>
      </c>
      <c r="J206" s="0" t="str">
        <f aca="false">VLOOKUP($F206,Indicators!$A$1:$G$250,4,0)</f>
        <v>Outcome</v>
      </c>
    </row>
    <row r="207" customFormat="false" ht="13.8" hidden="false" customHeight="false" outlineLevel="0" collapsed="false">
      <c r="A207" s="0" t="s">
        <v>975</v>
      </c>
      <c r="B207" s="0" t="s">
        <v>1758</v>
      </c>
      <c r="C207" s="0" t="str">
        <f aca="false">VLOOKUP($A207,Sources!$A$1:$G$250,2,0)</f>
        <v>S-211</v>
      </c>
      <c r="D207" s="0" t="str">
        <f aca="false">VLOOKUP($A207,Sources!$A$1:$G$250,5,0)</f>
        <v>ILO</v>
      </c>
      <c r="E207" s="0" t="str">
        <f aca="false">VLOOKUP($A207,Sources!$A$1:$G$250,6,0)</f>
        <v>ILO Stats Collective bargaining coverage in a country</v>
      </c>
      <c r="F207" s="0" t="str">
        <f aca="false">VLOOKUP($A207,Sources!$A$1:$G$250,3,0)</f>
        <v>I-196</v>
      </c>
      <c r="G207" s="0" t="str">
        <f aca="false">VLOOKUP($F207,Indicators!$A$1:$G$250,5,0)</f>
        <v>Collective bargaining coverage</v>
      </c>
      <c r="H207" s="0" t="str">
        <f aca="false">VLOOKUP($F207,Indicators!$A$1:$G$250,2,0)</f>
        <v>Workplace</v>
      </c>
      <c r="I207" s="0" t="str">
        <f aca="false">VLOOKUP($F207,Indicators!$A$1:$G$250,3,0)</f>
        <v>Decent working conditions</v>
      </c>
      <c r="J207" s="0" t="str">
        <f aca="false">VLOOKUP($F207,Indicators!$A$1:$G$250,4,0)</f>
        <v>Enforcement</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2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25" activeCellId="0" sqref="P25"/>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0</v>
      </c>
      <c r="B1" s="1" t="s">
        <v>1754</v>
      </c>
      <c r="C1" s="1" t="s">
        <v>1</v>
      </c>
      <c r="D1" s="1" t="s">
        <v>4</v>
      </c>
      <c r="E1" s="1" t="s">
        <v>5</v>
      </c>
      <c r="F1" s="1" t="s">
        <v>2</v>
      </c>
      <c r="G1" s="1" t="s">
        <v>1130</v>
      </c>
      <c r="H1" s="1" t="s">
        <v>1755</v>
      </c>
      <c r="I1" s="1" t="s">
        <v>1756</v>
      </c>
      <c r="J1" s="1" t="s">
        <v>1757</v>
      </c>
    </row>
    <row r="2" customFormat="false" ht="13.8" hidden="false" customHeight="false" outlineLevel="0" collapsed="false">
      <c r="A2" s="0" t="s">
        <v>9</v>
      </c>
      <c r="B2" s="0" t="s">
        <v>1759</v>
      </c>
      <c r="C2" s="0" t="str">
        <f aca="false">VLOOKUP($A2,Sources!$A$1:$G$250,2,0)</f>
        <v>S-1</v>
      </c>
      <c r="D2" s="0" t="str">
        <f aca="false">VLOOKUP($A2,Sources!$A$1:$G$250,5,0)</f>
        <v>ILO NORMLEX</v>
      </c>
      <c r="E2" s="0" t="str">
        <f aca="false">VLOOKUP($A2,Sources!$A$1:$G$250,6,0)</f>
        <v>Ratification by Convention.  Ratifications of C138 - Minimum Age Convention, 1973 (No. 138).</v>
      </c>
      <c r="F2" s="0" t="str">
        <f aca="false">VLOOKUP($A2,Sources!$A$1:$G$250,3,0)</f>
        <v>I-1</v>
      </c>
      <c r="G2" s="0" t="str">
        <f aca="false">VLOOKUP($F2,Indicators!$A$1:$G$250,5,0)</f>
        <v>Minimum Age Convention</v>
      </c>
      <c r="H2" s="0" t="str">
        <f aca="false">VLOOKUP($F2,Indicators!$A$1:$G$250,2,0)</f>
        <v>Workplace</v>
      </c>
      <c r="I2" s="0" t="str">
        <f aca="false">VLOOKUP($F2,Indicators!$A$1:$G$250,3,0)</f>
        <v>Child labour</v>
      </c>
      <c r="J2" s="0" t="str">
        <f aca="false">VLOOKUP($F2,Indicators!$A$1:$G$250,4,0)</f>
        <v>Legal framework international</v>
      </c>
    </row>
    <row r="3" customFormat="false" ht="13.8" hidden="false" customHeight="false" outlineLevel="0" collapsed="false">
      <c r="A3" s="0" t="s">
        <v>17</v>
      </c>
      <c r="B3" s="0" t="s">
        <v>1759</v>
      </c>
      <c r="C3" s="0" t="str">
        <f aca="false">VLOOKUP($A3,Sources!$A$1:$G$250,2,0)</f>
        <v>S-2</v>
      </c>
      <c r="D3" s="0" t="str">
        <f aca="false">VLOOKUP($A3,Sources!$A$1:$G$250,5,0)</f>
        <v>ILO NORMLEX</v>
      </c>
      <c r="E3" s="0" t="str">
        <f aca="false">VLOOKUP($A3,Sources!$A$1:$G$250,6,0)</f>
        <v>Ratification by Convention. Ratifications of C182 - Worst Forms of Child Labour Convention, 1999 (No. 182). </v>
      </c>
      <c r="F3" s="0" t="str">
        <f aca="false">VLOOKUP($A3,Sources!$A$1:$G$250,3,0)</f>
        <v>I-2</v>
      </c>
      <c r="G3" s="0" t="str">
        <f aca="false">VLOOKUP($F3,Indicators!$A$1:$G$250,5,0)</f>
        <v>Worst Forms of Child Labour Convention</v>
      </c>
      <c r="H3" s="0" t="str">
        <f aca="false">VLOOKUP($F3,Indicators!$A$1:$G$250,2,0)</f>
        <v>Workplace</v>
      </c>
      <c r="I3" s="0" t="str">
        <f aca="false">VLOOKUP($F3,Indicators!$A$1:$G$250,3,0)</f>
        <v>Child labour</v>
      </c>
      <c r="J3" s="0" t="str">
        <f aca="false">VLOOKUP($F3,Indicators!$A$1:$G$250,4,0)</f>
        <v>Legal framework international</v>
      </c>
    </row>
    <row r="4" customFormat="false" ht="13.8" hidden="false" customHeight="false" outlineLevel="0" collapsed="false">
      <c r="A4" s="0" t="s">
        <v>22</v>
      </c>
      <c r="B4" s="0" t="s">
        <v>1759</v>
      </c>
      <c r="C4" s="0" t="str">
        <f aca="false">VLOOKUP($A4,Sources!$A$1:$G$250,2,0)</f>
        <v>S-3</v>
      </c>
      <c r="D4" s="0" t="str">
        <f aca="false">VLOOKUP($A4,Sources!$A$1:$G$250,5,0)</f>
        <v>UN Treaties</v>
      </c>
      <c r="E4" s="0" t="str">
        <f aca="false">VLOOKUP($A4,Sources!$A$1:$G$250,6,0)</f>
        <v>11. c Optional Protocol to the Convention on the Rights of the Child on the sale of children, child prostitution and child pornography</v>
      </c>
      <c r="F4" s="0" t="str">
        <f aca="false">VLOOKUP($A4,Sources!$A$1:$G$250,3,0)</f>
        <v>I-3</v>
      </c>
      <c r="G4" s="0" t="str">
        <f aca="false">VLOOKUP($F4,Indicators!$A$1:$G$250,5,0)</f>
        <v>Optional Protocol to CRC on the Sale of Children, Child Prostitution and Child Pornography</v>
      </c>
      <c r="H4" s="0" t="str">
        <f aca="false">VLOOKUP($F4,Indicators!$A$1:$G$250,2,0)</f>
        <v>Workplace</v>
      </c>
      <c r="I4" s="0" t="str">
        <f aca="false">VLOOKUP($F4,Indicators!$A$1:$G$250,3,0)</f>
        <v>Child labour</v>
      </c>
      <c r="J4" s="0" t="str">
        <f aca="false">VLOOKUP($F4,Indicators!$A$1:$G$250,4,0)</f>
        <v>Legal framework international</v>
      </c>
    </row>
    <row r="5" customFormat="false" ht="13.8" hidden="false" customHeight="false" outlineLevel="0" collapsed="false">
      <c r="A5" s="0" t="s">
        <v>28</v>
      </c>
      <c r="B5" s="0" t="s">
        <v>1759</v>
      </c>
      <c r="C5" s="0" t="str">
        <f aca="false">VLOOKUP($A5,Sources!$A$1:$G$250,2,0)</f>
        <v>S-4</v>
      </c>
      <c r="D5" s="0" t="str">
        <f aca="false">VLOOKUP($A5,Sources!$A$1:$G$250,5,0)</f>
        <v>UN Treaties</v>
      </c>
      <c r="E5" s="0" t="str">
        <f aca="false">VLOOKUP($A5,Sources!$A$1:$G$250,6,0)</f>
        <v>UN Protocol to Prevent, Suppress and Punish Trafficking in Persons, Especially Women and Children</v>
      </c>
      <c r="F5" s="0" t="str">
        <f aca="false">VLOOKUP($A5,Sources!$A$1:$G$250,3,0)</f>
        <v>I-4</v>
      </c>
      <c r="G5" s="0" t="str">
        <f aca="false">VLOOKUP($F5,Indicators!$A$1:$G$250,5,0)</f>
        <v>UN Protocol to Prevent, Suppress and Punish Trafficking</v>
      </c>
      <c r="H5" s="0" t="str">
        <f aca="false">VLOOKUP($F5,Indicators!$A$1:$G$250,2,0)</f>
        <v>Workplace</v>
      </c>
      <c r="I5" s="0" t="str">
        <f aca="false">VLOOKUP($F5,Indicators!$A$1:$G$250,3,0)</f>
        <v>Child labour</v>
      </c>
      <c r="J5" s="0" t="str">
        <f aca="false">VLOOKUP($F5,Indicators!$A$1:$G$250,4,0)</f>
        <v>Legal framework international</v>
      </c>
    </row>
    <row r="6" customFormat="false" ht="13.8" hidden="false" customHeight="false" outlineLevel="0" collapsed="false">
      <c r="A6" s="0" t="s">
        <v>33</v>
      </c>
      <c r="B6" s="0" t="s">
        <v>1759</v>
      </c>
      <c r="C6" s="0" t="str">
        <f aca="false">VLOOKUP($A6,Sources!$A$1:$G$250,2,0)</f>
        <v>S-5</v>
      </c>
      <c r="D6" s="0" t="str">
        <f aca="false">VLOOKUP($A6,Sources!$A$1:$G$250,5,0)</f>
        <v>ILO NORMLEX</v>
      </c>
      <c r="E6" s="0" t="str">
        <f aca="false">VLOOKUP($A6,Sources!$A$1:$G$250,6,0)</f>
        <v>Ratification by Convention. Ratifications of C029 - Forced Labour Convention, 1930 (No. 29). </v>
      </c>
      <c r="F6" s="0" t="str">
        <f aca="false">VLOOKUP($A6,Sources!$A$1:$G$250,3,0)</f>
        <v>I-5</v>
      </c>
      <c r="G6" s="0" t="str">
        <f aca="false">VLOOKUP($F6,Indicators!$A$1:$G$250,5,0)</f>
        <v>Forced Labour Convention</v>
      </c>
      <c r="H6" s="0" t="str">
        <f aca="false">VLOOKUP($F6,Indicators!$A$1:$G$250,2,0)</f>
        <v>Workplace</v>
      </c>
      <c r="I6" s="0" t="str">
        <f aca="false">VLOOKUP($F6,Indicators!$A$1:$G$250,3,0)</f>
        <v>Child labour</v>
      </c>
      <c r="J6" s="0" t="str">
        <f aca="false">VLOOKUP($F6,Indicators!$A$1:$G$250,4,0)</f>
        <v>Legal framework international</v>
      </c>
    </row>
    <row r="7" customFormat="false" ht="13.8" hidden="false" customHeight="false" outlineLevel="0" collapsed="false">
      <c r="A7" s="0" t="s">
        <v>38</v>
      </c>
      <c r="B7" s="0" t="s">
        <v>1759</v>
      </c>
      <c r="C7" s="0" t="str">
        <f aca="false">VLOOKUP($A7,Sources!$A$1:$G$250,2,0)</f>
        <v>S-6</v>
      </c>
      <c r="D7" s="0" t="str">
        <f aca="false">VLOOKUP($A7,Sources!$A$1:$G$250,5,0)</f>
        <v>ILO NORMLEX</v>
      </c>
      <c r="E7" s="0" t="str">
        <f aca="false">VLOOKUP($A7,Sources!$A$1:$G$250,6,0)</f>
        <v>Ratification by Convention. Ratifications of C105 - Abolition of Forced Labour Convention, 1957 (No. 105). </v>
      </c>
      <c r="F7" s="0" t="str">
        <f aca="false">VLOOKUP($A7,Sources!$A$1:$G$250,3,0)</f>
        <v>I-6</v>
      </c>
      <c r="G7" s="0" t="str">
        <f aca="false">VLOOKUP($F7,Indicators!$A$1:$G$250,5,0)</f>
        <v>Abolition of Forced Labour Convention</v>
      </c>
      <c r="H7" s="0" t="str">
        <f aca="false">VLOOKUP($F7,Indicators!$A$1:$G$250,2,0)</f>
        <v>Workplace</v>
      </c>
      <c r="I7" s="0" t="str">
        <f aca="false">VLOOKUP($F7,Indicators!$A$1:$G$250,3,0)</f>
        <v>Child labour</v>
      </c>
      <c r="J7" s="0" t="str">
        <f aca="false">VLOOKUP($F7,Indicators!$A$1:$G$250,4,0)</f>
        <v>Legal framework international</v>
      </c>
    </row>
    <row r="8" customFormat="false" ht="13.8" hidden="false" customHeight="false" outlineLevel="0" collapsed="false">
      <c r="A8" s="0" t="s">
        <v>43</v>
      </c>
      <c r="B8" s="0" t="s">
        <v>1759</v>
      </c>
      <c r="C8" s="0" t="str">
        <f aca="false">VLOOKUP($A8,Sources!$A$1:$G$250,2,0)</f>
        <v>S-7</v>
      </c>
      <c r="D8" s="0" t="str">
        <f aca="false">VLOOKUP($A8,Sources!$A$1:$G$250,5,0)</f>
        <v>ILO NORMLEX</v>
      </c>
      <c r="E8" s="0" t="str">
        <f aca="false">VLOOKUP($A8,Sources!$A$1:$G$250,6,0)</f>
        <v>Ratification by Convention. Ratifications of P029 - Protocol of 2014 to the Forced Labour Convention, 1930. </v>
      </c>
      <c r="F8" s="0" t="str">
        <f aca="false">VLOOKUP($A8,Sources!$A$1:$G$250,3,0)</f>
        <v>I-7</v>
      </c>
      <c r="G8" s="0" t="str">
        <f aca="false">VLOOKUP($F8,Indicators!$A$1:$G$250,5,0)</f>
        <v>Protocol to the Forced Labour Convention</v>
      </c>
      <c r="H8" s="0" t="str">
        <f aca="false">VLOOKUP($F8,Indicators!$A$1:$G$250,2,0)</f>
        <v>Workplace</v>
      </c>
      <c r="I8" s="0" t="str">
        <f aca="false">VLOOKUP($F8,Indicators!$A$1:$G$250,3,0)</f>
        <v>Child labour</v>
      </c>
      <c r="J8" s="0" t="str">
        <f aca="false">VLOOKUP($F8,Indicators!$A$1:$G$250,4,0)</f>
        <v>Legal framework international</v>
      </c>
    </row>
    <row r="9" customFormat="false" ht="13.8" hidden="false" customHeight="false" outlineLevel="0" collapsed="false">
      <c r="A9" s="0" t="s">
        <v>98</v>
      </c>
      <c r="B9" s="0" t="s">
        <v>1759</v>
      </c>
      <c r="C9" s="0" t="str">
        <f aca="false">VLOOKUP($A9,Sources!$A$1:$G$250,2,0)</f>
        <v>S-23</v>
      </c>
      <c r="D9" s="0" t="str">
        <f aca="false">VLOOKUP($A9,Sources!$A$1:$G$250,5,0)</f>
        <v>UN SDG</v>
      </c>
      <c r="E9" s="0" t="str">
        <f aca="false">VLOOKUP($A9,Sources!$A$1:$G$250,6,0)</f>
        <v>SDG Indicator 8.3.1. Informal Employment (% of total non-agricultural employment)  </v>
      </c>
      <c r="F9" s="0" t="str">
        <f aca="false">VLOOKUP($A9,Sources!$A$1:$G$250,3,0)</f>
        <v>I-17</v>
      </c>
      <c r="G9" s="0" t="str">
        <f aca="false">VLOOKUP($F9,Indicators!$A$1:$G$250,5,0)</f>
        <v>Informal employment</v>
      </c>
      <c r="H9" s="0" t="str">
        <f aca="false">VLOOKUP($F9,Indicators!$A$1:$G$250,2,0)</f>
        <v>Workplace</v>
      </c>
      <c r="I9" s="0" t="str">
        <f aca="false">VLOOKUP($F9,Indicators!$A$1:$G$250,3,0)</f>
        <v>Decent working conditions</v>
      </c>
      <c r="J9" s="0" t="str">
        <f aca="false">VLOOKUP($F9,Indicators!$A$1:$G$250,4,0)</f>
        <v>Enforcement</v>
      </c>
    </row>
    <row r="10" customFormat="false" ht="13.8" hidden="false" customHeight="false" outlineLevel="0" collapsed="false">
      <c r="A10" s="0" t="s">
        <v>105</v>
      </c>
      <c r="B10" s="0" t="s">
        <v>1759</v>
      </c>
      <c r="C10" s="0" t="str">
        <f aca="false">VLOOKUP($A10,Sources!$A$1:$G$250,2,0)</f>
        <v>S-23</v>
      </c>
      <c r="D10" s="0" t="str">
        <f aca="false">VLOOKUP($A10,Sources!$A$1:$G$250,5,0)</f>
        <v>UN SDG</v>
      </c>
      <c r="E10" s="0" t="str">
        <f aca="false">VLOOKUP($A10,Sources!$A$1:$G$250,6,0)</f>
        <v>SDG Indicator 8.3.1. Informal Employment (% of total non-agricultural employment)  </v>
      </c>
      <c r="F10" s="0" t="str">
        <f aca="false">VLOOKUP($A10,Sources!$A$1:$G$250,3,0)</f>
        <v>I-199</v>
      </c>
      <c r="G10" s="0" t="str">
        <f aca="false">VLOOKUP($F10,Indicators!$A$1:$G$250,5,0)</f>
        <v>Women in informal employment </v>
      </c>
      <c r="H10" s="0" t="str">
        <f aca="false">VLOOKUP($F10,Indicators!$A$1:$G$250,2,0)</f>
        <v>Workplace</v>
      </c>
      <c r="I10" s="0" t="str">
        <f aca="false">VLOOKUP($F10,Indicators!$A$1:$G$250,3,0)</f>
        <v>Decent working conditions</v>
      </c>
      <c r="J10" s="0" t="str">
        <f aca="false">VLOOKUP($F10,Indicators!$A$1:$G$250,4,0)</f>
        <v>Enforcement</v>
      </c>
    </row>
    <row r="11" customFormat="false" ht="13.8" hidden="false" customHeight="false" outlineLevel="0" collapsed="false">
      <c r="A11" s="0" t="s">
        <v>107</v>
      </c>
      <c r="B11" s="0" t="s">
        <v>1759</v>
      </c>
      <c r="C11" s="0" t="str">
        <f aca="false">VLOOKUP($A11,Sources!$A$1:$G$250,2,0)</f>
        <v>S-24</v>
      </c>
      <c r="D11" s="0" t="str">
        <f aca="false">VLOOKUP($A11,Sources!$A$1:$G$250,5,0)</f>
        <v>UN SDG</v>
      </c>
      <c r="E11" s="0" t="str">
        <f aca="false">VLOOKUP($A11,Sources!$A$1:$G$250,6,0)</f>
        <v>SDG Indicator 8.7.1. Proportion of children aged 5-17 years engaged in child labour</v>
      </c>
      <c r="F11" s="0" t="str">
        <f aca="false">VLOOKUP($A11,Sources!$A$1:$G$250,3,0)</f>
        <v>I-14</v>
      </c>
      <c r="G11" s="0" t="str">
        <f aca="false">VLOOKUP($F11,Indicators!$A$1:$G$250,5,0)</f>
        <v>Child labour rate (5-17) </v>
      </c>
      <c r="H11" s="0" t="str">
        <f aca="false">VLOOKUP($F11,Indicators!$A$1:$G$250,2,0)</f>
        <v>Workplace</v>
      </c>
      <c r="I11" s="0" t="str">
        <f aca="false">VLOOKUP($F11,Indicators!$A$1:$G$250,3,0)</f>
        <v>Child labour</v>
      </c>
      <c r="J11" s="0" t="str">
        <f aca="false">VLOOKUP($F11,Indicators!$A$1:$G$250,4,0)</f>
        <v>Outcome</v>
      </c>
    </row>
    <row r="12" customFormat="false" ht="13.8" hidden="false" customHeight="false" outlineLevel="0" collapsed="false">
      <c r="A12" s="0" t="s">
        <v>112</v>
      </c>
      <c r="B12" s="0" t="s">
        <v>1759</v>
      </c>
      <c r="C12" s="0" t="str">
        <f aca="false">VLOOKUP($A12,Sources!$A$1:$G$250,2,0)</f>
        <v>S-25</v>
      </c>
      <c r="D12" s="0" t="str">
        <f aca="false">VLOOKUP($A12,Sources!$A$1:$G$250,5,0)</f>
        <v>ILO NORMLEX</v>
      </c>
      <c r="E12" s="0" t="str">
        <f aca="false">VLOOKUP($A12,Sources!$A$1:$G$250,6,0)</f>
        <v>Ratification by Convention. Ratifications of C095 - Protection of Wages Convention, 1949 (No. 95). </v>
      </c>
      <c r="F12" s="0" t="str">
        <f aca="false">VLOOKUP($A12,Sources!$A$1:$G$250,3,0)</f>
        <v>I-22</v>
      </c>
      <c r="G12" s="0" t="str">
        <f aca="false">VLOOKUP($F12,Indicators!$A$1:$G$250,5,0)</f>
        <v>Protection of Wages Convention</v>
      </c>
      <c r="H12" s="0" t="str">
        <f aca="false">VLOOKUP($F12,Indicators!$A$1:$G$250,2,0)</f>
        <v>Workplace</v>
      </c>
      <c r="I12" s="0" t="str">
        <f aca="false">VLOOKUP($F12,Indicators!$A$1:$G$250,3,0)</f>
        <v>Decent working conditions</v>
      </c>
      <c r="J12" s="0" t="str">
        <f aca="false">VLOOKUP($F12,Indicators!$A$1:$G$250,4,0)</f>
        <v>Legal framework international</v>
      </c>
    </row>
    <row r="13" customFormat="false" ht="13.8" hidden="false" customHeight="false" outlineLevel="0" collapsed="false">
      <c r="A13" s="0" t="s">
        <v>117</v>
      </c>
      <c r="B13" s="0" t="s">
        <v>1759</v>
      </c>
      <c r="C13" s="0" t="str">
        <f aca="false">VLOOKUP($A13,Sources!$A$1:$G$250,2,0)</f>
        <v>S-26</v>
      </c>
      <c r="D13" s="0" t="str">
        <f aca="false">VLOOKUP($A13,Sources!$A$1:$G$250,5,0)</f>
        <v>ILO NORMLEX</v>
      </c>
      <c r="E13" s="0" t="str">
        <f aca="false">VLOOKUP($A13,Sources!$A$1:$G$250,6,0)</f>
        <v>Ratification by Convention. Ratifications of C047 - Forty-Hour Week Convention, 1935 (No. 47). </v>
      </c>
      <c r="F13" s="0" t="str">
        <f aca="false">VLOOKUP($A13,Sources!$A$1:$G$250,3,0)</f>
        <v>I-23</v>
      </c>
      <c r="G13" s="0" t="str">
        <f aca="false">VLOOKUP($F13,Indicators!$A$1:$G$250,5,0)</f>
        <v>Forty-Hour Week Convention</v>
      </c>
      <c r="H13" s="0" t="str">
        <f aca="false">VLOOKUP($F13,Indicators!$A$1:$G$250,2,0)</f>
        <v>Workplace</v>
      </c>
      <c r="I13" s="0" t="str">
        <f aca="false">VLOOKUP($F13,Indicators!$A$1:$G$250,3,0)</f>
        <v>Decent working conditions</v>
      </c>
      <c r="J13" s="0" t="str">
        <f aca="false">VLOOKUP($F13,Indicators!$A$1:$G$250,4,0)</f>
        <v>Legal framework international</v>
      </c>
    </row>
    <row r="14" customFormat="false" ht="13.8" hidden="false" customHeight="false" outlineLevel="0" collapsed="false">
      <c r="A14" s="0" t="s">
        <v>122</v>
      </c>
      <c r="B14" s="0" t="s">
        <v>1759</v>
      </c>
      <c r="C14" s="0" t="str">
        <f aca="false">VLOOKUP($A14,Sources!$A$1:$G$250,2,0)</f>
        <v>S-27</v>
      </c>
      <c r="D14" s="0" t="str">
        <f aca="false">VLOOKUP($A14,Sources!$A$1:$G$250,5,0)</f>
        <v>ILO NORMLEX</v>
      </c>
      <c r="E14" s="0" t="str">
        <f aca="false">VLOOKUP($A14,Sources!$A$1:$G$250,6,0)</f>
        <v>Ratification by Convention. Ratifications of C001 – Hours of Work (Industry) Convention, 1919 (No. 1) </v>
      </c>
      <c r="F14" s="0" t="str">
        <f aca="false">VLOOKUP($A14,Sources!$A$1:$G$250,3,0)</f>
        <v>I-190</v>
      </c>
      <c r="G14" s="0" t="str">
        <f aca="false">VLOOKUP($F14,Indicators!$A$1:$G$250,5,0)</f>
        <v>Hours of Work Convention</v>
      </c>
      <c r="H14" s="0" t="str">
        <f aca="false">VLOOKUP($F14,Indicators!$A$1:$G$250,2,0)</f>
        <v>Workplace</v>
      </c>
      <c r="I14" s="0" t="str">
        <f aca="false">VLOOKUP($F14,Indicators!$A$1:$G$250,3,0)</f>
        <v>Decent working conditions</v>
      </c>
      <c r="J14" s="0" t="str">
        <f aca="false">VLOOKUP($F14,Indicators!$A$1:$G$250,4,0)</f>
        <v>Legal framework international</v>
      </c>
    </row>
    <row r="15" customFormat="false" ht="13.8" hidden="false" customHeight="false" outlineLevel="0" collapsed="false">
      <c r="A15" s="0" t="s">
        <v>127</v>
      </c>
      <c r="B15" s="0" t="s">
        <v>1759</v>
      </c>
      <c r="C15" s="0" t="str">
        <f aca="false">VLOOKUP($A15,Sources!$A$1:$G$250,2,0)</f>
        <v>S-28</v>
      </c>
      <c r="D15" s="0" t="str">
        <f aca="false">VLOOKUP($A15,Sources!$A$1:$G$250,5,0)</f>
        <v>ILO NORMLEX</v>
      </c>
      <c r="E15" s="0" t="str">
        <f aca="false">VLOOKUP($A15,Sources!$A$1:$G$250,6,0)</f>
        <v>Ratification by Convention. Ratifications of C131 - Minimum Wage Fixing Convention, 1970 (No. 131). </v>
      </c>
      <c r="F15" s="0" t="str">
        <f aca="false">VLOOKUP($A15,Sources!$A$1:$G$250,3,0)</f>
        <v>I-24</v>
      </c>
      <c r="G15" s="0" t="str">
        <f aca="false">VLOOKUP($F15,Indicators!$A$1:$G$250,5,0)</f>
        <v>Minimum Wage Fixing Convention</v>
      </c>
      <c r="H15" s="0" t="str">
        <f aca="false">VLOOKUP($F15,Indicators!$A$1:$G$250,2,0)</f>
        <v>Workplace</v>
      </c>
      <c r="I15" s="0" t="str">
        <f aca="false">VLOOKUP($F15,Indicators!$A$1:$G$250,3,0)</f>
        <v>Decent working conditions</v>
      </c>
      <c r="J15" s="0" t="str">
        <f aca="false">VLOOKUP($F15,Indicators!$A$1:$G$250,4,0)</f>
        <v>Legal framework international</v>
      </c>
    </row>
    <row r="16" customFormat="false" ht="13.8" hidden="false" customHeight="false" outlineLevel="0" collapsed="false">
      <c r="A16" s="0" t="s">
        <v>132</v>
      </c>
      <c r="B16" s="0" t="s">
        <v>1759</v>
      </c>
      <c r="C16" s="0" t="str">
        <f aca="false">VLOOKUP($A16,Sources!$A$1:$G$250,2,0)</f>
        <v>S-29</v>
      </c>
      <c r="D16" s="0" t="str">
        <f aca="false">VLOOKUP($A16,Sources!$A$1:$G$250,5,0)</f>
        <v>ILO NORMLEX</v>
      </c>
      <c r="E16" s="0" t="str">
        <f aca="false">VLOOKUP($A16,Sources!$A$1:$G$250,6,0)</f>
        <v>Ratification by Convention. Ratifications of C100 - Equal Remuneration Convention, 1951 (No. 100). </v>
      </c>
      <c r="F16" s="0" t="str">
        <f aca="false">VLOOKUP($A16,Sources!$A$1:$G$250,3,0)</f>
        <v>I-25</v>
      </c>
      <c r="G16" s="0" t="str">
        <f aca="false">VLOOKUP($F16,Indicators!$A$1:$G$250,5,0)</f>
        <v>Equal Remuneration Convention</v>
      </c>
      <c r="H16" s="0" t="str">
        <f aca="false">VLOOKUP($F16,Indicators!$A$1:$G$250,2,0)</f>
        <v>Workplace</v>
      </c>
      <c r="I16" s="0" t="str">
        <f aca="false">VLOOKUP($F16,Indicators!$A$1:$G$250,3,0)</f>
        <v>Decent working conditions</v>
      </c>
      <c r="J16" s="0" t="str">
        <f aca="false">VLOOKUP($F16,Indicators!$A$1:$G$250,4,0)</f>
        <v>Legal framework international</v>
      </c>
    </row>
    <row r="17" customFormat="false" ht="13.8" hidden="false" customHeight="false" outlineLevel="0" collapsed="false">
      <c r="A17" s="0" t="s">
        <v>137</v>
      </c>
      <c r="B17" s="0" t="s">
        <v>1759</v>
      </c>
      <c r="C17" s="0" t="str">
        <f aca="false">VLOOKUP($A17,Sources!$A$1:$G$250,2,0)</f>
        <v>S-30</v>
      </c>
      <c r="D17" s="0" t="str">
        <f aca="false">VLOOKUP($A17,Sources!$A$1:$G$250,5,0)</f>
        <v>ILO NORMLEX</v>
      </c>
      <c r="E17" s="0" t="str">
        <f aca="false">VLOOKUP($A17,Sources!$A$1:$G$250,6,0)</f>
        <v>Ratification by Convention. Ratifications of C081 - Labour Inspection Convention, 1947 (No. 81). </v>
      </c>
      <c r="F17" s="0" t="str">
        <f aca="false">VLOOKUP($A17,Sources!$A$1:$G$250,3,0)</f>
        <v>I-26</v>
      </c>
      <c r="G17" s="0" t="str">
        <f aca="false">VLOOKUP($F17,Indicators!$A$1:$G$250,5,0)</f>
        <v>Labour Inspection Convention</v>
      </c>
      <c r="H17" s="0" t="str">
        <f aca="false">VLOOKUP($F17,Indicators!$A$1:$G$250,2,0)</f>
        <v>Workplace</v>
      </c>
      <c r="I17" s="0" t="str">
        <f aca="false">VLOOKUP($F17,Indicators!$A$1:$G$250,3,0)</f>
        <v>Decent working conditions</v>
      </c>
      <c r="J17" s="0" t="str">
        <f aca="false">VLOOKUP($F17,Indicators!$A$1:$G$250,4,0)</f>
        <v>Legal framework international</v>
      </c>
    </row>
    <row r="18" customFormat="false" ht="13.8" hidden="false" customHeight="false" outlineLevel="0" collapsed="false">
      <c r="A18" s="0" t="s">
        <v>142</v>
      </c>
      <c r="B18" s="0" t="s">
        <v>1759</v>
      </c>
      <c r="C18" s="0" t="str">
        <f aca="false">VLOOKUP($A18,Sources!$A$1:$G$250,2,0)</f>
        <v>S-31</v>
      </c>
      <c r="D18" s="0" t="str">
        <f aca="false">VLOOKUP($A18,Sources!$A$1:$G$250,5,0)</f>
        <v>UN Treaties</v>
      </c>
      <c r="E18" s="0" t="str">
        <f aca="false">VLOOKUP($A18,Sources!$A$1:$G$250,6,0)</f>
        <v>nternational Convention on the Protection of the Rights of All Migrant Workers and Members of their Families</v>
      </c>
      <c r="F18" s="0" t="str">
        <f aca="false">VLOOKUP($A18,Sources!$A$1:$G$250,3,0)</f>
        <v>I-27</v>
      </c>
      <c r="G18" s="0" t="str">
        <f aca="false">VLOOKUP($F18,Indicators!$A$1:$G$250,5,0)</f>
        <v>Migrant Workers and their Families Convention</v>
      </c>
      <c r="H18" s="0" t="str">
        <f aca="false">VLOOKUP($F18,Indicators!$A$1:$G$250,2,0)</f>
        <v>Workplace</v>
      </c>
      <c r="I18" s="0" t="str">
        <f aca="false">VLOOKUP($F18,Indicators!$A$1:$G$250,3,0)</f>
        <v>Decent working conditions</v>
      </c>
      <c r="J18" s="0" t="str">
        <f aca="false">VLOOKUP($F18,Indicators!$A$1:$G$250,4,0)</f>
        <v>Legal framework international</v>
      </c>
    </row>
    <row r="19" customFormat="false" ht="13.8" hidden="false" customHeight="false" outlineLevel="0" collapsed="false">
      <c r="A19" s="0" t="s">
        <v>147</v>
      </c>
      <c r="B19" s="0" t="s">
        <v>1759</v>
      </c>
      <c r="C19" s="0" t="str">
        <f aca="false">VLOOKUP($A19,Sources!$A$1:$G$250,2,0)</f>
        <v>S-32</v>
      </c>
      <c r="D19" s="0" t="str">
        <f aca="false">VLOOKUP($A19,Sources!$A$1:$G$250,5,0)</f>
        <v>ILO NORMLEX</v>
      </c>
      <c r="E19" s="0" t="str">
        <f aca="false">VLOOKUP($A19,Sources!$A$1:$G$250,6,0)</f>
        <v>Ratification by Convention. Ratifications of C111 - Discrimination (Employment and Occupation) Convention, 1958 (No. 111). </v>
      </c>
      <c r="F19" s="0" t="str">
        <f aca="false">VLOOKUP($A19,Sources!$A$1:$G$250,3,0)</f>
        <v>I-28</v>
      </c>
      <c r="G19" s="0" t="str">
        <f aca="false">VLOOKUP($F19,Indicators!$A$1:$G$250,5,0)</f>
        <v>Discrimination in Employment Convention</v>
      </c>
      <c r="H19" s="0" t="str">
        <f aca="false">VLOOKUP($F19,Indicators!$A$1:$G$250,2,0)</f>
        <v>Workplace</v>
      </c>
      <c r="I19" s="0" t="str">
        <f aca="false">VLOOKUP($F19,Indicators!$A$1:$G$250,3,0)</f>
        <v>Decent working conditions</v>
      </c>
      <c r="J19" s="0" t="str">
        <f aca="false">VLOOKUP($F19,Indicators!$A$1:$G$250,4,0)</f>
        <v>Legal framework international</v>
      </c>
    </row>
    <row r="20" customFormat="false" ht="13.8" hidden="false" customHeight="false" outlineLevel="0" collapsed="false">
      <c r="A20" s="0" t="s">
        <v>152</v>
      </c>
      <c r="B20" s="0" t="s">
        <v>1759</v>
      </c>
      <c r="C20" s="0" t="str">
        <f aca="false">VLOOKUP($A20,Sources!$A$1:$G$250,2,0)</f>
        <v>S-33</v>
      </c>
      <c r="D20" s="0" t="str">
        <f aca="false">VLOOKUP($A20,Sources!$A$1:$G$250,5,0)</f>
        <v>ILO NORMLEX</v>
      </c>
      <c r="E20" s="0" t="str">
        <f aca="false">VLOOKUP($A20,Sources!$A$1:$G$250,6,0)</f>
        <v>Ratification by Convention. Ratifications of C087 - Freedom of Association and Protection of the Right to Organise Convention, 1948 (No. 87). </v>
      </c>
      <c r="F20" s="0" t="str">
        <f aca="false">VLOOKUP($A20,Sources!$A$1:$G$250,3,0)</f>
        <v>I-29</v>
      </c>
      <c r="G20" s="0" t="str">
        <f aca="false">VLOOKUP($F20,Indicators!$A$1:$G$250,5,0)</f>
        <v>Freedom of Association Convention</v>
      </c>
      <c r="H20" s="0" t="str">
        <f aca="false">VLOOKUP($F20,Indicators!$A$1:$G$250,2,0)</f>
        <v>Workplace</v>
      </c>
      <c r="I20" s="0" t="str">
        <f aca="false">VLOOKUP($F20,Indicators!$A$1:$G$250,3,0)</f>
        <v>Decent working conditions</v>
      </c>
      <c r="J20" s="0" t="str">
        <f aca="false">VLOOKUP($F20,Indicators!$A$1:$G$250,4,0)</f>
        <v>Legal framework international</v>
      </c>
    </row>
    <row r="21" customFormat="false" ht="13.8" hidden="false" customHeight="false" outlineLevel="0" collapsed="false">
      <c r="A21" s="0" t="s">
        <v>157</v>
      </c>
      <c r="B21" s="0" t="s">
        <v>1759</v>
      </c>
      <c r="C21" s="0" t="str">
        <f aca="false">VLOOKUP($A21,Sources!$A$1:$G$250,2,0)</f>
        <v>S-34</v>
      </c>
      <c r="D21" s="0" t="str">
        <f aca="false">VLOOKUP($A21,Sources!$A$1:$G$250,5,0)</f>
        <v>ILO NORMLEX</v>
      </c>
      <c r="E21" s="0" t="str">
        <f aca="false">VLOOKUP($A21,Sources!$A$1:$G$250,6,0)</f>
        <v>Ratification by Convention. Ratifications of C098 - Right to Organise and Collective Bargaining Convention, 1949 (No. 98). </v>
      </c>
      <c r="F21" s="0" t="str">
        <f aca="false">VLOOKUP($A21,Sources!$A$1:$G$250,3,0)</f>
        <v>I-30</v>
      </c>
      <c r="G21" s="0" t="str">
        <f aca="false">VLOOKUP($F21,Indicators!$A$1:$G$250,5,0)</f>
        <v>Right to Organise and Collective Bargaining Convention</v>
      </c>
      <c r="H21" s="0" t="str">
        <f aca="false">VLOOKUP($F21,Indicators!$A$1:$G$250,2,0)</f>
        <v>Workplace</v>
      </c>
      <c r="I21" s="0" t="str">
        <f aca="false">VLOOKUP($F21,Indicators!$A$1:$G$250,3,0)</f>
        <v>Decent working conditions</v>
      </c>
      <c r="J21" s="0" t="str">
        <f aca="false">VLOOKUP($F21,Indicators!$A$1:$G$250,4,0)</f>
        <v>Legal framework international</v>
      </c>
    </row>
    <row r="22" customFormat="false" ht="13.8" hidden="false" customHeight="false" outlineLevel="0" collapsed="false">
      <c r="A22" s="0" t="s">
        <v>162</v>
      </c>
      <c r="B22" s="0" t="s">
        <v>1759</v>
      </c>
      <c r="C22" s="0" t="str">
        <f aca="false">VLOOKUP($A22,Sources!$A$1:$G$250,2,0)</f>
        <v>S-35</v>
      </c>
      <c r="D22" s="0" t="str">
        <f aca="false">VLOOKUP($A22,Sources!$A$1:$G$250,5,0)</f>
        <v>ILO NORMLEX</v>
      </c>
      <c r="E22" s="0" t="str">
        <f aca="false">VLOOKUP($A22,Sources!$A$1:$G$250,6,0)</f>
        <v>Ratification by Convention. Ratifications of C155 - Occupational Safety and Health Convention, 1981 (No. 155).  </v>
      </c>
      <c r="F22" s="0" t="str">
        <f aca="false">VLOOKUP($A22,Sources!$A$1:$G$250,3,0)</f>
        <v>I-31</v>
      </c>
      <c r="G22" s="0" t="str">
        <f aca="false">VLOOKUP($F22,Indicators!$A$1:$G$250,5,0)</f>
        <v>Occupational Safety and Health Convention</v>
      </c>
      <c r="H22" s="0" t="str">
        <f aca="false">VLOOKUP($F22,Indicators!$A$1:$G$250,2,0)</f>
        <v>Workplace</v>
      </c>
      <c r="I22" s="0" t="str">
        <f aca="false">VLOOKUP($F22,Indicators!$A$1:$G$250,3,0)</f>
        <v>Decent working conditions</v>
      </c>
      <c r="J22" s="0" t="str">
        <f aca="false">VLOOKUP($F22,Indicators!$A$1:$G$250,4,0)</f>
        <v>Legal framework international</v>
      </c>
    </row>
    <row r="23" customFormat="false" ht="13.8" hidden="false" customHeight="false" outlineLevel="0" collapsed="false">
      <c r="A23" s="0" t="s">
        <v>219</v>
      </c>
      <c r="B23" s="0" t="s">
        <v>1759</v>
      </c>
      <c r="C23" s="0" t="str">
        <f aca="false">VLOOKUP($A23,Sources!$A$1:$G$250,2,0)</f>
        <v>S-45</v>
      </c>
      <c r="D23" s="0" t="str">
        <f aca="false">VLOOKUP($A23,Sources!$A$1:$G$250,5,0)</f>
        <v>World Policy Analysis Centre</v>
      </c>
      <c r="E23" s="0" t="str">
        <f aca="false">VLOOKUP($A23,Sources!$A$1:$G$250,6,0)</f>
        <v>Do families receive benefits for childcare or school costs? </v>
      </c>
      <c r="F23" s="0" t="str">
        <f aca="false">VLOOKUP($A23,Sources!$A$1:$G$250,3,0)</f>
        <v>I-41</v>
      </c>
      <c r="G23" s="0" t="str">
        <f aca="false">VLOOKUP($F23,Indicators!$A$1:$G$250,5,0)</f>
        <v>Support for childcare</v>
      </c>
      <c r="H23" s="0" t="str">
        <f aca="false">VLOOKUP($F23,Indicators!$A$1:$G$250,2,0)</f>
        <v>Workplace</v>
      </c>
      <c r="I23" s="0" t="str">
        <f aca="false">VLOOKUP($F23,Indicators!$A$1:$G$250,3,0)</f>
        <v>Maternity and paternity protection</v>
      </c>
      <c r="J23" s="0" t="str">
        <f aca="false">VLOOKUP($F23,Indicators!$A$1:$G$250,4,0)</f>
        <v>Legal framework national</v>
      </c>
    </row>
    <row r="24" customFormat="false" ht="13.8" hidden="false" customHeight="false" outlineLevel="0" collapsed="false">
      <c r="A24" s="0" t="s">
        <v>251</v>
      </c>
      <c r="B24" s="0" t="s">
        <v>1759</v>
      </c>
      <c r="C24" s="0" t="str">
        <f aca="false">VLOOKUP($A24,Sources!$A$1:$G$250,2,0)</f>
        <v>S-52</v>
      </c>
      <c r="D24" s="0" t="str">
        <f aca="false">VLOOKUP($A24,Sources!$A$1:$G$250,5,0)</f>
        <v>UNESCO</v>
      </c>
      <c r="E24" s="0" t="str">
        <f aca="false">VLOOKUP($A24,Sources!$A$1:$G$250,6,0)</f>
        <v>Gross early childhood education enrolment ratio in (a) pre-primary education and (b) early childhood educational development (SDG Indicator 4.2.4) </v>
      </c>
      <c r="F24" s="0" t="str">
        <f aca="false">VLOOKUP($A24,Sources!$A$1:$G$250,3,0)</f>
        <v>I-48</v>
      </c>
      <c r="G24" s="0" t="str">
        <f aca="false">VLOOKUP($F24,Indicators!$A$1:$G$250,5,0)</f>
        <v>Access to pre-primary education</v>
      </c>
      <c r="H24" s="0" t="str">
        <f aca="false">VLOOKUP($F24,Indicators!$A$1:$G$250,2,0)</f>
        <v>Workplace</v>
      </c>
      <c r="I24" s="0" t="str">
        <f aca="false">VLOOKUP($F24,Indicators!$A$1:$G$250,3,0)</f>
        <v>Maternity and paternity protection</v>
      </c>
      <c r="J24" s="0" t="str">
        <f aca="false">VLOOKUP($F24,Indicators!$A$1:$G$250,4,0)</f>
        <v>Outcome</v>
      </c>
    </row>
    <row r="25" customFormat="false" ht="13.8" hidden="false" customHeight="false" outlineLevel="0" collapsed="false">
      <c r="A25" s="0" t="s">
        <v>1122</v>
      </c>
      <c r="B25" s="0" t="s">
        <v>1758</v>
      </c>
      <c r="C25" s="0" t="str">
        <f aca="false">VLOOKUP($A25,Sources!$A$1:$G$250,2,0)</f>
        <v>S-54</v>
      </c>
      <c r="D25" s="0" t="str">
        <f aca="false">VLOOKUP($A25,Sources!$A$1:$G$250,5,0)</f>
        <v>International Trade Union Confederation</v>
      </c>
      <c r="E25" s="0" t="str">
        <f aca="false">VLOOKUP($A25,Sources!$A$1:$G$250,6,0)</f>
        <v>(2017). Workers’ rights in law.</v>
      </c>
      <c r="F25" s="0" t="str">
        <f aca="false">VLOOKUP($A25,Sources!$A$1:$G$250,3,0)</f>
        <v>I-50</v>
      </c>
      <c r="G25" s="0" t="str">
        <f aca="false">VLOOKUP($F25,Indicators!$A$1:$G$250,5,0)</f>
        <v>Trade union representation</v>
      </c>
      <c r="H25" s="0" t="str">
        <f aca="false">VLOOKUP($F25,Indicators!$A$1:$G$250,2,0)</f>
        <v>Workplace</v>
      </c>
      <c r="I25" s="0" t="str">
        <f aca="false">VLOOKUP($F25,Indicators!$A$1:$G$250,3,0)</f>
        <v>Decent working conditions</v>
      </c>
      <c r="J25" s="0" t="str">
        <f aca="false">VLOOKUP($F25,Indicators!$A$1:$G$250,4,0)</f>
        <v>Enforcement</v>
      </c>
    </row>
    <row r="26" customFormat="false" ht="13.8" hidden="false" customHeight="false" outlineLevel="0" collapsed="false">
      <c r="A26" s="0" t="s">
        <v>268</v>
      </c>
      <c r="B26" s="0" t="s">
        <v>1759</v>
      </c>
      <c r="C26" s="0" t="str">
        <f aca="false">VLOOKUP($A26,Sources!$A$1:$G$250,2,0)</f>
        <v>S-55</v>
      </c>
      <c r="D26" s="0" t="str">
        <f aca="false">VLOOKUP($A26,Sources!$A$1:$G$250,5,0)</f>
        <v>UNESCO</v>
      </c>
      <c r="E26" s="0" t="str">
        <f aca="false">VLOOKUP($A26,Sources!$A$1:$G$250,6,0)</f>
        <v>Percentage of out-of-school adolescents of lower secondary school age. </v>
      </c>
      <c r="F26" s="0" t="str">
        <f aca="false">VLOOKUP($A26,Sources!$A$1:$G$250,3,0)</f>
        <v>I-15</v>
      </c>
      <c r="G26" s="0" t="str">
        <f aca="false">VLOOKUP($F26,Indicators!$A$1:$G$250,5,0)</f>
        <v>Out-of-school adolescents (lower secondary)</v>
      </c>
      <c r="H26" s="0" t="str">
        <f aca="false">VLOOKUP($F26,Indicators!$A$1:$G$250,2,0)</f>
        <v>Workplace</v>
      </c>
      <c r="I26" s="0" t="str">
        <f aca="false">VLOOKUP($F26,Indicators!$A$1:$G$250,3,0)</f>
        <v>Child labour</v>
      </c>
      <c r="J26" s="0" t="str">
        <f aca="false">VLOOKUP($F26,Indicators!$A$1:$G$250,4,0)</f>
        <v>Outcome</v>
      </c>
    </row>
    <row r="27" customFormat="false" ht="13.8" hidden="false" customHeight="false" outlineLevel="0" collapsed="false">
      <c r="A27" s="0" t="s">
        <v>273</v>
      </c>
      <c r="B27" s="0" t="s">
        <v>1759</v>
      </c>
      <c r="C27" s="0" t="str">
        <f aca="false">VLOOKUP($A27,Sources!$A$1:$G$250,2,0)</f>
        <v>S-56</v>
      </c>
      <c r="D27" s="0" t="str">
        <f aca="false">VLOOKUP($A27,Sources!$A$1:$G$250,5,0)</f>
        <v>UNESCO</v>
      </c>
      <c r="E27" s="0" t="str">
        <f aca="false">VLOOKUP($A27,Sources!$A$1:$G$250,6,0)</f>
        <v>Percentage of out-of-school adolescents of upper secondary school age. </v>
      </c>
      <c r="F27" s="0" t="str">
        <f aca="false">VLOOKUP($A27,Sources!$A$1:$G$250,3,0)</f>
        <v>I-16</v>
      </c>
      <c r="G27" s="0" t="str">
        <f aca="false">VLOOKUP($F27,Indicators!$A$1:$G$250,5,0)</f>
        <v>Out-of-school adolescents (upper secondary)</v>
      </c>
      <c r="H27" s="0" t="str">
        <f aca="false">VLOOKUP($F27,Indicators!$A$1:$G$250,2,0)</f>
        <v>Workplace</v>
      </c>
      <c r="I27" s="0" t="str">
        <f aca="false">VLOOKUP($F27,Indicators!$A$1:$G$250,3,0)</f>
        <v>Child labour</v>
      </c>
      <c r="J27" s="0" t="str">
        <f aca="false">VLOOKUP($F27,Indicators!$A$1:$G$250,4,0)</f>
        <v>Outcome</v>
      </c>
    </row>
    <row r="28" customFormat="false" ht="13.8" hidden="false" customHeight="false" outlineLevel="0" collapsed="false">
      <c r="A28" s="0" t="s">
        <v>278</v>
      </c>
      <c r="B28" s="0" t="s">
        <v>1759</v>
      </c>
      <c r="C28" s="0" t="str">
        <f aca="false">VLOOKUP($A28,Sources!$A$1:$G$250,2,0)</f>
        <v>S-57</v>
      </c>
      <c r="D28" s="0" t="str">
        <f aca="false">VLOOKUP($A28,Sources!$A$1:$G$250,5,0)</f>
        <v>ILO NORMLEX</v>
      </c>
      <c r="E28" s="0" t="str">
        <f aca="false">VLOOKUP($A28,Sources!$A$1:$G$250,6,0)</f>
        <v>Ratification by Convention. Ratifications of C183 - Maternity Protection Convention, 2000 (No. 183). </v>
      </c>
      <c r="F28" s="0" t="str">
        <f aca="false">VLOOKUP($A28,Sources!$A$1:$G$250,3,0)</f>
        <v>I-191</v>
      </c>
      <c r="G28" s="0" t="str">
        <f aca="false">VLOOKUP($F28,Indicators!$A$1:$G$250,5,0)</f>
        <v>Convention No. 183 Maternity Protection</v>
      </c>
      <c r="H28" s="0" t="str">
        <f aca="false">VLOOKUP($F28,Indicators!$A$1:$G$250,2,0)</f>
        <v>Workplace</v>
      </c>
      <c r="I28" s="0" t="str">
        <f aca="false">VLOOKUP($F28,Indicators!$A$1:$G$250,3,0)</f>
        <v>Maternity and paternity protection</v>
      </c>
      <c r="J28" s="0" t="str">
        <f aca="false">VLOOKUP($F28,Indicators!$A$1:$G$250,4,0)</f>
        <v>Legal framework international</v>
      </c>
    </row>
    <row r="29" customFormat="false" ht="23.85" hidden="false" customHeight="false" outlineLevel="0" collapsed="false">
      <c r="A29" s="0" t="s">
        <v>283</v>
      </c>
      <c r="B29" s="0" t="s">
        <v>1759</v>
      </c>
      <c r="C29" s="0" t="str">
        <f aca="false">VLOOKUP($A29,Sources!$A$1:$G$250,2,0)</f>
        <v>S-58</v>
      </c>
      <c r="D29" s="0" t="str">
        <f aca="false">VLOOKUP($A29,Sources!$A$1:$G$250,5,0)</f>
        <v>ILO NORMLEX</v>
      </c>
      <c r="E29" s="0" t="str">
        <f aca="false">VLOOKUP($A29,Sources!$A$1:$G$250,6,0)</f>
        <v>Ratification by Convention. Ratifications of C103 - Maternity Protection Convention (Revised), 1952 (No. 103). 
ILO. NORMLEX. Ratification by Convention. Ratifications of C103 - Maternity Protection Convention (Revised), 1952 (No. 103). </v>
      </c>
      <c r="F29" s="0" t="str">
        <f aca="false">VLOOKUP($A29,Sources!$A$1:$G$250,3,0)</f>
        <v>I-52</v>
      </c>
      <c r="G29" s="0" t="str">
        <f aca="false">VLOOKUP($F29,Indicators!$A$1:$G$250,5,0)</f>
        <v>Convention No. 103 Maternity Protection Revised</v>
      </c>
      <c r="H29" s="0" t="str">
        <f aca="false">VLOOKUP($F29,Indicators!$A$1:$G$250,2,0)</f>
        <v>Workplace</v>
      </c>
      <c r="I29" s="0" t="str">
        <f aca="false">VLOOKUP($F29,Indicators!$A$1:$G$250,3,0)</f>
        <v>Maternity and paternity protection</v>
      </c>
      <c r="J29" s="0" t="str">
        <f aca="false">VLOOKUP($F29,Indicators!$A$1:$G$250,4,0)</f>
        <v>Legal framework international</v>
      </c>
    </row>
    <row r="30" customFormat="false" ht="13.8" hidden="false" customHeight="false" outlineLevel="0" collapsed="false">
      <c r="A30" s="0" t="s">
        <v>288</v>
      </c>
      <c r="B30" s="0" t="s">
        <v>1759</v>
      </c>
      <c r="C30" s="0" t="str">
        <f aca="false">VLOOKUP($A30,Sources!$A$1:$G$250,2,0)</f>
        <v>S-59</v>
      </c>
      <c r="D30" s="0" t="str">
        <f aca="false">VLOOKUP($A30,Sources!$A$1:$G$250,5,0)</f>
        <v>UN Treaties</v>
      </c>
      <c r="E30" s="0" t="str">
        <f aca="false">VLOOKUP($A30,Sources!$A$1:$G$250,6,0)</f>
        <v>8. Convention on the Elimination of All Forms of Discrimination against Women</v>
      </c>
      <c r="F30" s="0" t="str">
        <f aca="false">VLOOKUP($A30,Sources!$A$1:$G$250,3,0)</f>
        <v>I-53</v>
      </c>
      <c r="G30" s="0" t="str">
        <f aca="false">VLOOKUP($F30,Indicators!$A$1:$G$250,5,0)</f>
        <v>Convention on Elimination of Discrimination against Women</v>
      </c>
      <c r="H30" s="0" t="str">
        <f aca="false">VLOOKUP($F30,Indicators!$A$1:$G$250,2,0)</f>
        <v>Workplace</v>
      </c>
      <c r="I30" s="0" t="str">
        <f aca="false">VLOOKUP($F30,Indicators!$A$1:$G$250,3,0)</f>
        <v>Maternity and paternity protection</v>
      </c>
      <c r="J30" s="0" t="str">
        <f aca="false">VLOOKUP($F30,Indicators!$A$1:$G$250,4,0)</f>
        <v>Legal framework international</v>
      </c>
    </row>
    <row r="31" customFormat="false" ht="13.8" hidden="false" customHeight="false" outlineLevel="0" collapsed="false">
      <c r="A31" s="0" t="s">
        <v>299</v>
      </c>
      <c r="B31" s="0" t="s">
        <v>1759</v>
      </c>
      <c r="C31" s="0" t="str">
        <f aca="false">VLOOKUP($A31,Sources!$A$1:$G$250,2,0)</f>
        <v>S-61</v>
      </c>
      <c r="D31" s="0" t="str">
        <f aca="false">VLOOKUP($A31,Sources!$A$1:$G$250,5,0)</f>
        <v>UN SDG</v>
      </c>
      <c r="E31" s="0" t="str">
        <f aca="false">VLOOKUP($A31,Sources!$A$1:$G$250,6,0)</f>
        <v>SDG Indicator 16.2.2 Detected victims of human trafficking, by age and sex (number)  VC_HTF_DETV </v>
      </c>
      <c r="F31" s="0" t="str">
        <f aca="false">VLOOKUP($A31,Sources!$A$1:$G$250,3,0)</f>
        <v>I-19</v>
      </c>
      <c r="G31" s="0" t="str">
        <f aca="false">VLOOKUP($F31,Indicators!$A$1:$G$250,5,0)</f>
        <v>Prevalence of human trafficking</v>
      </c>
      <c r="H31" s="0" t="str">
        <f aca="false">VLOOKUP($F31,Indicators!$A$1:$G$250,2,0)</f>
        <v>Workplace</v>
      </c>
      <c r="I31" s="0" t="str">
        <f aca="false">VLOOKUP($F31,Indicators!$A$1:$G$250,3,0)</f>
        <v>Child labour</v>
      </c>
      <c r="J31" s="0" t="str">
        <f aca="false">VLOOKUP($F31,Indicators!$A$1:$G$250,4,0)</f>
        <v>Outcome</v>
      </c>
    </row>
    <row r="32" customFormat="false" ht="13.8" hidden="false" customHeight="false" outlineLevel="0" collapsed="false">
      <c r="A32" s="0" t="s">
        <v>303</v>
      </c>
      <c r="B32" s="0" t="s">
        <v>1759</v>
      </c>
      <c r="C32" s="0" t="str">
        <f aca="false">VLOOKUP($A32,Sources!$A$1:$G$250,2,0)</f>
        <v>S-62</v>
      </c>
      <c r="D32" s="0" t="str">
        <f aca="false">VLOOKUP($A32,Sources!$A$1:$G$250,5,0)</f>
        <v>UN SDG</v>
      </c>
      <c r="E32" s="0" t="str">
        <f aca="false">VLOOKUP($A32,Sources!$A$1:$G$250,6,0)</f>
        <v>SDG Indicator 1.1.1. Proportion of population below international poverty line (%) SI_POV_DAY1 </v>
      </c>
      <c r="F32" s="0" t="str">
        <f aca="false">VLOOKUP($A32,Sources!$A$1:$G$250,3,0)</f>
        <v>I-20</v>
      </c>
      <c r="G32" s="0" t="str">
        <f aca="false">VLOOKUP($F32,Indicators!$A$1:$G$250,5,0)</f>
        <v>Poverty rates</v>
      </c>
      <c r="H32" s="0" t="str">
        <f aca="false">VLOOKUP($F32,Indicators!$A$1:$G$250,2,0)</f>
        <v>Workplace</v>
      </c>
      <c r="I32" s="0" t="str">
        <f aca="false">VLOOKUP($F32,Indicators!$A$1:$G$250,3,0)</f>
        <v>Child labour</v>
      </c>
      <c r="J32" s="0" t="str">
        <f aca="false">VLOOKUP($F32,Indicators!$A$1:$G$250,4,0)</f>
        <v>Enforcement</v>
      </c>
    </row>
    <row r="33" customFormat="false" ht="13.8" hidden="false" customHeight="false" outlineLevel="0" collapsed="false">
      <c r="A33" s="0" t="s">
        <v>352</v>
      </c>
      <c r="B33" s="0" t="s">
        <v>1759</v>
      </c>
      <c r="C33" s="0" t="str">
        <f aca="false">VLOOKUP($A33,Sources!$A$1:$G$250,2,0)</f>
        <v>S-71</v>
      </c>
      <c r="D33" s="0" t="str">
        <f aca="false">VLOOKUP($A33,Sources!$A$1:$G$250,5,0)</f>
        <v>UN SDG</v>
      </c>
      <c r="E33" s="0" t="str">
        <f aca="false">VLOOKUP($A33,Sources!$A$1:$G$250,6,0)</f>
        <v>SDG Indicator 1.3.1. Proportion of mothers with newborns receiving maternity cash benefit. SI_COV_MATNL </v>
      </c>
      <c r="F33" s="0" t="str">
        <f aca="false">VLOOKUP($A33,Sources!$A$1:$G$250,3,0)</f>
        <v>I-62</v>
      </c>
      <c r="G33" s="0" t="str">
        <f aca="false">VLOOKUP($F33,Indicators!$A$1:$G$250,5,0)</f>
        <v>Mothers receiving maternity cash benefits</v>
      </c>
      <c r="H33" s="0" t="str">
        <f aca="false">VLOOKUP($F33,Indicators!$A$1:$G$250,2,0)</f>
        <v>Workplace</v>
      </c>
      <c r="I33" s="0" t="str">
        <f aca="false">VLOOKUP($F33,Indicators!$A$1:$G$250,3,0)</f>
        <v>Maternity and paternity protection</v>
      </c>
      <c r="J33" s="0" t="str">
        <f aca="false">VLOOKUP($F33,Indicators!$A$1:$G$250,4,0)</f>
        <v>Outcome</v>
      </c>
    </row>
    <row r="34" customFormat="false" ht="13.8" hidden="false" customHeight="false" outlineLevel="0" collapsed="false">
      <c r="A34" s="0" t="s">
        <v>356</v>
      </c>
      <c r="B34" s="0" t="s">
        <v>1759</v>
      </c>
      <c r="C34" s="0" t="str">
        <f aca="false">VLOOKUP($A34,Sources!$A$1:$G$250,2,0)</f>
        <v>S-78</v>
      </c>
      <c r="D34" s="0" t="str">
        <f aca="false">VLOOKUP($A34,Sources!$A$1:$G$250,5,0)</f>
        <v>UN SDG</v>
      </c>
      <c r="E34" s="0" t="str">
        <f aca="false">VLOOKUP($A34,Sources!$A$1:$G$250,6,0)</f>
        <v>SDG Indicator 1.3.1 . World Bank – Proportion of population covered by social insurance programmes. SI_COV_SOCINS</v>
      </c>
      <c r="F34" s="0" t="str">
        <f aca="false">VLOOKUP($A34,Sources!$A$1:$G$250,3,0)</f>
        <v>I-68</v>
      </c>
      <c r="G34" s="0" t="str">
        <f aca="false">VLOOKUP($F34,Indicators!$A$1:$G$250,5,0)</f>
        <v>Social insurance coverage</v>
      </c>
      <c r="H34" s="0" t="str">
        <f aca="false">VLOOKUP($F34,Indicators!$A$1:$G$250,2,0)</f>
        <v>Workplace</v>
      </c>
      <c r="I34" s="0" t="str">
        <f aca="false">VLOOKUP($F34,Indicators!$A$1:$G$250,3,0)</f>
        <v>Maternity and paternity protection</v>
      </c>
      <c r="J34" s="0" t="str">
        <f aca="false">VLOOKUP($F34,Indicators!$A$1:$G$250,4,0)</f>
        <v>Enforcement</v>
      </c>
    </row>
    <row r="35" customFormat="false" ht="13.8" hidden="false" customHeight="false" outlineLevel="0" collapsed="false">
      <c r="A35" s="0" t="s">
        <v>365</v>
      </c>
      <c r="B35" s="0" t="s">
        <v>1759</v>
      </c>
      <c r="C35" s="0" t="str">
        <f aca="false">VLOOKUP($A35,Sources!$A$1:$G$250,2,0)</f>
        <v>S-79</v>
      </c>
      <c r="D35" s="0" t="str">
        <f aca="false">VLOOKUP($A35,Sources!$A$1:$G$250,5,0)</f>
        <v>UN SDG</v>
      </c>
      <c r="E35" s="0" t="str">
        <f aca="false">VLOOKUP($A35,Sources!$A$1:$G$250,6,0)</f>
        <v>SDG Indicator 1.3.1 World Bank – Poorest quintile covered by social insurance programmes SI_COV_SOCINSPQ </v>
      </c>
      <c r="F35" s="0" t="str">
        <f aca="false">VLOOKUP($A35,Sources!$A$1:$G$250,3,0)</f>
        <v>I-69</v>
      </c>
      <c r="G35" s="0" t="str">
        <f aca="false">VLOOKUP($F35,Indicators!$A$1:$G$250,5,0)</f>
        <v>Poorest covered by social insurance</v>
      </c>
      <c r="H35" s="0" t="str">
        <f aca="false">VLOOKUP($F35,Indicators!$A$1:$G$250,2,0)</f>
        <v>Workplace</v>
      </c>
      <c r="I35" s="0" t="str">
        <f aca="false">VLOOKUP($F35,Indicators!$A$1:$G$250,3,0)</f>
        <v>Maternity and paternity protection</v>
      </c>
      <c r="J35" s="0" t="str">
        <f aca="false">VLOOKUP($F35,Indicators!$A$1:$G$250,4,0)</f>
        <v>Enforcement</v>
      </c>
    </row>
    <row r="36" customFormat="false" ht="13.8" hidden="false" customHeight="false" outlineLevel="0" collapsed="false">
      <c r="A36" s="0" t="s">
        <v>369</v>
      </c>
      <c r="B36" s="0" t="s">
        <v>1759</v>
      </c>
      <c r="C36" s="0" t="str">
        <f aca="false">VLOOKUP($A36,Sources!$A$1:$G$250,2,0)</f>
        <v>S-80</v>
      </c>
      <c r="D36" s="0" t="str">
        <f aca="false">VLOOKUP($A36,Sources!$A$1:$G$250,5,0)</f>
        <v>UN SDG</v>
      </c>
      <c r="E36" s="0" t="str">
        <f aca="false">VLOOKUP($A36,Sources!$A$1:$G$250,6,0)</f>
        <v>SDG Indicator 1.3.1 World Bank – Proportion of population covered by labour market programmes SI_COV_LMKT </v>
      </c>
      <c r="F36" s="0" t="str">
        <f aca="false">VLOOKUP($A36,Sources!$A$1:$G$250,3,0)</f>
        <v>I-70</v>
      </c>
      <c r="G36" s="0" t="str">
        <f aca="false">VLOOKUP($F36,Indicators!$A$1:$G$250,5,0)</f>
        <v>Coverage of labour market programmes</v>
      </c>
      <c r="H36" s="0" t="str">
        <f aca="false">VLOOKUP($F36,Indicators!$A$1:$G$250,2,0)</f>
        <v>Workplace</v>
      </c>
      <c r="I36" s="0" t="str">
        <f aca="false">VLOOKUP($F36,Indicators!$A$1:$G$250,3,0)</f>
        <v>Decent working conditions</v>
      </c>
      <c r="J36" s="0" t="str">
        <f aca="false">VLOOKUP($F36,Indicators!$A$1:$G$250,4,0)</f>
        <v>Enforcement</v>
      </c>
    </row>
    <row r="37" customFormat="false" ht="13.8" hidden="false" customHeight="false" outlineLevel="0" collapsed="false">
      <c r="A37" s="0" t="s">
        <v>373</v>
      </c>
      <c r="B37" s="0" t="s">
        <v>1759</v>
      </c>
      <c r="C37" s="0" t="str">
        <f aca="false">VLOOKUP($A37,Sources!$A$1:$G$250,2,0)</f>
        <v>S-81</v>
      </c>
      <c r="D37" s="0" t="str">
        <f aca="false">VLOOKUP($A37,Sources!$A$1:$G$250,5,0)</f>
        <v>UN SDG</v>
      </c>
      <c r="E37" s="0" t="str">
        <f aca="false">VLOOKUP($A37,Sources!$A$1:$G$250,6,0)</f>
        <v>SDG Indicator 1.3.1 -World Bank – Poorest Quintile covered by labour market programmes SI_COV_LMKTPQ </v>
      </c>
      <c r="F37" s="0" t="str">
        <f aca="false">VLOOKUP($A37,Sources!$A$1:$G$250,3,0)</f>
        <v>I-71</v>
      </c>
      <c r="G37" s="0" t="str">
        <f aca="false">VLOOKUP($F37,Indicators!$A$1:$G$250,5,0)</f>
        <v>Poorest covered by labour market programmes</v>
      </c>
      <c r="H37" s="0" t="str">
        <f aca="false">VLOOKUP($F37,Indicators!$A$1:$G$250,2,0)</f>
        <v>Workplace</v>
      </c>
      <c r="I37" s="0" t="str">
        <f aca="false">VLOOKUP($F37,Indicators!$A$1:$G$250,3,0)</f>
        <v>Decent working conditions</v>
      </c>
      <c r="J37" s="0" t="str">
        <f aca="false">VLOOKUP($F37,Indicators!$A$1:$G$250,4,0)</f>
        <v>Enforcement</v>
      </c>
    </row>
    <row r="38" customFormat="false" ht="13.8" hidden="false" customHeight="false" outlineLevel="0" collapsed="false">
      <c r="A38" s="0" t="s">
        <v>377</v>
      </c>
      <c r="B38" s="0" t="s">
        <v>1759</v>
      </c>
      <c r="C38" s="0" t="str">
        <f aca="false">VLOOKUP($A38,Sources!$A$1:$G$250,2,0)</f>
        <v>S-82</v>
      </c>
      <c r="D38" s="0" t="str">
        <f aca="false">VLOOKUP($A38,Sources!$A$1:$G$250,5,0)</f>
        <v>WHO</v>
      </c>
      <c r="E38" s="0" t="str">
        <f aca="false">VLOOKUP($A38,Sources!$A$1:$G$250,6,0)</f>
        <v>Global Health Observatory, Extent of implementation of child protection services: </v>
      </c>
      <c r="F38" s="0" t="str">
        <f aca="false">VLOOKUP($A38,Sources!$A$1:$G$250,3,0)</f>
        <v>I-72</v>
      </c>
      <c r="G38" s="0" t="str">
        <f aca="false">VLOOKUP($F38,Indicators!$A$1:$G$250,5,0)</f>
        <v>Child protection services</v>
      </c>
      <c r="H38" s="0" t="str">
        <f aca="false">VLOOKUP($F38,Indicators!$A$1:$G$250,2,0)</f>
        <v>Workplace</v>
      </c>
      <c r="I38" s="0" t="str">
        <f aca="false">VLOOKUP($F38,Indicators!$A$1:$G$250,3,0)</f>
        <v>Child labour</v>
      </c>
      <c r="J38" s="0" t="str">
        <f aca="false">VLOOKUP($F38,Indicators!$A$1:$G$250,4,0)</f>
        <v>Enforcement</v>
      </c>
    </row>
    <row r="39" customFormat="false" ht="13.8" hidden="false" customHeight="false" outlineLevel="0" collapsed="false">
      <c r="A39" s="0" t="s">
        <v>385</v>
      </c>
      <c r="B39" s="0" t="s">
        <v>1759</v>
      </c>
      <c r="C39" s="0" t="str">
        <f aca="false">VLOOKUP($A39,Sources!$A$1:$G$250,2,0)</f>
        <v>S-82</v>
      </c>
      <c r="D39" s="0" t="str">
        <f aca="false">VLOOKUP($A39,Sources!$A$1:$G$250,5,0)</f>
        <v>WHO</v>
      </c>
      <c r="E39" s="0" t="str">
        <f aca="false">VLOOKUP($A39,Sources!$A$1:$G$250,6,0)</f>
        <v>Global Health Observatory, Extent of implementation of child protection services: </v>
      </c>
      <c r="F39" s="0" t="str">
        <f aca="false">VLOOKUP($A39,Sources!$A$1:$G$250,3,0)</f>
        <v>I-186</v>
      </c>
      <c r="G39" s="0" t="str">
        <f aca="false">VLOOKUP($F39,Indicators!$A$1:$G$250,5,0)</f>
        <v>Child protection services</v>
      </c>
      <c r="H39" s="0" t="str">
        <f aca="false">VLOOKUP($F39,Indicators!$A$1:$G$250,2,0)</f>
        <v>Community and Environment</v>
      </c>
      <c r="I39" s="0" t="str">
        <f aca="false">VLOOKUP($F39,Indicators!$A$1:$G$250,3,0)</f>
        <v>Security arrangements</v>
      </c>
      <c r="J39" s="0" t="str">
        <f aca="false">VLOOKUP($F39,Indicators!$A$1:$G$250,4,0)</f>
        <v>Enforcement</v>
      </c>
    </row>
    <row r="40" customFormat="false" ht="13.8" hidden="false" customHeight="false" outlineLevel="0" collapsed="false">
      <c r="A40" s="0" t="s">
        <v>387</v>
      </c>
      <c r="B40" s="0" t="s">
        <v>1759</v>
      </c>
      <c r="C40" s="0" t="str">
        <f aca="false">VLOOKUP($A40,Sources!$A$1:$G$250,2,0)</f>
        <v>S-83</v>
      </c>
      <c r="D40" s="0" t="str">
        <f aca="false">VLOOKUP($A40,Sources!$A$1:$G$250,5,0)</f>
        <v>WHO</v>
      </c>
      <c r="E40" s="0" t="str">
        <f aca="false">VLOOKUP($A40,Sources!$A$1:$G$250,6,0)</f>
        <v>Global Health Observatory, Youth Violence: Extent of implementation of life skills and social development programmes: </v>
      </c>
      <c r="F40" s="0" t="str">
        <f aca="false">VLOOKUP($A40,Sources!$A$1:$G$250,3,0)</f>
        <v>I-73</v>
      </c>
      <c r="G40" s="0" t="str">
        <f aca="false">VLOOKUP($F40,Indicators!$A$1:$G$250,5,0)</f>
        <v>Life skills and social development programmes</v>
      </c>
      <c r="H40" s="0" t="str">
        <f aca="false">VLOOKUP($F40,Indicators!$A$1:$G$250,2,0)</f>
        <v>Workplace</v>
      </c>
      <c r="I40" s="0" t="str">
        <f aca="false">VLOOKUP($F40,Indicators!$A$1:$G$250,3,0)</f>
        <v>Child labour</v>
      </c>
      <c r="J40" s="0" t="str">
        <f aca="false">VLOOKUP($F40,Indicators!$A$1:$G$250,4,0)</f>
        <v>Enforcement</v>
      </c>
    </row>
    <row r="41" customFormat="false" ht="13.8" hidden="false" customHeight="false" outlineLevel="0" collapsed="false">
      <c r="A41" s="0" t="s">
        <v>392</v>
      </c>
      <c r="B41" s="0" t="s">
        <v>1759</v>
      </c>
      <c r="C41" s="0" t="str">
        <f aca="false">VLOOKUP($A41,Sources!$A$1:$G$250,2,0)</f>
        <v>S-83</v>
      </c>
      <c r="D41" s="0" t="str">
        <f aca="false">VLOOKUP($A41,Sources!$A$1:$G$250,5,0)</f>
        <v>WHO</v>
      </c>
      <c r="E41" s="0" t="str">
        <f aca="false">VLOOKUP($A41,Sources!$A$1:$G$250,6,0)</f>
        <v>Global Health Observatory, Youth Violence: Extent of implementation of life skills and social development programmes: </v>
      </c>
      <c r="F41" s="0" t="str">
        <f aca="false">VLOOKUP($A41,Sources!$A$1:$G$250,3,0)</f>
        <v>I-187</v>
      </c>
      <c r="G41" s="0" t="str">
        <f aca="false">VLOOKUP($F41,Indicators!$A$1:$G$250,5,0)</f>
        <v>Life skills and social development programmes </v>
      </c>
      <c r="H41" s="0" t="str">
        <f aca="false">VLOOKUP($F41,Indicators!$A$1:$G$250,2,0)</f>
        <v>Community and Environment</v>
      </c>
      <c r="I41" s="0" t="str">
        <f aca="false">VLOOKUP($F41,Indicators!$A$1:$G$250,3,0)</f>
        <v>Fulfillment of children’s rights</v>
      </c>
      <c r="J41" s="0" t="str">
        <f aca="false">VLOOKUP($F41,Indicators!$A$1:$G$250,4,0)</f>
        <v>Enforcement</v>
      </c>
    </row>
    <row r="42" customFormat="false" ht="13.8" hidden="false" customHeight="false" outlineLevel="0" collapsed="false">
      <c r="A42" s="0" t="s">
        <v>395</v>
      </c>
      <c r="B42" s="0" t="s">
        <v>1759</v>
      </c>
      <c r="C42" s="0" t="str">
        <f aca="false">VLOOKUP($A42,Sources!$A$1:$G$250,2,0)</f>
        <v>S-84</v>
      </c>
      <c r="D42" s="0" t="str">
        <f aca="false">VLOOKUP($A42,Sources!$A$1:$G$250,5,0)</f>
        <v>UN Treaties</v>
      </c>
      <c r="E42" s="0" t="str">
        <f aca="false">VLOOKUP($A42,Sources!$A$1:$G$250,6,0)</f>
        <v>WHO Framework Convention on Tobacco Control: </v>
      </c>
      <c r="F42" s="0" t="str">
        <f aca="false">VLOOKUP($A42,Sources!$A$1:$G$250,3,0)</f>
        <v>I-74</v>
      </c>
      <c r="G42" s="0" t="str">
        <f aca="false">VLOOKUP($F42,Indicators!$A$1:$G$250,5,0)</f>
        <v>Framework Convention on Tobacco Control</v>
      </c>
      <c r="H42" s="0" t="str">
        <f aca="false">VLOOKUP($F42,Indicators!$A$1:$G$250,2,0)</f>
        <v>Marketplace</v>
      </c>
      <c r="I42" s="0" t="str">
        <f aca="false">VLOOKUP($F42,Indicators!$A$1:$G$250,3,0)</f>
        <v>Marketing and Advertising</v>
      </c>
      <c r="J42" s="0" t="str">
        <f aca="false">VLOOKUP($F42,Indicators!$A$1:$G$250,4,0)</f>
        <v>Legal framework international</v>
      </c>
    </row>
    <row r="43" customFormat="false" ht="13.8" hidden="false" customHeight="false" outlineLevel="0" collapsed="false">
      <c r="A43" s="0" t="s">
        <v>407</v>
      </c>
      <c r="B43" s="0" t="s">
        <v>1759</v>
      </c>
      <c r="C43" s="0" t="str">
        <f aca="false">VLOOKUP($A43,Sources!$A$1:$G$250,2,0)</f>
        <v>S-88</v>
      </c>
      <c r="D43" s="0" t="str">
        <f aca="false">VLOOKUP($A43,Sources!$A$1:$G$250,5,0)</f>
        <v>WHO</v>
      </c>
      <c r="E43" s="0" t="str">
        <f aca="false">VLOOKUP($A43,Sources!$A$1:$G$250,6,0)</f>
        <v>Global Health Observatory, Existence of any policies on marketing of foods to children: </v>
      </c>
      <c r="F43" s="0" t="str">
        <f aca="false">VLOOKUP($A43,Sources!$A$1:$G$250,3,0)</f>
        <v>I-77</v>
      </c>
      <c r="G43" s="0" t="str">
        <f aca="false">VLOOKUP($F43,Indicators!$A$1:$G$250,5,0)</f>
        <v>Policies on marketing foods to children</v>
      </c>
      <c r="H43" s="0" t="str">
        <f aca="false">VLOOKUP($F43,Indicators!$A$1:$G$250,2,0)</f>
        <v>Marketplace</v>
      </c>
      <c r="I43" s="0" t="str">
        <f aca="false">VLOOKUP($F43,Indicators!$A$1:$G$250,3,0)</f>
        <v>Marketing and Advertising</v>
      </c>
      <c r="J43" s="0" t="str">
        <f aca="false">VLOOKUP($F43,Indicators!$A$1:$G$250,4,0)</f>
        <v>Legal framework national</v>
      </c>
    </row>
    <row r="44" customFormat="false" ht="13.8" hidden="false" customHeight="false" outlineLevel="0" collapsed="false">
      <c r="A44" s="0" t="s">
        <v>420</v>
      </c>
      <c r="B44" s="0" t="s">
        <v>1759</v>
      </c>
      <c r="C44" s="0" t="str">
        <f aca="false">VLOOKUP($A44,Sources!$A$1:$G$250,2,0)</f>
        <v>S-90</v>
      </c>
      <c r="D44" s="0" t="str">
        <f aca="false">VLOOKUP($A44,Sources!$A$1:$G$250,5,0)</f>
        <v>WHO</v>
      </c>
      <c r="E44" s="0" t="str">
        <f aca="false">VLOOKUP($A44,Sources!$A$1:$G$250,6,0)</f>
        <v>Global Health Observatory, Ban on direct advertising: </v>
      </c>
      <c r="F44" s="0" t="str">
        <f aca="false">VLOOKUP($A44,Sources!$A$1:$G$250,3,0)</f>
        <v>I-79</v>
      </c>
      <c r="G44" s="0" t="str">
        <f aca="false">VLOOKUP($F44,Indicators!$A$1:$G$250,5,0)</f>
        <v>Ban on tobacco advertising</v>
      </c>
      <c r="H44" s="0" t="str">
        <f aca="false">VLOOKUP($F44,Indicators!$A$1:$G$250,2,0)</f>
        <v>Marketplace</v>
      </c>
      <c r="I44" s="0" t="str">
        <f aca="false">VLOOKUP($F44,Indicators!$A$1:$G$250,3,0)</f>
        <v>Marketing and Advertising</v>
      </c>
      <c r="J44" s="0" t="str">
        <f aca="false">VLOOKUP($F44,Indicators!$A$1:$G$250,4,0)</f>
        <v>Legal framework national</v>
      </c>
    </row>
    <row r="45" customFormat="false" ht="13.8" hidden="false" customHeight="false" outlineLevel="0" collapsed="false">
      <c r="A45" s="0" t="s">
        <v>426</v>
      </c>
      <c r="B45" s="0" t="s">
        <v>1759</v>
      </c>
      <c r="C45" s="0" t="str">
        <f aca="false">VLOOKUP($A45,Sources!$A$1:$G$250,2,0)</f>
        <v>S-91</v>
      </c>
      <c r="D45" s="0" t="str">
        <f aca="false">VLOOKUP($A45,Sources!$A$1:$G$250,5,0)</f>
        <v>WHO</v>
      </c>
      <c r="E45" s="0" t="str">
        <f aca="false">VLOOKUP($A45,Sources!$A$1:$G$250,6,0)</f>
        <v>Global Health Observatory, Warn about the dangers of tobacco: </v>
      </c>
      <c r="F45" s="0" t="str">
        <f aca="false">VLOOKUP($A45,Sources!$A$1:$G$250,3,0)</f>
        <v>I-80</v>
      </c>
      <c r="G45" s="0" t="str">
        <f aca="false">VLOOKUP($F45,Indicators!$A$1:$G$250,5,0)</f>
        <v>Warning about the dangers of tobacco</v>
      </c>
      <c r="H45" s="0" t="str">
        <f aca="false">VLOOKUP($F45,Indicators!$A$1:$G$250,2,0)</f>
        <v>Marketplace</v>
      </c>
      <c r="I45" s="0" t="str">
        <f aca="false">VLOOKUP($F45,Indicators!$A$1:$G$250,3,0)</f>
        <v>Marketing and Advertising</v>
      </c>
      <c r="J45" s="0" t="str">
        <f aca="false">VLOOKUP($F45,Indicators!$A$1:$G$250,4,0)</f>
        <v>Legal framework national</v>
      </c>
    </row>
    <row r="46" customFormat="false" ht="13.8" hidden="false" customHeight="false" outlineLevel="0" collapsed="false">
      <c r="A46" s="0" t="s">
        <v>432</v>
      </c>
      <c r="B46" s="0" t="s">
        <v>1759</v>
      </c>
      <c r="C46" s="0" t="str">
        <f aca="false">VLOOKUP($A46,Sources!$A$1:$G$250,2,0)</f>
        <v>S-92</v>
      </c>
      <c r="D46" s="0" t="str">
        <f aca="false">VLOOKUP($A46,Sources!$A$1:$G$250,5,0)</f>
        <v>WHO</v>
      </c>
      <c r="E46" s="0" t="str">
        <f aca="false">VLOOKUP($A46,Sources!$A$1:$G$250,6,0)</f>
        <v>Global Health Observatory, Age limits - Alcohol service/sales: on premises </v>
      </c>
      <c r="F46" s="0" t="str">
        <f aca="false">VLOOKUP($A46,Sources!$A$1:$G$250,3,0)</f>
        <v>I-81</v>
      </c>
      <c r="G46" s="0" t="str">
        <f aca="false">VLOOKUP($F46,Indicators!$A$1:$G$250,5,0)</f>
        <v>On-premise alcohol service age limits</v>
      </c>
      <c r="H46" s="0" t="str">
        <f aca="false">VLOOKUP($F46,Indicators!$A$1:$G$250,2,0)</f>
        <v>Marketplace</v>
      </c>
      <c r="I46" s="0" t="str">
        <f aca="false">VLOOKUP($F46,Indicators!$A$1:$G$250,3,0)</f>
        <v>Marketing and Advertising</v>
      </c>
      <c r="J46" s="0" t="str">
        <f aca="false">VLOOKUP($F46,Indicators!$A$1:$G$250,4,0)</f>
        <v>Legal framework national</v>
      </c>
    </row>
    <row r="47" customFormat="false" ht="13.8" hidden="false" customHeight="false" outlineLevel="0" collapsed="false">
      <c r="A47" s="0" t="s">
        <v>438</v>
      </c>
      <c r="B47" s="0" t="s">
        <v>1759</v>
      </c>
      <c r="C47" s="0" t="str">
        <f aca="false">VLOOKUP($A47,Sources!$A$1:$G$250,2,0)</f>
        <v>S-93</v>
      </c>
      <c r="D47" s="0" t="str">
        <f aca="false">VLOOKUP($A47,Sources!$A$1:$G$250,5,0)</f>
        <v>WHO</v>
      </c>
      <c r="E47" s="0" t="str">
        <f aca="false">VLOOKUP($A47,Sources!$A$1:$G$250,6,0)</f>
        <v>Global Health Observatory, Advertising restrictions on national TV</v>
      </c>
      <c r="F47" s="0" t="str">
        <f aca="false">VLOOKUP($A47,Sources!$A$1:$G$250,3,0)</f>
        <v>I-82</v>
      </c>
      <c r="G47" s="0" t="str">
        <f aca="false">VLOOKUP($F47,Indicators!$A$1:$G$250,5,0)</f>
        <v>Ban on alcohol advertising on national TV</v>
      </c>
      <c r="H47" s="0" t="str">
        <f aca="false">VLOOKUP($F47,Indicators!$A$1:$G$250,2,0)</f>
        <v>Marketplace</v>
      </c>
      <c r="I47" s="0" t="str">
        <f aca="false">VLOOKUP($F47,Indicators!$A$1:$G$250,3,0)</f>
        <v>Marketing and Advertising</v>
      </c>
      <c r="J47" s="0" t="str">
        <f aca="false">VLOOKUP($F47,Indicators!$A$1:$G$250,4,0)</f>
        <v>Legal framework national</v>
      </c>
    </row>
    <row r="48" customFormat="false" ht="13.8" hidden="false" customHeight="false" outlineLevel="0" collapsed="false">
      <c r="A48" s="0" t="s">
        <v>444</v>
      </c>
      <c r="B48" s="0" t="s">
        <v>1759</v>
      </c>
      <c r="C48" s="0" t="str">
        <f aca="false">VLOOKUP($A48,Sources!$A$1:$G$250,2,0)</f>
        <v>S-95</v>
      </c>
      <c r="D48" s="0" t="str">
        <f aca="false">VLOOKUP($A48,Sources!$A$1:$G$250,5,0)</f>
        <v>WHO</v>
      </c>
      <c r="E48" s="0" t="str">
        <f aca="false">VLOOKUP($A48,Sources!$A$1:$G$250,6,0)</f>
        <v>Global Health Observatory, Health warning labels on alcohol containers: </v>
      </c>
      <c r="F48" s="0" t="str">
        <f aca="false">VLOOKUP($A48,Sources!$A$1:$G$250,3,0)</f>
        <v>I-83</v>
      </c>
      <c r="G48" s="0" t="str">
        <f aca="false">VLOOKUP($F48,Indicators!$A$1:$G$250,5,0)</f>
        <v>Alcohol health warning labels</v>
      </c>
      <c r="H48" s="0" t="str">
        <f aca="false">VLOOKUP($F48,Indicators!$A$1:$G$250,2,0)</f>
        <v>Marketplace</v>
      </c>
      <c r="I48" s="0" t="str">
        <f aca="false">VLOOKUP($F48,Indicators!$A$1:$G$250,3,0)</f>
        <v>Marketing and Advertising</v>
      </c>
      <c r="J48" s="0" t="str">
        <f aca="false">VLOOKUP($F48,Indicators!$A$1:$G$250,4,0)</f>
        <v>Legal framework national</v>
      </c>
    </row>
    <row r="49" customFormat="false" ht="13.8" hidden="false" customHeight="false" outlineLevel="0" collapsed="false">
      <c r="A49" s="0" t="s">
        <v>449</v>
      </c>
      <c r="B49" s="0" t="s">
        <v>1759</v>
      </c>
      <c r="C49" s="0" t="str">
        <f aca="false">VLOOKUP($A49,Sources!$A$1:$G$250,2,0)</f>
        <v>S-96</v>
      </c>
      <c r="D49" s="0" t="str">
        <f aca="false">VLOOKUP($A49,Sources!$A$1:$G$250,5,0)</f>
        <v>WHO &amp; UNICEF</v>
      </c>
      <c r="E49" s="0" t="str">
        <f aca="false">VLOOKUP($A49,Sources!$A$1:$G$250,6,0)</f>
        <v>Marketing of Breast‑milk Substitutes:National Implementation ofthe International Code— STATUS REPORT 2020 —</v>
      </c>
      <c r="F49" s="0" t="str">
        <f aca="false">VLOOKUP($A49,Sources!$A$1:$G$250,3,0)</f>
        <v>I-84</v>
      </c>
      <c r="G49" s="0" t="str">
        <f aca="false">VLOOKUP($F49,Indicators!$A$1:$G$250,5,0)</f>
        <v>Implementation of the International Code of Marketing of Breast-Milk Substitutes</v>
      </c>
      <c r="H49" s="0" t="str">
        <f aca="false">VLOOKUP($F49,Indicators!$A$1:$G$250,2,0)</f>
        <v>Marketplace</v>
      </c>
      <c r="I49" s="0" t="str">
        <f aca="false">VLOOKUP($F49,Indicators!$A$1:$G$250,3,0)</f>
        <v>Marketing and Advertising</v>
      </c>
      <c r="J49" s="0" t="str">
        <f aca="false">VLOOKUP($F49,Indicators!$A$1:$G$250,4,0)</f>
        <v>Legal framework national</v>
      </c>
    </row>
    <row r="50" customFormat="false" ht="13.8" hidden="false" customHeight="false" outlineLevel="0" collapsed="false">
      <c r="A50" s="0" t="s">
        <v>456</v>
      </c>
      <c r="B50" s="0" t="s">
        <v>1759</v>
      </c>
      <c r="C50" s="0" t="str">
        <f aca="false">VLOOKUP($A50,Sources!$A$1:$G$250,2,0)</f>
        <v>S-97</v>
      </c>
      <c r="D50" s="0" t="str">
        <f aca="false">VLOOKUP($A50,Sources!$A$1:$G$250,5,0)</f>
        <v>WHO</v>
      </c>
      <c r="E50" s="0" t="str">
        <f aca="false">VLOOKUP($A50,Sources!$A$1:$G$250,6,0)</f>
        <v>Global Health Observatory, Prevalence of current tobacco use among adolescents (5)- most recent youth survey: Use Youth indicator 1 rate in column 5</v>
      </c>
      <c r="F50" s="0" t="str">
        <f aca="false">VLOOKUP($A50,Sources!$A$1:$G$250,3,0)</f>
        <v>I-85</v>
      </c>
      <c r="G50" s="0" t="str">
        <f aca="false">VLOOKUP($F50,Indicators!$A$1:$G$250,5,0)</f>
        <v>Youth smoking rate</v>
      </c>
      <c r="H50" s="0" t="str">
        <f aca="false">VLOOKUP($F50,Indicators!$A$1:$G$250,2,0)</f>
        <v>Marketplace</v>
      </c>
      <c r="I50" s="0" t="str">
        <f aca="false">VLOOKUP($F50,Indicators!$A$1:$G$250,3,0)</f>
        <v>Marketing and Advertising</v>
      </c>
      <c r="J50" s="0" t="str">
        <f aca="false">VLOOKUP($F50,Indicators!$A$1:$G$250,4,0)</f>
        <v>Outcome</v>
      </c>
    </row>
    <row r="51" customFormat="false" ht="13.8" hidden="false" customHeight="false" outlineLevel="0" collapsed="false">
      <c r="A51" s="0" t="s">
        <v>461</v>
      </c>
      <c r="B51" s="0" t="s">
        <v>1759</v>
      </c>
      <c r="C51" s="0" t="str">
        <f aca="false">VLOOKUP($A51,Sources!$A$1:$G$250,2,0)</f>
        <v>S-100</v>
      </c>
      <c r="D51" s="0" t="str">
        <f aca="false">VLOOKUP($A51,Sources!$A$1:$G$250,5,0)</f>
        <v>WHO</v>
      </c>
      <c r="E51" s="0" t="str">
        <f aca="false">VLOOKUP($A51,Sources!$A$1:$G$250,6,0)</f>
        <v>Global Health Observatory, 13-15 years old any alcoholic beverage in the past 30 days (%): </v>
      </c>
      <c r="F51" s="0" t="str">
        <f aca="false">VLOOKUP($A51,Sources!$A$1:$G$250,3,0)</f>
        <v>I-86</v>
      </c>
      <c r="G51" s="0" t="str">
        <f aca="false">VLOOKUP($F51,Indicators!$A$1:$G$250,5,0)</f>
        <v>Use of alcohol </v>
      </c>
      <c r="H51" s="0" t="str">
        <f aca="false">VLOOKUP($F51,Indicators!$A$1:$G$250,2,0)</f>
        <v>Marketplace</v>
      </c>
      <c r="I51" s="0" t="str">
        <f aca="false">VLOOKUP($F51,Indicators!$A$1:$G$250,3,0)</f>
        <v>Marketing and Advertising</v>
      </c>
      <c r="J51" s="0" t="str">
        <f aca="false">VLOOKUP($F51,Indicators!$A$1:$G$250,4,0)</f>
        <v>Outcome</v>
      </c>
    </row>
    <row r="52" customFormat="false" ht="13.8" hidden="false" customHeight="false" outlineLevel="0" collapsed="false">
      <c r="A52" s="0" t="s">
        <v>466</v>
      </c>
      <c r="B52" s="0" t="s">
        <v>1759</v>
      </c>
      <c r="C52" s="0" t="str">
        <f aca="false">VLOOKUP($A52,Sources!$A$1:$G$250,2,0)</f>
        <v>S-101</v>
      </c>
      <c r="D52" s="0" t="str">
        <f aca="false">VLOOKUP($A52,Sources!$A$1:$G$250,5,0)</f>
        <v>WHO</v>
      </c>
      <c r="E52" s="0" t="str">
        <f aca="false">VLOOKUP($A52,Sources!$A$1:$G$250,6,0)</f>
        <v>Global Health Observatory, Children aged &lt;5 years overweight: </v>
      </c>
      <c r="F52" s="0" t="str">
        <f aca="false">VLOOKUP($A52,Sources!$A$1:$G$250,3,0)</f>
        <v>I-87</v>
      </c>
      <c r="G52" s="0" t="str">
        <f aca="false">VLOOKUP($F52,Indicators!$A$1:$G$250,5,0)</f>
        <v>Young children overweight</v>
      </c>
      <c r="H52" s="0" t="str">
        <f aca="false">VLOOKUP($F52,Indicators!$A$1:$G$250,2,0)</f>
        <v>Marketplace</v>
      </c>
      <c r="I52" s="0" t="str">
        <f aca="false">VLOOKUP($F52,Indicators!$A$1:$G$250,3,0)</f>
        <v>Marketing and Advertising</v>
      </c>
      <c r="J52" s="0" t="str">
        <f aca="false">VLOOKUP($F52,Indicators!$A$1:$G$250,4,0)</f>
        <v>Outcome</v>
      </c>
    </row>
    <row r="53" customFormat="false" ht="13.8" hidden="false" customHeight="false" outlineLevel="0" collapsed="false">
      <c r="A53" s="0" t="s">
        <v>471</v>
      </c>
      <c r="B53" s="0" t="s">
        <v>1759</v>
      </c>
      <c r="C53" s="0" t="str">
        <f aca="false">VLOOKUP($A53,Sources!$A$1:$G$250,2,0)</f>
        <v>S-103</v>
      </c>
      <c r="D53" s="0" t="str">
        <f aca="false">VLOOKUP($A53,Sources!$A$1:$G$250,5,0)</f>
        <v>WHO</v>
      </c>
      <c r="E53" s="0" t="str">
        <f aca="false">VLOOKUP($A53,Sources!$A$1:$G$250,6,0)</f>
        <v>Global Health Observatory, Prevalence of overweight among children and adolescents, BMI&gt;+1 standard deviation above the median, crude, Estimates by country, among children aged 5-19 years: </v>
      </c>
      <c r="F53" s="0" t="str">
        <f aca="false">VLOOKUP($A53,Sources!$A$1:$G$250,3,0)</f>
        <v>I-88</v>
      </c>
      <c r="G53" s="0" t="str">
        <f aca="false">VLOOKUP($F53,Indicators!$A$1:$G$250,5,0)</f>
        <v>Older children and teenagers overweight</v>
      </c>
      <c r="H53" s="0" t="str">
        <f aca="false">VLOOKUP($F53,Indicators!$A$1:$G$250,2,0)</f>
        <v>Marketplace</v>
      </c>
      <c r="I53" s="0" t="str">
        <f aca="false">VLOOKUP($F53,Indicators!$A$1:$G$250,3,0)</f>
        <v>Marketing and Advertising</v>
      </c>
      <c r="J53" s="0" t="str">
        <f aca="false">VLOOKUP($F53,Indicators!$A$1:$G$250,4,0)</f>
        <v>Outcome</v>
      </c>
    </row>
    <row r="54" customFormat="false" ht="13.8" hidden="false" customHeight="false" outlineLevel="0" collapsed="false">
      <c r="A54" s="0" t="s">
        <v>475</v>
      </c>
      <c r="B54" s="0" t="s">
        <v>1759</v>
      </c>
      <c r="C54" s="0" t="str">
        <f aca="false">VLOOKUP($A54,Sources!$A$1:$G$250,2,0)</f>
        <v>S-104</v>
      </c>
      <c r="D54" s="0" t="str">
        <f aca="false">VLOOKUP($A54,Sources!$A$1:$G$250,5,0)</f>
        <v>WHO</v>
      </c>
      <c r="E54" s="0" t="str">
        <f aca="false">VLOOKUP($A54,Sources!$A$1:$G$250,6,0)</f>
        <v>Global Health Observatory, Infants exclusively breastfed for the first six months of life (%)</v>
      </c>
      <c r="F54" s="0" t="str">
        <f aca="false">VLOOKUP($A54,Sources!$A$1:$G$250,3,0)</f>
        <v>I-89</v>
      </c>
      <c r="G54" s="0" t="str">
        <f aca="false">VLOOKUP($F54,Indicators!$A$1:$G$250,5,0)</f>
        <v>Exclusive breastfeeding</v>
      </c>
      <c r="H54" s="0" t="str">
        <f aca="false">VLOOKUP($F54,Indicators!$A$1:$G$250,2,0)</f>
        <v>Marketplace</v>
      </c>
      <c r="I54" s="0" t="str">
        <f aca="false">VLOOKUP($F54,Indicators!$A$1:$G$250,3,0)</f>
        <v>Marketing and Advertising</v>
      </c>
      <c r="J54" s="0" t="str">
        <f aca="false">VLOOKUP($F54,Indicators!$A$1:$G$250,4,0)</f>
        <v>Outcome</v>
      </c>
    </row>
    <row r="55" customFormat="false" ht="13.8" hidden="false" customHeight="false" outlineLevel="0" collapsed="false">
      <c r="A55" s="0" t="s">
        <v>480</v>
      </c>
      <c r="B55" s="0" t="s">
        <v>1759</v>
      </c>
      <c r="C55" s="0" t="str">
        <f aca="false">VLOOKUP($A55,Sources!$A$1:$G$250,2,0)</f>
        <v>S-104</v>
      </c>
      <c r="D55" s="0" t="str">
        <f aca="false">VLOOKUP($A55,Sources!$A$1:$G$250,5,0)</f>
        <v>WHO</v>
      </c>
      <c r="E55" s="0" t="str">
        <f aca="false">VLOOKUP($A55,Sources!$A$1:$G$250,6,0)</f>
        <v>Global Health Observatory, Infants exclusively breastfed for the first six months of life (%)</v>
      </c>
      <c r="F55" s="0" t="str">
        <f aca="false">VLOOKUP($A55,Sources!$A$1:$G$250,3,0)</f>
        <v>I-198</v>
      </c>
      <c r="G55" s="0" t="str">
        <f aca="false">VLOOKUP($F55,Indicators!$A$1:$G$250,5,0)</f>
        <v>Exclusive breastfeeding</v>
      </c>
      <c r="H55" s="0" t="str">
        <f aca="false">VLOOKUP($F55,Indicators!$A$1:$G$250,2,0)</f>
        <v>Workplace</v>
      </c>
      <c r="I55" s="0" t="str">
        <f aca="false">VLOOKUP($F55,Indicators!$A$1:$G$250,3,0)</f>
        <v>Maternity and paternity protection</v>
      </c>
      <c r="J55" s="0" t="str">
        <f aca="false">VLOOKUP($F55,Indicators!$A$1:$G$250,4,0)</f>
        <v>Outcome</v>
      </c>
    </row>
    <row r="56" customFormat="false" ht="13.8" hidden="false" customHeight="false" outlineLevel="0" collapsed="false">
      <c r="A56" s="0" t="s">
        <v>482</v>
      </c>
      <c r="B56" s="0" t="s">
        <v>1759</v>
      </c>
      <c r="C56" s="0" t="str">
        <f aca="false">VLOOKUP($A56,Sources!$A$1:$G$250,2,0)</f>
        <v>S-105</v>
      </c>
      <c r="D56" s="0" t="str">
        <f aca="false">VLOOKUP($A56,Sources!$A$1:$G$250,5,0)</f>
        <v>UN Treaties</v>
      </c>
      <c r="E56" s="0" t="str">
        <f aca="false">VLOOKUP($A56,Sources!$A$1:$G$250,6,0)</f>
        <v>Constitution of the World Health Organization</v>
      </c>
      <c r="F56" s="0" t="str">
        <f aca="false">VLOOKUP($A56,Sources!$A$1:$G$250,3,0)</f>
        <v>I-90</v>
      </c>
      <c r="G56" s="0" t="str">
        <f aca="false">VLOOKUP($F56,Indicators!$A$1:$G$250,5,0)</f>
        <v>WHO Constitution</v>
      </c>
      <c r="H56" s="0" t="str">
        <f aca="false">VLOOKUP($F56,Indicators!$A$1:$G$250,2,0)</f>
        <v>Marketplace</v>
      </c>
      <c r="I56" s="0" t="str">
        <f aca="false">VLOOKUP($F56,Indicators!$A$1:$G$250,3,0)</f>
        <v>Product Safety</v>
      </c>
      <c r="J56" s="0" t="str">
        <f aca="false">VLOOKUP($F56,Indicators!$A$1:$G$250,4,0)</f>
        <v>Legal framework international</v>
      </c>
    </row>
    <row r="57" customFormat="false" ht="13.8" hidden="false" customHeight="false" outlineLevel="0" collapsed="false">
      <c r="A57" s="0" t="s">
        <v>487</v>
      </c>
      <c r="B57" s="0" t="s">
        <v>1759</v>
      </c>
      <c r="C57" s="0" t="str">
        <f aca="false">VLOOKUP($A57,Sources!$A$1:$G$250,2,0)</f>
        <v>S-106</v>
      </c>
      <c r="D57" s="0" t="str">
        <f aca="false">VLOOKUP($A57,Sources!$A$1:$G$250,5,0)</f>
        <v>UNCTAD</v>
      </c>
      <c r="E57" s="0" t="str">
        <f aca="false">VLOOKUP($A57,Sources!$A$1:$G$250,6,0)</f>
        <v>Consumer Protection Legislation Worldwide</v>
      </c>
      <c r="F57" s="0" t="str">
        <f aca="false">VLOOKUP($A57,Sources!$A$1:$G$250,3,0)</f>
        <v>I-91</v>
      </c>
      <c r="G57" s="0" t="str">
        <f aca="false">VLOOKUP($F57,Indicators!$A$1:$G$250,5,0)</f>
        <v>Consumer protection law</v>
      </c>
      <c r="H57" s="0" t="str">
        <f aca="false">VLOOKUP($F57,Indicators!$A$1:$G$250,2,0)</f>
        <v>Marketplace</v>
      </c>
      <c r="I57" s="0" t="str">
        <f aca="false">VLOOKUP($F57,Indicators!$A$1:$G$250,3,0)</f>
        <v>Product Safety</v>
      </c>
      <c r="J57" s="0" t="str">
        <f aca="false">VLOOKUP($F57,Indicators!$A$1:$G$250,4,0)</f>
        <v>Legal framework national</v>
      </c>
    </row>
    <row r="58" customFormat="false" ht="13.8" hidden="false" customHeight="false" outlineLevel="0" collapsed="false">
      <c r="A58" s="0" t="s">
        <v>494</v>
      </c>
      <c r="B58" s="0" t="s">
        <v>1759</v>
      </c>
      <c r="C58" s="0" t="str">
        <f aca="false">VLOOKUP($A58,Sources!$A$1:$G$250,2,0)</f>
        <v>S-109</v>
      </c>
      <c r="D58" s="0" t="str">
        <f aca="false">VLOOKUP($A58,Sources!$A$1:$G$250,5,0)</f>
        <v>UNCTAD</v>
      </c>
      <c r="E58" s="0" t="str">
        <f aca="false">VLOOKUP($A58,Sources!$A$1:$G$250,6,0)</f>
        <v>E-transaction Legislation Worldwide</v>
      </c>
      <c r="F58" s="0" t="str">
        <f aca="false">VLOOKUP($A58,Sources!$A$1:$G$250,3,0)</f>
        <v>I-92</v>
      </c>
      <c r="G58" s="0" t="str">
        <f aca="false">VLOOKUP($F58,Indicators!$A$1:$G$250,5,0)</f>
        <v>Online consumer protection</v>
      </c>
      <c r="H58" s="0" t="str">
        <f aca="false">VLOOKUP($F58,Indicators!$A$1:$G$250,2,0)</f>
        <v>Marketplace</v>
      </c>
      <c r="I58" s="0" t="str">
        <f aca="false">VLOOKUP($F58,Indicators!$A$1:$G$250,3,0)</f>
        <v>Product Safety</v>
      </c>
      <c r="J58" s="0" t="str">
        <f aca="false">VLOOKUP($F58,Indicators!$A$1:$G$250,4,0)</f>
        <v>Legal framework national</v>
      </c>
    </row>
    <row r="59" customFormat="false" ht="13.8" hidden="false" customHeight="false" outlineLevel="0" collapsed="false">
      <c r="A59" s="0" t="s">
        <v>499</v>
      </c>
      <c r="B59" s="0" t="s">
        <v>1759</v>
      </c>
      <c r="C59" s="0" t="str">
        <f aca="false">VLOOKUP($A59,Sources!$A$1:$G$250,2,0)</f>
        <v>S-113</v>
      </c>
      <c r="D59" s="0" t="str">
        <f aca="false">VLOOKUP($A59,Sources!$A$1:$G$250,5,0)</f>
        <v>WHO</v>
      </c>
      <c r="E59" s="0" t="str">
        <f aca="false">VLOOKUP($A59,Sources!$A$1:$G$250,6,0)</f>
        <v>Mortality rate attributed to unintentional poisoning (per 100 000 population)</v>
      </c>
      <c r="F59" s="0" t="str">
        <f aca="false">VLOOKUP($A59,Sources!$A$1:$G$250,3,0)</f>
        <v>I-95</v>
      </c>
      <c r="G59" s="0" t="str">
        <f aca="false">VLOOKUP($F59,Indicators!$A$1:$G$250,5,0)</f>
        <v>Mortality rates due to poisoning</v>
      </c>
      <c r="H59" s="0" t="str">
        <f aca="false">VLOOKUP($F59,Indicators!$A$1:$G$250,2,0)</f>
        <v>Marketplace</v>
      </c>
      <c r="I59" s="0" t="str">
        <f aca="false">VLOOKUP($F59,Indicators!$A$1:$G$250,3,0)</f>
        <v>Product Safety</v>
      </c>
      <c r="J59" s="0" t="str">
        <f aca="false">VLOOKUP($F59,Indicators!$A$1:$G$250,4,0)</f>
        <v>Outcome</v>
      </c>
    </row>
    <row r="60" customFormat="false" ht="13.8" hidden="false" customHeight="false" outlineLevel="0" collapsed="false">
      <c r="A60" s="0" t="s">
        <v>504</v>
      </c>
      <c r="B60" s="0" t="s">
        <v>1759</v>
      </c>
      <c r="C60" s="0" t="str">
        <f aca="false">VLOOKUP($A60,Sources!$A$1:$G$250,2,0)</f>
        <v>S-115</v>
      </c>
      <c r="D60" s="0" t="str">
        <f aca="false">VLOOKUP($A60,Sources!$A$1:$G$250,5,0)</f>
        <v>UN Treaties</v>
      </c>
      <c r="E60" s="0" t="str">
        <f aca="false">VLOOKUP($A60,Sources!$A$1:$G$250,6,0)</f>
        <v>Optional Protocol to the Convention on the Rights of the Child on the sale of children, child prostitution and child pornography: </v>
      </c>
      <c r="F60" s="0" t="str">
        <f aca="false">VLOOKUP($A60,Sources!$A$1:$G$250,3,0)</f>
        <v>I-96</v>
      </c>
      <c r="G60" s="0" t="str">
        <f aca="false">VLOOKUP($F60,Indicators!$A$1:$G$250,5,0)</f>
        <v>Optional Protocol to the CRC on the Sale of Children, Child Prostitution and Child Pornography</v>
      </c>
      <c r="H60" s="0" t="str">
        <f aca="false">VLOOKUP($F60,Indicators!$A$1:$G$250,2,0)</f>
        <v>Marketplace</v>
      </c>
      <c r="I60" s="0" t="str">
        <f aca="false">VLOOKUP($F60,Indicators!$A$1:$G$250,3,0)</f>
        <v>Online Abuse and exploitation</v>
      </c>
      <c r="J60" s="0" t="str">
        <f aca="false">VLOOKUP($F60,Indicators!$A$1:$G$250,4,0)</f>
        <v>Legal framework international</v>
      </c>
    </row>
    <row r="61" customFormat="false" ht="13.8" hidden="false" customHeight="false" outlineLevel="0" collapsed="false">
      <c r="A61" s="0" t="s">
        <v>509</v>
      </c>
      <c r="B61" s="0" t="s">
        <v>1759</v>
      </c>
      <c r="C61" s="0" t="str">
        <f aca="false">VLOOKUP($A61,Sources!$A$1:$G$250,2,0)</f>
        <v>S-116</v>
      </c>
      <c r="D61" s="0" t="str">
        <f aca="false">VLOOKUP($A61,Sources!$A$1:$G$250,5,0)</f>
        <v>We Protect Global Alliance</v>
      </c>
      <c r="E61" s="0" t="str">
        <f aca="false">VLOOKUP($A61,Sources!$A$1:$G$250,6,0)</f>
        <v>We Protect Global Alliance, Member Countries</v>
      </c>
      <c r="F61" s="0" t="str">
        <f aca="false">VLOOKUP($A61,Sources!$A$1:$G$250,3,0)</f>
        <v>I-97</v>
      </c>
      <c r="G61" s="0" t="str">
        <f aca="false">VLOOKUP($F61,Indicators!$A$1:$G$250,5,0)</f>
        <v>We Protect Global Alliance</v>
      </c>
      <c r="H61" s="0" t="str">
        <f aca="false">VLOOKUP($F61,Indicators!$A$1:$G$250,2,0)</f>
        <v>Marketplace</v>
      </c>
      <c r="I61" s="0" t="str">
        <f aca="false">VLOOKUP($F61,Indicators!$A$1:$G$250,3,0)</f>
        <v>Online Abuse and exploitation</v>
      </c>
      <c r="J61" s="0" t="str">
        <f aca="false">VLOOKUP($F61,Indicators!$A$1:$G$250,4,0)</f>
        <v>Legal framework international</v>
      </c>
    </row>
    <row r="62" customFormat="false" ht="13.8" hidden="false" customHeight="false" outlineLevel="0" collapsed="false">
      <c r="A62" s="0" t="s">
        <v>532</v>
      </c>
      <c r="B62" s="0" t="s">
        <v>1759</v>
      </c>
      <c r="C62" s="0" t="str">
        <f aca="false">VLOOKUP($A62,Sources!$A$1:$G$250,2,0)</f>
        <v>S-121</v>
      </c>
      <c r="D62" s="0" t="str">
        <f aca="false">VLOOKUP($A62,Sources!$A$1:$G$250,5,0)</f>
        <v>UNCTAD</v>
      </c>
      <c r="E62" s="0" t="str">
        <f aca="false">VLOOKUP($A62,Sources!$A$1:$G$250,6,0)</f>
        <v>Cybercrime Legislation Worldwide</v>
      </c>
      <c r="F62" s="0" t="str">
        <f aca="false">VLOOKUP($A62,Sources!$A$1:$G$250,3,0)</f>
        <v>I-102</v>
      </c>
      <c r="G62" s="0" t="str">
        <f aca="false">VLOOKUP($F62,Indicators!$A$1:$G$250,5,0)</f>
        <v>Online exploitation and abuse</v>
      </c>
      <c r="H62" s="0" t="str">
        <f aca="false">VLOOKUP($F62,Indicators!$A$1:$G$250,2,0)</f>
        <v>Marketplace</v>
      </c>
      <c r="I62" s="0" t="str">
        <f aca="false">VLOOKUP($F62,Indicators!$A$1:$G$250,3,0)</f>
        <v>Online Abuse and exploitation</v>
      </c>
      <c r="J62" s="0" t="str">
        <f aca="false">VLOOKUP($F62,Indicators!$A$1:$G$250,4,0)</f>
        <v>Legal framework national</v>
      </c>
    </row>
    <row r="63" customFormat="false" ht="13.8" hidden="false" customHeight="false" outlineLevel="0" collapsed="false">
      <c r="A63" s="0" t="s">
        <v>537</v>
      </c>
      <c r="B63" s="0" t="s">
        <v>1759</v>
      </c>
      <c r="C63" s="0" t="str">
        <f aca="false">VLOOKUP($A63,Sources!$A$1:$G$250,2,0)</f>
        <v>S-122</v>
      </c>
      <c r="D63" s="0" t="str">
        <f aca="false">VLOOKUP($A63,Sources!$A$1:$G$250,5,0)</f>
        <v>UNCTAD</v>
      </c>
      <c r="E63" s="0" t="str">
        <f aca="false">VLOOKUP($A63,Sources!$A$1:$G$250,6,0)</f>
        <v>Data Protection and Privacy Legislation Worldwide</v>
      </c>
      <c r="F63" s="0" t="str">
        <f aca="false">VLOOKUP($A63,Sources!$A$1:$G$250,3,0)</f>
        <v>I-103</v>
      </c>
      <c r="G63" s="0" t="str">
        <f aca="false">VLOOKUP($F63,Indicators!$A$1:$G$250,5,0)</f>
        <v>Data protection and privacy</v>
      </c>
      <c r="H63" s="0" t="str">
        <f aca="false">VLOOKUP($F63,Indicators!$A$1:$G$250,2,0)</f>
        <v>Marketplace</v>
      </c>
      <c r="I63" s="0" t="str">
        <f aca="false">VLOOKUP($F63,Indicators!$A$1:$G$250,3,0)</f>
        <v>Online Abuse and exploitation</v>
      </c>
      <c r="J63" s="0" t="str">
        <f aca="false">VLOOKUP($F63,Indicators!$A$1:$G$250,4,0)</f>
        <v>Legal framework national</v>
      </c>
    </row>
    <row r="64" customFormat="false" ht="13.8" hidden="false" customHeight="false" outlineLevel="0" collapsed="false">
      <c r="A64" s="0" t="s">
        <v>554</v>
      </c>
      <c r="B64" s="0" t="s">
        <v>1759</v>
      </c>
      <c r="C64" s="0" t="str">
        <f aca="false">VLOOKUP($A64,Sources!$A$1:$G$250,2,0)</f>
        <v>S-125</v>
      </c>
      <c r="D64" s="0" t="str">
        <f aca="false">VLOOKUP($A64,Sources!$A$1:$G$250,5,0)</f>
        <v>UN SDG</v>
      </c>
      <c r="E64" s="0" t="str">
        <f aca="false">VLOOKUP($A64,Sources!$A$1:$G$250,6,0)</f>
        <v>SDG Indicator 16.2.3: Proportion of population aged 18-29 years who experienced sexual violence by age 18, by sex (% of population aged 18-29) VC_VAW_SXVLN</v>
      </c>
      <c r="F64" s="0" t="str">
        <f aca="false">VLOOKUP($A64,Sources!$A$1:$G$250,3,0)</f>
        <v>I-106</v>
      </c>
      <c r="G64" s="0" t="str">
        <f aca="false">VLOOKUP($F64,Indicators!$A$1:$G$250,5,0)</f>
        <v>Prevalence of sexual violence</v>
      </c>
      <c r="H64" s="0" t="str">
        <f aca="false">VLOOKUP($F64,Indicators!$A$1:$G$250,2,0)</f>
        <v>Marketplace</v>
      </c>
      <c r="I64" s="0" t="str">
        <f aca="false">VLOOKUP($F64,Indicators!$A$1:$G$250,3,0)</f>
        <v>Online Abuse and exploitation</v>
      </c>
      <c r="J64" s="0" t="str">
        <f aca="false">VLOOKUP($F64,Indicators!$A$1:$G$250,4,0)</f>
        <v>Outcome</v>
      </c>
    </row>
    <row r="65" customFormat="false" ht="13.8" hidden="false" customHeight="false" outlineLevel="0" collapsed="false">
      <c r="A65" s="0" t="s">
        <v>558</v>
      </c>
      <c r="B65" s="0" t="s">
        <v>1759</v>
      </c>
      <c r="C65" s="0" t="str">
        <f aca="false">VLOOKUP($A65,Sources!$A$1:$G$250,2,0)</f>
        <v>S-126</v>
      </c>
      <c r="D65" s="0" t="str">
        <f aca="false">VLOOKUP($A65,Sources!$A$1:$G$250,5,0)</f>
        <v>UNICEF</v>
      </c>
      <c r="E65" s="0" t="str">
        <f aca="false">VLOOKUP($A65,Sources!$A$1:$G$250,6,0)</f>
        <v>Percentage of students (aged 13-15 years) who reported being bullied on 1 or more days in past 30 days: </v>
      </c>
      <c r="F65" s="0" t="str">
        <f aca="false">VLOOKUP($A65,Sources!$A$1:$G$250,3,0)</f>
        <v>I-107</v>
      </c>
      <c r="G65" s="0" t="str">
        <f aca="false">VLOOKUP($F65,Indicators!$A$1:$G$250,5,0)</f>
        <v>Frequency of bullying</v>
      </c>
      <c r="H65" s="0" t="str">
        <f aca="false">VLOOKUP($F65,Indicators!$A$1:$G$250,2,0)</f>
        <v>Marketplace</v>
      </c>
      <c r="I65" s="0" t="str">
        <f aca="false">VLOOKUP($F65,Indicators!$A$1:$G$250,3,0)</f>
        <v>Online Abuse and exploitation</v>
      </c>
      <c r="J65" s="0" t="str">
        <f aca="false">VLOOKUP($F65,Indicators!$A$1:$G$250,4,0)</f>
        <v>Outcome</v>
      </c>
    </row>
    <row r="66" customFormat="false" ht="13.8" hidden="false" customHeight="false" outlineLevel="0" collapsed="false">
      <c r="A66" s="0" t="s">
        <v>579</v>
      </c>
      <c r="B66" s="0" t="s">
        <v>1759</v>
      </c>
      <c r="C66" s="0" t="str">
        <f aca="false">VLOOKUP($A66,Sources!$A$1:$G$250,2,0)</f>
        <v>S-129</v>
      </c>
      <c r="D66" s="0" t="str">
        <f aca="false">VLOOKUP($A66,Sources!$A$1:$G$250,5,0)</f>
        <v>World Bank</v>
      </c>
      <c r="E66" s="0" t="str">
        <f aca="false">VLOOKUP($A66,Sources!$A$1:$G$250,6,0)</f>
        <v>World governance indicators:  Government Effectiveness Index </v>
      </c>
      <c r="F66" s="0" t="str">
        <f aca="false">VLOOKUP($A66,Sources!$A$1:$G$250,3,0)</f>
        <v>I-64</v>
      </c>
      <c r="G66" s="0" t="str">
        <f aca="false">VLOOKUP($F66,Indicators!$A$1:$G$250,5,0)</f>
        <v>Government effectiveness</v>
      </c>
      <c r="H66" s="0" t="str">
        <f aca="false">VLOOKUP($F66,Indicators!$A$1:$G$250,2,0)</f>
        <v>Workplace</v>
      </c>
      <c r="I66" s="0" t="str">
        <f aca="false">VLOOKUP($F66,Indicators!$A$1:$G$250,3,0)</f>
        <v>Maternity and paternity protection</v>
      </c>
      <c r="J66" s="0" t="str">
        <f aca="false">VLOOKUP($F66,Indicators!$A$1:$G$250,4,0)</f>
        <v>Enforcement</v>
      </c>
    </row>
    <row r="67" customFormat="false" ht="13.8" hidden="false" customHeight="false" outlineLevel="0" collapsed="false">
      <c r="A67" s="0" t="s">
        <v>585</v>
      </c>
      <c r="B67" s="0" t="s">
        <v>1759</v>
      </c>
      <c r="C67" s="0" t="str">
        <f aca="false">VLOOKUP($A67,Sources!$A$1:$G$250,2,0)</f>
        <v>S-129</v>
      </c>
      <c r="D67" s="0" t="str">
        <f aca="false">VLOOKUP($A67,Sources!$A$1:$G$250,5,0)</f>
        <v>World Bank</v>
      </c>
      <c r="E67" s="0" t="str">
        <f aca="false">VLOOKUP($A67,Sources!$A$1:$G$250,6,0)</f>
        <v>World governance indicators:  Government Effectiveness Index </v>
      </c>
      <c r="F67" s="0" t="str">
        <f aca="false">VLOOKUP($A67,Sources!$A$1:$G$250,3,0)</f>
        <v>I-110</v>
      </c>
      <c r="G67" s="0" t="str">
        <f aca="false">VLOOKUP($F67,Indicators!$A$1:$G$250,5,0)</f>
        <v>Government effectiveness</v>
      </c>
      <c r="H67" s="0" t="str">
        <f aca="false">VLOOKUP($F67,Indicators!$A$1:$G$250,2,0)</f>
        <v>Marketplace</v>
      </c>
      <c r="I67" s="0" t="str">
        <f aca="false">VLOOKUP($F67,Indicators!$A$1:$G$250,3,0)</f>
        <v>Marketing and Advertising</v>
      </c>
      <c r="J67" s="0" t="str">
        <f aca="false">VLOOKUP($F67,Indicators!$A$1:$G$250,4,0)</f>
        <v>Enforcement</v>
      </c>
    </row>
    <row r="68" customFormat="false" ht="13.8" hidden="false" customHeight="false" outlineLevel="0" collapsed="false">
      <c r="A68" s="0" t="s">
        <v>587</v>
      </c>
      <c r="B68" s="0" t="s">
        <v>1759</v>
      </c>
      <c r="C68" s="0" t="str">
        <f aca="false">VLOOKUP($A68,Sources!$A$1:$G$250,2,0)</f>
        <v>S-129</v>
      </c>
      <c r="D68" s="0" t="str">
        <f aca="false">VLOOKUP($A68,Sources!$A$1:$G$250,5,0)</f>
        <v>World Bank</v>
      </c>
      <c r="E68" s="0" t="str">
        <f aca="false">VLOOKUP($A68,Sources!$A$1:$G$250,6,0)</f>
        <v>World governance indicators:  Government Effectiveness Index </v>
      </c>
      <c r="F68" s="0" t="str">
        <f aca="false">VLOOKUP($A68,Sources!$A$1:$G$250,3,0)</f>
        <v>I-180</v>
      </c>
      <c r="G68" s="0" t="str">
        <f aca="false">VLOOKUP($F68,Indicators!$A$1:$G$250,5,0)</f>
        <v>Government effectiveness</v>
      </c>
      <c r="H68" s="0" t="str">
        <f aca="false">VLOOKUP($F68,Indicators!$A$1:$G$250,2,0)</f>
        <v>Community and Environment</v>
      </c>
      <c r="I68" s="0" t="str">
        <f aca="false">VLOOKUP($F68,Indicators!$A$1:$G$250,3,0)</f>
        <v>Fulfillment of children’s rights</v>
      </c>
      <c r="J68" s="0" t="str">
        <f aca="false">VLOOKUP($F68,Indicators!$A$1:$G$250,4,0)</f>
        <v>Enforcement</v>
      </c>
    </row>
    <row r="69" customFormat="false" ht="13.8" hidden="false" customHeight="false" outlineLevel="0" collapsed="false">
      <c r="A69" s="0" t="s">
        <v>589</v>
      </c>
      <c r="B69" s="0" t="s">
        <v>1759</v>
      </c>
      <c r="C69" s="0" t="str">
        <f aca="false">VLOOKUP($A69,Sources!$A$1:$G$250,2,0)</f>
        <v>S-130</v>
      </c>
      <c r="D69" s="0" t="str">
        <f aca="false">VLOOKUP($A69,Sources!$A$1:$G$250,5,0)</f>
        <v>World Bank</v>
      </c>
      <c r="E69" s="0" t="str">
        <f aca="false">VLOOKUP($A69,Sources!$A$1:$G$250,6,0)</f>
        <v>World governance indicators: Control of Corruption Index</v>
      </c>
      <c r="F69" s="0" t="str">
        <f aca="false">VLOOKUP($A69,Sources!$A$1:$G$250,3,0)</f>
        <v>I-65</v>
      </c>
      <c r="G69" s="0" t="str">
        <f aca="false">VLOOKUP($F69,Indicators!$A$1:$G$250,5,0)</f>
        <v>Government corruption</v>
      </c>
      <c r="H69" s="0" t="str">
        <f aca="false">VLOOKUP($F69,Indicators!$A$1:$G$250,2,0)</f>
        <v>Workplace</v>
      </c>
      <c r="I69" s="0" t="str">
        <f aca="false">VLOOKUP($F69,Indicators!$A$1:$G$250,3,0)</f>
        <v>Child labour</v>
      </c>
      <c r="J69" s="0" t="str">
        <f aca="false">VLOOKUP($F69,Indicators!$A$1:$G$250,4,0)</f>
        <v>Enforcement</v>
      </c>
    </row>
    <row r="70" customFormat="false" ht="13.8" hidden="false" customHeight="false" outlineLevel="0" collapsed="false">
      <c r="A70" s="0" t="s">
        <v>593</v>
      </c>
      <c r="B70" s="0" t="s">
        <v>1759</v>
      </c>
      <c r="C70" s="0" t="str">
        <f aca="false">VLOOKUP($A70,Sources!$A$1:$G$250,2,0)</f>
        <v>S-130</v>
      </c>
      <c r="D70" s="0" t="str">
        <f aca="false">VLOOKUP($A70,Sources!$A$1:$G$250,5,0)</f>
        <v>World Bank</v>
      </c>
      <c r="E70" s="0" t="str">
        <f aca="false">VLOOKUP($A70,Sources!$A$1:$G$250,6,0)</f>
        <v>World governance indicators: Control of Corruption Index</v>
      </c>
      <c r="F70" s="0" t="str">
        <f aca="false">VLOOKUP($A70,Sources!$A$1:$G$250,3,0)</f>
        <v>I-111</v>
      </c>
      <c r="G70" s="0" t="str">
        <f aca="false">VLOOKUP($F70,Indicators!$A$1:$G$250,5,0)</f>
        <v>Government corruption</v>
      </c>
      <c r="H70" s="0" t="str">
        <f aca="false">VLOOKUP($F70,Indicators!$A$1:$G$250,2,0)</f>
        <v>Marketplace</v>
      </c>
      <c r="I70" s="0" t="str">
        <f aca="false">VLOOKUP($F70,Indicators!$A$1:$G$250,3,0)</f>
        <v>Product Safety</v>
      </c>
      <c r="J70" s="0" t="str">
        <f aca="false">VLOOKUP($F70,Indicators!$A$1:$G$250,4,0)</f>
        <v>Enforcement</v>
      </c>
    </row>
    <row r="71" customFormat="false" ht="13.8" hidden="false" customHeight="false" outlineLevel="0" collapsed="false">
      <c r="A71" s="0" t="s">
        <v>595</v>
      </c>
      <c r="B71" s="0" t="s">
        <v>1759</v>
      </c>
      <c r="C71" s="0" t="str">
        <f aca="false">VLOOKUP($A71,Sources!$A$1:$G$250,2,0)</f>
        <v>S-130</v>
      </c>
      <c r="D71" s="0" t="str">
        <f aca="false">VLOOKUP($A71,Sources!$A$1:$G$250,5,0)</f>
        <v>World Bank</v>
      </c>
      <c r="E71" s="0" t="str">
        <f aca="false">VLOOKUP($A71,Sources!$A$1:$G$250,6,0)</f>
        <v>World governance indicators: Control of Corruption Index</v>
      </c>
      <c r="F71" s="0" t="str">
        <f aca="false">VLOOKUP($A71,Sources!$A$1:$G$250,3,0)</f>
        <v>I-181</v>
      </c>
      <c r="G71" s="0" t="str">
        <f aca="false">VLOOKUP($F71,Indicators!$A$1:$G$250,5,0)</f>
        <v>Government corruption</v>
      </c>
      <c r="H71" s="0" t="str">
        <f aca="false">VLOOKUP($F71,Indicators!$A$1:$G$250,2,0)</f>
        <v>Community and Environment</v>
      </c>
      <c r="I71" s="0" t="str">
        <f aca="false">VLOOKUP($F71,Indicators!$A$1:$G$250,3,0)</f>
        <v>Security arrangements</v>
      </c>
      <c r="J71" s="0" t="str">
        <f aca="false">VLOOKUP($F71,Indicators!$A$1:$G$250,4,0)</f>
        <v>Enforcement</v>
      </c>
    </row>
    <row r="72" customFormat="false" ht="13.8" hidden="false" customHeight="false" outlineLevel="0" collapsed="false">
      <c r="A72" s="0" t="s">
        <v>597</v>
      </c>
      <c r="B72" s="0" t="s">
        <v>1759</v>
      </c>
      <c r="C72" s="0" t="str">
        <f aca="false">VLOOKUP($A72,Sources!$A$1:$G$250,2,0)</f>
        <v>S-131</v>
      </c>
      <c r="D72" s="0" t="str">
        <f aca="false">VLOOKUP($A72,Sources!$A$1:$G$250,5,0)</f>
        <v>CRIN</v>
      </c>
      <c r="E72" s="0" t="str">
        <f aca="false">VLOOKUP($A72,Sources!$A$1:$G$250,6,0)</f>
        <v>Access to Justice Global Ranking: Total score</v>
      </c>
      <c r="F72" s="0" t="str">
        <f aca="false">VLOOKUP($A72,Sources!$A$1:$G$250,3,0)</f>
        <v>I-112</v>
      </c>
      <c r="G72" s="0" t="str">
        <f aca="false">VLOOKUP($F72,Indicators!$A$1:$G$250,5,0)</f>
        <v>Effectiveness of the justice system</v>
      </c>
      <c r="H72" s="0" t="str">
        <f aca="false">VLOOKUP($F72,Indicators!$A$1:$G$250,2,0)</f>
        <v>Marketplace</v>
      </c>
      <c r="I72" s="0" t="str">
        <f aca="false">VLOOKUP($F72,Indicators!$A$1:$G$250,3,0)</f>
        <v>Online Abuse and exploitation</v>
      </c>
      <c r="J72" s="0" t="str">
        <f aca="false">VLOOKUP($F72,Indicators!$A$1:$G$250,4,0)</f>
        <v>Enforcement</v>
      </c>
    </row>
    <row r="73" customFormat="false" ht="13.8" hidden="false" customHeight="false" outlineLevel="0" collapsed="false">
      <c r="A73" s="0" t="s">
        <v>615</v>
      </c>
      <c r="B73" s="0" t="s">
        <v>1759</v>
      </c>
      <c r="C73" s="0" t="str">
        <f aca="false">VLOOKUP($A73,Sources!$A$1:$G$250,2,0)</f>
        <v>S-136</v>
      </c>
      <c r="D73" s="0" t="str">
        <f aca="false">VLOOKUP($A73,Sources!$A$1:$G$250,5,0)</f>
        <v>WHO</v>
      </c>
      <c r="E73" s="0" t="str">
        <f aca="false">VLOOKUP($A73,Sources!$A$1:$G$250,6,0)</f>
        <v>Global Health Observatory, Existence of operational policy/strategy/action plan for alcohol: </v>
      </c>
      <c r="F73" s="0" t="str">
        <f aca="false">VLOOKUP($A73,Sources!$A$1:$G$250,3,0)</f>
        <v>I-116</v>
      </c>
      <c r="G73" s="0" t="str">
        <f aca="false">VLOOKUP($F73,Indicators!$A$1:$G$250,5,0)</f>
        <v>Operational policy on alcohol use</v>
      </c>
      <c r="H73" s="0" t="str">
        <f aca="false">VLOOKUP($F73,Indicators!$A$1:$G$250,2,0)</f>
        <v>Marketplace</v>
      </c>
      <c r="I73" s="0" t="str">
        <f aca="false">VLOOKUP($F73,Indicators!$A$1:$G$250,3,0)</f>
        <v>Marketing and Advertising</v>
      </c>
      <c r="J73" s="0" t="str">
        <f aca="false">VLOOKUP($F73,Indicators!$A$1:$G$250,4,0)</f>
        <v>Enforcement</v>
      </c>
    </row>
    <row r="74" customFormat="false" ht="13.8" hidden="false" customHeight="false" outlineLevel="0" collapsed="false">
      <c r="A74" s="0" t="s">
        <v>620</v>
      </c>
      <c r="B74" s="0" t="s">
        <v>1759</v>
      </c>
      <c r="C74" s="0" t="str">
        <f aca="false">VLOOKUP($A74,Sources!$A$1:$G$250,2,0)</f>
        <v>S-137</v>
      </c>
      <c r="D74" s="0" t="str">
        <f aca="false">VLOOKUP($A74,Sources!$A$1:$G$250,5,0)</f>
        <v>WHO</v>
      </c>
      <c r="E74" s="0" t="str">
        <f aca="false">VLOOKUP($A74,Sources!$A$1:$G$250,6,0)</f>
        <v>Global Health Observatory, Existence of operational policy/strategy/action plan for unhealthy diet: </v>
      </c>
      <c r="F74" s="0" t="str">
        <f aca="false">VLOOKUP($A74,Sources!$A$1:$G$250,3,0)</f>
        <v>I-117</v>
      </c>
      <c r="G74" s="0" t="str">
        <f aca="false">VLOOKUP($F74,Indicators!$A$1:$G$250,5,0)</f>
        <v>Operational policy on unhealthy diets</v>
      </c>
      <c r="H74" s="0" t="str">
        <f aca="false">VLOOKUP($F74,Indicators!$A$1:$G$250,2,0)</f>
        <v>Marketplace</v>
      </c>
      <c r="I74" s="0" t="str">
        <f aca="false">VLOOKUP($F74,Indicators!$A$1:$G$250,3,0)</f>
        <v>Marketing and Advertising</v>
      </c>
      <c r="J74" s="0" t="str">
        <f aca="false">VLOOKUP($F74,Indicators!$A$1:$G$250,4,0)</f>
        <v>Enforcement</v>
      </c>
    </row>
    <row r="75" customFormat="false" ht="13.8" hidden="false" customHeight="false" outlineLevel="0" collapsed="false">
      <c r="A75" s="0" t="s">
        <v>625</v>
      </c>
      <c r="B75" s="0" t="s">
        <v>1759</v>
      </c>
      <c r="C75" s="0" t="str">
        <f aca="false">VLOOKUP($A75,Sources!$A$1:$G$250,2,0)</f>
        <v>S-138</v>
      </c>
      <c r="D75" s="0" t="str">
        <f aca="false">VLOOKUP($A75,Sources!$A$1:$G$250,5,0)</f>
        <v>WHO &amp; UNICEF</v>
      </c>
      <c r="E75" s="0" t="str">
        <f aca="false">VLOOKUP($A75,Sources!$A$1:$G$250,6,0)</f>
        <v>Marketing of Breast‑milk Substitutes:National Implementation ofthe International Code— STATUS REPORT 2020 —</v>
      </c>
      <c r="F75" s="0" t="str">
        <f aca="false">VLOOKUP($A75,Sources!$A$1:$G$250,3,0)</f>
        <v>I-118</v>
      </c>
      <c r="G75" s="0" t="str">
        <f aca="false">VLOOKUP($F75,Indicators!$A$1:$G$250,5,0)</f>
        <v>Restrictions on marketing breastmilk substitutes</v>
      </c>
      <c r="H75" s="0" t="str">
        <f aca="false">VLOOKUP($F75,Indicators!$A$1:$G$250,2,0)</f>
        <v>Marketplace</v>
      </c>
      <c r="I75" s="0" t="str">
        <f aca="false">VLOOKUP($F75,Indicators!$A$1:$G$250,3,0)</f>
        <v>Marketing and Advertising</v>
      </c>
      <c r="J75" s="0" t="str">
        <f aca="false">VLOOKUP($F75,Indicators!$A$1:$G$250,4,0)</f>
        <v>Enforcement</v>
      </c>
    </row>
    <row r="76" customFormat="false" ht="13.8" hidden="false" customHeight="false" outlineLevel="0" collapsed="false">
      <c r="A76" s="0" t="s">
        <v>635</v>
      </c>
      <c r="B76" s="0" t="s">
        <v>1759</v>
      </c>
      <c r="C76" s="0" t="str">
        <f aca="false">VLOOKUP($A76,Sources!$A$1:$G$250,2,0)</f>
        <v>S-140</v>
      </c>
      <c r="D76" s="0" t="str">
        <f aca="false">VLOOKUP($A76,Sources!$A$1:$G$250,5,0)</f>
        <v>Child Helpline</v>
      </c>
      <c r="E76" s="0" t="str">
        <f aca="false">VLOOKUP($A76,Sources!$A$1:$G$250,6,0)</f>
        <v>International, Voices of Children and Young People, Child Helpline Data</v>
      </c>
      <c r="F76" s="0" t="str">
        <f aca="false">VLOOKUP($A76,Sources!$A$1:$G$250,3,0)</f>
        <v>I-120</v>
      </c>
      <c r="G76" s="0" t="str">
        <f aca="false">VLOOKUP($F76,Indicators!$A$1:$G$250,5,0)</f>
        <v>Child helpline</v>
      </c>
      <c r="H76" s="0" t="str">
        <f aca="false">VLOOKUP($F76,Indicators!$A$1:$G$250,2,0)</f>
        <v>Marketplace</v>
      </c>
      <c r="I76" s="0" t="str">
        <f aca="false">VLOOKUP($F76,Indicators!$A$1:$G$250,3,0)</f>
        <v>Online Abuse and exploitation</v>
      </c>
      <c r="J76" s="0" t="str">
        <f aca="false">VLOOKUP($F76,Indicators!$A$1:$G$250,4,0)</f>
        <v>Enforcement</v>
      </c>
    </row>
    <row r="77" customFormat="false" ht="13.8" hidden="false" customHeight="false" outlineLevel="0" collapsed="false">
      <c r="A77" s="0" t="s">
        <v>642</v>
      </c>
      <c r="B77" s="0" t="s">
        <v>1759</v>
      </c>
      <c r="C77" s="0" t="str">
        <f aca="false">VLOOKUP($A77,Sources!$A$1:$G$250,2,0)</f>
        <v>S-141</v>
      </c>
      <c r="D77" s="0" t="str">
        <f aca="false">VLOOKUP($A77,Sources!$A$1:$G$250,5,0)</f>
        <v>UN Treaties</v>
      </c>
      <c r="E77" s="0" t="str">
        <f aca="false">VLOOKUP($A77,Sources!$A$1:$G$250,6,0)</f>
        <v>UN Framework Convention on Climate Change: </v>
      </c>
      <c r="F77" s="0" t="str">
        <f aca="false">VLOOKUP($A77,Sources!$A$1:$G$250,3,0)</f>
        <v>I-121</v>
      </c>
      <c r="G77" s="0" t="str">
        <f aca="false">VLOOKUP($F77,Indicators!$A$1:$G$250,5,0)</f>
        <v>Convention on Climate Change</v>
      </c>
      <c r="H77" s="0" t="str">
        <f aca="false">VLOOKUP($F77,Indicators!$A$1:$G$250,2,0)</f>
        <v>Community and Environment</v>
      </c>
      <c r="I77" s="0" t="str">
        <f aca="false">VLOOKUP($F77,Indicators!$A$1:$G$250,3,0)</f>
        <v>Resource use and damage to the environment</v>
      </c>
      <c r="J77" s="0" t="str">
        <f aca="false">VLOOKUP($F77,Indicators!$A$1:$G$250,4,0)</f>
        <v>Legal framework international</v>
      </c>
    </row>
    <row r="78" customFormat="false" ht="13.8" hidden="false" customHeight="false" outlineLevel="0" collapsed="false">
      <c r="A78" s="0" t="s">
        <v>647</v>
      </c>
      <c r="B78" s="0" t="s">
        <v>1759</v>
      </c>
      <c r="C78" s="0" t="str">
        <f aca="false">VLOOKUP($A78,Sources!$A$1:$G$250,2,0)</f>
        <v>S-142</v>
      </c>
      <c r="D78" s="0" t="str">
        <f aca="false">VLOOKUP($A78,Sources!$A$1:$G$250,5,0)</f>
        <v>UN Treaties</v>
      </c>
      <c r="E78" s="0" t="str">
        <f aca="false">VLOOKUP($A78,Sources!$A$1:$G$250,6,0)</f>
        <v>Paris Agreement: </v>
      </c>
      <c r="F78" s="0" t="str">
        <f aca="false">VLOOKUP($A78,Sources!$A$1:$G$250,3,0)</f>
        <v>I-122</v>
      </c>
      <c r="G78" s="0" t="str">
        <f aca="false">VLOOKUP($F78,Indicators!$A$1:$G$250,5,0)</f>
        <v>Paris Climate Agreement. </v>
      </c>
      <c r="H78" s="0" t="str">
        <f aca="false">VLOOKUP($F78,Indicators!$A$1:$G$250,2,0)</f>
        <v>Community and Environment</v>
      </c>
      <c r="I78" s="0" t="str">
        <f aca="false">VLOOKUP($F78,Indicators!$A$1:$G$250,3,0)</f>
        <v>Resource use and damage to the environment</v>
      </c>
      <c r="J78" s="0" t="str">
        <f aca="false">VLOOKUP($F78,Indicators!$A$1:$G$250,4,0)</f>
        <v>Legal framework international</v>
      </c>
    </row>
    <row r="79" customFormat="false" ht="13.8" hidden="false" customHeight="false" outlineLevel="0" collapsed="false">
      <c r="A79" s="0" t="s">
        <v>652</v>
      </c>
      <c r="B79" s="0" t="s">
        <v>1759</v>
      </c>
      <c r="C79" s="0" t="str">
        <f aca="false">VLOOKUP($A79,Sources!$A$1:$G$250,2,0)</f>
        <v>S-143</v>
      </c>
      <c r="D79" s="0" t="str">
        <f aca="false">VLOOKUP($A79,Sources!$A$1:$G$250,5,0)</f>
        <v>UN Treaties</v>
      </c>
      <c r="E79" s="0" t="str">
        <f aca="false">VLOOKUP($A79,Sources!$A$1:$G$250,6,0)</f>
        <v>Basel Convention: </v>
      </c>
      <c r="F79" s="0" t="str">
        <f aca="false">VLOOKUP($A79,Sources!$A$1:$G$250,3,0)</f>
        <v>I-123</v>
      </c>
      <c r="G79" s="0" t="str">
        <f aca="false">VLOOKUP($F79,Indicators!$A$1:$G$250,5,0)</f>
        <v>Basel Convention</v>
      </c>
      <c r="H79" s="0" t="str">
        <f aca="false">VLOOKUP($F79,Indicators!$A$1:$G$250,2,0)</f>
        <v>Community and Environment</v>
      </c>
      <c r="I79" s="0" t="str">
        <f aca="false">VLOOKUP($F79,Indicators!$A$1:$G$250,3,0)</f>
        <v>Resource use and damage to the environment</v>
      </c>
      <c r="J79" s="0" t="str">
        <f aca="false">VLOOKUP($F79,Indicators!$A$1:$G$250,4,0)</f>
        <v>Legal framework international</v>
      </c>
    </row>
    <row r="80" customFormat="false" ht="13.8" hidden="false" customHeight="false" outlineLevel="0" collapsed="false">
      <c r="A80" s="0" t="s">
        <v>657</v>
      </c>
      <c r="B80" s="0" t="s">
        <v>1759</v>
      </c>
      <c r="C80" s="0" t="str">
        <f aca="false">VLOOKUP($A80,Sources!$A$1:$G$250,2,0)</f>
        <v>S-144</v>
      </c>
      <c r="D80" s="0" t="str">
        <f aca="false">VLOOKUP($A80,Sources!$A$1:$G$250,5,0)</f>
        <v>UN Treaties</v>
      </c>
      <c r="E80" s="0" t="str">
        <f aca="false">VLOOKUP($A80,Sources!$A$1:$G$250,6,0)</f>
        <v>Stockholm Convention: </v>
      </c>
      <c r="F80" s="0" t="str">
        <f aca="false">VLOOKUP($A80,Sources!$A$1:$G$250,3,0)</f>
        <v>I-124</v>
      </c>
      <c r="G80" s="0" t="str">
        <f aca="false">VLOOKUP($F80,Indicators!$A$1:$G$250,5,0)</f>
        <v>Stockholm Convention</v>
      </c>
      <c r="H80" s="0" t="str">
        <f aca="false">VLOOKUP($F80,Indicators!$A$1:$G$250,2,0)</f>
        <v>Community and Environment</v>
      </c>
      <c r="I80" s="0" t="str">
        <f aca="false">VLOOKUP($F80,Indicators!$A$1:$G$250,3,0)</f>
        <v>Resource use and damage to the environment</v>
      </c>
      <c r="J80" s="0" t="str">
        <f aca="false">VLOOKUP($F80,Indicators!$A$1:$G$250,4,0)</f>
        <v>Legal framework international</v>
      </c>
    </row>
    <row r="81" customFormat="false" ht="13.8" hidden="false" customHeight="false" outlineLevel="0" collapsed="false">
      <c r="A81" s="0" t="s">
        <v>662</v>
      </c>
      <c r="B81" s="0" t="s">
        <v>1759</v>
      </c>
      <c r="C81" s="0" t="str">
        <f aca="false">VLOOKUP($A81,Sources!$A$1:$G$250,2,0)</f>
        <v>S-145</v>
      </c>
      <c r="D81" s="0" t="str">
        <f aca="false">VLOOKUP($A81,Sources!$A$1:$G$250,5,0)</f>
        <v>UN Treaties</v>
      </c>
      <c r="E81" s="0" t="str">
        <f aca="false">VLOOKUP($A81,Sources!$A$1:$G$250,6,0)</f>
        <v>Convention on the Protection and Use of Transboundary Watercourses and International Lakes: </v>
      </c>
      <c r="F81" s="0" t="str">
        <f aca="false">VLOOKUP($A81,Sources!$A$1:$G$250,3,0)</f>
        <v>I-125</v>
      </c>
      <c r="G81" s="0" t="str">
        <f aca="false">VLOOKUP($F81,Indicators!$A$1:$G$250,5,0)</f>
        <v>Water Convention</v>
      </c>
      <c r="H81" s="0" t="str">
        <f aca="false">VLOOKUP($F81,Indicators!$A$1:$G$250,2,0)</f>
        <v>Community and Environment</v>
      </c>
      <c r="I81" s="0" t="str">
        <f aca="false">VLOOKUP($F81,Indicators!$A$1:$G$250,3,0)</f>
        <v>Resource use and damage to the environment</v>
      </c>
      <c r="J81" s="0" t="str">
        <f aca="false">VLOOKUP($F81,Indicators!$A$1:$G$250,4,0)</f>
        <v>Legal framework international</v>
      </c>
    </row>
    <row r="82" customFormat="false" ht="13.8" hidden="false" customHeight="false" outlineLevel="0" collapsed="false">
      <c r="A82" s="0" t="s">
        <v>708</v>
      </c>
      <c r="B82" s="0" t="s">
        <v>1759</v>
      </c>
      <c r="C82" s="0" t="str">
        <f aca="false">VLOOKUP($A82,Sources!$A$1:$G$250,2,0)</f>
        <v>S-154</v>
      </c>
      <c r="D82" s="0" t="str">
        <f aca="false">VLOOKUP($A82,Sources!$A$1:$G$250,5,0)</f>
        <v>EITI</v>
      </c>
      <c r="E82" s="0" t="str">
        <f aca="false">VLOOKUP($A82,Sources!$A$1:$G$250,6,0)</f>
        <v>Countries: Implementation status</v>
      </c>
      <c r="F82" s="0" t="str">
        <f aca="false">VLOOKUP($A82,Sources!$A$1:$G$250,3,0)</f>
        <v>I-134</v>
      </c>
      <c r="G82" s="0" t="str">
        <f aca="false">VLOOKUP($F82,Indicators!$A$1:$G$250,5,0)</f>
        <v>Compliance with EITI standard</v>
      </c>
      <c r="H82" s="0" t="str">
        <f aca="false">VLOOKUP($F82,Indicators!$A$1:$G$250,2,0)</f>
        <v>Community and Environment</v>
      </c>
      <c r="I82" s="0" t="str">
        <f aca="false">VLOOKUP($F82,Indicators!$A$1:$G$250,3,0)</f>
        <v>Resource use and damage to the environment</v>
      </c>
      <c r="J82" s="0" t="str">
        <f aca="false">VLOOKUP($F82,Indicators!$A$1:$G$250,4,0)</f>
        <v>Legal framework national</v>
      </c>
    </row>
    <row r="83" customFormat="false" ht="13.8" hidden="false" customHeight="false" outlineLevel="0" collapsed="false">
      <c r="A83" s="0" t="s">
        <v>725</v>
      </c>
      <c r="B83" s="0" t="s">
        <v>1759</v>
      </c>
      <c r="C83" s="0" t="str">
        <f aca="false">VLOOKUP($A83,Sources!$A$1:$G$250,2,0)</f>
        <v>S-157</v>
      </c>
      <c r="D83" s="0" t="str">
        <f aca="false">VLOOKUP($A83,Sources!$A$1:$G$250,5,0)</f>
        <v>WHO/ UN POP</v>
      </c>
      <c r="E83" s="0" t="str">
        <f aca="false">VLOOKUP($A83,Sources!$A$1:$G$250,6,0)</f>
        <v>Global Health Observatory, Ambient air pollution attributable deaths</v>
      </c>
      <c r="F83" s="0" t="str">
        <f aca="false">VLOOKUP($A83,Sources!$A$1:$G$250,3,0)</f>
        <v>I-137</v>
      </c>
      <c r="G83" s="0" t="str">
        <f aca="false">VLOOKUP($F83,Indicators!$A$1:$G$250,5,0)</f>
        <v>Child deaths linked to air pollution </v>
      </c>
      <c r="H83" s="0" t="str">
        <f aca="false">VLOOKUP($F83,Indicators!$A$1:$G$250,2,0)</f>
        <v>Community and Environment</v>
      </c>
      <c r="I83" s="0" t="str">
        <f aca="false">VLOOKUP($F83,Indicators!$A$1:$G$250,3,0)</f>
        <v>Resource use and damage to the environment</v>
      </c>
      <c r="J83" s="0" t="str">
        <f aca="false">VLOOKUP($F83,Indicators!$A$1:$G$250,4,0)</f>
        <v>Outcome</v>
      </c>
    </row>
    <row r="84" customFormat="false" ht="13.8" hidden="false" customHeight="false" outlineLevel="0" collapsed="false">
      <c r="A84" s="0" t="s">
        <v>731</v>
      </c>
      <c r="B84" s="0" t="s">
        <v>1759</v>
      </c>
      <c r="C84" s="0" t="str">
        <f aca="false">VLOOKUP($A84,Sources!$A$1:$G$250,2,0)</f>
        <v>S-158</v>
      </c>
      <c r="D84" s="0" t="str">
        <f aca="false">VLOOKUP($A84,Sources!$A$1:$G$250,5,0)</f>
        <v>WHO</v>
      </c>
      <c r="E84" s="0" t="str">
        <f aca="false">VLOOKUP($A84,Sources!$A$1:$G$250,6,0)</f>
        <v>Global Health Observatory, Concentrations of fine particulate matter (PM2.5)</v>
      </c>
      <c r="F84" s="0" t="str">
        <f aca="false">VLOOKUP($A84,Sources!$A$1:$G$250,3,0)</f>
        <v>I-138</v>
      </c>
      <c r="G84" s="0" t="str">
        <f aca="false">VLOOKUP($F84,Indicators!$A$1:$G$250,5,0)</f>
        <v>Exposure to air pollution</v>
      </c>
      <c r="H84" s="0" t="str">
        <f aca="false">VLOOKUP($F84,Indicators!$A$1:$G$250,2,0)</f>
        <v>Community and Environment</v>
      </c>
      <c r="I84" s="0" t="str">
        <f aca="false">VLOOKUP($F84,Indicators!$A$1:$G$250,3,0)</f>
        <v>Resource use and damage to the environment</v>
      </c>
      <c r="J84" s="0" t="str">
        <f aca="false">VLOOKUP($F84,Indicators!$A$1:$G$250,4,0)</f>
        <v>Outcome</v>
      </c>
    </row>
    <row r="85" customFormat="false" ht="13.8" hidden="false" customHeight="false" outlineLevel="0" collapsed="false">
      <c r="A85" s="0" t="s">
        <v>741</v>
      </c>
      <c r="B85" s="0" t="s">
        <v>1759</v>
      </c>
      <c r="C85" s="0" t="str">
        <f aca="false">VLOOKUP($A85,Sources!$A$1:$G$250,2,0)</f>
        <v>S-160</v>
      </c>
      <c r="D85" s="0" t="str">
        <f aca="false">VLOOKUP($A85,Sources!$A$1:$G$250,5,0)</f>
        <v>UN SDG</v>
      </c>
      <c r="E85" s="0" t="str">
        <f aca="false">VLOOKUP($A85,Sources!$A$1:$G$250,6,0)</f>
        <v>SDG Indicator 3.9.2, Mortality rate attributed to unsafe water, unsafe sanitation and lack of hygiene (per 100,000 population): </v>
      </c>
      <c r="F85" s="0" t="str">
        <f aca="false">VLOOKUP($A85,Sources!$A$1:$G$250,3,0)</f>
        <v>I-140</v>
      </c>
      <c r="G85" s="0" t="str">
        <f aca="false">VLOOKUP($F85,Indicators!$A$1:$G$250,5,0)</f>
        <v>Deaths linked to poor WASH</v>
      </c>
      <c r="H85" s="0" t="str">
        <f aca="false">VLOOKUP($F85,Indicators!$A$1:$G$250,2,0)</f>
        <v>Community and Environment</v>
      </c>
      <c r="I85" s="0" t="str">
        <f aca="false">VLOOKUP($F85,Indicators!$A$1:$G$250,3,0)</f>
        <v>Resource use and damage to the environment</v>
      </c>
      <c r="J85" s="0" t="str">
        <f aca="false">VLOOKUP($F85,Indicators!$A$1:$G$250,4,0)</f>
        <v>Outcome</v>
      </c>
    </row>
    <row r="86" customFormat="false" ht="13.8" hidden="false" customHeight="false" outlineLevel="0" collapsed="false">
      <c r="A86" s="0" t="s">
        <v>746</v>
      </c>
      <c r="B86" s="0" t="s">
        <v>1759</v>
      </c>
      <c r="C86" s="0" t="str">
        <f aca="false">VLOOKUP($A86,Sources!$A$1:$G$250,2,0)</f>
        <v>S-161</v>
      </c>
      <c r="D86" s="0" t="str">
        <f aca="false">VLOOKUP($A86,Sources!$A$1:$G$250,5,0)</f>
        <v>UN SDG</v>
      </c>
      <c r="E86" s="0" t="str">
        <f aca="false">VLOOKUP($A86,Sources!$A$1:$G$250,6,0)</f>
        <v>SDG database 15.3.1 Proportion of land that is degraded over total land area (%)</v>
      </c>
      <c r="F86" s="0" t="str">
        <f aca="false">VLOOKUP($A86,Sources!$A$1:$G$250,3,0)</f>
        <v>I-141</v>
      </c>
      <c r="G86" s="0" t="str">
        <f aca="false">VLOOKUP($F86,Indicators!$A$1:$G$250,5,0)</f>
        <v>Land affected by desertification, drought and floods</v>
      </c>
      <c r="H86" s="0" t="str">
        <f aca="false">VLOOKUP($F86,Indicators!$A$1:$G$250,2,0)</f>
        <v>Community and Environment</v>
      </c>
      <c r="I86" s="0" t="str">
        <f aca="false">VLOOKUP($F86,Indicators!$A$1:$G$250,3,0)</f>
        <v>Resource use and damage to the environment</v>
      </c>
      <c r="J86" s="0" t="str">
        <f aca="false">VLOOKUP($F86,Indicators!$A$1:$G$250,4,0)</f>
        <v>Outcome</v>
      </c>
    </row>
    <row r="87" customFormat="false" ht="13.8" hidden="false" customHeight="false" outlineLevel="0" collapsed="false">
      <c r="A87" s="0" t="s">
        <v>751</v>
      </c>
      <c r="B87" s="0" t="s">
        <v>1759</v>
      </c>
      <c r="C87" s="0" t="str">
        <f aca="false">VLOOKUP($A87,Sources!$A$1:$G$250,2,0)</f>
        <v>S-162</v>
      </c>
      <c r="D87" s="0" t="str">
        <f aca="false">VLOOKUP($A87,Sources!$A$1:$G$250,5,0)</f>
        <v>UN Treaties</v>
      </c>
      <c r="E87" s="0" t="str">
        <f aca="false">VLOOKUP($A87,Sources!$A$1:$G$250,6,0)</f>
        <v>International Covenant on Economic, Social and Cultural Rights</v>
      </c>
      <c r="F87" s="0" t="str">
        <f aca="false">VLOOKUP($A87,Sources!$A$1:$G$250,3,0)</f>
        <v>I-142</v>
      </c>
      <c r="G87" s="0" t="str">
        <f aca="false">VLOOKUP($F87,Indicators!$A$1:$G$250,5,0)</f>
        <v>Covenant on Social, Economic and Cultural Rights</v>
      </c>
      <c r="H87" s="0" t="str">
        <f aca="false">VLOOKUP($F87,Indicators!$A$1:$G$250,2,0)</f>
        <v>Community and Environment</v>
      </c>
      <c r="I87" s="0" t="str">
        <f aca="false">VLOOKUP($F87,Indicators!$A$1:$G$250,3,0)</f>
        <v>Land rights</v>
      </c>
      <c r="J87" s="0" t="str">
        <f aca="false">VLOOKUP($F87,Indicators!$A$1:$G$250,4,0)</f>
        <v>Legal framework international</v>
      </c>
    </row>
    <row r="88" customFormat="false" ht="13.8" hidden="false" customHeight="false" outlineLevel="0" collapsed="false">
      <c r="A88" s="0" t="s">
        <v>756</v>
      </c>
      <c r="B88" s="0" t="s">
        <v>1759</v>
      </c>
      <c r="C88" s="0" t="str">
        <f aca="false">VLOOKUP($A88,Sources!$A$1:$G$250,2,0)</f>
        <v>S-163</v>
      </c>
      <c r="D88" s="0" t="str">
        <f aca="false">VLOOKUP($A88,Sources!$A$1:$G$250,5,0)</f>
        <v>ILO NORMLEX</v>
      </c>
      <c r="E88" s="0" t="str">
        <f aca="false">VLOOKUP($A88,Sources!$A$1:$G$250,6,0)</f>
        <v>Ratifications of C107 - Indigenous and Tribal Populations Convention, 1957 (No. 107)</v>
      </c>
      <c r="F88" s="0" t="str">
        <f aca="false">VLOOKUP($A88,Sources!$A$1:$G$250,3,0)</f>
        <v>I-143</v>
      </c>
      <c r="G88" s="0" t="str">
        <f aca="false">VLOOKUP($F88,Indicators!$A$1:$G$250,5,0)</f>
        <v>Convention on the Rights of Indigenous Peoples</v>
      </c>
      <c r="H88" s="0" t="str">
        <f aca="false">VLOOKUP($F88,Indicators!$A$1:$G$250,2,0)</f>
        <v>Community and Environment</v>
      </c>
      <c r="I88" s="0" t="str">
        <f aca="false">VLOOKUP($F88,Indicators!$A$1:$G$250,3,0)</f>
        <v>Land rights</v>
      </c>
      <c r="J88" s="0" t="str">
        <f aca="false">VLOOKUP($F88,Indicators!$A$1:$G$250,4,0)</f>
        <v>Legal framework international</v>
      </c>
    </row>
    <row r="89" customFormat="false" ht="13.8" hidden="false" customHeight="false" outlineLevel="0" collapsed="false">
      <c r="A89" s="0" t="s">
        <v>761</v>
      </c>
      <c r="B89" s="0" t="s">
        <v>1759</v>
      </c>
      <c r="C89" s="0" t="str">
        <f aca="false">VLOOKUP($A89,Sources!$A$1:$G$250,2,0)</f>
        <v>S-164</v>
      </c>
      <c r="D89" s="0" t="str">
        <f aca="false">VLOOKUP($A89,Sources!$A$1:$G$250,5,0)</f>
        <v>UN</v>
      </c>
      <c r="E89" s="0" t="str">
        <f aca="false">VLOOKUP($A89,Sources!$A$1:$G$250,6,0)</f>
        <v>General Assembly: </v>
      </c>
      <c r="F89" s="0" t="str">
        <f aca="false">VLOOKUP($A89,Sources!$A$1:$G$250,3,0)</f>
        <v>I-144</v>
      </c>
      <c r="G89" s="0" t="str">
        <f aca="false">VLOOKUP($F89,Indicators!$A$1:$G$250,5,0)</f>
        <v>Declaration on Rights of Indigenous Peoples</v>
      </c>
      <c r="H89" s="0" t="str">
        <f aca="false">VLOOKUP($F89,Indicators!$A$1:$G$250,2,0)</f>
        <v>Community and Environment</v>
      </c>
      <c r="I89" s="0" t="str">
        <f aca="false">VLOOKUP($F89,Indicators!$A$1:$G$250,3,0)</f>
        <v>Land rights</v>
      </c>
      <c r="J89" s="0" t="str">
        <f aca="false">VLOOKUP($F89,Indicators!$A$1:$G$250,4,0)</f>
        <v>Legal framework international</v>
      </c>
    </row>
    <row r="90" customFormat="false" ht="13.8" hidden="false" customHeight="false" outlineLevel="0" collapsed="false">
      <c r="A90" s="0" t="s">
        <v>772</v>
      </c>
      <c r="B90" s="0" t="s">
        <v>1759</v>
      </c>
      <c r="C90" s="0" t="str">
        <f aca="false">VLOOKUP($A90,Sources!$A$1:$G$250,2,0)</f>
        <v>S-166</v>
      </c>
      <c r="D90" s="0" t="str">
        <f aca="false">VLOOKUP($A90,Sources!$A$1:$G$250,5,0)</f>
        <v>World Bank</v>
      </c>
      <c r="E90" s="0" t="str">
        <f aca="false">VLOOKUP($A90,Sources!$A$1:$G$250,6,0)</f>
        <v>Doing Business Report, Registering Property, Quality of Land Administration Index</v>
      </c>
      <c r="F90" s="0" t="str">
        <f aca="false">VLOOKUP($A90,Sources!$A$1:$G$250,3,0)</f>
        <v>I-147</v>
      </c>
      <c r="G90" s="0" t="str">
        <f aca="false">VLOOKUP($F90,Indicators!$A$1:$G$250,5,0)</f>
        <v>Quality of land administration</v>
      </c>
      <c r="H90" s="0" t="str">
        <f aca="false">VLOOKUP($F90,Indicators!$A$1:$G$250,2,0)</f>
        <v>Community and Environment</v>
      </c>
      <c r="I90" s="0" t="str">
        <f aca="false">VLOOKUP($F90,Indicators!$A$1:$G$250,3,0)</f>
        <v>Land rights</v>
      </c>
      <c r="J90" s="0" t="str">
        <f aca="false">VLOOKUP($F90,Indicators!$A$1:$G$250,4,0)</f>
        <v>Enforcement</v>
      </c>
    </row>
    <row r="91" customFormat="false" ht="13.8" hidden="false" customHeight="false" outlineLevel="0" collapsed="false">
      <c r="A91" s="0" t="s">
        <v>783</v>
      </c>
      <c r="B91" s="0" t="s">
        <v>1759</v>
      </c>
      <c r="C91" s="0" t="str">
        <f aca="false">VLOOKUP($A91,Sources!$A$1:$G$250,2,0)</f>
        <v>S-168</v>
      </c>
      <c r="D91" s="0" t="str">
        <f aca="false">VLOOKUP($A91,Sources!$A$1:$G$250,5,0)</f>
        <v>ICRC</v>
      </c>
      <c r="E91" s="0" t="str">
        <f aca="false">VLOOKUP($A91,Sources!$A$1:$G$250,6,0)</f>
        <v>Geneva Conventions of 1949 and Additional Protocols, and their Commentaries: Geneva Convention</v>
      </c>
      <c r="F91" s="0" t="str">
        <f aca="false">VLOOKUP($A91,Sources!$A$1:$G$250,3,0)</f>
        <v>I-149</v>
      </c>
      <c r="G91" s="0" t="str">
        <f aca="false">VLOOKUP($F91,Indicators!$A$1:$G$250,5,0)</f>
        <v>Geneva Convention</v>
      </c>
      <c r="H91" s="0" t="str">
        <f aca="false">VLOOKUP($F91,Indicators!$A$1:$G$250,2,0)</f>
        <v>Community and Environment</v>
      </c>
      <c r="I91" s="0" t="str">
        <f aca="false">VLOOKUP($F91,Indicators!$A$1:$G$250,3,0)</f>
        <v>Security arrangements</v>
      </c>
      <c r="J91" s="0" t="str">
        <f aca="false">VLOOKUP($F91,Indicators!$A$1:$G$250,4,0)</f>
        <v>Legal framework international</v>
      </c>
    </row>
    <row r="92" customFormat="false" ht="13.8" hidden="false" customHeight="false" outlineLevel="0" collapsed="false">
      <c r="A92" s="0" t="s">
        <v>789</v>
      </c>
      <c r="B92" s="0" t="s">
        <v>1759</v>
      </c>
      <c r="C92" s="0" t="str">
        <f aca="false">VLOOKUP($A92,Sources!$A$1:$G$250,2,0)</f>
        <v>S-169</v>
      </c>
      <c r="D92" s="0" t="str">
        <f aca="false">VLOOKUP($A92,Sources!$A$1:$G$250,5,0)</f>
        <v>ICRC</v>
      </c>
      <c r="E92" s="0" t="str">
        <f aca="false">VLOOKUP($A92,Sources!$A$1:$G$250,6,0)</f>
        <v>Geneva Conventions of 1949 and Additional Protocols, and their Commentaries: Geneva Convention Protocol I</v>
      </c>
      <c r="F92" s="0" t="str">
        <f aca="false">VLOOKUP($A92,Sources!$A$1:$G$250,3,0)</f>
        <v>I-150</v>
      </c>
      <c r="G92" s="0" t="str">
        <f aca="false">VLOOKUP($F92,Indicators!$A$1:$G$250,5,0)</f>
        <v>Protection of Victims of International Armed Conflicts (Geneva Convention Protocol I)</v>
      </c>
      <c r="H92" s="0" t="str">
        <f aca="false">VLOOKUP($F92,Indicators!$A$1:$G$250,2,0)</f>
        <v>Community and Environment</v>
      </c>
      <c r="I92" s="0" t="str">
        <f aca="false">VLOOKUP($F92,Indicators!$A$1:$G$250,3,0)</f>
        <v>Security arrangements</v>
      </c>
      <c r="J92" s="0" t="str">
        <f aca="false">VLOOKUP($F92,Indicators!$A$1:$G$250,4,0)</f>
        <v>Legal framework international</v>
      </c>
    </row>
    <row r="93" customFormat="false" ht="13.8" hidden="false" customHeight="false" outlineLevel="0" collapsed="false">
      <c r="A93" s="0" t="s">
        <v>793</v>
      </c>
      <c r="B93" s="0" t="s">
        <v>1759</v>
      </c>
      <c r="C93" s="0" t="str">
        <f aca="false">VLOOKUP($A93,Sources!$A$1:$G$250,2,0)</f>
        <v>S-170</v>
      </c>
      <c r="D93" s="0" t="str">
        <f aca="false">VLOOKUP($A93,Sources!$A$1:$G$250,5,0)</f>
        <v>ICRC</v>
      </c>
      <c r="E93" s="0" t="str">
        <f aca="false">VLOOKUP($A93,Sources!$A$1:$G$250,6,0)</f>
        <v>Geneva Conventions of 1949 and Additional Protocols, and their Commentaries: Geneva Convention Protocol II</v>
      </c>
      <c r="F93" s="0" t="str">
        <f aca="false">VLOOKUP($A93,Sources!$A$1:$G$250,3,0)</f>
        <v>I-151</v>
      </c>
      <c r="G93" s="0" t="str">
        <f aca="false">VLOOKUP($F93,Indicators!$A$1:$G$250,5,0)</f>
        <v>Protection of Victims of Non-International Armed Conflicts(Geneva Convention Protocol II)</v>
      </c>
      <c r="H93" s="0" t="str">
        <f aca="false">VLOOKUP($F93,Indicators!$A$1:$G$250,2,0)</f>
        <v>Community and Environment</v>
      </c>
      <c r="I93" s="0" t="str">
        <f aca="false">VLOOKUP($F93,Indicators!$A$1:$G$250,3,0)</f>
        <v>Security arrangements</v>
      </c>
      <c r="J93" s="0" t="str">
        <f aca="false">VLOOKUP($F93,Indicators!$A$1:$G$250,4,0)</f>
        <v>Legal framework international</v>
      </c>
    </row>
    <row r="94" customFormat="false" ht="13.8" hidden="false" customHeight="false" outlineLevel="0" collapsed="false">
      <c r="A94" s="0" t="s">
        <v>797</v>
      </c>
      <c r="B94" s="0" t="s">
        <v>1759</v>
      </c>
      <c r="C94" s="0" t="str">
        <f aca="false">VLOOKUP($A94,Sources!$A$1:$G$250,2,0)</f>
        <v>S-171</v>
      </c>
      <c r="D94" s="0" t="str">
        <f aca="false">VLOOKUP($A94,Sources!$A$1:$G$250,5,0)</f>
        <v>UN Treaties</v>
      </c>
      <c r="E94" s="0" t="str">
        <f aca="false">VLOOKUP($A94,Sources!$A$1:$G$250,6,0)</f>
        <v>International Convention Against the Recruitment, Use, Financing and Training of Mercenaries: </v>
      </c>
      <c r="F94" s="0" t="str">
        <f aca="false">VLOOKUP($A94,Sources!$A$1:$G$250,3,0)</f>
        <v>I-152</v>
      </c>
      <c r="G94" s="0" t="str">
        <f aca="false">VLOOKUP($F94,Indicators!$A$1:$G$250,5,0)</f>
        <v>Convention Against the Recruitment, Use, Financing and Training of Mercenaries</v>
      </c>
      <c r="H94" s="0" t="str">
        <f aca="false">VLOOKUP($F94,Indicators!$A$1:$G$250,2,0)</f>
        <v>Community and Environment</v>
      </c>
      <c r="I94" s="0" t="str">
        <f aca="false">VLOOKUP($F94,Indicators!$A$1:$G$250,3,0)</f>
        <v>Security arrangements</v>
      </c>
      <c r="J94" s="0" t="str">
        <f aca="false">VLOOKUP($F94,Indicators!$A$1:$G$250,4,0)</f>
        <v>Legal framework international</v>
      </c>
    </row>
    <row r="95" customFormat="false" ht="13.8" hidden="false" customHeight="false" outlineLevel="0" collapsed="false">
      <c r="A95" s="0" t="s">
        <v>802</v>
      </c>
      <c r="B95" s="0" t="s">
        <v>1759</v>
      </c>
      <c r="C95" s="0" t="str">
        <f aca="false">VLOOKUP($A95,Sources!$A$1:$G$250,2,0)</f>
        <v>S-172</v>
      </c>
      <c r="D95" s="0" t="str">
        <f aca="false">VLOOKUP($A95,Sources!$A$1:$G$250,5,0)</f>
        <v>Swiss Federal Dept F.Affairs</v>
      </c>
      <c r="E95" s="0" t="str">
        <f aca="false">VLOOKUP($A95,Sources!$A$1:$G$250,6,0)</f>
        <v>Participating States of the Montreaux Document: </v>
      </c>
      <c r="F95" s="0" t="str">
        <f aca="false">VLOOKUP($A95,Sources!$A$1:$G$250,3,0)</f>
        <v>I-153</v>
      </c>
      <c r="G95" s="0" t="str">
        <f aca="false">VLOOKUP($F95,Indicators!$A$1:$G$250,5,0)</f>
        <v>Montreaux Document</v>
      </c>
      <c r="H95" s="0" t="str">
        <f aca="false">VLOOKUP($F95,Indicators!$A$1:$G$250,2,0)</f>
        <v>Community and Environment</v>
      </c>
      <c r="I95" s="0" t="str">
        <f aca="false">VLOOKUP($F95,Indicators!$A$1:$G$250,3,0)</f>
        <v>Security arrangements</v>
      </c>
      <c r="J95" s="0" t="str">
        <f aca="false">VLOOKUP($F95,Indicators!$A$1:$G$250,4,0)</f>
        <v>Legal framework international</v>
      </c>
    </row>
    <row r="96" customFormat="false" ht="13.8" hidden="false" customHeight="false" outlineLevel="0" collapsed="false">
      <c r="A96" s="0" t="s">
        <v>809</v>
      </c>
      <c r="B96" s="0" t="s">
        <v>1759</v>
      </c>
      <c r="C96" s="0" t="str">
        <f aca="false">VLOOKUP($A96,Sources!$A$1:$G$250,2,0)</f>
        <v>S-173</v>
      </c>
      <c r="D96" s="0" t="str">
        <f aca="false">VLOOKUP($A96,Sources!$A$1:$G$250,5,0)</f>
        <v>UN Treaties</v>
      </c>
      <c r="E96" s="0" t="str">
        <f aca="false">VLOOKUP($A96,Sources!$A$1:$G$250,6,0)</f>
        <v>Optional Protocol to the Convention on the Rights of the Child on the involvement of children in armed conflict: </v>
      </c>
      <c r="F96" s="0" t="str">
        <f aca="false">VLOOKUP($A96,Sources!$A$1:$G$250,3,0)</f>
        <v>I-154</v>
      </c>
      <c r="G96" s="0" t="str">
        <f aca="false">VLOOKUP($F96,Indicators!$A$1:$G$250,5,0)</f>
        <v>CRC Optional Protocol on Children in Armed Conflict</v>
      </c>
      <c r="H96" s="0" t="str">
        <f aca="false">VLOOKUP($F96,Indicators!$A$1:$G$250,2,0)</f>
        <v>Community and Environment</v>
      </c>
      <c r="I96" s="0" t="str">
        <f aca="false">VLOOKUP($F96,Indicators!$A$1:$G$250,3,0)</f>
        <v>Security arrangements</v>
      </c>
      <c r="J96" s="0" t="str">
        <f aca="false">VLOOKUP($F96,Indicators!$A$1:$G$250,4,0)</f>
        <v>Legal framework international</v>
      </c>
    </row>
    <row r="97" customFormat="false" ht="13.8" hidden="false" customHeight="false" outlineLevel="0" collapsed="false">
      <c r="A97" s="0" t="s">
        <v>814</v>
      </c>
      <c r="B97" s="0" t="s">
        <v>1759</v>
      </c>
      <c r="C97" s="0" t="str">
        <f aca="false">VLOOKUP($A97,Sources!$A$1:$G$250,2,0)</f>
        <v>S-174</v>
      </c>
      <c r="D97" s="0" t="str">
        <f aca="false">VLOOKUP($A97,Sources!$A$1:$G$250,5,0)</f>
        <v>ILO NORMLEX</v>
      </c>
      <c r="E97" s="0" t="str">
        <f aca="false">VLOOKUP($A97,Sources!$A$1:$G$250,6,0)</f>
        <v>Ratifications of C182 - Worst Forms of Child Labour Convention, 1999 (No. 182)</v>
      </c>
      <c r="F97" s="0" t="str">
        <f aca="false">VLOOKUP($A97,Sources!$A$1:$G$250,3,0)</f>
        <v>I-155</v>
      </c>
      <c r="G97" s="0" t="str">
        <f aca="false">VLOOKUP($F97,Indicators!$A$1:$G$250,5,0)</f>
        <v>Worst Forms of Child Labour Convention</v>
      </c>
      <c r="H97" s="0" t="str">
        <f aca="false">VLOOKUP($F97,Indicators!$A$1:$G$250,2,0)</f>
        <v>Community and Environment</v>
      </c>
      <c r="I97" s="0" t="str">
        <f aca="false">VLOOKUP($F97,Indicators!$A$1:$G$250,3,0)</f>
        <v>Security arrangements</v>
      </c>
      <c r="J97" s="0" t="str">
        <f aca="false">VLOOKUP($F97,Indicators!$A$1:$G$250,4,0)</f>
        <v>Legal framework international</v>
      </c>
    </row>
    <row r="98" customFormat="false" ht="13.8" hidden="false" customHeight="false" outlineLevel="0" collapsed="false">
      <c r="A98" s="0" t="s">
        <v>830</v>
      </c>
      <c r="B98" s="0" t="s">
        <v>1759</v>
      </c>
      <c r="C98" s="0" t="str">
        <f aca="false">VLOOKUP($A98,Sources!$A$1:$G$250,2,0)</f>
        <v>S-178</v>
      </c>
      <c r="D98" s="0" t="str">
        <f aca="false">VLOOKUP($A98,Sources!$A$1:$G$250,5,0)</f>
        <v>VPSHR</v>
      </c>
      <c r="E98" s="0" t="str">
        <f aca="false">VLOOKUP($A98,Sources!$A$1:$G$250,6,0)</f>
        <v>Voluntary Principles on Security and Human Rights</v>
      </c>
      <c r="F98" s="0" t="str">
        <f aca="false">VLOOKUP($A98,Sources!$A$1:$G$250,3,0)</f>
        <v>I-159</v>
      </c>
      <c r="G98" s="0" t="str">
        <f aca="false">VLOOKUP($F98,Indicators!$A$1:$G$250,5,0)</f>
        <v>Voluntary Principles on Security and Human Rights</v>
      </c>
      <c r="H98" s="0" t="str">
        <f aca="false">VLOOKUP($F98,Indicators!$A$1:$G$250,2,0)</f>
        <v>Community and Environment</v>
      </c>
      <c r="I98" s="0" t="str">
        <f aca="false">VLOOKUP($F98,Indicators!$A$1:$G$250,3,0)</f>
        <v>Security arrangements</v>
      </c>
      <c r="J98" s="0" t="str">
        <f aca="false">VLOOKUP($F98,Indicators!$A$1:$G$250,4,0)</f>
        <v>Legal framework national</v>
      </c>
    </row>
    <row r="99" customFormat="false" ht="13.8" hidden="false" customHeight="false" outlineLevel="0" collapsed="false">
      <c r="A99" s="0" t="s">
        <v>1118</v>
      </c>
      <c r="B99" s="0" t="s">
        <v>1758</v>
      </c>
      <c r="C99" s="0" t="n">
        <f aca="false">VLOOKUP($A99,Sources!$A$1:$G$250,2,0)</f>
        <v>0</v>
      </c>
      <c r="D99" s="0" t="str">
        <f aca="false">VLOOKUP($A99,Sources!$A$1:$G$250,5,0)</f>
        <v>Watchlist</v>
      </c>
      <c r="E99" s="0" t="str">
        <f aca="false">VLOOKUP($A99,Sources!$A$1:$G$250,6,0)</f>
        <v>Reports of Children Used in Hostilities': </v>
      </c>
      <c r="F99" s="0" t="str">
        <f aca="false">VLOOKUP($A99,Sources!$A$1:$G$250,3,0)</f>
        <v>I-160</v>
      </c>
      <c r="G99" s="0" t="str">
        <f aca="false">VLOOKUP($F99,Indicators!$A$1:$G$250,5,0)</f>
        <v>Recruitment and use of children in hostilities</v>
      </c>
      <c r="H99" s="0" t="str">
        <f aca="false">VLOOKUP($F99,Indicators!$A$1:$G$250,2,0)</f>
        <v>Community and Environment</v>
      </c>
      <c r="I99" s="0" t="str">
        <f aca="false">VLOOKUP($F99,Indicators!$A$1:$G$250,3,0)</f>
        <v>Security arrangements</v>
      </c>
      <c r="J99" s="0" t="str">
        <f aca="false">VLOOKUP($F99,Indicators!$A$1:$G$250,4,0)</f>
        <v>Outcome</v>
      </c>
    </row>
    <row r="100" customFormat="false" ht="13.8" hidden="false" customHeight="false" outlineLevel="0" collapsed="false">
      <c r="A100" s="0" t="s">
        <v>849</v>
      </c>
      <c r="B100" s="0" t="s">
        <v>1759</v>
      </c>
      <c r="C100" s="0" t="str">
        <f aca="false">VLOOKUP($A100,Sources!$A$1:$G$250,2,0)</f>
        <v>S-181</v>
      </c>
      <c r="D100" s="0" t="str">
        <f aca="false">VLOOKUP($A100,Sources!$A$1:$G$250,5,0)</f>
        <v>Internal Displacement Monitoring Centre</v>
      </c>
      <c r="E100" s="0" t="str">
        <f aca="false">VLOOKUP($A100,Sources!$A$1:$G$250,6,0)</f>
        <v>Global Internal Displacement Database: Conflict new displacements</v>
      </c>
      <c r="F100" s="0" t="str">
        <f aca="false">VLOOKUP($A100,Sources!$A$1:$G$250,3,0)</f>
        <v>I-162</v>
      </c>
      <c r="G100" s="0" t="str">
        <f aca="false">VLOOKUP($F100,Indicators!$A$1:$G$250,5,0)</f>
        <v>New displacements of people by conflict and violence</v>
      </c>
      <c r="H100" s="0" t="str">
        <f aca="false">VLOOKUP($F100,Indicators!$A$1:$G$250,2,0)</f>
        <v>Community and Environment</v>
      </c>
      <c r="I100" s="0" t="str">
        <f aca="false">VLOOKUP($F100,Indicators!$A$1:$G$250,3,0)</f>
        <v>Security arrangements</v>
      </c>
      <c r="J100" s="0" t="str">
        <f aca="false">VLOOKUP($F100,Indicators!$A$1:$G$250,4,0)</f>
        <v>Outcome</v>
      </c>
    </row>
    <row r="101" customFormat="false" ht="13.8" hidden="false" customHeight="false" outlineLevel="0" collapsed="false">
      <c r="A101" s="0" t="s">
        <v>853</v>
      </c>
      <c r="B101" s="0" t="s">
        <v>1759</v>
      </c>
      <c r="C101" s="0" t="str">
        <f aca="false">VLOOKUP($A101,Sources!$A$1:$G$250,2,0)</f>
        <v>S-182</v>
      </c>
      <c r="D101" s="0" t="str">
        <f aca="false">VLOOKUP($A101,Sources!$A$1:$G$250,5,0)</f>
        <v>UN Treaties</v>
      </c>
      <c r="E101" s="0" t="str">
        <f aca="false">VLOOKUP($A101,Sources!$A$1:$G$250,6,0)</f>
        <v>Tampere Convention on the Provision of Telecommunication Resources for Disaster Mitigation and Relief Operations: </v>
      </c>
      <c r="F101" s="0" t="str">
        <f aca="false">VLOOKUP($A101,Sources!$A$1:$G$250,3,0)</f>
        <v>I-163</v>
      </c>
      <c r="G101" s="0" t="str">
        <f aca="false">VLOOKUP($F101,Indicators!$A$1:$G$250,5,0)</f>
        <v>Telecommunication Resources for Disaster Mitigation</v>
      </c>
      <c r="H101" s="0" t="str">
        <f aca="false">VLOOKUP($F101,Indicators!$A$1:$G$250,2,0)</f>
        <v>Community and Environment</v>
      </c>
      <c r="I101" s="0" t="str">
        <f aca="false">VLOOKUP($F101,Indicators!$A$1:$G$250,3,0)</f>
        <v>Natural disasters</v>
      </c>
      <c r="J101" s="0" t="str">
        <f aca="false">VLOOKUP($F101,Indicators!$A$1:$G$250,4,0)</f>
        <v>Legal framework international</v>
      </c>
    </row>
    <row r="102" customFormat="false" ht="13.8" hidden="false" customHeight="false" outlineLevel="0" collapsed="false">
      <c r="A102" s="0" t="s">
        <v>858</v>
      </c>
      <c r="B102" s="0" t="s">
        <v>1759</v>
      </c>
      <c r="C102" s="0" t="str">
        <f aca="false">VLOOKUP($A102,Sources!$A$1:$G$250,2,0)</f>
        <v>S-183</v>
      </c>
      <c r="D102" s="0" t="str">
        <f aca="false">VLOOKUP($A102,Sources!$A$1:$G$250,5,0)</f>
        <v>UN SDG</v>
      </c>
      <c r="E102" s="0" t="str">
        <f aca="false">VLOOKUP($A102,Sources!$A$1:$G$250,6,0)</f>
        <v>SDG Indicator 1.5.4, 13.1.3, 11.b.2,  Series:  Proportion of local governments that adopt and implement local disaster risk reduction strategies in line with national disaster risk reduction strategies (%) SG_DSR_SILS</v>
      </c>
      <c r="F102" s="0" t="str">
        <f aca="false">VLOOKUP($A102,Sources!$A$1:$G$250,3,0)</f>
        <v>I-164</v>
      </c>
      <c r="G102" s="0" t="str">
        <f aca="false">VLOOKUP($F102,Indicators!$A$1:$G$250,5,0)</f>
        <v>National disaster risk reduction strategies</v>
      </c>
      <c r="H102" s="0" t="str">
        <f aca="false">VLOOKUP($F102,Indicators!$A$1:$G$250,2,0)</f>
        <v>Community and Environment</v>
      </c>
      <c r="I102" s="0" t="str">
        <f aca="false">VLOOKUP($F102,Indicators!$A$1:$G$250,3,0)</f>
        <v>Natural disasters</v>
      </c>
      <c r="J102" s="0" t="str">
        <f aca="false">VLOOKUP($F102,Indicators!$A$1:$G$250,4,0)</f>
        <v>Legal framework national</v>
      </c>
    </row>
    <row r="103" customFormat="false" ht="13.8" hidden="false" customHeight="false" outlineLevel="0" collapsed="false">
      <c r="A103" s="0" t="s">
        <v>862</v>
      </c>
      <c r="B103" s="0" t="s">
        <v>1759</v>
      </c>
      <c r="C103" s="0" t="str">
        <f aca="false">VLOOKUP($A103,Sources!$A$1:$G$250,2,0)</f>
        <v>S-184</v>
      </c>
      <c r="D103" s="0" t="str">
        <f aca="false">VLOOKUP($A103,Sources!$A$1:$G$250,5,0)</f>
        <v>UN SDG</v>
      </c>
      <c r="E103" s="0" t="str">
        <f aca="false">VLOOKUP($A103,Sources!$A$1:$G$250,6,0)</f>
        <v>SDG Indicator 1.5.1: Indicator 1.5.1, 11.5.1, 13.1.1,  Series:  Number of deaths and missing persons attributed to disasters per 100,000 population (number) VC_DSR_MTMP</v>
      </c>
      <c r="F103" s="0" t="str">
        <f aca="false">VLOOKUP($A103,Sources!$A$1:$G$250,3,0)</f>
        <v>I-165</v>
      </c>
      <c r="G103" s="0" t="str">
        <f aca="false">VLOOKUP($F103,Indicators!$A$1:$G$250,5,0)</f>
        <v>Deaths associated with disasters</v>
      </c>
      <c r="H103" s="0" t="str">
        <f aca="false">VLOOKUP($F103,Indicators!$A$1:$G$250,2,0)</f>
        <v>Community and Environment</v>
      </c>
      <c r="I103" s="0" t="str">
        <f aca="false">VLOOKUP($F103,Indicators!$A$1:$G$250,3,0)</f>
        <v>Natural disasters</v>
      </c>
      <c r="J103" s="0" t="str">
        <f aca="false">VLOOKUP($F103,Indicators!$A$1:$G$250,4,0)</f>
        <v>Outcome</v>
      </c>
    </row>
    <row r="104" customFormat="false" ht="13.8" hidden="false" customHeight="false" outlineLevel="0" collapsed="false">
      <c r="A104" s="0" t="s">
        <v>866</v>
      </c>
      <c r="B104" s="0" t="s">
        <v>1759</v>
      </c>
      <c r="C104" s="0" t="str">
        <f aca="false">VLOOKUP($A104,Sources!$A$1:$G$250,2,0)</f>
        <v>S-185</v>
      </c>
      <c r="D104" s="0" t="str">
        <f aca="false">VLOOKUP($A104,Sources!$A$1:$G$250,5,0)</f>
        <v>UN SDG/ UN POP</v>
      </c>
      <c r="E104" s="0" t="str">
        <f aca="false">VLOOKUP($A104,Sources!$A$1:$G$250,6,0)</f>
        <v>SDG Indicator 1.5.1: Indicator 1.5.1, 11.5.1, 13.1.1,  Series:  Number of people whose livelihoods were disrupted or destroyed, attributed to disasters (number) VC_DSR_PDLN</v>
      </c>
      <c r="F104" s="0" t="str">
        <f aca="false">VLOOKUP($A104,Sources!$A$1:$G$250,3,0)</f>
        <v>I-166</v>
      </c>
      <c r="G104" s="0" t="str">
        <f aca="false">VLOOKUP($F104,Indicators!$A$1:$G$250,5,0)</f>
        <v>Damaged livelihoods associated with disasters</v>
      </c>
      <c r="H104" s="0" t="str">
        <f aca="false">VLOOKUP($F104,Indicators!$A$1:$G$250,2,0)</f>
        <v>Community and Environment</v>
      </c>
      <c r="I104" s="0" t="str">
        <f aca="false">VLOOKUP($F104,Indicators!$A$1:$G$250,3,0)</f>
        <v>Natural disasters</v>
      </c>
      <c r="J104" s="0" t="str">
        <f aca="false">VLOOKUP($F104,Indicators!$A$1:$G$250,4,0)</f>
        <v>Outcome</v>
      </c>
    </row>
    <row r="105" customFormat="false" ht="13.8" hidden="false" customHeight="false" outlineLevel="0" collapsed="false">
      <c r="A105" s="0" t="s">
        <v>872</v>
      </c>
      <c r="B105" s="0" t="s">
        <v>1759</v>
      </c>
      <c r="C105" s="0" t="str">
        <f aca="false">VLOOKUP($A105,Sources!$A$1:$G$250,2,0)</f>
        <v>S-186</v>
      </c>
      <c r="D105" s="0" t="str">
        <f aca="false">VLOOKUP($A105,Sources!$A$1:$G$250,5,0)</f>
        <v>UN SDG/ UN POP</v>
      </c>
      <c r="E105" s="0" t="str">
        <f aca="false">VLOOKUP($A105,Sources!$A$1:$G$250,6,0)</f>
        <v>SDG Indicator 11.5.3, VC_DSR_ESDN:  If possible, make relative to population</v>
      </c>
      <c r="F105" s="0" t="str">
        <f aca="false">VLOOKUP($A105,Sources!$A$1:$G$250,3,0)</f>
        <v>I-167</v>
      </c>
      <c r="G105" s="0" t="str">
        <f aca="false">VLOOKUP($F105,Indicators!$A$1:$G$250,5,0)</f>
        <v>Disruption to education services</v>
      </c>
      <c r="H105" s="0" t="str">
        <f aca="false">VLOOKUP($F105,Indicators!$A$1:$G$250,2,0)</f>
        <v>Community and Environment</v>
      </c>
      <c r="I105" s="0" t="str">
        <f aca="false">VLOOKUP($F105,Indicators!$A$1:$G$250,3,0)</f>
        <v>Natural disasters</v>
      </c>
      <c r="J105" s="0" t="str">
        <f aca="false">VLOOKUP($F105,Indicators!$A$1:$G$250,4,0)</f>
        <v>Outcome</v>
      </c>
    </row>
    <row r="106" customFormat="false" ht="13.8" hidden="false" customHeight="false" outlineLevel="0" collapsed="false">
      <c r="A106" s="0" t="s">
        <v>876</v>
      </c>
      <c r="B106" s="0" t="s">
        <v>1759</v>
      </c>
      <c r="C106" s="0" t="str">
        <f aca="false">VLOOKUP($A106,Sources!$A$1:$G$250,2,0)</f>
        <v>S-187</v>
      </c>
      <c r="D106" s="0" t="str">
        <f aca="false">VLOOKUP($A106,Sources!$A$1:$G$250,5,0)</f>
        <v>UN SDG/ UN POP</v>
      </c>
      <c r="E106" s="0" t="str">
        <f aca="false">VLOOKUP($A106,Sources!$A$1:$G$250,6,0)</f>
        <v>SDG Indicator Indicator 11.5.3,  Series:  Number of disruptions to health services attributed to disasters (number) VC_DSR_HSDN.  If possible, make relative to population</v>
      </c>
      <c r="F106" s="0" t="str">
        <f aca="false">VLOOKUP($A106,Sources!$A$1:$G$250,3,0)</f>
        <v>I-168</v>
      </c>
      <c r="G106" s="0" t="str">
        <f aca="false">VLOOKUP($F106,Indicators!$A$1:$G$250,5,0)</f>
        <v>Disruption to health services</v>
      </c>
      <c r="H106" s="0" t="str">
        <f aca="false">VLOOKUP($F106,Indicators!$A$1:$G$250,2,0)</f>
        <v>Community and Environment</v>
      </c>
      <c r="I106" s="0" t="str">
        <f aca="false">VLOOKUP($F106,Indicators!$A$1:$G$250,3,0)</f>
        <v>Natural disasters</v>
      </c>
      <c r="J106" s="0" t="str">
        <f aca="false">VLOOKUP($F106,Indicators!$A$1:$G$250,4,0)</f>
        <v>Outcome</v>
      </c>
    </row>
    <row r="107" customFormat="false" ht="13.8" hidden="false" customHeight="false" outlineLevel="0" collapsed="false">
      <c r="A107" s="0" t="s">
        <v>880</v>
      </c>
      <c r="B107" s="0" t="s">
        <v>1759</v>
      </c>
      <c r="C107" s="0" t="str">
        <f aca="false">VLOOKUP($A107,Sources!$A$1:$G$250,2,0)</f>
        <v>S-188</v>
      </c>
      <c r="D107" s="0" t="str">
        <f aca="false">VLOOKUP($A107,Sources!$A$1:$G$250,5,0)</f>
        <v>UN SDG/ UN POP</v>
      </c>
      <c r="E107" s="0" t="str">
        <f aca="false">VLOOKUP($A107,Sources!$A$1:$G$250,6,0)</f>
        <v>SDG Indicator 11.5.3,  Series:  Number of disruptions to other basic services attributed to disasters (number) VC_DSR_OBDN</v>
      </c>
      <c r="F107" s="0" t="str">
        <f aca="false">VLOOKUP($A107,Sources!$A$1:$G$250,3,0)</f>
        <v>I-169</v>
      </c>
      <c r="G107" s="0" t="str">
        <f aca="false">VLOOKUP($F107,Indicators!$A$1:$G$250,5,0)</f>
        <v>Disruption to basic services</v>
      </c>
      <c r="H107" s="0" t="str">
        <f aca="false">VLOOKUP($F107,Indicators!$A$1:$G$250,2,0)</f>
        <v>Community and Environment</v>
      </c>
      <c r="I107" s="0" t="str">
        <f aca="false">VLOOKUP($F107,Indicators!$A$1:$G$250,3,0)</f>
        <v>Natural disasters</v>
      </c>
      <c r="J107" s="0" t="str">
        <f aca="false">VLOOKUP($F107,Indicators!$A$1:$G$250,4,0)</f>
        <v>Outcome</v>
      </c>
    </row>
    <row r="108" customFormat="false" ht="13.8" hidden="false" customHeight="false" outlineLevel="0" collapsed="false">
      <c r="A108" s="0" t="s">
        <v>884</v>
      </c>
      <c r="B108" s="0" t="s">
        <v>1759</v>
      </c>
      <c r="C108" s="0" t="str">
        <f aca="false">VLOOKUP($A108,Sources!$A$1:$G$250,2,0)</f>
        <v>S-189</v>
      </c>
      <c r="D108" s="0" t="str">
        <f aca="false">VLOOKUP($A108,Sources!$A$1:$G$250,5,0)</f>
        <v>Internal Displacement Monitoring Centre</v>
      </c>
      <c r="E108" s="0" t="str">
        <f aca="false">VLOOKUP($A108,Sources!$A$1:$G$250,6,0)</f>
        <v>Global Internal Displacement Database. Disasters new displacements</v>
      </c>
      <c r="F108" s="0" t="str">
        <f aca="false">VLOOKUP($A108,Sources!$A$1:$G$250,3,0)</f>
        <v>I-170</v>
      </c>
      <c r="G108" s="0" t="str">
        <f aca="false">VLOOKUP($F108,Indicators!$A$1:$G$250,5,0)</f>
        <v>New displacements of people by natural disasters</v>
      </c>
      <c r="H108" s="0" t="str">
        <f aca="false">VLOOKUP($F108,Indicators!$A$1:$G$250,2,0)</f>
        <v>Community and Environment</v>
      </c>
      <c r="I108" s="0" t="str">
        <f aca="false">VLOOKUP($F108,Indicators!$A$1:$G$250,3,0)</f>
        <v>Natural disasters</v>
      </c>
      <c r="J108" s="0" t="str">
        <f aca="false">VLOOKUP($F108,Indicators!$A$1:$G$250,4,0)</f>
        <v>Outcome</v>
      </c>
    </row>
    <row r="109" customFormat="false" ht="13.8" hidden="false" customHeight="false" outlineLevel="0" collapsed="false">
      <c r="A109" s="0" t="s">
        <v>889</v>
      </c>
      <c r="B109" s="0" t="s">
        <v>1759</v>
      </c>
      <c r="C109" s="0" t="str">
        <f aca="false">VLOOKUP($A109,Sources!$A$1:$G$250,2,0)</f>
        <v>S-190</v>
      </c>
      <c r="D109" s="0" t="str">
        <f aca="false">VLOOKUP($A109,Sources!$A$1:$G$250,5,0)</f>
        <v>INFORM index</v>
      </c>
      <c r="E109" s="0" t="str">
        <f aca="false">VLOOKUP($A109,Sources!$A$1:$G$250,6,0)</f>
        <v>INFORM Risk Index 2020</v>
      </c>
      <c r="F109" s="0" t="str">
        <f aca="false">VLOOKUP($A109,Sources!$A$1:$G$250,3,0)</f>
        <v>I-171</v>
      </c>
      <c r="G109" s="0" t="str">
        <f aca="false">VLOOKUP($F109,Indicators!$A$1:$G$250,5,0)</f>
        <v>Risk of humanitarian crises and disasters</v>
      </c>
      <c r="H109" s="0" t="str">
        <f aca="false">VLOOKUP($F109,Indicators!$A$1:$G$250,2,0)</f>
        <v>Community and Environment</v>
      </c>
      <c r="I109" s="0" t="str">
        <f aca="false">VLOOKUP($F109,Indicators!$A$1:$G$250,3,0)</f>
        <v>Natural disasters</v>
      </c>
      <c r="J109" s="0" t="str">
        <f aca="false">VLOOKUP($F109,Indicators!$A$1:$G$250,4,0)</f>
        <v>Enforcement</v>
      </c>
    </row>
    <row r="110" customFormat="false" ht="13.8" hidden="false" customHeight="false" outlineLevel="0" collapsed="false">
      <c r="A110" s="0" t="s">
        <v>895</v>
      </c>
      <c r="B110" s="0" t="s">
        <v>1759</v>
      </c>
      <c r="C110" s="0" t="str">
        <f aca="false">VLOOKUP($A110,Sources!$A$1:$G$250,2,0)</f>
        <v>S-191</v>
      </c>
      <c r="D110" s="0" t="str">
        <f aca="false">VLOOKUP($A110,Sources!$A$1:$G$250,5,0)</f>
        <v>UN Treaties</v>
      </c>
      <c r="E110" s="0" t="str">
        <f aca="false">VLOOKUP($A110,Sources!$A$1:$G$250,6,0)</f>
        <v>Convention on the Rights of the Child</v>
      </c>
      <c r="F110" s="0" t="str">
        <f aca="false">VLOOKUP($A110,Sources!$A$1:$G$250,3,0)</f>
        <v>I-172</v>
      </c>
      <c r="G110" s="0" t="str">
        <f aca="false">VLOOKUP($F110,Indicators!$A$1:$G$250,5,0)</f>
        <v>Convention on the Rights of the Child (CRC)</v>
      </c>
      <c r="H110" s="0" t="str">
        <f aca="false">VLOOKUP($F110,Indicators!$A$1:$G$250,2,0)</f>
        <v>Community and Environment</v>
      </c>
      <c r="I110" s="0" t="str">
        <f aca="false">VLOOKUP($F110,Indicators!$A$1:$G$250,3,0)</f>
        <v>Fulfillment of children’s rights</v>
      </c>
      <c r="J110" s="0" t="str">
        <f aca="false">VLOOKUP($F110,Indicators!$A$1:$G$250,4,0)</f>
        <v>Legal framework international</v>
      </c>
    </row>
    <row r="111" customFormat="false" ht="13.8" hidden="false" customHeight="false" outlineLevel="0" collapsed="false">
      <c r="A111" s="0" t="s">
        <v>900</v>
      </c>
      <c r="B111" s="0" t="s">
        <v>1759</v>
      </c>
      <c r="C111" s="0" t="str">
        <f aca="false">VLOOKUP($A111,Sources!$A$1:$G$250,2,0)</f>
        <v>S-192</v>
      </c>
      <c r="D111" s="0" t="str">
        <f aca="false">VLOOKUP($A111,Sources!$A$1:$G$250,5,0)</f>
        <v>UN Treaties</v>
      </c>
      <c r="E111" s="0" t="str">
        <f aca="false">VLOOKUP($A111,Sources!$A$1:$G$250,6,0)</f>
        <v>Optional Protocol to the Convention on the Rights of the Child on a communications procedure</v>
      </c>
      <c r="F111" s="0" t="str">
        <f aca="false">VLOOKUP($A111,Sources!$A$1:$G$250,3,0)</f>
        <v>I-173</v>
      </c>
      <c r="G111" s="0" t="str">
        <f aca="false">VLOOKUP($F111,Indicators!$A$1:$G$250,5,0)</f>
        <v>CRC Optional Protocol on Communications Procedure</v>
      </c>
      <c r="H111" s="0" t="str">
        <f aca="false">VLOOKUP($F111,Indicators!$A$1:$G$250,2,0)</f>
        <v>Community and Environment</v>
      </c>
      <c r="I111" s="0" t="str">
        <f aca="false">VLOOKUP($F111,Indicators!$A$1:$G$250,3,0)</f>
        <v>Fulfillment of children’s rights</v>
      </c>
      <c r="J111" s="0" t="str">
        <f aca="false">VLOOKUP($F111,Indicators!$A$1:$G$250,4,0)</f>
        <v>Legal framework international</v>
      </c>
    </row>
    <row r="112" customFormat="false" ht="13.8" hidden="false" customHeight="false" outlineLevel="0" collapsed="false">
      <c r="A112" s="0" t="s">
        <v>905</v>
      </c>
      <c r="B112" s="0" t="s">
        <v>1759</v>
      </c>
      <c r="C112" s="0" t="str">
        <f aca="false">VLOOKUP($A112,Sources!$A$1:$G$250,2,0)</f>
        <v>S-193</v>
      </c>
      <c r="D112" s="0" t="str">
        <f aca="false">VLOOKUP($A112,Sources!$A$1:$G$250,5,0)</f>
        <v>CRIN</v>
      </c>
      <c r="E112" s="0" t="str">
        <f aca="false">VLOOKUP($A112,Sources!$A$1:$G$250,6,0)</f>
        <v>Access to Justice Country Ranking: Part I</v>
      </c>
      <c r="F112" s="0" t="str">
        <f aca="false">VLOOKUP($A112,Sources!$A$1:$G$250,3,0)</f>
        <v>I-174</v>
      </c>
      <c r="G112" s="0" t="str">
        <f aca="false">VLOOKUP($F112,Indicators!$A$1:$G$250,5,0)</f>
        <v>Legal status of CRC</v>
      </c>
      <c r="H112" s="0" t="str">
        <f aca="false">VLOOKUP($F112,Indicators!$A$1:$G$250,2,0)</f>
        <v>Community and Environment</v>
      </c>
      <c r="I112" s="0" t="str">
        <f aca="false">VLOOKUP($F112,Indicators!$A$1:$G$250,3,0)</f>
        <v>Fulfillment of children’s rights</v>
      </c>
      <c r="J112" s="0" t="str">
        <f aca="false">VLOOKUP($F112,Indicators!$A$1:$G$250,4,0)</f>
        <v>Legal framework national</v>
      </c>
    </row>
    <row r="113" customFormat="false" ht="13.8" hidden="false" customHeight="false" outlineLevel="0" collapsed="false">
      <c r="A113" s="0" t="s">
        <v>928</v>
      </c>
      <c r="B113" s="0" t="s">
        <v>1759</v>
      </c>
      <c r="C113" s="0" t="str">
        <f aca="false">VLOOKUP($A113,Sources!$A$1:$G$250,2,0)</f>
        <v>S-198</v>
      </c>
      <c r="D113" s="0" t="str">
        <f aca="false">VLOOKUP($A113,Sources!$A$1:$G$250,5,0)</f>
        <v>UN SDG</v>
      </c>
      <c r="E113" s="0" t="str">
        <f aca="false">VLOOKUP($A113,Sources!$A$1:$G$250,6,0)</f>
        <v>SDG Indicator 1.a.2: Proportion of total government spending on essential services (education, health and social protection)</v>
      </c>
      <c r="F113" s="0" t="str">
        <f aca="false">VLOOKUP($A113,Sources!$A$1:$G$250,3,0)</f>
        <v>I-184</v>
      </c>
      <c r="G113" s="0" t="str">
        <f aca="false">VLOOKUP($F113,Indicators!$A$1:$G$250,5,0)</f>
        <v>Education spending</v>
      </c>
      <c r="H113" s="0" t="str">
        <f aca="false">VLOOKUP($F113,Indicators!$A$1:$G$250,2,0)</f>
        <v>Community and Environment</v>
      </c>
      <c r="I113" s="0" t="str">
        <f aca="false">VLOOKUP($F113,Indicators!$A$1:$G$250,3,0)</f>
        <v>Fulfillment of children’s rights</v>
      </c>
      <c r="J113" s="0" t="str">
        <f aca="false">VLOOKUP($F113,Indicators!$A$1:$G$250,4,0)</f>
        <v>Enforcement</v>
      </c>
    </row>
    <row r="114" customFormat="false" ht="13.8" hidden="false" customHeight="false" outlineLevel="0" collapsed="false">
      <c r="A114" s="0" t="s">
        <v>933</v>
      </c>
      <c r="B114" s="0" t="s">
        <v>1759</v>
      </c>
      <c r="C114" s="0" t="str">
        <f aca="false">VLOOKUP($A114,Sources!$A$1:$G$250,2,0)</f>
        <v>S-199</v>
      </c>
      <c r="D114" s="0" t="str">
        <f aca="false">VLOOKUP($A114,Sources!$A$1:$G$250,5,0)</f>
        <v>WHO</v>
      </c>
      <c r="E114" s="0" t="str">
        <f aca="false">VLOOKUP($A114,Sources!$A$1:$G$250,6,0)</f>
        <v>Global Health Observatory, Current health expenditure per capita, PPP (current international $): </v>
      </c>
      <c r="F114" s="0" t="str">
        <f aca="false">VLOOKUP($A114,Sources!$A$1:$G$250,3,0)</f>
        <v>I-185</v>
      </c>
      <c r="G114" s="0" t="str">
        <f aca="false">VLOOKUP($F114,Indicators!$A$1:$G$250,5,0)</f>
        <v>Health expenditure</v>
      </c>
      <c r="H114" s="0" t="str">
        <f aca="false">VLOOKUP($F114,Indicators!$A$1:$G$250,2,0)</f>
        <v>Community and Environment</v>
      </c>
      <c r="I114" s="0" t="str">
        <f aca="false">VLOOKUP($F114,Indicators!$A$1:$G$250,3,0)</f>
        <v>Fulfillment of children’s rights</v>
      </c>
      <c r="J114" s="0" t="str">
        <f aca="false">VLOOKUP($F114,Indicators!$A$1:$G$250,4,0)</f>
        <v>Enforcement</v>
      </c>
    </row>
    <row r="115" customFormat="false" ht="13.8" hidden="false" customHeight="false" outlineLevel="0" collapsed="false">
      <c r="A115" s="0" t="s">
        <v>947</v>
      </c>
      <c r="B115" s="0" t="s">
        <v>1759</v>
      </c>
      <c r="C115" s="0" t="str">
        <f aca="false">VLOOKUP($A115,Sources!$A$1:$G$250,2,0)</f>
        <v>S-204</v>
      </c>
      <c r="D115" s="0" t="str">
        <f aca="false">VLOOKUP($A115,Sources!$A$1:$G$250,5,0)</f>
        <v>UN SDG</v>
      </c>
      <c r="E115" s="0" t="str">
        <f aca="false">VLOOKUP($A115,Sources!$A$1:$G$250,6,0)</f>
        <v>SDG Indicator 1.1.1, ILO Stat: Employed population below international poverty line, by sex and age (%) SI_POV_EMP1</v>
      </c>
      <c r="F115" s="0" t="str">
        <f aca="false">VLOOKUP($A115,Sources!$A$1:$G$250,3,0)</f>
        <v>I-44</v>
      </c>
      <c r="G115" s="0" t="str">
        <f aca="false">VLOOKUP($F115,Indicators!$A$1:$G$250,5,0)</f>
        <v>Working poverty rate</v>
      </c>
      <c r="H115" s="0" t="str">
        <f aca="false">VLOOKUP($F115,Indicators!$A$1:$G$250,2,0)</f>
        <v>Workplace</v>
      </c>
      <c r="I115" s="0" t="str">
        <f aca="false">VLOOKUP($F115,Indicators!$A$1:$G$250,3,0)</f>
        <v>Decent working conditions</v>
      </c>
      <c r="J115" s="0" t="str">
        <f aca="false">VLOOKUP($F115,Indicators!$A$1:$G$250,4,0)</f>
        <v>Outcome</v>
      </c>
    </row>
    <row r="116" customFormat="false" ht="13.8" hidden="false" customHeight="false" outlineLevel="0" collapsed="false">
      <c r="A116" s="0" t="s">
        <v>956</v>
      </c>
      <c r="B116" s="0" t="s">
        <v>1759</v>
      </c>
      <c r="C116" s="0" t="str">
        <f aca="false">VLOOKUP($A116,Sources!$A$1:$G$250,2,0)</f>
        <v>S-207</v>
      </c>
      <c r="D116" s="0" t="str">
        <f aca="false">VLOOKUP($A116,Sources!$A$1:$G$250,5,0)</f>
        <v>WHO</v>
      </c>
      <c r="E116" s="0" t="str">
        <f aca="false">VLOOKUP($A116,Sources!$A$1:$G$250,6,0)</f>
        <v>Global Health Observatory, Age limits - Alcohol service/sales: Use both columns – off premises </v>
      </c>
      <c r="F116" s="0" t="str">
        <f aca="false">VLOOKUP($A116,Sources!$A$1:$G$250,3,0)</f>
        <v>I-192</v>
      </c>
      <c r="G116" s="0" t="str">
        <f aca="false">VLOOKUP($F116,Indicators!$A$1:$G$250,5,0)</f>
        <v>Age limits off-premise alcohol sale</v>
      </c>
      <c r="H116" s="0" t="str">
        <f aca="false">VLOOKUP($F116,Indicators!$A$1:$G$250,2,0)</f>
        <v>Marketplace</v>
      </c>
      <c r="I116" s="0" t="str">
        <f aca="false">VLOOKUP($F116,Indicators!$A$1:$G$250,3,0)</f>
        <v>Marketing and Advertising</v>
      </c>
      <c r="J116" s="0" t="str">
        <f aca="false">VLOOKUP($F116,Indicators!$A$1:$G$250,4,0)</f>
        <v>Legal framework national</v>
      </c>
    </row>
    <row r="117" customFormat="false" ht="13.8" hidden="false" customHeight="false" outlineLevel="0" collapsed="false">
      <c r="A117" s="0" t="s">
        <v>960</v>
      </c>
      <c r="B117" s="0" t="s">
        <v>1759</v>
      </c>
      <c r="C117" s="0" t="str">
        <f aca="false">VLOOKUP($A117,Sources!$A$1:$G$250,2,0)</f>
        <v>S-208</v>
      </c>
      <c r="D117" s="0" t="str">
        <f aca="false">VLOOKUP($A117,Sources!$A$1:$G$250,5,0)</f>
        <v>UNESCO</v>
      </c>
      <c r="E117" s="0" t="str">
        <f aca="false">VLOOKUP($A117,Sources!$A$1:$G$250,6,0)</f>
        <v>Percentage of out-of-school adolescents of primary school age. </v>
      </c>
      <c r="F117" s="0" t="str">
        <f aca="false">VLOOKUP($A117,Sources!$A$1:$G$250,3,0)</f>
        <v>I-193</v>
      </c>
      <c r="G117" s="0" t="str">
        <f aca="false">VLOOKUP($F117,Indicators!$A$1:$G$250,5,0)</f>
        <v>Out-of-school adolescents (primary school)</v>
      </c>
      <c r="H117" s="0" t="str">
        <f aca="false">VLOOKUP($F117,Indicators!$A$1:$G$250,2,0)</f>
        <v>Community and Environment</v>
      </c>
      <c r="I117" s="0" t="str">
        <f aca="false">VLOOKUP($F117,Indicators!$A$1:$G$250,3,0)</f>
        <v>Fulfillment of children’s rights</v>
      </c>
      <c r="J117" s="0" t="str">
        <f aca="false">VLOOKUP($F117,Indicators!$A$1:$G$250,4,0)</f>
        <v>Outcome</v>
      </c>
    </row>
    <row r="118" customFormat="false" ht="13.8" hidden="false" customHeight="false" outlineLevel="0" collapsed="false">
      <c r="A118" s="0" t="s">
        <v>965</v>
      </c>
      <c r="B118" s="0" t="s">
        <v>1759</v>
      </c>
      <c r="C118" s="0" t="str">
        <f aca="false">VLOOKUP($A118,Sources!$A$1:$G$250,2,0)</f>
        <v>S-209</v>
      </c>
      <c r="D118" s="0" t="str">
        <f aca="false">VLOOKUP($A118,Sources!$A$1:$G$250,5,0)</f>
        <v>WHO</v>
      </c>
      <c r="E118" s="0" t="str">
        <f aca="false">VLOOKUP($A118,Sources!$A$1:$G$250,6,0)</f>
        <v>Global Health Observatory, Advertising restrictions on national radio</v>
      </c>
      <c r="F118" s="0" t="str">
        <f aca="false">VLOOKUP($A118,Sources!$A$1:$G$250,3,0)</f>
        <v>I-194</v>
      </c>
      <c r="G118" s="0" t="str">
        <f aca="false">VLOOKUP($F118,Indicators!$A$1:$G$250,5,0)</f>
        <v>Ban on alcohol advertising on national radio</v>
      </c>
      <c r="H118" s="0" t="str">
        <f aca="false">VLOOKUP($F118,Indicators!$A$1:$G$250,2,0)</f>
        <v>Marketplace</v>
      </c>
      <c r="I118" s="0" t="str">
        <f aca="false">VLOOKUP($F118,Indicators!$A$1:$G$250,3,0)</f>
        <v>Marketing and Advertising</v>
      </c>
      <c r="J118" s="0" t="str">
        <f aca="false">VLOOKUP($F118,Indicators!$A$1:$G$250,4,0)</f>
        <v>Legal framework national</v>
      </c>
    </row>
    <row r="119" customFormat="false" ht="13.8" hidden="false" customHeight="false" outlineLevel="0" collapsed="false">
      <c r="A119" s="0" t="s">
        <v>970</v>
      </c>
      <c r="B119" s="0" t="s">
        <v>1759</v>
      </c>
      <c r="C119" s="0" t="str">
        <f aca="false">VLOOKUP($A119,Sources!$A$1:$G$250,2,0)</f>
        <v>S-210</v>
      </c>
      <c r="D119" s="0" t="str">
        <f aca="false">VLOOKUP($A119,Sources!$A$1:$G$250,5,0)</f>
        <v>WHO</v>
      </c>
      <c r="E119" s="0" t="str">
        <f aca="false">VLOOKUP($A119,Sources!$A$1:$G$250,6,0)</f>
        <v>Global Health Observatory, Advertising restrictions on print media</v>
      </c>
      <c r="F119" s="0" t="str">
        <f aca="false">VLOOKUP($A119,Sources!$A$1:$G$250,3,0)</f>
        <v>I-195</v>
      </c>
      <c r="G119" s="0" t="str">
        <f aca="false">VLOOKUP($F119,Indicators!$A$1:$G$250,5,0)</f>
        <v>Ban on alcohol advertising on print media</v>
      </c>
      <c r="H119" s="0" t="str">
        <f aca="false">VLOOKUP($F119,Indicators!$A$1:$G$250,2,0)</f>
        <v>Marketplace</v>
      </c>
      <c r="I119" s="0" t="str">
        <f aca="false">VLOOKUP($F119,Indicators!$A$1:$G$250,3,0)</f>
        <v>Marketing and Advertising</v>
      </c>
      <c r="J119" s="0" t="str">
        <f aca="false">VLOOKUP($F119,Indicators!$A$1:$G$250,4,0)</f>
        <v>Legal framework national</v>
      </c>
    </row>
    <row r="120" customFormat="false" ht="13.8" hidden="false" customHeight="false" outlineLevel="0" collapsed="false">
      <c r="A120" s="0" t="s">
        <v>990</v>
      </c>
      <c r="B120" s="0" t="s">
        <v>1759</v>
      </c>
      <c r="C120" s="0" t="str">
        <f aca="false">VLOOKUP($A120,Sources!$A$1:$G$250,2,0)</f>
        <v>S-214</v>
      </c>
      <c r="D120" s="0" t="str">
        <f aca="false">VLOOKUP($A120,Sources!$A$1:$G$250,5,0)</f>
        <v>UN SDG</v>
      </c>
      <c r="E120" s="0" t="str">
        <f aca="false">VLOOKUP($A120,Sources!$A$1:$G$250,6,0)</f>
        <v>SDG database - 16.9.1: Proportion of children under 5 years of age whose births have been registered with a civil authority (% of children under 5 years of age) SG_REG_BRTH</v>
      </c>
      <c r="F120" s="0" t="str">
        <f aca="false">VLOOKUP($A120,Sources!$A$1:$G$250,3,0)</f>
        <v>I-201</v>
      </c>
      <c r="G120" s="0" t="str">
        <f aca="false">VLOOKUP($F120,Indicators!$A$1:$G$250,5,0)</f>
        <v>Birth registration under 5 years of age</v>
      </c>
      <c r="H120" s="0" t="str">
        <f aca="false">VLOOKUP($F120,Indicators!$A$1:$G$250,2,0)</f>
        <v>Workplace</v>
      </c>
      <c r="I120" s="0" t="str">
        <f aca="false">VLOOKUP($F120,Indicators!$A$1:$G$250,3,0)</f>
        <v>Child labour</v>
      </c>
      <c r="J120" s="0" t="str">
        <f aca="false">VLOOKUP($F120,Indicators!$A$1:$G$250,4,0)</f>
        <v>Enforcement</v>
      </c>
    </row>
    <row r="121" customFormat="false" ht="13.8" hidden="false" customHeight="false" outlineLevel="0" collapsed="false">
      <c r="A121" s="0" t="s">
        <v>994</v>
      </c>
      <c r="B121" s="0" t="s">
        <v>1759</v>
      </c>
      <c r="C121" s="0" t="str">
        <f aca="false">VLOOKUP($A121,Sources!$A$1:$G$250,2,0)</f>
        <v>S-215</v>
      </c>
      <c r="D121" s="0" t="str">
        <f aca="false">VLOOKUP($A121,Sources!$A$1:$G$250,5,0)</f>
        <v>UNICEF</v>
      </c>
      <c r="E121" s="0" t="str">
        <f aca="false">VLOOKUP($A121,Sources!$A$1:$G$250,6,0)</f>
        <v>Underweight children aged 0-5. UNICEF DATA https://data.unicef.org/topic/nutrition/malnutrition/ </v>
      </c>
      <c r="F121" s="0" t="str">
        <f aca="false">VLOOKUP($A121,Sources!$A$1:$G$250,3,0)</f>
        <v>I-202</v>
      </c>
      <c r="G121" s="0" t="str">
        <f aca="false">VLOOKUP($F121,Indicators!$A$1:$G$250,5,0)</f>
        <v>Child malnutrition under 6 months</v>
      </c>
      <c r="H121" s="0" t="str">
        <f aca="false">VLOOKUP($F121,Indicators!$A$1:$G$250,2,0)</f>
        <v>Marketplace</v>
      </c>
      <c r="I121" s="0" t="str">
        <f aca="false">VLOOKUP($F121,Indicators!$A$1:$G$250,3,0)</f>
        <v>Marketing and Advertising</v>
      </c>
      <c r="J121" s="0" t="str">
        <f aca="false">VLOOKUP($F121,Indicators!$A$1:$G$250,4,0)</f>
        <v>Outcome</v>
      </c>
    </row>
    <row r="122" customFormat="false" ht="13.8" hidden="false" customHeight="false" outlineLevel="0" collapsed="false">
      <c r="A122" s="0" t="s">
        <v>1004</v>
      </c>
      <c r="B122" s="0" t="s">
        <v>1759</v>
      </c>
      <c r="C122" s="0" t="str">
        <f aca="false">VLOOKUP($A122,Sources!$A$1:$G$250,2,0)</f>
        <v>S-217</v>
      </c>
      <c r="D122" s="0" t="str">
        <f aca="false">VLOOKUP($A122,Sources!$A$1:$G$250,5,0)</f>
        <v>UN SDG</v>
      </c>
      <c r="E122" s="0" t="str">
        <f aca="false">VLOOKUP($A122,Sources!$A$1:$G$250,6,0)</f>
        <v>SDG Indicator 8.7.1. 12.4.2, 12.5.1,  Series:  Electronic waste recycling, per capita (Kg) EN_EWT_RCYPCAP</v>
      </c>
      <c r="F122" s="0" t="str">
        <f aca="false">VLOOKUP($A122,Sources!$A$1:$G$250,3,0)</f>
        <v>I-205</v>
      </c>
      <c r="G122" s="0" t="str">
        <f aca="false">VLOOKUP($F122,Indicators!$A$1:$G$250,5,0)</f>
        <v>Electronic waste recycling</v>
      </c>
      <c r="H122" s="0" t="str">
        <f aca="false">VLOOKUP($F122,Indicators!$A$1:$G$250,2,0)</f>
        <v>Marketplace</v>
      </c>
      <c r="I122" s="0" t="str">
        <f aca="false">VLOOKUP($F122,Indicators!$A$1:$G$250,3,0)</f>
        <v>Product Safety</v>
      </c>
      <c r="J122" s="0" t="str">
        <f aca="false">VLOOKUP($F122,Indicators!$A$1:$G$250,4,0)</f>
        <v>Outcome</v>
      </c>
    </row>
    <row r="123" customFormat="false" ht="13.8" hidden="false" customHeight="false" outlineLevel="0" collapsed="false">
      <c r="A123" s="0" t="s">
        <v>1008</v>
      </c>
      <c r="B123" s="0" t="s">
        <v>1759</v>
      </c>
      <c r="C123" s="0" t="str">
        <f aca="false">VLOOKUP($A123,Sources!$A$1:$G$250,2,0)</f>
        <v>S-218</v>
      </c>
      <c r="D123" s="0" t="str">
        <f aca="false">VLOOKUP($A123,Sources!$A$1:$G$250,5,0)</f>
        <v>UN SDG</v>
      </c>
      <c r="E123" s="0" t="str">
        <f aca="false">VLOOKUP($A123,Sources!$A$1:$G$250,6,0)</f>
        <v>SDG database 12.1.1 Countries with sustainable consumption and production (SCP) national action plans or SCP mainstreamed as a priority or target into national policies (1 = YES; 0 = NO) SG_SCP_CNTRY</v>
      </c>
      <c r="F123" s="0" t="str">
        <f aca="false">VLOOKUP($A123,Sources!$A$1:$G$250,3,0)</f>
        <v>I-206</v>
      </c>
      <c r="G123" s="0" t="str">
        <f aca="false">VLOOKUP($F123,Indicators!$A$1:$G$250,5,0)</f>
        <v>National action plan on sustainable consumption and production</v>
      </c>
      <c r="H123" s="0" t="str">
        <f aca="false">VLOOKUP($F123,Indicators!$A$1:$G$250,2,0)</f>
        <v>Marketplace</v>
      </c>
      <c r="I123" s="0" t="str">
        <f aca="false">VLOOKUP($F123,Indicators!$A$1:$G$250,3,0)</f>
        <v>Product Safety</v>
      </c>
      <c r="J123" s="0" t="str">
        <f aca="false">VLOOKUP($F123,Indicators!$A$1:$G$250,4,0)</f>
        <v>Legal framework national</v>
      </c>
    </row>
    <row r="124" customFormat="false" ht="13.8" hidden="false" customHeight="false" outlineLevel="0" collapsed="false">
      <c r="A124" s="0" t="s">
        <v>1012</v>
      </c>
      <c r="B124" s="0" t="s">
        <v>1759</v>
      </c>
      <c r="C124" s="0" t="str">
        <f aca="false">VLOOKUP($A124,Sources!$A$1:$G$250,2,0)</f>
        <v>S-219</v>
      </c>
      <c r="D124" s="0" t="str">
        <f aca="false">VLOOKUP($A124,Sources!$A$1:$G$250,5,0)</f>
        <v>World Bank</v>
      </c>
      <c r="E124" s="0" t="str">
        <f aca="false">VLOOKUP($A124,Sources!$A$1:$G$250,6,0)</f>
        <v>World governance indicators: Regulatory Quality (Ability of the government to formulate and implement sound policies and regulations thatpermit and promote private sector development)</v>
      </c>
      <c r="F124" s="0" t="str">
        <f aca="false">VLOOKUP($A124,Sources!$A$1:$G$250,3,0)</f>
        <v>I-207</v>
      </c>
      <c r="G124" s="0" t="str">
        <f aca="false">VLOOKUP($F124,Indicators!$A$1:$G$250,5,0)</f>
        <v>Regulatory quality</v>
      </c>
      <c r="H124" s="0" t="str">
        <f aca="false">VLOOKUP($F124,Indicators!$A$1:$G$250,2,0)</f>
        <v>Marketplace</v>
      </c>
      <c r="I124" s="0" t="str">
        <f aca="false">VLOOKUP($F124,Indicators!$A$1:$G$250,3,0)</f>
        <v>Product Safety</v>
      </c>
      <c r="J124" s="0" t="str">
        <f aca="false">VLOOKUP($F124,Indicators!$A$1:$G$250,4,0)</f>
        <v>Enforcement</v>
      </c>
    </row>
    <row r="125" customFormat="false" ht="13.8" hidden="false" customHeight="false" outlineLevel="0" collapsed="false">
      <c r="A125" s="0" t="s">
        <v>1016</v>
      </c>
      <c r="B125" s="0" t="s">
        <v>1759</v>
      </c>
      <c r="C125" s="0" t="str">
        <f aca="false">VLOOKUP($A125,Sources!$A$1:$G$250,2,0)</f>
        <v>S-220</v>
      </c>
      <c r="D125" s="0" t="str">
        <f aca="false">VLOOKUP($A125,Sources!$A$1:$G$250,5,0)</f>
        <v>World Bank</v>
      </c>
      <c r="E125" s="0" t="str">
        <f aca="false">VLOOKUP($A125,Sources!$A$1:$G$250,6,0)</f>
        <v>World governance indicators: Rule of law (quality of contract enforcement, property rights, the police, and the courts, and likelihood of crime and violence)</v>
      </c>
      <c r="F125" s="0" t="str">
        <f aca="false">VLOOKUP($A125,Sources!$A$1:$G$250,3,0)</f>
        <v>I-208</v>
      </c>
      <c r="G125" s="0" t="str">
        <f aca="false">VLOOKUP($F125,Indicators!$A$1:$G$250,5,0)</f>
        <v>Rule of law</v>
      </c>
      <c r="H125" s="0" t="str">
        <f aca="false">VLOOKUP($F125,Indicators!$A$1:$G$250,2,0)</f>
        <v>Marketplace</v>
      </c>
      <c r="I125" s="0" t="str">
        <f aca="false">VLOOKUP($F125,Indicators!$A$1:$G$250,3,0)</f>
        <v>Product Safety</v>
      </c>
      <c r="J125" s="0" t="str">
        <f aca="false">VLOOKUP($F125,Indicators!$A$1:$G$250,4,0)</f>
        <v>Enforcement</v>
      </c>
    </row>
    <row r="126" customFormat="false" ht="13.8" hidden="false" customHeight="false" outlineLevel="0" collapsed="false">
      <c r="A126" s="0" t="s">
        <v>1020</v>
      </c>
      <c r="B126" s="0" t="s">
        <v>1759</v>
      </c>
      <c r="C126" s="0" t="str">
        <f aca="false">VLOOKUP($A126,Sources!$A$1:$G$250,2,0)</f>
        <v>S-221</v>
      </c>
      <c r="D126" s="0" t="str">
        <f aca="false">VLOOKUP($A126,Sources!$A$1:$G$250,5,0)</f>
        <v>UNICEF</v>
      </c>
      <c r="E126" s="0" t="str">
        <f aca="false">VLOOKUP($A126,Sources!$A$1:$G$250,6,0)</f>
        <v>CDDEM Countdown Demographic Dataflow, Causes of under 5 deaths [D18]</v>
      </c>
      <c r="F126" s="0" t="str">
        <f aca="false">VLOOKUP($A126,Sources!$A$1:$G$250,3,0)</f>
        <v>I-94</v>
      </c>
      <c r="G126" s="0" t="str">
        <f aca="false">VLOOKUP($F126,Indicators!$A$1:$G$250,5,0)</f>
        <v>Death rates from injuries</v>
      </c>
      <c r="H126" s="0" t="str">
        <f aca="false">VLOOKUP($F126,Indicators!$A$1:$G$250,2,0)</f>
        <v>Marketplace</v>
      </c>
      <c r="I126" s="0" t="str">
        <f aca="false">VLOOKUP($F126,Indicators!$A$1:$G$250,3,0)</f>
        <v>Product Safety</v>
      </c>
      <c r="J126" s="0" t="str">
        <f aca="false">VLOOKUP($F126,Indicators!$A$1:$G$250,4,0)</f>
        <v>Outcome</v>
      </c>
    </row>
    <row r="127" customFormat="false" ht="13.8" hidden="false" customHeight="false" outlineLevel="0" collapsed="false">
      <c r="A127" s="0" t="s">
        <v>1025</v>
      </c>
      <c r="B127" s="0" t="s">
        <v>1759</v>
      </c>
      <c r="C127" s="0" t="str">
        <f aca="false">VLOOKUP($A127,Sources!$A$1:$G$250,2,0)</f>
        <v>S-222</v>
      </c>
      <c r="D127" s="0" t="str">
        <f aca="false">VLOOKUP($A127,Sources!$A$1:$G$250,5,0)</f>
        <v>UN SDG</v>
      </c>
      <c r="E127" s="0" t="str">
        <f aca="false">VLOOKUP($A127,Sources!$A$1:$G$250,6,0)</f>
        <v>SDG database 2.1.2  Prevalence of moderate or severe food insecurity in the adult population (%) AG_PRD_FIESMSI</v>
      </c>
      <c r="F127" s="0" t="str">
        <f aca="false">VLOOKUP($A127,Sources!$A$1:$G$250,3,0)</f>
        <v>I-209</v>
      </c>
      <c r="G127" s="0" t="str">
        <f aca="false">VLOOKUP($F127,Indicators!$A$1:$G$250,5,0)</f>
        <v>Food insecurity</v>
      </c>
      <c r="H127" s="0" t="str">
        <f aca="false">VLOOKUP($F127,Indicators!$A$1:$G$250,2,0)</f>
        <v>Community and Environment</v>
      </c>
      <c r="I127" s="0" t="str">
        <f aca="false">VLOOKUP($F127,Indicators!$A$1:$G$250,3,0)</f>
        <v>Land rights</v>
      </c>
      <c r="J127" s="0" t="str">
        <f aca="false">VLOOKUP($F127,Indicators!$A$1:$G$250,4,0)</f>
        <v>Outcome</v>
      </c>
    </row>
    <row r="128" customFormat="false" ht="13.8" hidden="false" customHeight="false" outlineLevel="0" collapsed="false">
      <c r="A128" s="0" t="s">
        <v>1029</v>
      </c>
      <c r="B128" s="0" t="s">
        <v>1759</v>
      </c>
      <c r="C128" s="0" t="str">
        <f aca="false">VLOOKUP($A128,Sources!$A$1:$G$250,2,0)</f>
        <v>S-223</v>
      </c>
      <c r="D128" s="0" t="str">
        <f aca="false">VLOOKUP($A128,Sources!$A$1:$G$250,5,0)</f>
        <v>World Bank</v>
      </c>
      <c r="E128" s="0" t="str">
        <f aca="false">VLOOKUP($A128,Sources!$A$1:$G$250,6,0)</f>
        <v>World governance indicators: Voice and accountability </v>
      </c>
      <c r="F128" s="0" t="str">
        <f aca="false">VLOOKUP($A128,Sources!$A$1:$G$250,3,0)</f>
        <v>I-210</v>
      </c>
      <c r="G128" s="0" t="str">
        <f aca="false">VLOOKUP($F128,Indicators!$A$1:$G$250,5,0)</f>
        <v>Voice and Accountability</v>
      </c>
      <c r="H128" s="0" t="str">
        <f aca="false">VLOOKUP($F128,Indicators!$A$1:$G$250,2,0)</f>
        <v>Community and Environment</v>
      </c>
      <c r="I128" s="0" t="str">
        <f aca="false">VLOOKUP($F128,Indicators!$A$1:$G$250,3,0)</f>
        <v>Land rights</v>
      </c>
      <c r="J128" s="0" t="str">
        <f aca="false">VLOOKUP($F128,Indicators!$A$1:$G$250,4,0)</f>
        <v>Enforcement</v>
      </c>
    </row>
    <row r="129" customFormat="false" ht="13.8" hidden="false" customHeight="false" outlineLevel="0" collapsed="false">
      <c r="A129" s="0" t="s">
        <v>1033</v>
      </c>
      <c r="B129" s="0" t="s">
        <v>1759</v>
      </c>
      <c r="C129" s="0" t="str">
        <f aca="false">VLOOKUP($A129,Sources!$A$1:$G$250,2,0)</f>
        <v>S-224</v>
      </c>
      <c r="D129" s="0" t="str">
        <f aca="false">VLOOKUP($A129,Sources!$A$1:$G$250,5,0)</f>
        <v>UN SDG</v>
      </c>
      <c r="E129" s="0" t="str">
        <f aca="false">VLOOKUP($A129,Sources!$A$1:$G$250,6,0)</f>
        <v>SDG database 12.4.1  Parties meeting their commitments and obligations in transmitting information as required by Basel Convention on hazardous waste, and other chemicals SG_HAZ_CMRBASEL</v>
      </c>
      <c r="F129" s="0" t="str">
        <f aca="false">VLOOKUP($A129,Sources!$A$1:$G$250,3,0)</f>
        <v>I-211</v>
      </c>
      <c r="G129" s="0" t="str">
        <f aca="false">VLOOKUP($F129,Indicators!$A$1:$G$250,5,0)</f>
        <v>Reporting on hazardous waste commitments (Basel convention)</v>
      </c>
      <c r="H129" s="0" t="str">
        <f aca="false">VLOOKUP($F129,Indicators!$A$1:$G$250,2,0)</f>
        <v>Community and Environment</v>
      </c>
      <c r="I129" s="0" t="str">
        <f aca="false">VLOOKUP($F129,Indicators!$A$1:$G$250,3,0)</f>
        <v>Resource use and damage to the environment</v>
      </c>
      <c r="J129" s="0" t="str">
        <f aca="false">VLOOKUP($F129,Indicators!$A$1:$G$250,4,0)</f>
        <v>Enforcement</v>
      </c>
    </row>
    <row r="130" customFormat="false" ht="23.85" hidden="false" customHeight="false" outlineLevel="0" collapsed="false">
      <c r="A130" s="0" t="s">
        <v>1037</v>
      </c>
      <c r="B130" s="0" t="s">
        <v>1759</v>
      </c>
      <c r="C130" s="0" t="str">
        <f aca="false">VLOOKUP($A130,Sources!$A$1:$G$250,2,0)</f>
        <v>S-225</v>
      </c>
      <c r="D130" s="0" t="str">
        <f aca="false">VLOOKUP($A130,Sources!$A$1:$G$250,5,0)</f>
        <v>UN SDG</v>
      </c>
      <c r="E130" s="0" t="str">
        <f aca="false">VLOOKUP($A130,Sources!$A$1:$G$250,6,0)</f>
        <v>SDG database 12.4.1 Reporting on hazardous waste commitments. 
Parties meeting their commitments and obligations in transmitting information as required by Stockholm Convention on hazardous waste, and other chemicals SG_HAZ_CMRSTHOLM</v>
      </c>
      <c r="F130" s="0" t="str">
        <f aca="false">VLOOKUP($A130,Sources!$A$1:$G$250,3,0)</f>
        <v>I-212</v>
      </c>
      <c r="G130" s="0" t="str">
        <f aca="false">VLOOKUP($F130,Indicators!$A$1:$G$250,5,0)</f>
        <v>Reporting on hazardous waste commitments (Stockholm convention)</v>
      </c>
      <c r="H130" s="0" t="str">
        <f aca="false">VLOOKUP($F130,Indicators!$A$1:$G$250,2,0)</f>
        <v>Community and Environment</v>
      </c>
      <c r="I130" s="0" t="str">
        <f aca="false">VLOOKUP($F130,Indicators!$A$1:$G$250,3,0)</f>
        <v>Resource use and damage to the environment</v>
      </c>
      <c r="J130" s="0" t="str">
        <f aca="false">VLOOKUP($F130,Indicators!$A$1:$G$250,4,0)</f>
        <v>Enforcement</v>
      </c>
    </row>
    <row r="131" customFormat="false" ht="13.8" hidden="false" customHeight="false" outlineLevel="0" collapsed="false">
      <c r="A131" s="0" t="s">
        <v>1041</v>
      </c>
      <c r="B131" s="0" t="s">
        <v>1759</v>
      </c>
      <c r="C131" s="0" t="str">
        <f aca="false">VLOOKUP($A131,Sources!$A$1:$G$250,2,0)</f>
        <v>S-226</v>
      </c>
      <c r="D131" s="0" t="str">
        <f aca="false">VLOOKUP($A131,Sources!$A$1:$G$250,5,0)</f>
        <v>World Bank</v>
      </c>
      <c r="E131" s="0" t="str">
        <f aca="false">VLOOKUP($A131,Sources!$A$1:$G$250,6,0)</f>
        <v>World governance indicators: Political stability and absence of violence (Perceptions of the likelihood of political instability and/or politicallymotivated violence, including terrorism)</v>
      </c>
      <c r="F131" s="0" t="str">
        <f aca="false">VLOOKUP($A131,Sources!$A$1:$G$250,3,0)</f>
        <v>I-213</v>
      </c>
      <c r="G131" s="0" t="str">
        <f aca="false">VLOOKUP($F131,Indicators!$A$1:$G$250,5,0)</f>
        <v>Political Stability and Absence of Violence</v>
      </c>
      <c r="H131" s="0" t="str">
        <f aca="false">VLOOKUP($F131,Indicators!$A$1:$G$250,2,0)</f>
        <v>Community and Environment</v>
      </c>
      <c r="I131" s="0" t="str">
        <f aca="false">VLOOKUP($F131,Indicators!$A$1:$G$250,3,0)</f>
        <v>Security arrangements</v>
      </c>
      <c r="J131" s="0" t="str">
        <f aca="false">VLOOKUP($F131,Indicators!$A$1:$G$250,4,0)</f>
        <v>Enforcement</v>
      </c>
    </row>
    <row r="132" customFormat="false" ht="13.8" hidden="false" customHeight="false" outlineLevel="0" collapsed="false">
      <c r="A132" s="0" t="s">
        <v>1045</v>
      </c>
      <c r="B132" s="0" t="s">
        <v>1759</v>
      </c>
      <c r="C132" s="0" t="str">
        <f aca="false">VLOOKUP($A132,Sources!$A$1:$G$250,2,0)</f>
        <v>S-227</v>
      </c>
      <c r="D132" s="0" t="str">
        <f aca="false">VLOOKUP($A132,Sources!$A$1:$G$250,5,0)</f>
        <v>UN SDG</v>
      </c>
      <c r="E132" s="0" t="str">
        <f aca="false">VLOOKUP($A132,Sources!$A$1:$G$250,6,0)</f>
        <v>SDG database 13.1.2 Score of adoption and implementation of national DRR strategies in line with the Sendai Framework SG_DSR_LGRGSR</v>
      </c>
      <c r="F132" s="0" t="str">
        <f aca="false">VLOOKUP($A132,Sources!$A$1:$G$250,3,0)</f>
        <v>I-214</v>
      </c>
      <c r="G132" s="0" t="str">
        <f aca="false">VLOOKUP($F132,Indicators!$A$1:$G$250,5,0)</f>
        <v>National strategy aligned with Sendai Framework</v>
      </c>
      <c r="H132" s="0" t="str">
        <f aca="false">VLOOKUP($F132,Indicators!$A$1:$G$250,2,0)</f>
        <v>Community and Environment</v>
      </c>
      <c r="I132" s="0" t="str">
        <f aca="false">VLOOKUP($F132,Indicators!$A$1:$G$250,3,0)</f>
        <v>Natural disasters</v>
      </c>
      <c r="J132" s="0" t="str">
        <f aca="false">VLOOKUP($F132,Indicators!$A$1:$G$250,4,0)</f>
        <v>Enforcement</v>
      </c>
    </row>
    <row r="133" customFormat="false" ht="13.8" hidden="false" customHeight="false" outlineLevel="0" collapsed="false">
      <c r="A133" s="0" t="s">
        <v>1049</v>
      </c>
      <c r="B133" s="0" t="s">
        <v>1759</v>
      </c>
      <c r="C133" s="0" t="str">
        <f aca="false">VLOOKUP($A133,Sources!$A$1:$G$250,2,0)</f>
        <v>S-228</v>
      </c>
      <c r="D133" s="0" t="str">
        <f aca="false">VLOOKUP($A133,Sources!$A$1:$G$250,5,0)</f>
        <v>ICMEC</v>
      </c>
      <c r="E133" s="0" t="str">
        <f aca="false">VLOOKUP($A133,Sources!$A$1:$G$250,6,0)</f>
        <v>Child Pornography: Model Legislation and Global Review (9th edition): </v>
      </c>
      <c r="F133" s="0" t="str">
        <f aca="false">VLOOKUP($A133,Sources!$A$1:$G$250,3,0)</f>
        <v>I-215</v>
      </c>
      <c r="G133" s="0" t="str">
        <f aca="false">VLOOKUP($F133,Indicators!$A$1:$G$250,5,0)</f>
        <v>Criminalisation of possession of CSAM</v>
      </c>
      <c r="H133" s="0" t="str">
        <f aca="false">VLOOKUP($F133,Indicators!$A$1:$G$250,2,0)</f>
        <v>Marketplace</v>
      </c>
      <c r="I133" s="0" t="str">
        <f aca="false">VLOOKUP($F133,Indicators!$A$1:$G$250,3,0)</f>
        <v>Online Abuse and exploitation</v>
      </c>
      <c r="J133" s="0" t="str">
        <f aca="false">VLOOKUP($F133,Indicators!$A$1:$G$250,4,0)</f>
        <v>Legal framework national</v>
      </c>
    </row>
    <row r="134" customFormat="false" ht="13.8" hidden="false" customHeight="false" outlineLevel="0" collapsed="false">
      <c r="A134" s="0" t="s">
        <v>1056</v>
      </c>
      <c r="B134" s="0" t="s">
        <v>1759</v>
      </c>
      <c r="C134" s="0" t="str">
        <f aca="false">VLOOKUP($A134,Sources!$A$1:$G$250,2,0)</f>
        <v>S-230</v>
      </c>
      <c r="D134" s="0" t="str">
        <f aca="false">VLOOKUP($A134,Sources!$A$1:$G$250,5,0)</f>
        <v>Internal Displacement Monitoring Centre</v>
      </c>
      <c r="E134" s="0" t="str">
        <f aca="false">VLOOKUP($A134,Sources!$A$1:$G$250,6,0)</f>
        <v>Global Internal Displacement Database. Disasters stock Displacements</v>
      </c>
      <c r="F134" s="0" t="str">
        <f aca="false">VLOOKUP($A134,Sources!$A$1:$G$250,3,0)</f>
        <v>I-217</v>
      </c>
      <c r="G134" s="0" t="str">
        <f aca="false">VLOOKUP($F134,Indicators!$A$1:$G$250,5,0)</f>
        <v>Number of people internally displaced by natural disasters</v>
      </c>
      <c r="H134" s="0" t="str">
        <f aca="false">VLOOKUP($F134,Indicators!$A$1:$G$250,2,0)</f>
        <v>Community and Environment</v>
      </c>
      <c r="I134" s="0" t="str">
        <f aca="false">VLOOKUP($F134,Indicators!$A$1:$G$250,3,0)</f>
        <v>Natural disasters</v>
      </c>
      <c r="J134" s="0" t="str">
        <f aca="false">VLOOKUP($F134,Indicators!$A$1:$G$250,4,0)</f>
        <v>Outcome</v>
      </c>
    </row>
    <row r="135" customFormat="false" ht="13.8" hidden="false" customHeight="false" outlineLevel="0" collapsed="false">
      <c r="A135" s="0" t="s">
        <v>1076</v>
      </c>
      <c r="B135" s="0" t="s">
        <v>1759</v>
      </c>
      <c r="C135" s="0" t="str">
        <f aca="false">VLOOKUP($A135,Sources!$A$1:$G$250,2,0)</f>
        <v>S-234</v>
      </c>
      <c r="D135" s="0" t="str">
        <f aca="false">VLOOKUP($A135,Sources!$A$1:$G$250,5,0)</f>
        <v>UNICEF research</v>
      </c>
      <c r="E135" s="0" t="str">
        <f aca="false">VLOOKUP($A135,Sources!$A$1:$G$250,6,0)</f>
        <v>National Action Plans on Business and Human Rights (sources: Danish Institute for Business and Human Rights and UN OHCHR)</v>
      </c>
      <c r="F135" s="0" t="str">
        <f aca="false">VLOOKUP($A135,Sources!$A$1:$G$250,3,0)</f>
        <v>I-66</v>
      </c>
      <c r="G135" s="0" t="str">
        <f aca="false">VLOOKUP($F135,Indicators!$A$1:$G$250,5,0)</f>
        <v>National Action Plan on Business and Human Rights</v>
      </c>
      <c r="H135" s="0" t="str">
        <f aca="false">VLOOKUP($F135,Indicators!$A$1:$G$250,2,0)</f>
        <v>Workplace</v>
      </c>
      <c r="I135" s="0" t="str">
        <f aca="false">VLOOKUP($F135,Indicators!$A$1:$G$250,3,0)</f>
        <v>Decent working conditions</v>
      </c>
      <c r="J135" s="0" t="str">
        <f aca="false">VLOOKUP($F135,Indicators!$A$1:$G$250,4,0)</f>
        <v>Enforcement</v>
      </c>
    </row>
    <row r="136" customFormat="false" ht="13.8" hidden="false" customHeight="false" outlineLevel="0" collapsed="false">
      <c r="A136" s="0" t="s">
        <v>1089</v>
      </c>
      <c r="B136" s="0" t="s">
        <v>1759</v>
      </c>
      <c r="C136" s="0" t="str">
        <f aca="false">VLOOKUP($A136,Sources!$A$1:$G$250,2,0)</f>
        <v>S-236</v>
      </c>
      <c r="D136" s="0" t="str">
        <f aca="false">VLOOKUP($A136,Sources!$A$1:$G$250,5,0)</f>
        <v>UNICEF research</v>
      </c>
      <c r="E136" s="0" t="str">
        <f aca="false">VLOOKUP($A136,Sources!$A$1:$G$250,6,0)</f>
        <v>National standards body (sources: ISO and IEC)</v>
      </c>
      <c r="F136" s="0" t="str">
        <f aca="false">VLOOKUP($A136,Sources!$A$1:$G$250,3,0)</f>
        <v>I-93</v>
      </c>
      <c r="G136" s="0" t="str">
        <f aca="false">VLOOKUP($F136,Indicators!$A$1:$G$250,5,0)</f>
        <v>National standards body</v>
      </c>
      <c r="H136" s="0" t="str">
        <f aca="false">VLOOKUP($F136,Indicators!$A$1:$G$250,2,0)</f>
        <v>Marketplace</v>
      </c>
      <c r="I136" s="0" t="str">
        <f aca="false">VLOOKUP($F136,Indicators!$A$1:$G$250,3,0)</f>
        <v>Product Safety</v>
      </c>
      <c r="J136" s="0" t="str">
        <f aca="false">VLOOKUP($F136,Indicators!$A$1:$G$250,4,0)</f>
        <v>Legal framework national</v>
      </c>
    </row>
    <row r="137" customFormat="false" ht="13.8" hidden="false" customHeight="false" outlineLevel="0" collapsed="false">
      <c r="A137" s="0" t="s">
        <v>1095</v>
      </c>
      <c r="B137" s="0" t="s">
        <v>1759</v>
      </c>
      <c r="C137" s="0" t="str">
        <f aca="false">VLOOKUP($A137,Sources!$A$1:$G$250,2,0)</f>
        <v>S-237</v>
      </c>
      <c r="D137" s="0" t="str">
        <f aca="false">VLOOKUP($A137,Sources!$A$1:$G$250,5,0)</f>
        <v>UNICEF research</v>
      </c>
      <c r="E137" s="0" t="str">
        <f aca="false">VLOOKUP($A137,Sources!$A$1:$G$250,6,0)</f>
        <v>Regulation of PMSCOs (sources: OHCHR and University of Denver Private Security Monitor)</v>
      </c>
      <c r="F137" s="0" t="str">
        <f aca="false">VLOOKUP($A137,Sources!$A$1:$G$250,3,0)</f>
        <v>I-158</v>
      </c>
      <c r="G137" s="0" t="str">
        <f aca="false">VLOOKUP($F137,Indicators!$A$1:$G$250,5,0)</f>
        <v>Regulation of private military and security companies</v>
      </c>
      <c r="H137" s="0" t="str">
        <f aca="false">VLOOKUP($F137,Indicators!$A$1:$G$250,2,0)</f>
        <v>Community and Environment</v>
      </c>
      <c r="I137" s="0" t="str">
        <f aca="false">VLOOKUP($F137,Indicators!$A$1:$G$250,3,0)</f>
        <v>Security arrangements</v>
      </c>
      <c r="J137" s="0" t="str">
        <f aca="false">VLOOKUP($F137,Indicators!$A$1:$G$250,4,0)</f>
        <v>Legal framework national</v>
      </c>
    </row>
    <row r="138" customFormat="false" ht="13.8" hidden="false" customHeight="false" outlineLevel="0" collapsed="false">
      <c r="A138" s="0" t="s">
        <v>1101</v>
      </c>
      <c r="B138" s="0" t="s">
        <v>1759</v>
      </c>
      <c r="C138" s="0" t="str">
        <f aca="false">VLOOKUP($A138,Sources!$A$1:$G$250,2,0)</f>
        <v>S-238</v>
      </c>
      <c r="D138" s="0" t="str">
        <f aca="false">VLOOKUP($A138,Sources!$A$1:$G$250,5,0)</f>
        <v>UNICEF research</v>
      </c>
      <c r="E138" s="0" t="str">
        <f aca="false">VLOOKUP($A138,Sources!$A$1:$G$250,6,0)</f>
        <v>Consumer protection monitoring body (sources: FTC and ICPEN)</v>
      </c>
      <c r="F138" s="0" t="str">
        <f aca="false">VLOOKUP($A138,Sources!$A$1:$G$250,3,0)</f>
        <v>I-203</v>
      </c>
      <c r="G138" s="0" t="str">
        <f aca="false">VLOOKUP($F138,Indicators!$A$1:$G$250,5,0)</f>
        <v>Consumer protection enforcement authority</v>
      </c>
      <c r="H138" s="0" t="str">
        <f aca="false">VLOOKUP($F138,Indicators!$A$1:$G$250,2,0)</f>
        <v>Marketplace</v>
      </c>
      <c r="I138" s="0" t="str">
        <f aca="false">VLOOKUP($F138,Indicators!$A$1:$G$250,3,0)</f>
        <v>Product Safety</v>
      </c>
      <c r="J138" s="0" t="str">
        <f aca="false">VLOOKUP($F138,Indicators!$A$1:$G$250,4,0)</f>
        <v>Enforcement</v>
      </c>
    </row>
    <row r="139" customFormat="false" ht="13.8" hidden="false" customHeight="false" outlineLevel="0" collapsed="false">
      <c r="A139" s="0" t="s">
        <v>1107</v>
      </c>
      <c r="B139" s="0" t="s">
        <v>1759</v>
      </c>
      <c r="C139" s="0" t="str">
        <f aca="false">VLOOKUP($A139,Sources!$A$1:$G$250,2,0)</f>
        <v>S-239</v>
      </c>
      <c r="D139" s="0" t="str">
        <f aca="false">VLOOKUP($A139,Sources!$A$1:$G$250,5,0)</f>
        <v>World Bank</v>
      </c>
      <c r="E139" s="0" t="str">
        <f aca="false">VLOOKUP($A139,Sources!$A$1:$G$250,6,0)</f>
        <v>Trained teachers in preprimary education (% of total teachers)</v>
      </c>
      <c r="F139" s="0" t="str">
        <f aca="false">VLOOKUP($A139,Sources!$A$1:$G$250,3,0)</f>
        <v>I-220</v>
      </c>
      <c r="G139" s="0" t="str">
        <f aca="false">VLOOKUP($F139,Indicators!$A$1:$G$250,5,0)</f>
        <v>Quality of pre-primary teaching</v>
      </c>
      <c r="H139" s="0" t="str">
        <f aca="false">VLOOKUP($F139,Indicators!$A$1:$G$250,2,0)</f>
        <v>Workplace</v>
      </c>
      <c r="I139" s="0" t="str">
        <f aca="false">VLOOKUP($F139,Indicators!$A$1:$G$250,3,0)</f>
        <v>Maternity and paternity protection</v>
      </c>
      <c r="J139" s="0" t="str">
        <f aca="false">VLOOKUP($F139,Indicators!$A$1:$G$250,4,0)</f>
        <v>Enforcement</v>
      </c>
    </row>
    <row r="140" customFormat="false" ht="13.8" hidden="false" customHeight="false" outlineLevel="0" collapsed="false">
      <c r="A140" s="0" t="s">
        <v>48</v>
      </c>
      <c r="B140" s="0" t="s">
        <v>1759</v>
      </c>
      <c r="C140" s="0" t="str">
        <f aca="false">VLOOKUP($A140,Sources!$A$1:$G$250,2,0)</f>
        <v>S-8</v>
      </c>
      <c r="D140" s="0" t="str">
        <f aca="false">VLOOKUP($A140,Sources!$A$1:$G$250,5,0)</f>
        <v>World Policy Analysis Centre</v>
      </c>
      <c r="E140" s="0" t="str">
        <f aca="false">VLOOKUP($A140,Sources!$A$1:$G$250,6,0)</f>
        <v>What is the minimum age for admission to employment? (Without taking legal loopholes into account) </v>
      </c>
      <c r="F140" s="0" t="str">
        <f aca="false">VLOOKUP($A140,Sources!$A$1:$G$250,3,0)</f>
        <v>I-8</v>
      </c>
      <c r="G140" s="0" t="str">
        <f aca="false">VLOOKUP($F140,Indicators!$A$1:$G$250,5,0)</f>
        <v>Minimum age for employment</v>
      </c>
      <c r="H140" s="0" t="str">
        <f aca="false">VLOOKUP($F140,Indicators!$A$1:$G$250,2,0)</f>
        <v>Workplace</v>
      </c>
      <c r="I140" s="0" t="str">
        <f aca="false">VLOOKUP($F140,Indicators!$A$1:$G$250,3,0)</f>
        <v>Child labour</v>
      </c>
      <c r="J140" s="0" t="str">
        <f aca="false">VLOOKUP($F140,Indicators!$A$1:$G$250,4,0)</f>
        <v>Legal framework national</v>
      </c>
    </row>
    <row r="141" customFormat="false" ht="13.8" hidden="false" customHeight="false" outlineLevel="0" collapsed="false">
      <c r="A141" s="0" t="s">
        <v>56</v>
      </c>
      <c r="B141" s="0" t="s">
        <v>1759</v>
      </c>
      <c r="C141" s="0" t="str">
        <f aca="false">VLOOKUP($A141,Sources!$A$1:$G$250,2,0)</f>
        <v>S-9</v>
      </c>
      <c r="D141" s="0" t="str">
        <f aca="false">VLOOKUP($A141,Sources!$A$1:$G$250,5,0)</f>
        <v>World Policy Analysis Centre</v>
      </c>
      <c r="E141" s="0" t="str">
        <f aca="false">VLOOKUP($A141,Sources!$A$1:$G$250,6,0)</f>
        <v>What is the minimum age for light work? </v>
      </c>
      <c r="F141" s="0" t="str">
        <f aca="false">VLOOKUP($A141,Sources!$A$1:$G$250,3,0)</f>
        <v>I-9</v>
      </c>
      <c r="G141" s="0" t="str">
        <f aca="false">VLOOKUP($F141,Indicators!$A$1:$G$250,5,0)</f>
        <v>Minimum age for light work</v>
      </c>
      <c r="H141" s="0" t="str">
        <f aca="false">VLOOKUP($F141,Indicators!$A$1:$G$250,2,0)</f>
        <v>Workplace</v>
      </c>
      <c r="I141" s="0" t="str">
        <f aca="false">VLOOKUP($F141,Indicators!$A$1:$G$250,3,0)</f>
        <v>Child labour</v>
      </c>
      <c r="J141" s="0" t="str">
        <f aca="false">VLOOKUP($F141,Indicators!$A$1:$G$250,4,0)</f>
        <v>Legal framework national</v>
      </c>
    </row>
    <row r="142" customFormat="false" ht="13.8" hidden="false" customHeight="false" outlineLevel="0" collapsed="false">
      <c r="A142" s="0" t="s">
        <v>62</v>
      </c>
      <c r="B142" s="0" t="s">
        <v>1759</v>
      </c>
      <c r="C142" s="0" t="str">
        <f aca="false">VLOOKUP($A142,Sources!$A$1:$G$250,2,0)</f>
        <v>S-10</v>
      </c>
      <c r="D142" s="0" t="str">
        <f aca="false">VLOOKUP($A142,Sources!$A$1:$G$250,5,0)</f>
        <v>World Policy Analysis Centre</v>
      </c>
      <c r="E142" s="0" t="str">
        <f aca="false">VLOOKUP($A142,Sources!$A$1:$G$250,6,0)</f>
        <v>Is education compulsory? (Beginning secondary education) </v>
      </c>
      <c r="F142" s="0" t="str">
        <f aca="false">VLOOKUP($A142,Sources!$A$1:$G$250,3,0)</f>
        <v>I-10</v>
      </c>
      <c r="G142" s="0" t="str">
        <f aca="false">VLOOKUP($F142,Indicators!$A$1:$G$250,5,0)</f>
        <v>Compulsory schooling</v>
      </c>
      <c r="H142" s="0" t="str">
        <f aca="false">VLOOKUP($F142,Indicators!$A$1:$G$250,2,0)</f>
        <v>Workplace</v>
      </c>
      <c r="I142" s="0" t="str">
        <f aca="false">VLOOKUP($F142,Indicators!$A$1:$G$250,3,0)</f>
        <v>Child labour</v>
      </c>
      <c r="J142" s="0" t="str">
        <f aca="false">VLOOKUP($F142,Indicators!$A$1:$G$250,4,0)</f>
        <v>Legal framework national</v>
      </c>
    </row>
    <row r="143" customFormat="false" ht="13.8" hidden="false" customHeight="false" outlineLevel="0" collapsed="false">
      <c r="A143" s="0" t="s">
        <v>85</v>
      </c>
      <c r="B143" s="0" t="s">
        <v>1759</v>
      </c>
      <c r="C143" s="0" t="str">
        <f aca="false">VLOOKUP($A143,Sources!$A$1:$G$250,2,0)</f>
        <v>S-13</v>
      </c>
      <c r="D143" s="0" t="str">
        <f aca="false">VLOOKUP($A143,Sources!$A$1:$G$250,5,0)</f>
        <v>World Policy Analysis Centre</v>
      </c>
      <c r="E143" s="0" t="str">
        <f aca="false">VLOOKUP($A143,Sources!$A$1:$G$250,6,0)</f>
        <v>What is the minimum age for hazardous work? Use 'without legal loopholes' </v>
      </c>
      <c r="F143" s="0" t="str">
        <f aca="false">VLOOKUP($A143,Sources!$A$1:$G$250,3,0)</f>
        <v>I-13</v>
      </c>
      <c r="G143" s="0" t="str">
        <f aca="false">VLOOKUP($F143,Indicators!$A$1:$G$250,5,0)</f>
        <v>Minimum age for hazardous work</v>
      </c>
      <c r="H143" s="0" t="str">
        <f aca="false">VLOOKUP($F143,Indicators!$A$1:$G$250,2,0)</f>
        <v>Workplace</v>
      </c>
      <c r="I143" s="0" t="str">
        <f aca="false">VLOOKUP($F143,Indicators!$A$1:$G$250,3,0)</f>
        <v>Child labour</v>
      </c>
      <c r="J143" s="0" t="str">
        <f aca="false">VLOOKUP($F143,Indicators!$A$1:$G$250,4,0)</f>
        <v>Legal framework national</v>
      </c>
    </row>
    <row r="144" customFormat="false" ht="13.8" hidden="false" customHeight="false" outlineLevel="0" collapsed="false">
      <c r="A144" s="0" t="s">
        <v>167</v>
      </c>
      <c r="B144" s="0" t="s">
        <v>1759</v>
      </c>
      <c r="C144" s="0" t="str">
        <f aca="false">VLOOKUP($A144,Sources!$A$1:$G$250,2,0)</f>
        <v>S-36</v>
      </c>
      <c r="D144" s="0" t="str">
        <f aca="false">VLOOKUP($A144,Sources!$A$1:$G$250,5,0)</f>
        <v>World Policy Analysis Centre</v>
      </c>
      <c r="E144" s="0" t="str">
        <f aca="false">VLOOKUP($A144,Sources!$A$1:$G$250,6,0)</f>
        <v>How is minimum wage established? </v>
      </c>
      <c r="F144" s="0" t="str">
        <f aca="false">VLOOKUP($A144,Sources!$A$1:$G$250,3,0)</f>
        <v>I-32</v>
      </c>
      <c r="G144" s="0" t="str">
        <f aca="false">VLOOKUP($F144,Indicators!$A$1:$G$250,5,0)</f>
        <v>Minimum wage</v>
      </c>
      <c r="H144" s="0" t="str">
        <f aca="false">VLOOKUP($F144,Indicators!$A$1:$G$250,2,0)</f>
        <v>Workplace</v>
      </c>
      <c r="I144" s="0" t="str">
        <f aca="false">VLOOKUP($F144,Indicators!$A$1:$G$250,3,0)</f>
        <v>Decent working conditions</v>
      </c>
      <c r="J144" s="0" t="str">
        <f aca="false">VLOOKUP($F144,Indicators!$A$1:$G$250,4,0)</f>
        <v>Legal framework national</v>
      </c>
    </row>
    <row r="145" customFormat="false" ht="13.8" hidden="false" customHeight="false" outlineLevel="0" collapsed="false">
      <c r="A145" s="0" t="s">
        <v>189</v>
      </c>
      <c r="B145" s="0" t="s">
        <v>1759</v>
      </c>
      <c r="C145" s="0" t="str">
        <f aca="false">VLOOKUP($A145,Sources!$A$1:$G$250,2,0)</f>
        <v>S-40</v>
      </c>
      <c r="D145" s="0" t="str">
        <f aca="false">VLOOKUP($A145,Sources!$A$1:$G$250,5,0)</f>
        <v>World Policy Analysis Centre</v>
      </c>
      <c r="E145" s="0" t="str">
        <f aca="false">VLOOKUP($A145,Sources!$A$1:$G$250,6,0)</f>
        <v>Is paid annual leave available to workers? </v>
      </c>
      <c r="F145" s="0" t="str">
        <f aca="false">VLOOKUP($A145,Sources!$A$1:$G$250,3,0)</f>
        <v>I-36</v>
      </c>
      <c r="G145" s="0" t="str">
        <f aca="false">VLOOKUP($F145,Indicators!$A$1:$G$250,5,0)</f>
        <v>Paid annual leave</v>
      </c>
      <c r="H145" s="0" t="str">
        <f aca="false">VLOOKUP($F145,Indicators!$A$1:$G$250,2,0)</f>
        <v>Workplace</v>
      </c>
      <c r="I145" s="0" t="str">
        <f aca="false">VLOOKUP($F145,Indicators!$A$1:$G$250,3,0)</f>
        <v>Decent working conditions</v>
      </c>
      <c r="J145" s="0" t="str">
        <f aca="false">VLOOKUP($F145,Indicators!$A$1:$G$250,4,0)</f>
        <v>Legal framework national</v>
      </c>
    </row>
    <row r="146" customFormat="false" ht="13.8" hidden="false" customHeight="false" outlineLevel="0" collapsed="false">
      <c r="A146" s="0" t="s">
        <v>195</v>
      </c>
      <c r="B146" s="0" t="s">
        <v>1759</v>
      </c>
      <c r="C146" s="0" t="str">
        <f aca="false">VLOOKUP($A146,Sources!$A$1:$G$250,2,0)</f>
        <v>S-41</v>
      </c>
      <c r="D146" s="0" t="str">
        <f aca="false">VLOOKUP($A146,Sources!$A$1:$G$250,5,0)</f>
        <v>World Policy Analysis Centre</v>
      </c>
      <c r="E146" s="0" t="str">
        <f aca="false">VLOOKUP($A146,Sources!$A$1:$G$250,6,0)</f>
        <v>For how long are workers guaranteed paid sick leave?</v>
      </c>
      <c r="F146" s="0" t="str">
        <f aca="false">VLOOKUP($A146,Sources!$A$1:$G$250,3,0)</f>
        <v>I-37</v>
      </c>
      <c r="G146" s="0" t="str">
        <f aca="false">VLOOKUP($F146,Indicators!$A$1:$G$250,5,0)</f>
        <v>Sick leave</v>
      </c>
      <c r="H146" s="0" t="str">
        <f aca="false">VLOOKUP($F146,Indicators!$A$1:$G$250,2,0)</f>
        <v>Workplace</v>
      </c>
      <c r="I146" s="0" t="str">
        <f aca="false">VLOOKUP($F146,Indicators!$A$1:$G$250,3,0)</f>
        <v>Decent working conditions</v>
      </c>
      <c r="J146" s="0" t="str">
        <f aca="false">VLOOKUP($F146,Indicators!$A$1:$G$250,4,0)</f>
        <v>Legal framework national</v>
      </c>
    </row>
    <row r="147" customFormat="false" ht="13.8" hidden="false" customHeight="false" outlineLevel="0" collapsed="false">
      <c r="A147" s="0" t="s">
        <v>201</v>
      </c>
      <c r="B147" s="0" t="s">
        <v>1759</v>
      </c>
      <c r="C147" s="0" t="str">
        <f aca="false">VLOOKUP($A147,Sources!$A$1:$G$250,2,0)</f>
        <v>S-42</v>
      </c>
      <c r="D147" s="0" t="str">
        <f aca="false">VLOOKUP($A147,Sources!$A$1:$G$250,5,0)</f>
        <v>World Policy Analysis Centre</v>
      </c>
      <c r="E147" s="0" t="str">
        <f aca="false">VLOOKUP($A147,Sources!$A$1:$G$250,6,0)</f>
        <v>Are women protected from discrimination at work? (In promotion and/or demotions) </v>
      </c>
      <c r="F147" s="0" t="str">
        <f aca="false">VLOOKUP($A147,Sources!$A$1:$G$250,3,0)</f>
        <v>I-38</v>
      </c>
      <c r="G147" s="0" t="str">
        <f aca="false">VLOOKUP($F147,Indicators!$A$1:$G$250,5,0)</f>
        <v>Gender discrimination</v>
      </c>
      <c r="H147" s="0" t="str">
        <f aca="false">VLOOKUP($F147,Indicators!$A$1:$G$250,2,0)</f>
        <v>Workplace</v>
      </c>
      <c r="I147" s="0" t="str">
        <f aca="false">VLOOKUP($F147,Indicators!$A$1:$G$250,3,0)</f>
        <v>Decent working conditions</v>
      </c>
      <c r="J147" s="0" t="str">
        <f aca="false">VLOOKUP($F147,Indicators!$A$1:$G$250,4,0)</f>
        <v>Legal framework national</v>
      </c>
    </row>
    <row r="148" customFormat="false" ht="13.8" hidden="false" customHeight="false" outlineLevel="0" collapsed="false">
      <c r="A148" s="0" t="s">
        <v>207</v>
      </c>
      <c r="B148" s="0" t="s">
        <v>1759</v>
      </c>
      <c r="C148" s="0" t="str">
        <f aca="false">VLOOKUP($A148,Sources!$A$1:$G$250,2,0)</f>
        <v>S-43</v>
      </c>
      <c r="D148" s="0" t="str">
        <f aca="false">VLOOKUP($A148,Sources!$A$1:$G$250,5,0)</f>
        <v>World Policy Analysis Centre</v>
      </c>
      <c r="E148" s="0" t="str">
        <f aca="false">VLOOKUP($A148,Sources!$A$1:$G$250,6,0)</f>
        <v>Is equal pay guaranteed for men and women? </v>
      </c>
      <c r="F148" s="0" t="str">
        <f aca="false">VLOOKUP($A148,Sources!$A$1:$G$250,3,0)</f>
        <v>I-39</v>
      </c>
      <c r="G148" s="0" t="str">
        <f aca="false">VLOOKUP($F148,Indicators!$A$1:$G$250,5,0)</f>
        <v>Equal pay</v>
      </c>
      <c r="H148" s="0" t="str">
        <f aca="false">VLOOKUP($F148,Indicators!$A$1:$G$250,2,0)</f>
        <v>Workplace</v>
      </c>
      <c r="I148" s="0" t="str">
        <f aca="false">VLOOKUP($F148,Indicators!$A$1:$G$250,3,0)</f>
        <v>Decent working conditions</v>
      </c>
      <c r="J148" s="0" t="str">
        <f aca="false">VLOOKUP($F148,Indicators!$A$1:$G$250,4,0)</f>
        <v>Legal framework national</v>
      </c>
    </row>
    <row r="149" customFormat="false" ht="13.8" hidden="false" customHeight="false" outlineLevel="0" collapsed="false">
      <c r="A149" s="0" t="s">
        <v>213</v>
      </c>
      <c r="B149" s="0" t="s">
        <v>1759</v>
      </c>
      <c r="C149" s="0" t="str">
        <f aca="false">VLOOKUP($A149,Sources!$A$1:$G$250,2,0)</f>
        <v>S-44</v>
      </c>
      <c r="D149" s="0" t="str">
        <f aca="false">VLOOKUP($A149,Sources!$A$1:$G$250,5,0)</f>
        <v>World Policy Analysis Centre</v>
      </c>
      <c r="E149" s="0" t="str">
        <f aca="false">VLOOKUP($A149,Sources!$A$1:$G$250,6,0)</f>
        <v>Is sexual harassment explicitly prohibited in the workplace? </v>
      </c>
      <c r="F149" s="0" t="str">
        <f aca="false">VLOOKUP($A149,Sources!$A$1:$G$250,3,0)</f>
        <v>I-40</v>
      </c>
      <c r="G149" s="0" t="str">
        <f aca="false">VLOOKUP($F149,Indicators!$A$1:$G$250,5,0)</f>
        <v>Sexual harassment</v>
      </c>
      <c r="H149" s="0" t="str">
        <f aca="false">VLOOKUP($F149,Indicators!$A$1:$G$250,2,0)</f>
        <v>Workplace</v>
      </c>
      <c r="I149" s="0" t="str">
        <f aca="false">VLOOKUP($F149,Indicators!$A$1:$G$250,3,0)</f>
        <v>Decent working conditions</v>
      </c>
      <c r="J149" s="0" t="str">
        <f aca="false">VLOOKUP($F149,Indicators!$A$1:$G$250,4,0)</f>
        <v>Legal framework national</v>
      </c>
    </row>
    <row r="150" customFormat="false" ht="13.8" hidden="false" customHeight="false" outlineLevel="0" collapsed="false">
      <c r="A150" s="0" t="s">
        <v>226</v>
      </c>
      <c r="B150" s="0" t="s">
        <v>1759</v>
      </c>
      <c r="C150" s="0" t="str">
        <f aca="false">VLOOKUP($A150,Sources!$A$1:$G$250,2,0)</f>
        <v>S-46</v>
      </c>
      <c r="D150" s="0" t="str">
        <f aca="false">VLOOKUP($A150,Sources!$A$1:$G$250,5,0)</f>
        <v>Center for Global Workers’ Rights</v>
      </c>
      <c r="E150" s="0" t="str">
        <f aca="false">VLOOKUP($A150,Sources!$A$1:$G$250,6,0)</f>
        <v>(2017). Labour Rights Indicators. “In Law’ Retrieved from </v>
      </c>
      <c r="F150" s="0" t="str">
        <f aca="false">VLOOKUP($A150,Sources!$A$1:$G$250,3,0)</f>
        <v>I-42</v>
      </c>
      <c r="G150" s="0" t="str">
        <f aca="false">VLOOKUP($F150,Indicators!$A$1:$G$250,5,0)</f>
        <v>Freedom of association</v>
      </c>
      <c r="H150" s="0" t="str">
        <f aca="false">VLOOKUP($F150,Indicators!$A$1:$G$250,2,0)</f>
        <v>Workplace</v>
      </c>
      <c r="I150" s="0" t="str">
        <f aca="false">VLOOKUP($F150,Indicators!$A$1:$G$250,3,0)</f>
        <v>Decent working conditions</v>
      </c>
      <c r="J150" s="0" t="str">
        <f aca="false">VLOOKUP($F150,Indicators!$A$1:$G$250,4,0)</f>
        <v>Legal framework national</v>
      </c>
    </row>
    <row r="151" customFormat="false" ht="13.8" hidden="false" customHeight="false" outlineLevel="0" collapsed="false">
      <c r="A151" s="0" t="s">
        <v>233</v>
      </c>
      <c r="B151" s="0" t="s">
        <v>1759</v>
      </c>
      <c r="C151" s="0" t="str">
        <f aca="false">VLOOKUP($A151,Sources!$A$1:$G$250,2,0)</f>
        <v>S-49</v>
      </c>
      <c r="D151" s="0" t="str">
        <f aca="false">VLOOKUP($A151,Sources!$A$1:$G$250,5,0)</f>
        <v>World Policy Analysis Centre</v>
      </c>
      <c r="E151" s="0" t="str">
        <f aca="false">VLOOKUP($A151,Sources!$A$1:$G$250,6,0)</f>
        <v>At what level are minimum wages set per day? </v>
      </c>
      <c r="F151" s="0" t="str">
        <f aca="false">VLOOKUP($A151,Sources!$A$1:$G$250,3,0)</f>
        <v>I-45</v>
      </c>
      <c r="G151" s="0" t="str">
        <f aca="false">VLOOKUP($F151,Indicators!$A$1:$G$250,5,0)</f>
        <v>Minimum wages</v>
      </c>
      <c r="H151" s="0" t="str">
        <f aca="false">VLOOKUP($F151,Indicators!$A$1:$G$250,2,0)</f>
        <v>Workplace</v>
      </c>
      <c r="I151" s="0" t="str">
        <f aca="false">VLOOKUP($F151,Indicators!$A$1:$G$250,3,0)</f>
        <v>Decent working conditions</v>
      </c>
      <c r="J151" s="0" t="str">
        <f aca="false">VLOOKUP($F151,Indicators!$A$1:$G$250,4,0)</f>
        <v>Outcome</v>
      </c>
    </row>
    <row r="152" customFormat="false" ht="13.8" hidden="false" customHeight="false" outlineLevel="0" collapsed="false">
      <c r="A152" s="0" t="s">
        <v>293</v>
      </c>
      <c r="B152" s="0" t="s">
        <v>1759</v>
      </c>
      <c r="C152" s="0" t="str">
        <f aca="false">VLOOKUP($A152,Sources!$A$1:$G$250,2,0)</f>
        <v>S-60</v>
      </c>
      <c r="D152" s="0" t="str">
        <f aca="false">VLOOKUP($A152,Sources!$A$1:$G$250,5,0)</f>
        <v>Walk Free Foundation</v>
      </c>
      <c r="E152" s="0" t="str">
        <f aca="false">VLOOKUP($A152,Sources!$A$1:$G$250,6,0)</f>
        <v>Global Slavery Index. Prevalence of Modern Slavery. Prevalence score only.</v>
      </c>
      <c r="F152" s="0" t="str">
        <f aca="false">VLOOKUP($A152,Sources!$A$1:$G$250,3,0)</f>
        <v>I-18</v>
      </c>
      <c r="G152" s="0" t="str">
        <f aca="false">VLOOKUP($F152,Indicators!$A$1:$G$250,5,0)</f>
        <v>Prevalence of modern slavery</v>
      </c>
      <c r="H152" s="0" t="str">
        <f aca="false">VLOOKUP($F152,Indicators!$A$1:$G$250,2,0)</f>
        <v>Workplace</v>
      </c>
      <c r="I152" s="0" t="str">
        <f aca="false">VLOOKUP($F152,Indicators!$A$1:$G$250,3,0)</f>
        <v>Child labour</v>
      </c>
      <c r="J152" s="0" t="str">
        <f aca="false">VLOOKUP($F152,Indicators!$A$1:$G$250,4,0)</f>
        <v>Outcome</v>
      </c>
    </row>
    <row r="153" customFormat="false" ht="13.8" hidden="false" customHeight="false" outlineLevel="0" collapsed="false">
      <c r="A153" s="0" t="s">
        <v>307</v>
      </c>
      <c r="B153" s="0" t="s">
        <v>1759</v>
      </c>
      <c r="C153" s="0" t="str">
        <f aca="false">VLOOKUP($A153,Sources!$A$1:$G$250,2,0)</f>
        <v>S-63</v>
      </c>
      <c r="D153" s="0" t="str">
        <f aca="false">VLOOKUP($A153,Sources!$A$1:$G$250,5,0)</f>
        <v>World Policy Analysis Centre</v>
      </c>
      <c r="E153" s="0" t="str">
        <f aca="false">VLOOKUP($A153,Sources!$A$1:$G$250,6,0)</f>
        <v>Is job protection guaranteed for parents throughout paid parental leave? (Mothers) </v>
      </c>
      <c r="F153" s="0" t="str">
        <f aca="false">VLOOKUP($A153,Sources!$A$1:$G$250,3,0)</f>
        <v>I-54</v>
      </c>
      <c r="G153" s="0" t="str">
        <f aca="false">VLOOKUP($F153,Indicators!$A$1:$G$250,5,0)</f>
        <v>Job protection for maternity leave</v>
      </c>
      <c r="H153" s="0" t="str">
        <f aca="false">VLOOKUP($F153,Indicators!$A$1:$G$250,2,0)</f>
        <v>Workplace</v>
      </c>
      <c r="I153" s="0" t="str">
        <f aca="false">VLOOKUP($F153,Indicators!$A$1:$G$250,3,0)</f>
        <v>Maternity and paternity protection</v>
      </c>
      <c r="J153" s="0" t="str">
        <f aca="false">VLOOKUP($F153,Indicators!$A$1:$G$250,4,0)</f>
        <v>Legal framework national</v>
      </c>
    </row>
    <row r="154" customFormat="false" ht="13.8" hidden="false" customHeight="false" outlineLevel="0" collapsed="false">
      <c r="A154" s="0" t="s">
        <v>313</v>
      </c>
      <c r="B154" s="0" t="s">
        <v>1759</v>
      </c>
      <c r="C154" s="0" t="str">
        <f aca="false">VLOOKUP($A154,Sources!$A$1:$G$250,2,0)</f>
        <v>S-64</v>
      </c>
      <c r="D154" s="0" t="str">
        <f aca="false">VLOOKUP($A154,Sources!$A$1:$G$250,5,0)</f>
        <v>World Policy Analysis Centre</v>
      </c>
      <c r="E154" s="0" t="str">
        <f aca="false">VLOOKUP($A154,Sources!$A$1:$G$250,6,0)</f>
        <v>Is job protection guaranteed for parents throughout paid parental leave? (Fathers) </v>
      </c>
      <c r="F154" s="0" t="str">
        <f aca="false">VLOOKUP($A154,Sources!$A$1:$G$250,3,0)</f>
        <v>I-55</v>
      </c>
      <c r="G154" s="0" t="str">
        <f aca="false">VLOOKUP($F154,Indicators!$A$1:$G$250,5,0)</f>
        <v>Job protection for paternity leave</v>
      </c>
      <c r="H154" s="0" t="str">
        <f aca="false">VLOOKUP($F154,Indicators!$A$1:$G$250,2,0)</f>
        <v>Workplace</v>
      </c>
      <c r="I154" s="0" t="str">
        <f aca="false">VLOOKUP($F154,Indicators!$A$1:$G$250,3,0)</f>
        <v>Maternity and paternity protection</v>
      </c>
      <c r="J154" s="0" t="str">
        <f aca="false">VLOOKUP($F154,Indicators!$A$1:$G$250,4,0)</f>
        <v>Legal framework national</v>
      </c>
    </row>
    <row r="155" customFormat="false" ht="13.8" hidden="false" customHeight="false" outlineLevel="0" collapsed="false">
      <c r="A155" s="0" t="s">
        <v>319</v>
      </c>
      <c r="B155" s="0" t="s">
        <v>1759</v>
      </c>
      <c r="C155" s="0" t="str">
        <f aca="false">VLOOKUP($A155,Sources!$A$1:$G$250,2,0)</f>
        <v>S-65</v>
      </c>
      <c r="D155" s="0" t="str">
        <f aca="false">VLOOKUP($A155,Sources!$A$1:$G$250,5,0)</f>
        <v>World Policy Analysis Centre</v>
      </c>
      <c r="E155" s="0" t="str">
        <f aca="false">VLOOKUP($A155,Sources!$A$1:$G$250,6,0)</f>
        <v>Is paid leave available to mothers and fathers of infants (mothers)? </v>
      </c>
      <c r="F155" s="0" t="str">
        <f aca="false">VLOOKUP($A155,Sources!$A$1:$G$250,3,0)</f>
        <v>I-56</v>
      </c>
      <c r="G155" s="0" t="str">
        <f aca="false">VLOOKUP($F155,Indicators!$A$1:$G$250,5,0)</f>
        <v>Duration of maternity leave</v>
      </c>
      <c r="H155" s="0" t="str">
        <f aca="false">VLOOKUP($F155,Indicators!$A$1:$G$250,2,0)</f>
        <v>Workplace</v>
      </c>
      <c r="I155" s="0" t="str">
        <f aca="false">VLOOKUP($F155,Indicators!$A$1:$G$250,3,0)</f>
        <v>Maternity and paternity protection</v>
      </c>
      <c r="J155" s="0" t="str">
        <f aca="false">VLOOKUP($F155,Indicators!$A$1:$G$250,4,0)</f>
        <v>Legal framework national</v>
      </c>
    </row>
    <row r="156" customFormat="false" ht="13.8" hidden="false" customHeight="false" outlineLevel="0" collapsed="false">
      <c r="A156" s="0" t="s">
        <v>325</v>
      </c>
      <c r="B156" s="0" t="s">
        <v>1759</v>
      </c>
      <c r="C156" s="0" t="str">
        <f aca="false">VLOOKUP($A156,Sources!$A$1:$G$250,2,0)</f>
        <v>S-66</v>
      </c>
      <c r="D156" s="0" t="str">
        <f aca="false">VLOOKUP($A156,Sources!$A$1:$G$250,5,0)</f>
        <v>World Policy Analysis Centre</v>
      </c>
      <c r="E156" s="0" t="str">
        <f aca="false">VLOOKUP($A156,Sources!$A$1:$G$250,6,0)</f>
        <v>What is the minimum wage replacement rate of paid leave for mothers?</v>
      </c>
      <c r="F156" s="0" t="str">
        <f aca="false">VLOOKUP($A156,Sources!$A$1:$G$250,3,0)</f>
        <v>I-57</v>
      </c>
      <c r="G156" s="0" t="str">
        <f aca="false">VLOOKUP($F156,Indicators!$A$1:$G$250,5,0)</f>
        <v>Maternity benefits</v>
      </c>
      <c r="H156" s="0" t="str">
        <f aca="false">VLOOKUP($F156,Indicators!$A$1:$G$250,2,0)</f>
        <v>Workplace</v>
      </c>
      <c r="I156" s="0" t="str">
        <f aca="false">VLOOKUP($F156,Indicators!$A$1:$G$250,3,0)</f>
        <v>Maternity and paternity protection</v>
      </c>
      <c r="J156" s="0" t="str">
        <f aca="false">VLOOKUP($F156,Indicators!$A$1:$G$250,4,0)</f>
        <v>Legal framework national</v>
      </c>
    </row>
    <row r="157" customFormat="false" ht="13.8" hidden="false" customHeight="false" outlineLevel="0" collapsed="false">
      <c r="A157" s="0" t="s">
        <v>331</v>
      </c>
      <c r="B157" s="0" t="s">
        <v>1759</v>
      </c>
      <c r="C157" s="0" t="str">
        <f aca="false">VLOOKUP($A157,Sources!$A$1:$G$250,2,0)</f>
        <v>S-67</v>
      </c>
      <c r="D157" s="0" t="str">
        <f aca="false">VLOOKUP($A157,Sources!$A$1:$G$250,5,0)</f>
        <v>World Policy Analysis Centre</v>
      </c>
      <c r="E157" s="0" t="str">
        <f aca="false">VLOOKUP($A157,Sources!$A$1:$G$250,6,0)</f>
        <v>Is paid leave available to mothers and fathers of infants (fathers)? </v>
      </c>
      <c r="F157" s="0" t="str">
        <f aca="false">VLOOKUP($A157,Sources!$A$1:$G$250,3,0)</f>
        <v>I-58</v>
      </c>
      <c r="G157" s="0" t="str">
        <f aca="false">VLOOKUP($F157,Indicators!$A$1:$G$250,5,0)</f>
        <v>Duration of paternity leave</v>
      </c>
      <c r="H157" s="0" t="str">
        <f aca="false">VLOOKUP($F157,Indicators!$A$1:$G$250,2,0)</f>
        <v>Workplace</v>
      </c>
      <c r="I157" s="0" t="str">
        <f aca="false">VLOOKUP($F157,Indicators!$A$1:$G$250,3,0)</f>
        <v>Maternity and paternity protection</v>
      </c>
      <c r="J157" s="0" t="str">
        <f aca="false">VLOOKUP($F157,Indicators!$A$1:$G$250,4,0)</f>
        <v>Legal framework national</v>
      </c>
    </row>
    <row r="158" customFormat="false" ht="13.8" hidden="false" customHeight="false" outlineLevel="0" collapsed="false">
      <c r="A158" s="0" t="s">
        <v>336</v>
      </c>
      <c r="B158" s="0" t="s">
        <v>1759</v>
      </c>
      <c r="C158" s="0" t="str">
        <f aca="false">VLOOKUP($A158,Sources!$A$1:$G$250,2,0)</f>
        <v>S-68</v>
      </c>
      <c r="D158" s="0" t="str">
        <f aca="false">VLOOKUP($A158,Sources!$A$1:$G$250,5,0)</f>
        <v>World Policy Analysis Centre</v>
      </c>
      <c r="E158" s="0" t="str">
        <f aca="false">VLOOKUP($A158,Sources!$A$1:$G$250,6,0)</f>
        <v>Are mothers of infants guaranteed breastfeeding breaks at work? </v>
      </c>
      <c r="F158" s="0" t="str">
        <f aca="false">VLOOKUP($A158,Sources!$A$1:$G$250,3,0)</f>
        <v>I-59</v>
      </c>
      <c r="G158" s="0" t="str">
        <f aca="false">VLOOKUP($F158,Indicators!$A$1:$G$250,5,0)</f>
        <v>Breastfeeding protections</v>
      </c>
      <c r="H158" s="0" t="str">
        <f aca="false">VLOOKUP($F158,Indicators!$A$1:$G$250,2,0)</f>
        <v>Workplace</v>
      </c>
      <c r="I158" s="0" t="str">
        <f aca="false">VLOOKUP($F158,Indicators!$A$1:$G$250,3,0)</f>
        <v>Maternity and paternity protection</v>
      </c>
      <c r="J158" s="0" t="str">
        <f aca="false">VLOOKUP($F158,Indicators!$A$1:$G$250,4,0)</f>
        <v>Legal framework national</v>
      </c>
    </row>
    <row r="159" customFormat="false" ht="13.8" hidden="false" customHeight="false" outlineLevel="0" collapsed="false">
      <c r="A159" s="0" t="s">
        <v>400</v>
      </c>
      <c r="B159" s="0" t="s">
        <v>1759</v>
      </c>
      <c r="C159" s="0" t="str">
        <f aca="false">VLOOKUP($A159,Sources!$A$1:$G$250,2,0)</f>
        <v>S-87</v>
      </c>
      <c r="D159" s="0" t="str">
        <f aca="false">VLOOKUP($A159,Sources!$A$1:$G$250,5,0)</f>
        <v>DLA Piper</v>
      </c>
      <c r="E159" s="0" t="str">
        <f aca="false">VLOOKUP($A159,Sources!$A$1:$G$250,6,0)</f>
        <v>Advertising and Marketing to Children Global Report: </v>
      </c>
      <c r="F159" s="0" t="str">
        <f aca="false">VLOOKUP($A159,Sources!$A$1:$G$250,3,0)</f>
        <v>I-76</v>
      </c>
      <c r="G159" s="0" t="str">
        <f aca="false">VLOOKUP($F159,Indicators!$A$1:$G$250,5,0)</f>
        <v>Regulation on marketing to children</v>
      </c>
      <c r="H159" s="0" t="str">
        <f aca="false">VLOOKUP($F159,Indicators!$A$1:$G$250,2,0)</f>
        <v>Marketplace</v>
      </c>
      <c r="I159" s="0" t="str">
        <f aca="false">VLOOKUP($F159,Indicators!$A$1:$G$250,3,0)</f>
        <v>Marketing and Advertising</v>
      </c>
      <c r="J159" s="0" t="str">
        <f aca="false">VLOOKUP($F159,Indicators!$A$1:$G$250,4,0)</f>
        <v>Legal framework national</v>
      </c>
    </row>
    <row r="160" customFormat="false" ht="13.8" hidden="false" customHeight="false" outlineLevel="0" collapsed="false">
      <c r="A160" s="0" t="s">
        <v>413</v>
      </c>
      <c r="B160" s="0" t="s">
        <v>1759</v>
      </c>
      <c r="C160" s="0" t="str">
        <f aca="false">VLOOKUP($A160,Sources!$A$1:$G$250,2,0)</f>
        <v>S-89</v>
      </c>
      <c r="D160" s="0" t="str">
        <f aca="false">VLOOKUP($A160,Sources!$A$1:$G$250,5,0)</f>
        <v>FCTC</v>
      </c>
      <c r="E160" s="0" t="str">
        <f aca="false">VLOOKUP($A160,Sources!$A$1:$G$250,6,0)</f>
        <v>Framework Convention on Tobacco Control, Article 16: Supply Reduction Measures, C321a Sales of tobacco products to minors prohibited from age: </v>
      </c>
      <c r="F160" s="0" t="str">
        <f aca="false">VLOOKUP($A160,Sources!$A$1:$G$250,3,0)</f>
        <v>I-78</v>
      </c>
      <c r="G160" s="0" t="str">
        <f aca="false">VLOOKUP($F160,Indicators!$A$1:$G$250,5,0)</f>
        <v>Age limits for purchasing tobacco</v>
      </c>
      <c r="H160" s="0" t="str">
        <f aca="false">VLOOKUP($F160,Indicators!$A$1:$G$250,2,0)</f>
        <v>Marketplace</v>
      </c>
      <c r="I160" s="0" t="str">
        <f aca="false">VLOOKUP($F160,Indicators!$A$1:$G$250,3,0)</f>
        <v>Marketing and Advertising</v>
      </c>
      <c r="J160" s="0" t="str">
        <f aca="false">VLOOKUP($F160,Indicators!$A$1:$G$250,4,0)</f>
        <v>Legal framework national</v>
      </c>
    </row>
    <row r="161" customFormat="false" ht="13.8" hidden="false" customHeight="false" outlineLevel="0" collapsed="false">
      <c r="A161" s="0" t="s">
        <v>515</v>
      </c>
      <c r="B161" s="0" t="s">
        <v>1759</v>
      </c>
      <c r="C161" s="0" t="str">
        <f aca="false">VLOOKUP($A161,Sources!$A$1:$G$250,2,0)</f>
        <v>S-117</v>
      </c>
      <c r="D161" s="0" t="str">
        <f aca="false">VLOOKUP($A161,Sources!$A$1:$G$250,5,0)</f>
        <v>ICMEC</v>
      </c>
      <c r="E161" s="0" t="str">
        <f aca="false">VLOOKUP($A161,Sources!$A$1:$G$250,6,0)</f>
        <v>Child Pornography: Model Legislation and Global Review (9th edition): </v>
      </c>
      <c r="F161" s="0" t="str">
        <f aca="false">VLOOKUP($A161,Sources!$A$1:$G$250,3,0)</f>
        <v>I-98</v>
      </c>
      <c r="G161" s="0" t="str">
        <f aca="false">VLOOKUP($F161,Indicators!$A$1:$G$250,5,0)</f>
        <v>Legislation prohibiting CSAM</v>
      </c>
      <c r="H161" s="0" t="str">
        <f aca="false">VLOOKUP($F161,Indicators!$A$1:$G$250,2,0)</f>
        <v>Marketplace</v>
      </c>
      <c r="I161" s="0" t="str">
        <f aca="false">VLOOKUP($F161,Indicators!$A$1:$G$250,3,0)</f>
        <v>Online Abuse and exploitation</v>
      </c>
      <c r="J161" s="0" t="str">
        <f aca="false">VLOOKUP($F161,Indicators!$A$1:$G$250,4,0)</f>
        <v>Legal framework national</v>
      </c>
    </row>
    <row r="162" customFormat="false" ht="13.8" hidden="false" customHeight="false" outlineLevel="0" collapsed="false">
      <c r="A162" s="0" t="s">
        <v>522</v>
      </c>
      <c r="B162" s="0" t="s">
        <v>1759</v>
      </c>
      <c r="C162" s="0" t="str">
        <f aca="false">VLOOKUP($A162,Sources!$A$1:$G$250,2,0)</f>
        <v>S-118</v>
      </c>
      <c r="D162" s="0" t="str">
        <f aca="false">VLOOKUP($A162,Sources!$A$1:$G$250,5,0)</f>
        <v>ICMEC</v>
      </c>
      <c r="E162" s="0" t="str">
        <f aca="false">VLOOKUP($A162,Sources!$A$1:$G$250,6,0)</f>
        <v>Child Pornography: Model Legislation and Global Review (9th edition): </v>
      </c>
      <c r="F162" s="0" t="str">
        <f aca="false">VLOOKUP($A162,Sources!$A$1:$G$250,3,0)</f>
        <v>I-99</v>
      </c>
      <c r="G162" s="0" t="str">
        <f aca="false">VLOOKUP($F162,Indicators!$A$1:$G$250,5,0)</f>
        <v>Legislation prohibiting technology facilitated CSAM offences</v>
      </c>
      <c r="H162" s="0" t="str">
        <f aca="false">VLOOKUP($F162,Indicators!$A$1:$G$250,2,0)</f>
        <v>Marketplace</v>
      </c>
      <c r="I162" s="0" t="str">
        <f aca="false">VLOOKUP($F162,Indicators!$A$1:$G$250,3,0)</f>
        <v>Online Abuse and exploitation</v>
      </c>
      <c r="J162" s="0" t="str">
        <f aca="false">VLOOKUP($F162,Indicators!$A$1:$G$250,4,0)</f>
        <v>Legal framework national</v>
      </c>
    </row>
    <row r="163" customFormat="false" ht="13.8" hidden="false" customHeight="false" outlineLevel="0" collapsed="false">
      <c r="A163" s="0" t="s">
        <v>525</v>
      </c>
      <c r="B163" s="0" t="s">
        <v>1759</v>
      </c>
      <c r="C163" s="0" t="str">
        <f aca="false">VLOOKUP($A163,Sources!$A$1:$G$250,2,0)</f>
        <v>S-119</v>
      </c>
      <c r="D163" s="0" t="str">
        <f aca="false">VLOOKUP($A163,Sources!$A$1:$G$250,5,0)</f>
        <v>ICMEC</v>
      </c>
      <c r="E163" s="0" t="str">
        <f aca="false">VLOOKUP($A163,Sources!$A$1:$G$250,6,0)</f>
        <v>Child Pornography: Model Legislation and Global Review (9th edition): </v>
      </c>
      <c r="F163" s="0" t="str">
        <f aca="false">VLOOKUP($A163,Sources!$A$1:$G$250,3,0)</f>
        <v>I-100</v>
      </c>
      <c r="G163" s="0" t="str">
        <f aca="false">VLOOKUP($F163,Indicators!$A$1:$G$250,5,0)</f>
        <v>ISP Reporting of CSAM</v>
      </c>
      <c r="H163" s="0" t="str">
        <f aca="false">VLOOKUP($F163,Indicators!$A$1:$G$250,2,0)</f>
        <v>Marketplace</v>
      </c>
      <c r="I163" s="0" t="str">
        <f aca="false">VLOOKUP($F163,Indicators!$A$1:$G$250,3,0)</f>
        <v>Online Abuse and exploitation</v>
      </c>
      <c r="J163" s="0" t="str">
        <f aca="false">VLOOKUP($F163,Indicators!$A$1:$G$250,4,0)</f>
        <v>Legal framework national</v>
      </c>
    </row>
    <row r="164" customFormat="false" ht="13.8" hidden="false" customHeight="false" outlineLevel="0" collapsed="false">
      <c r="A164" s="0" t="s">
        <v>570</v>
      </c>
      <c r="B164" s="0" t="s">
        <v>1759</v>
      </c>
      <c r="C164" s="0" t="str">
        <f aca="false">VLOOKUP($A164,Sources!$A$1:$G$250,2,0)</f>
        <v>S-128</v>
      </c>
      <c r="D164" s="0" t="str">
        <f aca="false">VLOOKUP($A164,Sources!$A$1:$G$250,5,0)</f>
        <v>KidsRights Index Child Rights: Environment Score</v>
      </c>
      <c r="E164" s="0" t="n">
        <f aca="false">VLOOKUP($A164,Sources!$A$1:$G$250,6,0)</f>
        <v>0</v>
      </c>
      <c r="F164" s="0" t="str">
        <f aca="false">VLOOKUP($A164,Sources!$A$1:$G$250,3,0)</f>
        <v>I-63</v>
      </c>
      <c r="G164" s="0" t="str">
        <f aca="false">VLOOKUP($F164,Indicators!$A$1:$G$250,5,0)</f>
        <v>Enabling environment for child rights fulfilment</v>
      </c>
      <c r="H164" s="0" t="str">
        <f aca="false">VLOOKUP($F164,Indicators!$A$1:$G$250,2,0)</f>
        <v>Workplace</v>
      </c>
      <c r="I164" s="0" t="str">
        <f aca="false">VLOOKUP($F164,Indicators!$A$1:$G$250,3,0)</f>
        <v>Maternity and paternity protection</v>
      </c>
      <c r="J164" s="0" t="str">
        <f aca="false">VLOOKUP($F164,Indicators!$A$1:$G$250,4,0)</f>
        <v>Enforcement</v>
      </c>
    </row>
    <row r="165" customFormat="false" ht="13.8" hidden="false" customHeight="false" outlineLevel="0" collapsed="false">
      <c r="A165" s="0" t="s">
        <v>575</v>
      </c>
      <c r="B165" s="0" t="s">
        <v>1759</v>
      </c>
      <c r="C165" s="0" t="str">
        <f aca="false">VLOOKUP($A165,Sources!$A$1:$G$250,2,0)</f>
        <v>S-128</v>
      </c>
      <c r="D165" s="0" t="str">
        <f aca="false">VLOOKUP($A165,Sources!$A$1:$G$250,5,0)</f>
        <v>KidsRights Index Child Rights: Environment Score</v>
      </c>
      <c r="E165" s="0" t="n">
        <f aca="false">VLOOKUP($A165,Sources!$A$1:$G$250,6,0)</f>
        <v>0</v>
      </c>
      <c r="F165" s="0" t="str">
        <f aca="false">VLOOKUP($A165,Sources!$A$1:$G$250,3,0)</f>
        <v>I-109</v>
      </c>
      <c r="G165" s="0" t="str">
        <f aca="false">VLOOKUP($F165,Indicators!$A$1:$G$250,5,0)</f>
        <v>Enabling environment for child rights fulfilment</v>
      </c>
      <c r="H165" s="0" t="str">
        <f aca="false">VLOOKUP($F165,Indicators!$A$1:$G$250,2,0)</f>
        <v>Marketplace</v>
      </c>
      <c r="I165" s="0" t="str">
        <f aca="false">VLOOKUP($F165,Indicators!$A$1:$G$250,3,0)</f>
        <v>Online Abuse and exploitation</v>
      </c>
      <c r="J165" s="0" t="str">
        <f aca="false">VLOOKUP($F165,Indicators!$A$1:$G$250,4,0)</f>
        <v>Enforcement</v>
      </c>
    </row>
    <row r="166" customFormat="false" ht="13.8" hidden="false" customHeight="false" outlineLevel="0" collapsed="false">
      <c r="A166" s="0" t="s">
        <v>577</v>
      </c>
      <c r="B166" s="0" t="s">
        <v>1759</v>
      </c>
      <c r="C166" s="0" t="str">
        <f aca="false">VLOOKUP($A166,Sources!$A$1:$G$250,2,0)</f>
        <v>S-128</v>
      </c>
      <c r="D166" s="0" t="str">
        <f aca="false">VLOOKUP($A166,Sources!$A$1:$G$250,5,0)</f>
        <v>KidsRights Index Child Rights: Environment Score</v>
      </c>
      <c r="E166" s="0" t="n">
        <f aca="false">VLOOKUP($A166,Sources!$A$1:$G$250,6,0)</f>
        <v>0</v>
      </c>
      <c r="F166" s="0" t="str">
        <f aca="false">VLOOKUP($A166,Sources!$A$1:$G$250,3,0)</f>
        <v>I-179</v>
      </c>
      <c r="G166" s="0" t="str">
        <f aca="false">VLOOKUP($F166,Indicators!$A$1:$G$250,5,0)</f>
        <v>Enabling environment for child rights fulfilment</v>
      </c>
      <c r="H166" s="0" t="str">
        <f aca="false">VLOOKUP($F166,Indicators!$A$1:$G$250,2,0)</f>
        <v>Community and Environment</v>
      </c>
      <c r="I166" s="0" t="str">
        <f aca="false">VLOOKUP($F166,Indicators!$A$1:$G$250,3,0)</f>
        <v>Fulfillment of children’s rights</v>
      </c>
      <c r="J166" s="0" t="str">
        <f aca="false">VLOOKUP($F166,Indicators!$A$1:$G$250,4,0)</f>
        <v>Enforcement</v>
      </c>
    </row>
    <row r="167" customFormat="false" ht="13.8" hidden="false" customHeight="false" outlineLevel="0" collapsed="false">
      <c r="A167" s="0" t="s">
        <v>611</v>
      </c>
      <c r="B167" s="0" t="s">
        <v>1759</v>
      </c>
      <c r="C167" s="0" t="str">
        <f aca="false">VLOOKUP($A167,Sources!$A$1:$G$250,2,0)</f>
        <v>S-135</v>
      </c>
      <c r="D167" s="0" t="str">
        <f aca="false">VLOOKUP($A167,Sources!$A$1:$G$250,5,0)</f>
        <v>WHO</v>
      </c>
      <c r="E167" s="0" t="str">
        <f aca="false">VLOOKUP($A167,Sources!$A$1:$G$250,6,0)</f>
        <v>Global Health Observatory, Existence of operational policy/strategy/action plan for tobacco: </v>
      </c>
      <c r="F167" s="0" t="str">
        <f aca="false">VLOOKUP($A167,Sources!$A$1:$G$250,3,0)</f>
        <v>I-115</v>
      </c>
      <c r="G167" s="0" t="str">
        <f aca="false">VLOOKUP($F167,Indicators!$A$1:$G$250,5,0)</f>
        <v>Operational policy on tobacco use</v>
      </c>
      <c r="H167" s="0" t="str">
        <f aca="false">VLOOKUP($F167,Indicators!$A$1:$G$250,2,0)</f>
        <v>Marketplace</v>
      </c>
      <c r="I167" s="0" t="str">
        <f aca="false">VLOOKUP($F167,Indicators!$A$1:$G$250,3,0)</f>
        <v>Marketing and Advertising</v>
      </c>
      <c r="J167" s="0" t="str">
        <f aca="false">VLOOKUP($F167,Indicators!$A$1:$G$250,4,0)</f>
        <v>Enforcement</v>
      </c>
    </row>
    <row r="168" customFormat="false" ht="13.8" hidden="false" customHeight="false" outlineLevel="0" collapsed="false">
      <c r="A168" s="0" t="s">
        <v>667</v>
      </c>
      <c r="B168" s="0" t="s">
        <v>1759</v>
      </c>
      <c r="C168" s="0" t="str">
        <f aca="false">VLOOKUP($A168,Sources!$A$1:$G$250,2,0)</f>
        <v>S-147</v>
      </c>
      <c r="D168" s="0" t="str">
        <f aca="false">VLOOKUP($A168,Sources!$A$1:$G$250,5,0)</f>
        <v>UNEP</v>
      </c>
      <c r="E168" s="0" t="str">
        <f aca="false">VLOOKUP($A168,Sources!$A$1:$G$250,6,0)</f>
        <v>Environmental Rule of Law: First Global Report (2019): </v>
      </c>
      <c r="F168" s="0" t="str">
        <f aca="false">VLOOKUP($A168,Sources!$A$1:$G$250,3,0)</f>
        <v>I-127</v>
      </c>
      <c r="G168" s="0" t="str">
        <f aca="false">VLOOKUP($F168,Indicators!$A$1:$G$250,5,0)</f>
        <v>Environmental protection</v>
      </c>
      <c r="H168" s="0" t="str">
        <f aca="false">VLOOKUP($F168,Indicators!$A$1:$G$250,2,0)</f>
        <v>Community and Environment</v>
      </c>
      <c r="I168" s="0" t="str">
        <f aca="false">VLOOKUP($F168,Indicators!$A$1:$G$250,3,0)</f>
        <v>Resource use and damage to the environment</v>
      </c>
      <c r="J168" s="0" t="str">
        <f aca="false">VLOOKUP($F168,Indicators!$A$1:$G$250,4,0)</f>
        <v>Legal framework national</v>
      </c>
    </row>
    <row r="169" customFormat="false" ht="13.8" hidden="false" customHeight="false" outlineLevel="0" collapsed="false">
      <c r="A169" s="0" t="s">
        <v>680</v>
      </c>
      <c r="B169" s="0" t="s">
        <v>1759</v>
      </c>
      <c r="C169" s="0" t="str">
        <f aca="false">VLOOKUP($A169,Sources!$A$1:$G$250,2,0)</f>
        <v>S-148</v>
      </c>
      <c r="D169" s="0" t="str">
        <f aca="false">VLOOKUP($A169,Sources!$A$1:$G$250,5,0)</f>
        <v>UNEP</v>
      </c>
      <c r="E169" s="0" t="str">
        <f aca="false">VLOOKUP($A169,Sources!$A$1:$G$250,6,0)</f>
        <v>Environmental Rule of Law: First Global Report (2019): </v>
      </c>
      <c r="F169" s="0" t="str">
        <f aca="false">VLOOKUP($A169,Sources!$A$1:$G$250,3,0)</f>
        <v>I-128</v>
      </c>
      <c r="G169" s="0" t="str">
        <f aca="false">VLOOKUP($F169,Indicators!$A$1:$G$250,5,0)</f>
        <v>Pollutant register</v>
      </c>
      <c r="H169" s="0" t="str">
        <f aca="false">VLOOKUP($F169,Indicators!$A$1:$G$250,2,0)</f>
        <v>Community and Environment</v>
      </c>
      <c r="I169" s="0" t="str">
        <f aca="false">VLOOKUP($F169,Indicators!$A$1:$G$250,3,0)</f>
        <v>Resource use and damage to the environment</v>
      </c>
      <c r="J169" s="0" t="str">
        <f aca="false">VLOOKUP($F169,Indicators!$A$1:$G$250,4,0)</f>
        <v>Legal framework national</v>
      </c>
    </row>
    <row r="170" customFormat="false" ht="13.8" hidden="false" customHeight="false" outlineLevel="0" collapsed="false">
      <c r="A170" s="0" t="s">
        <v>684</v>
      </c>
      <c r="B170" s="0" t="s">
        <v>1759</v>
      </c>
      <c r="C170" s="0" t="str">
        <f aca="false">VLOOKUP($A170,Sources!$A$1:$G$250,2,0)</f>
        <v>S-149</v>
      </c>
      <c r="D170" s="0" t="str">
        <f aca="false">VLOOKUP($A170,Sources!$A$1:$G$250,5,0)</f>
        <v>UNEP</v>
      </c>
      <c r="E170" s="0" t="str">
        <f aca="false">VLOOKUP($A170,Sources!$A$1:$G$250,6,0)</f>
        <v>Environmental Rule of Law: First Global Report (2019): </v>
      </c>
      <c r="F170" s="0" t="str">
        <f aca="false">VLOOKUP($A170,Sources!$A$1:$G$250,3,0)</f>
        <v>I-129</v>
      </c>
      <c r="G170" s="0" t="str">
        <f aca="false">VLOOKUP($F170,Indicators!$A$1:$G$250,5,0)</f>
        <v>Environmental impact assessment</v>
      </c>
      <c r="H170" s="0" t="str">
        <f aca="false">VLOOKUP($F170,Indicators!$A$1:$G$250,2,0)</f>
        <v>Community and Environment</v>
      </c>
      <c r="I170" s="0" t="str">
        <f aca="false">VLOOKUP($F170,Indicators!$A$1:$G$250,3,0)</f>
        <v>Resource use and damage to the environment</v>
      </c>
      <c r="J170" s="0" t="str">
        <f aca="false">VLOOKUP($F170,Indicators!$A$1:$G$250,4,0)</f>
        <v>Legal framework national</v>
      </c>
    </row>
    <row r="171" customFormat="false" ht="13.8" hidden="false" customHeight="false" outlineLevel="0" collapsed="false">
      <c r="A171" s="0" t="s">
        <v>689</v>
      </c>
      <c r="B171" s="0" t="s">
        <v>1759</v>
      </c>
      <c r="C171" s="0" t="str">
        <f aca="false">VLOOKUP($A171,Sources!$A$1:$G$250,2,0)</f>
        <v>S-150</v>
      </c>
      <c r="D171" s="0" t="str">
        <f aca="false">VLOOKUP($A171,Sources!$A$1:$G$250,5,0)</f>
        <v>UNEP</v>
      </c>
      <c r="E171" s="0" t="str">
        <f aca="false">VLOOKUP($A171,Sources!$A$1:$G$250,6,0)</f>
        <v>Environmental Rule of Law: First Global Report (2019): </v>
      </c>
      <c r="F171" s="0" t="str">
        <f aca="false">VLOOKUP($A171,Sources!$A$1:$G$250,3,0)</f>
        <v>I-130</v>
      </c>
      <c r="G171" s="0" t="str">
        <f aca="false">VLOOKUP($F171,Indicators!$A$1:$G$250,5,0)</f>
        <v>Access to information</v>
      </c>
      <c r="H171" s="0" t="str">
        <f aca="false">VLOOKUP($F171,Indicators!$A$1:$G$250,2,0)</f>
        <v>Community and Environment</v>
      </c>
      <c r="I171" s="0" t="str">
        <f aca="false">VLOOKUP($F171,Indicators!$A$1:$G$250,3,0)</f>
        <v>Resource use and damage to the environment</v>
      </c>
      <c r="J171" s="0" t="str">
        <f aca="false">VLOOKUP($F171,Indicators!$A$1:$G$250,4,0)</f>
        <v>Legal framework national</v>
      </c>
    </row>
    <row r="172" customFormat="false" ht="13.8" hidden="false" customHeight="false" outlineLevel="0" collapsed="false">
      <c r="A172" s="0" t="s">
        <v>693</v>
      </c>
      <c r="B172" s="0" t="s">
        <v>1759</v>
      </c>
      <c r="C172" s="0" t="str">
        <f aca="false">VLOOKUP($A172,Sources!$A$1:$G$250,2,0)</f>
        <v>S-151</v>
      </c>
      <c r="D172" s="0" t="str">
        <f aca="false">VLOOKUP($A172,Sources!$A$1:$G$250,5,0)</f>
        <v>UNEP</v>
      </c>
      <c r="E172" s="0" t="str">
        <f aca="false">VLOOKUP($A172,Sources!$A$1:$G$250,6,0)</f>
        <v>Environmental Rule of Law: First Global Report (2019): </v>
      </c>
      <c r="F172" s="0" t="str">
        <f aca="false">VLOOKUP($A172,Sources!$A$1:$G$250,3,0)</f>
        <v>I-131</v>
      </c>
      <c r="G172" s="0" t="str">
        <f aca="false">VLOOKUP($F172,Indicators!$A$1:$G$250,5,0)</f>
        <v>Participation</v>
      </c>
      <c r="H172" s="0" t="str">
        <f aca="false">VLOOKUP($F172,Indicators!$A$1:$G$250,2,0)</f>
        <v>Community and Environment</v>
      </c>
      <c r="I172" s="0" t="str">
        <f aca="false">VLOOKUP($F172,Indicators!$A$1:$G$250,3,0)</f>
        <v>Resource use and damage to the environment</v>
      </c>
      <c r="J172" s="0" t="str">
        <f aca="false">VLOOKUP($F172,Indicators!$A$1:$G$250,4,0)</f>
        <v>Legal framework national</v>
      </c>
    </row>
    <row r="173" customFormat="false" ht="13.8" hidden="false" customHeight="false" outlineLevel="0" collapsed="false">
      <c r="A173" s="0" t="s">
        <v>697</v>
      </c>
      <c r="B173" s="0" t="s">
        <v>1759</v>
      </c>
      <c r="C173" s="0" t="str">
        <f aca="false">VLOOKUP($A173,Sources!$A$1:$G$250,2,0)</f>
        <v>S-152</v>
      </c>
      <c r="D173" s="0" t="str">
        <f aca="false">VLOOKUP($A173,Sources!$A$1:$G$250,5,0)</f>
        <v>UNEP</v>
      </c>
      <c r="E173" s="0" t="str">
        <f aca="false">VLOOKUP($A173,Sources!$A$1:$G$250,6,0)</f>
        <v>Environmental Rule of Law: First Global Report (2019): </v>
      </c>
      <c r="F173" s="0" t="str">
        <f aca="false">VLOOKUP($A173,Sources!$A$1:$G$250,3,0)</f>
        <v>I-132</v>
      </c>
      <c r="G173" s="0" t="str">
        <f aca="false">VLOOKUP($F173,Indicators!$A$1:$G$250,5,0)</f>
        <v>Right to enforcement and compensation</v>
      </c>
      <c r="H173" s="0" t="str">
        <f aca="false">VLOOKUP($F173,Indicators!$A$1:$G$250,2,0)</f>
        <v>Community and Environment</v>
      </c>
      <c r="I173" s="0" t="str">
        <f aca="false">VLOOKUP($F173,Indicators!$A$1:$G$250,3,0)</f>
        <v>Resource use and damage to the environment</v>
      </c>
      <c r="J173" s="0" t="str">
        <f aca="false">VLOOKUP($F173,Indicators!$A$1:$G$250,4,0)</f>
        <v>Legal framework national</v>
      </c>
    </row>
    <row r="174" customFormat="false" ht="13.8" hidden="false" customHeight="false" outlineLevel="0" collapsed="false">
      <c r="A174" s="0" t="s">
        <v>736</v>
      </c>
      <c r="B174" s="0" t="s">
        <v>1759</v>
      </c>
      <c r="C174" s="0" t="str">
        <f aca="false">VLOOKUP($A174,Sources!$A$1:$G$250,2,0)</f>
        <v>S-159</v>
      </c>
      <c r="D174" s="0" t="str">
        <f aca="false">VLOOKUP($A174,Sources!$A$1:$G$250,5,0)</f>
        <v>Climate Watch</v>
      </c>
      <c r="E174" s="0" t="str">
        <f aca="false">VLOOKUP($A174,Sources!$A$1:$G$250,6,0)</f>
        <v>ghg emissions per capita (CAIT)</v>
      </c>
      <c r="F174" s="0" t="str">
        <f aca="false">VLOOKUP($A174,Sources!$A$1:$G$250,3,0)</f>
        <v>I-139</v>
      </c>
      <c r="G174" s="0" t="str">
        <f aca="false">VLOOKUP($F174,Indicators!$A$1:$G$250,5,0)</f>
        <v>Greenhouse gas emissions</v>
      </c>
      <c r="H174" s="0" t="str">
        <f aca="false">VLOOKUP($F174,Indicators!$A$1:$G$250,2,0)</f>
        <v>Community and Environment</v>
      </c>
      <c r="I174" s="0" t="str">
        <f aca="false">VLOOKUP($F174,Indicators!$A$1:$G$250,3,0)</f>
        <v>Resource use and damage to the environment</v>
      </c>
      <c r="J174" s="0" t="str">
        <f aca="false">VLOOKUP($F174,Indicators!$A$1:$G$250,4,0)</f>
        <v>Outcome</v>
      </c>
    </row>
    <row r="175" customFormat="false" ht="13.8" hidden="false" customHeight="false" outlineLevel="0" collapsed="false">
      <c r="A175" s="0" t="s">
        <v>768</v>
      </c>
      <c r="B175" s="0" t="s">
        <v>1759</v>
      </c>
      <c r="C175" s="0" t="str">
        <f aca="false">VLOOKUP($A175,Sources!$A$1:$G$250,2,0)</f>
        <v>S-165</v>
      </c>
      <c r="D175" s="0" t="str">
        <f aca="false">VLOOKUP($A175,Sources!$A$1:$G$250,5,0)</f>
        <v>UNEP</v>
      </c>
      <c r="E175" s="0" t="str">
        <f aca="false">VLOOKUP($A175,Sources!$A$1:$G$250,6,0)</f>
        <v>Environmental Rule of Law: First Global Report (2019): </v>
      </c>
      <c r="F175" s="0" t="str">
        <f aca="false">VLOOKUP($A175,Sources!$A$1:$G$250,3,0)</f>
        <v>I-145</v>
      </c>
      <c r="G175" s="0" t="str">
        <f aca="false">VLOOKUP($F175,Indicators!$A$1:$G$250,5,0)</f>
        <v>Indigenous land tenure</v>
      </c>
      <c r="H175" s="0" t="str">
        <f aca="false">VLOOKUP($F175,Indicators!$A$1:$G$250,2,0)</f>
        <v>Community and Environment</v>
      </c>
      <c r="I175" s="0" t="str">
        <f aca="false">VLOOKUP($F175,Indicators!$A$1:$G$250,3,0)</f>
        <v>Land rights</v>
      </c>
      <c r="J175" s="0" t="str">
        <f aca="false">VLOOKUP($F175,Indicators!$A$1:$G$250,4,0)</f>
        <v>Legal framework national</v>
      </c>
    </row>
    <row r="176" customFormat="false" ht="13.8" hidden="false" customHeight="false" outlineLevel="0" collapsed="false">
      <c r="A176" s="0" t="s">
        <v>777</v>
      </c>
      <c r="B176" s="0" t="s">
        <v>1759</v>
      </c>
      <c r="C176" s="0" t="str">
        <f aca="false">VLOOKUP($A176,Sources!$A$1:$G$250,2,0)</f>
        <v>S-167</v>
      </c>
      <c r="D176" s="0" t="str">
        <f aca="false">VLOOKUP($A176,Sources!$A$1:$G$250,5,0)</f>
        <v>Landmark</v>
      </c>
      <c r="E176" s="0" t="str">
        <f aca="false">VLOOKUP($A176,Sources!$A$1:$G$250,6,0)</f>
        <v>Percent of indigenous AND community lands ACKNOWLEDGED BY GOVT (FORMALLY RECOGNIZED) in the country, actual number from source</v>
      </c>
      <c r="F176" s="0" t="str">
        <f aca="false">VLOOKUP($A176,Sources!$A$1:$G$250,3,0)</f>
        <v>I-148</v>
      </c>
      <c r="G176" s="0" t="str">
        <f aca="false">VLOOKUP($F176,Indicators!$A$1:$G$250,5,0)</f>
        <v>Proportion of indigenous and community lands formally recognised</v>
      </c>
      <c r="H176" s="0" t="str">
        <f aca="false">VLOOKUP($F176,Indicators!$A$1:$G$250,2,0)</f>
        <v>Community and Environment</v>
      </c>
      <c r="I176" s="0" t="str">
        <f aca="false">VLOOKUP($F176,Indicators!$A$1:$G$250,3,0)</f>
        <v>Land rights</v>
      </c>
      <c r="J176" s="0" t="str">
        <f aca="false">VLOOKUP($F176,Indicators!$A$1:$G$250,4,0)</f>
        <v>Outcome</v>
      </c>
    </row>
    <row r="177" customFormat="false" ht="13.8" hidden="false" customHeight="false" outlineLevel="0" collapsed="false">
      <c r="A177" s="0" t="s">
        <v>910</v>
      </c>
      <c r="B177" s="0" t="s">
        <v>1759</v>
      </c>
      <c r="C177" s="0" t="str">
        <f aca="false">VLOOKUP($A177,Sources!$A$1:$G$250,2,0)</f>
        <v>S-194</v>
      </c>
      <c r="D177" s="0" t="str">
        <f aca="false">VLOOKUP($A177,Sources!$A$1:$G$250,5,0)</f>
        <v>Kids Rights Index</v>
      </c>
      <c r="E177" s="0" t="str">
        <f aca="false">VLOOKUP($A177,Sources!$A$1:$G$250,6,0)</f>
        <v>KidsRights Index 2019 Child Rights: Education Score</v>
      </c>
      <c r="F177" s="0" t="str">
        <f aca="false">VLOOKUP($A177,Sources!$A$1:$G$250,3,0)</f>
        <v>I-175</v>
      </c>
      <c r="G177" s="0" t="str">
        <f aca="false">VLOOKUP($F177,Indicators!$A$1:$G$250,5,0)</f>
        <v>Right to education fulfilment</v>
      </c>
      <c r="H177" s="0" t="str">
        <f aca="false">VLOOKUP($F177,Indicators!$A$1:$G$250,2,0)</f>
        <v>Community and Environment</v>
      </c>
      <c r="I177" s="0" t="str">
        <f aca="false">VLOOKUP($F177,Indicators!$A$1:$G$250,3,0)</f>
        <v>Fulfillment of children’s rights</v>
      </c>
      <c r="J177" s="0" t="str">
        <f aca="false">VLOOKUP($F177,Indicators!$A$1:$G$250,4,0)</f>
        <v>Outcome</v>
      </c>
    </row>
    <row r="178" customFormat="false" ht="13.8" hidden="false" customHeight="false" outlineLevel="0" collapsed="false">
      <c r="A178" s="0" t="s">
        <v>916</v>
      </c>
      <c r="B178" s="0" t="s">
        <v>1759</v>
      </c>
      <c r="C178" s="0" t="str">
        <f aca="false">VLOOKUP($A178,Sources!$A$1:$G$250,2,0)</f>
        <v>S-195</v>
      </c>
      <c r="D178" s="0" t="str">
        <f aca="false">VLOOKUP($A178,Sources!$A$1:$G$250,5,0)</f>
        <v>Kids Rights Index</v>
      </c>
      <c r="E178" s="0" t="str">
        <f aca="false">VLOOKUP($A178,Sources!$A$1:$G$250,6,0)</f>
        <v>KidsRights Index 2019 Child Rights: Health Score</v>
      </c>
      <c r="F178" s="0" t="str">
        <f aca="false">VLOOKUP($A178,Sources!$A$1:$G$250,3,0)</f>
        <v>I-176</v>
      </c>
      <c r="G178" s="0" t="str">
        <f aca="false">VLOOKUP($F178,Indicators!$A$1:$G$250,5,0)</f>
        <v>Right to health fulfilment</v>
      </c>
      <c r="H178" s="0" t="str">
        <f aca="false">VLOOKUP($F178,Indicators!$A$1:$G$250,2,0)</f>
        <v>Community and Environment</v>
      </c>
      <c r="I178" s="0" t="str">
        <f aca="false">VLOOKUP($F178,Indicators!$A$1:$G$250,3,0)</f>
        <v>Fulfillment of children’s rights</v>
      </c>
      <c r="J178" s="0" t="str">
        <f aca="false">VLOOKUP($F178,Indicators!$A$1:$G$250,4,0)</f>
        <v>Outcome</v>
      </c>
    </row>
    <row r="179" customFormat="false" ht="13.8" hidden="false" customHeight="false" outlineLevel="0" collapsed="false">
      <c r="A179" s="0" t="s">
        <v>920</v>
      </c>
      <c r="B179" s="0" t="s">
        <v>1759</v>
      </c>
      <c r="C179" s="0" t="str">
        <f aca="false">VLOOKUP($A179,Sources!$A$1:$G$250,2,0)</f>
        <v>S-196</v>
      </c>
      <c r="D179" s="0" t="str">
        <f aca="false">VLOOKUP($A179,Sources!$A$1:$G$250,5,0)</f>
        <v>Kids Rights Index</v>
      </c>
      <c r="E179" s="0" t="str">
        <f aca="false">VLOOKUP($A179,Sources!$A$1:$G$250,6,0)</f>
        <v>KidsRights Index 2019 Child Rights: Protection Score</v>
      </c>
      <c r="F179" s="0" t="str">
        <f aca="false">VLOOKUP($A179,Sources!$A$1:$G$250,3,0)</f>
        <v>I-177</v>
      </c>
      <c r="G179" s="0" t="str">
        <f aca="false">VLOOKUP($F179,Indicators!$A$1:$G$250,5,0)</f>
        <v>Right to protection fulfilment</v>
      </c>
      <c r="H179" s="0" t="str">
        <f aca="false">VLOOKUP($F179,Indicators!$A$1:$G$250,2,0)</f>
        <v>Community and Environment</v>
      </c>
      <c r="I179" s="0" t="str">
        <f aca="false">VLOOKUP($F179,Indicators!$A$1:$G$250,3,0)</f>
        <v>Fulfillment of children’s rights</v>
      </c>
      <c r="J179" s="0" t="str">
        <f aca="false">VLOOKUP($F179,Indicators!$A$1:$G$250,4,0)</f>
        <v>Outcome</v>
      </c>
    </row>
    <row r="180" customFormat="false" ht="13.8" hidden="false" customHeight="false" outlineLevel="0" collapsed="false">
      <c r="A180" s="0" t="s">
        <v>924</v>
      </c>
      <c r="B180" s="0" t="s">
        <v>1759</v>
      </c>
      <c r="C180" s="0" t="str">
        <f aca="false">VLOOKUP($A180,Sources!$A$1:$G$250,2,0)</f>
        <v>S-197</v>
      </c>
      <c r="D180" s="0" t="str">
        <f aca="false">VLOOKUP($A180,Sources!$A$1:$G$250,5,0)</f>
        <v>Kids Rights Index</v>
      </c>
      <c r="E180" s="0" t="str">
        <f aca="false">VLOOKUP($A180,Sources!$A$1:$G$250,6,0)</f>
        <v>KidsRights Index 2019 Child Rights: Life Score</v>
      </c>
      <c r="F180" s="0" t="str">
        <f aca="false">VLOOKUP($A180,Sources!$A$1:$G$250,3,0)</f>
        <v>I-178</v>
      </c>
      <c r="G180" s="0" t="str">
        <f aca="false">VLOOKUP($F180,Indicators!$A$1:$G$250,5,0)</f>
        <v>Right to life fulfilment</v>
      </c>
      <c r="H180" s="0" t="str">
        <f aca="false">VLOOKUP($F180,Indicators!$A$1:$G$250,2,0)</f>
        <v>Community and Environment</v>
      </c>
      <c r="I180" s="0" t="str">
        <f aca="false">VLOOKUP($F180,Indicators!$A$1:$G$250,3,0)</f>
        <v>Fulfillment of children’s rights</v>
      </c>
      <c r="J180" s="0" t="str">
        <f aca="false">VLOOKUP($F180,Indicators!$A$1:$G$250,4,0)</f>
        <v>Outcome</v>
      </c>
    </row>
    <row r="181" customFormat="false" ht="13.8" hidden="false" customHeight="false" outlineLevel="0" collapsed="false">
      <c r="A181" s="0" t="s">
        <v>1060</v>
      </c>
      <c r="B181" s="0" t="s">
        <v>1759</v>
      </c>
      <c r="C181" s="0" t="str">
        <f aca="false">VLOOKUP($A181,Sources!$A$1:$G$250,2,0)</f>
        <v>S-231</v>
      </c>
      <c r="D181" s="0" t="str">
        <f aca="false">VLOOKUP($A181,Sources!$A$1:$G$250,5,0)</f>
        <v>World Policy Analysis Centre</v>
      </c>
      <c r="E181" s="0" t="str">
        <f aca="false">VLOOKUP($A181,Sources!$A$1:$G$250,6,0)</f>
        <v>Are workers guaranteed a weekly day of rest?</v>
      </c>
      <c r="F181" s="0" t="str">
        <f aca="false">VLOOKUP($A181,Sources!$A$1:$G$250,3,0)</f>
        <v>I-218</v>
      </c>
      <c r="G181" s="0" t="str">
        <f aca="false">VLOOKUP($F181,Indicators!$A$1:$G$250,5,0)</f>
        <v>Weekly rest</v>
      </c>
      <c r="H181" s="0" t="str">
        <f aca="false">VLOOKUP($F181,Indicators!$A$1:$G$250,2,0)</f>
        <v>Workplace</v>
      </c>
      <c r="I181" s="0" t="str">
        <f aca="false">VLOOKUP($F181,Indicators!$A$1:$G$250,3,0)</f>
        <v>Decent working conditions</v>
      </c>
      <c r="J181" s="0" t="str">
        <f aca="false">VLOOKUP($F181,Indicators!$A$1:$G$250,4,0)</f>
        <v>Legal framework national</v>
      </c>
    </row>
    <row r="182" customFormat="false" ht="13.8" hidden="false" customHeight="false" outlineLevel="0" collapsed="false">
      <c r="A182" s="0" t="s">
        <v>1066</v>
      </c>
      <c r="B182" s="0" t="s">
        <v>1759</v>
      </c>
      <c r="C182" s="0" t="str">
        <f aca="false">VLOOKUP($A182,Sources!$A$1:$G$250,2,0)</f>
        <v>S-232</v>
      </c>
      <c r="D182" s="0" t="str">
        <f aca="false">VLOOKUP($A182,Sources!$A$1:$G$250,5,0)</f>
        <v>World Policy Analysis Centre</v>
      </c>
      <c r="E182" s="0" t="str">
        <f aca="false">VLOOKUP($A182,Sources!$A$1:$G$250,6,0)</f>
        <v>Is there a wage premium for night work?</v>
      </c>
      <c r="F182" s="0" t="str">
        <f aca="false">VLOOKUP($A182,Sources!$A$1:$G$250,3,0)</f>
        <v>I-219</v>
      </c>
      <c r="G182" s="0" t="str">
        <f aca="false">VLOOKUP($F182,Indicators!$A$1:$G$250,5,0)</f>
        <v>Wage premium for nightwork</v>
      </c>
      <c r="H182" s="0" t="str">
        <f aca="false">VLOOKUP($F182,Indicators!$A$1:$G$250,2,0)</f>
        <v>Workplace</v>
      </c>
      <c r="I182" s="0" t="str">
        <f aca="false">VLOOKUP($F182,Indicators!$A$1:$G$250,3,0)</f>
        <v>Decent working conditions</v>
      </c>
      <c r="J182" s="0" t="str">
        <f aca="false">VLOOKUP($F182,Indicators!$A$1:$G$250,4,0)</f>
        <v>Legal framework national</v>
      </c>
    </row>
    <row r="183" customFormat="false" ht="13.8" hidden="false" customHeight="false" outlineLevel="0" collapsed="false">
      <c r="A183" s="0" t="s">
        <v>1072</v>
      </c>
      <c r="B183" s="0" t="s">
        <v>1759</v>
      </c>
      <c r="C183" s="0" t="str">
        <f aca="false">VLOOKUP($A183,Sources!$A$1:$G$250,2,0)</f>
        <v>S-233</v>
      </c>
      <c r="D183" s="0" t="str">
        <f aca="false">VLOOKUP($A183,Sources!$A$1:$G$250,5,0)</f>
        <v>UNEP</v>
      </c>
      <c r="E183" s="0" t="str">
        <f aca="false">VLOOKUP($A183,Sources!$A$1:$G$250,6,0)</f>
        <v>Environmental Rule of Law: First Global Report (2019): Communit and land tenure</v>
      </c>
      <c r="F183" s="0" t="str">
        <f aca="false">VLOOKUP($A183,Sources!$A$1:$G$250,3,0)</f>
        <v>I-146</v>
      </c>
      <c r="G183" s="0" t="str">
        <f aca="false">VLOOKUP($F183,Indicators!$A$1:$G$250,5,0)</f>
        <v>Community land tenure</v>
      </c>
      <c r="H183" s="0" t="str">
        <f aca="false">VLOOKUP($F183,Indicators!$A$1:$G$250,2,0)</f>
        <v>Community and Environment</v>
      </c>
      <c r="I183" s="0" t="str">
        <f aca="false">VLOOKUP($F183,Indicators!$A$1:$G$250,3,0)</f>
        <v>Land rights</v>
      </c>
      <c r="J183" s="0" t="str">
        <f aca="false">VLOOKUP($F183,Indicators!$A$1:$G$250,4,0)</f>
        <v>Legal framework national</v>
      </c>
    </row>
    <row r="184" customFormat="false" ht="13.8" hidden="false" customHeight="false" outlineLevel="0" collapsed="false">
      <c r="A184" s="0" t="s">
        <v>1083</v>
      </c>
      <c r="B184" s="0" t="s">
        <v>1759</v>
      </c>
      <c r="C184" s="0" t="str">
        <f aca="false">VLOOKUP($A184,Sources!$A$1:$G$250,2,0)</f>
        <v>S-235</v>
      </c>
      <c r="D184" s="0" t="str">
        <f aca="false">VLOOKUP($A184,Sources!$A$1:$G$250,5,0)</f>
        <v>UNICEF research</v>
      </c>
      <c r="E184" s="0" t="str">
        <f aca="false">VLOOKUP($A184,Sources!$A$1:$G$250,6,0)</f>
        <v>Marketing and advertising self regulation (sources: DLA Piper and ICAS)</v>
      </c>
      <c r="F184" s="0" t="str">
        <f aca="false">VLOOKUP($A184,Sources!$A$1:$G$250,3,0)</f>
        <v>I-75</v>
      </c>
      <c r="G184" s="0" t="str">
        <f aca="false">VLOOKUP($F184,Indicators!$A$1:$G$250,5,0)</f>
        <v>Marketing and advertising self-regulation</v>
      </c>
      <c r="H184" s="0" t="str">
        <f aca="false">VLOOKUP($F184,Indicators!$A$1:$G$250,2,0)</f>
        <v>Marketplace</v>
      </c>
      <c r="I184" s="0" t="str">
        <f aca="false">VLOOKUP($F184,Indicators!$A$1:$G$250,3,0)</f>
        <v>Marketing and Advertising</v>
      </c>
      <c r="J184" s="0" t="str">
        <f aca="false">VLOOKUP($F184,Indicators!$A$1:$G$250,4,0)</f>
        <v>Legal framework national</v>
      </c>
    </row>
    <row r="185" customFormat="false" ht="13.8" hidden="false" customHeight="false" outlineLevel="0" collapsed="false">
      <c r="A185" s="0" t="s">
        <v>77</v>
      </c>
      <c r="B185" s="0" t="s">
        <v>1759</v>
      </c>
      <c r="C185" s="0" t="str">
        <f aca="false">VLOOKUP($A185,Sources!$A$1:$G$250,2,0)</f>
        <v>S-12</v>
      </c>
      <c r="D185" s="0" t="str">
        <f aca="false">VLOOKUP($A185,Sources!$A$1:$G$250,5,0)</f>
        <v>UNODC</v>
      </c>
      <c r="E185" s="0" t="str">
        <f aca="false">VLOOKUP($A185,Sources!$A$1:$G$250,6,0)</f>
        <v>2018 Global Report on Trafficking in Persons. See Country Profiles at bottom of the web page. See Excel created by research.</v>
      </c>
      <c r="F185" s="0" t="str">
        <f aca="false">VLOOKUP($A185,Sources!$A$1:$G$250,3,0)</f>
        <v>I-12</v>
      </c>
      <c r="G185" s="0" t="str">
        <f aca="false">VLOOKUP($F185,Indicators!$A$1:$G$250,5,0)</f>
        <v>All forms of trafficking in persons</v>
      </c>
      <c r="H185" s="0" t="str">
        <f aca="false">VLOOKUP($F185,Indicators!$A$1:$G$250,2,0)</f>
        <v>Workplace</v>
      </c>
      <c r="I185" s="0" t="str">
        <f aca="false">VLOOKUP($F185,Indicators!$A$1:$G$250,3,0)</f>
        <v>Child labour</v>
      </c>
      <c r="J185" s="0" t="str">
        <f aca="false">VLOOKUP($F185,Indicators!$A$1:$G$250,4,0)</f>
        <v>Legal framework national</v>
      </c>
    </row>
    <row r="186" customFormat="false" ht="13.8" hidden="false" customHeight="false" outlineLevel="0" collapsed="false">
      <c r="A186" s="0" t="s">
        <v>239</v>
      </c>
      <c r="B186" s="0" t="s">
        <v>1759</v>
      </c>
      <c r="C186" s="0" t="str">
        <f aca="false">VLOOKUP($A186,Sources!$A$1:$G$250,2,0)</f>
        <v>S-50</v>
      </c>
      <c r="D186" s="0" t="str">
        <f aca="false">VLOOKUP($A186,Sources!$A$1:$G$250,5,0)</f>
        <v>ILO</v>
      </c>
      <c r="E186" s="0" t="str">
        <f aca="false">VLOOKUP($A186,Sources!$A$1:$G$250,6,0)</f>
        <v>Gender wge gap by occupation (%) - annual </v>
      </c>
      <c r="F186" s="0" t="str">
        <f aca="false">VLOOKUP($A186,Sources!$A$1:$G$250,3,0)</f>
        <v>I-46</v>
      </c>
      <c r="G186" s="0" t="str">
        <f aca="false">VLOOKUP($F186,Indicators!$A$1:$G$250,5,0)</f>
        <v>Gender pay gap</v>
      </c>
      <c r="H186" s="0" t="str">
        <f aca="false">VLOOKUP($F186,Indicators!$A$1:$G$250,2,0)</f>
        <v>Workplace</v>
      </c>
      <c r="I186" s="0" t="str">
        <f aca="false">VLOOKUP($F186,Indicators!$A$1:$G$250,3,0)</f>
        <v>Decent working conditions</v>
      </c>
      <c r="J186" s="0" t="str">
        <f aca="false">VLOOKUP($F186,Indicators!$A$1:$G$250,4,0)</f>
        <v>Outcome</v>
      </c>
    </row>
    <row r="187" customFormat="false" ht="13.8" hidden="false" customHeight="false" outlineLevel="0" collapsed="false">
      <c r="A187" s="0" t="s">
        <v>246</v>
      </c>
      <c r="B187" s="0" t="s">
        <v>1759</v>
      </c>
      <c r="C187" s="0" t="str">
        <f aca="false">VLOOKUP($A187,Sources!$A$1:$G$250,2,0)</f>
        <v>S-51</v>
      </c>
      <c r="D187" s="0" t="str">
        <f aca="false">VLOOKUP($A187,Sources!$A$1:$G$250,5,0)</f>
        <v>ILO</v>
      </c>
      <c r="E187" s="0" t="str">
        <f aca="false">VLOOKUP($A187,Sources!$A$1:$G$250,6,0)</f>
        <v>Mean weekly hours actually worked per employed person: </v>
      </c>
      <c r="F187" s="0" t="str">
        <f aca="false">VLOOKUP($A187,Sources!$A$1:$G$250,3,0)</f>
        <v>I-47</v>
      </c>
      <c r="G187" s="0" t="str">
        <f aca="false">VLOOKUP($F187,Indicators!$A$1:$G$250,5,0)</f>
        <v>Average working hours</v>
      </c>
      <c r="H187" s="0" t="str">
        <f aca="false">VLOOKUP($F187,Indicators!$A$1:$G$250,2,0)</f>
        <v>Workplace</v>
      </c>
      <c r="I187" s="0" t="str">
        <f aca="false">VLOOKUP($F187,Indicators!$A$1:$G$250,3,0)</f>
        <v>Decent working conditions</v>
      </c>
      <c r="J187" s="0" t="str">
        <f aca="false">VLOOKUP($F187,Indicators!$A$1:$G$250,4,0)</f>
        <v>Outcome</v>
      </c>
    </row>
    <row r="188" customFormat="false" ht="13.8" hidden="false" customHeight="false" outlineLevel="0" collapsed="false">
      <c r="A188" s="0" t="s">
        <v>258</v>
      </c>
      <c r="B188" s="0" t="s">
        <v>1759</v>
      </c>
      <c r="C188" s="0" t="str">
        <f aca="false">VLOOKUP($A188,Sources!$A$1:$G$250,2,0)</f>
        <v>S-53</v>
      </c>
      <c r="D188" s="0" t="str">
        <f aca="false">VLOOKUP($A188,Sources!$A$1:$G$250,5,0)</f>
        <v>ILO</v>
      </c>
      <c r="E188" s="0" t="str">
        <f aca="false">VLOOKUP($A188,Sources!$A$1:$G$250,6,0)</f>
        <v>Female share of employment in senior and middle management (%)</v>
      </c>
      <c r="F188" s="0" t="str">
        <f aca="false">VLOOKUP($A188,Sources!$A$1:$G$250,3,0)</f>
        <v>I-49</v>
      </c>
      <c r="G188" s="0" t="str">
        <f aca="false">VLOOKUP($F188,Indicators!$A$1:$G$250,5,0)</f>
        <v>Women in management</v>
      </c>
      <c r="H188" s="0" t="str">
        <f aca="false">VLOOKUP($F188,Indicators!$A$1:$G$250,2,0)</f>
        <v>Workplace</v>
      </c>
      <c r="I188" s="0" t="str">
        <f aca="false">VLOOKUP($F188,Indicators!$A$1:$G$250,3,0)</f>
        <v>Decent working conditions</v>
      </c>
      <c r="J188" s="0" t="str">
        <f aca="false">VLOOKUP($F188,Indicators!$A$1:$G$250,4,0)</f>
        <v>Outcome</v>
      </c>
    </row>
    <row r="189" customFormat="false" ht="13.8" hidden="false" customHeight="false" outlineLevel="0" collapsed="false">
      <c r="A189" s="0" t="s">
        <v>951</v>
      </c>
      <c r="B189" s="0" t="s">
        <v>1759</v>
      </c>
      <c r="C189" s="0" t="str">
        <f aca="false">VLOOKUP($A189,Sources!$A$1:$G$250,2,0)</f>
        <v>S-205</v>
      </c>
      <c r="D189" s="0" t="str">
        <f aca="false">VLOOKUP($A189,Sources!$A$1:$G$250,5,0)</f>
        <v>ILO</v>
      </c>
      <c r="E189" s="0" t="str">
        <f aca="false">VLOOKUP($A189,Sources!$A$1:$G$250,6,0)</f>
        <v>Trade Union density rate % Annual</v>
      </c>
      <c r="F189" s="0" t="str">
        <f aca="false">VLOOKUP($A189,Sources!$A$1:$G$250,3,0)</f>
        <v>I-51</v>
      </c>
      <c r="G189" s="0" t="str">
        <f aca="false">VLOOKUP($F189,Indicators!$A$1:$G$250,5,0)</f>
        <v>Freedom of association</v>
      </c>
      <c r="H189" s="0" t="str">
        <f aca="false">VLOOKUP($F189,Indicators!$A$1:$G$250,2,0)</f>
        <v>Workplace</v>
      </c>
      <c r="I189" s="0" t="str">
        <f aca="false">VLOOKUP($F189,Indicators!$A$1:$G$250,3,0)</f>
        <v>Decent working conditions</v>
      </c>
      <c r="J189" s="0" t="str">
        <f aca="false">VLOOKUP($F189,Indicators!$A$1:$G$250,4,0)</f>
        <v>Outcome</v>
      </c>
    </row>
    <row r="190" customFormat="false" ht="13.8" hidden="false" customHeight="false" outlineLevel="0" collapsed="false">
      <c r="A190" s="0" t="s">
        <v>975</v>
      </c>
      <c r="B190" s="0" t="s">
        <v>1759</v>
      </c>
      <c r="C190" s="0" t="str">
        <f aca="false">VLOOKUP($A190,Sources!$A$1:$G$250,2,0)</f>
        <v>S-211</v>
      </c>
      <c r="D190" s="0" t="str">
        <f aca="false">VLOOKUP($A190,Sources!$A$1:$G$250,5,0)</f>
        <v>ILO</v>
      </c>
      <c r="E190" s="0" t="str">
        <f aca="false">VLOOKUP($A190,Sources!$A$1:$G$250,6,0)</f>
        <v>ILO Stats Collective bargaining coverage in a country</v>
      </c>
      <c r="F190" s="0" t="str">
        <f aca="false">VLOOKUP($A190,Sources!$A$1:$G$250,3,0)</f>
        <v>I-196</v>
      </c>
      <c r="G190" s="0" t="str">
        <f aca="false">VLOOKUP($F190,Indicators!$A$1:$G$250,5,0)</f>
        <v>Collective bargaining coverage</v>
      </c>
      <c r="H190" s="0" t="str">
        <f aca="false">VLOOKUP($F190,Indicators!$A$1:$G$250,2,0)</f>
        <v>Workplace</v>
      </c>
      <c r="I190" s="0" t="str">
        <f aca="false">VLOOKUP($F190,Indicators!$A$1:$G$250,3,0)</f>
        <v>Decent working conditions</v>
      </c>
      <c r="J190" s="0" t="str">
        <f aca="false">VLOOKUP($F190,Indicators!$A$1:$G$250,4,0)</f>
        <v>Enforcement</v>
      </c>
    </row>
    <row r="191" customFormat="false" ht="13.8" hidden="false" customHeight="false" outlineLevel="0" collapsed="false">
      <c r="A191" s="0" t="s">
        <v>528</v>
      </c>
      <c r="B191" s="0" t="s">
        <v>1759</v>
      </c>
      <c r="C191" s="0" t="str">
        <f aca="false">VLOOKUP($A191,Sources!$A$1:$G$250,2,0)</f>
        <v>S-120</v>
      </c>
      <c r="D191" s="0" t="str">
        <f aca="false">VLOOKUP($A191,Sources!$A$1:$G$250,5,0)</f>
        <v>Economist Intelligence Unit</v>
      </c>
      <c r="E191" s="0" t="str">
        <f aca="false">VLOOKUP($A191,Sources!$A$1:$G$250,6,0)</f>
        <v>Out of the Shadows Index. Legal Framework Score</v>
      </c>
      <c r="F191" s="0" t="str">
        <f aca="false">VLOOKUP($A191,Sources!$A$1:$G$250,3,0)</f>
        <v>I-101</v>
      </c>
      <c r="G191" s="0" t="str">
        <f aca="false">VLOOKUP($F191,Indicators!$A$1:$G$250,5,0)</f>
        <v>Child sexual abuse and exploitation. Legal framework</v>
      </c>
      <c r="H191" s="0" t="str">
        <f aca="false">VLOOKUP($F191,Indicators!$A$1:$G$250,2,0)</f>
        <v>Marketplace</v>
      </c>
      <c r="I191" s="0" t="str">
        <f aca="false">VLOOKUP($F191,Indicators!$A$1:$G$250,3,0)</f>
        <v>Online Abuse and exploitation</v>
      </c>
      <c r="J191" s="0" t="str">
        <f aca="false">VLOOKUP($F191,Indicators!$A$1:$G$250,4,0)</f>
        <v>Legal framework national</v>
      </c>
    </row>
    <row r="192" customFormat="false" ht="13.8" hidden="false" customHeight="false" outlineLevel="0" collapsed="false">
      <c r="A192" s="0" t="s">
        <v>550</v>
      </c>
      <c r="B192" s="0" t="s">
        <v>1759</v>
      </c>
      <c r="C192" s="0" t="str">
        <f aca="false">VLOOKUP($A192,Sources!$A$1:$G$250,2,0)</f>
        <v>S-124</v>
      </c>
      <c r="D192" s="0" t="str">
        <f aca="false">VLOOKUP($A192,Sources!$A$1:$G$250,5,0)</f>
        <v>Economist Intelligence Unit</v>
      </c>
      <c r="E192" s="0" t="str">
        <f aca="false">VLOOKUP($A192,Sources!$A$1:$G$250,6,0)</f>
        <v>Out of the Shadows Index, Environment Score</v>
      </c>
      <c r="F192" s="0" t="str">
        <f aca="false">VLOOKUP($A192,Sources!$A$1:$G$250,3,0)</f>
        <v>I-105</v>
      </c>
      <c r="G192" s="0" t="str">
        <f aca="false">VLOOKUP($F192,Indicators!$A$1:$G$250,5,0)</f>
        <v>Child sexual abuse and exploitation. Environment.</v>
      </c>
      <c r="H192" s="0" t="str">
        <f aca="false">VLOOKUP($F192,Indicators!$A$1:$G$250,2,0)</f>
        <v>Marketplace</v>
      </c>
      <c r="I192" s="0" t="str">
        <f aca="false">VLOOKUP($F192,Indicators!$A$1:$G$250,3,0)</f>
        <v>Online Abuse and exploitation</v>
      </c>
      <c r="J192" s="0" t="str">
        <f aca="false">VLOOKUP($F192,Indicators!$A$1:$G$250,4,0)</f>
        <v>Enforcement</v>
      </c>
    </row>
    <row r="193" customFormat="false" ht="13.8" hidden="false" customHeight="false" outlineLevel="0" collapsed="false">
      <c r="A193" s="0" t="s">
        <v>701</v>
      </c>
      <c r="B193" s="0" t="s">
        <v>1759</v>
      </c>
      <c r="C193" s="0" t="str">
        <f aca="false">VLOOKUP($A193,Sources!$A$1:$G$250,2,0)</f>
        <v>S-153</v>
      </c>
      <c r="D193" s="0" t="str">
        <f aca="false">VLOOKUP($A193,Sources!$A$1:$G$250,5,0)</f>
        <v>Climate Watch</v>
      </c>
      <c r="E193" s="0" t="str">
        <f aca="false">VLOOKUP($A193,Sources!$A$1:$G$250,6,0)</f>
        <v>CAIT Climate Data Explorer, Paris Contributions, INDC: </v>
      </c>
      <c r="F193" s="0" t="str">
        <f aca="false">VLOOKUP($A193,Sources!$A$1:$G$250,3,0)</f>
        <v>I-133</v>
      </c>
      <c r="G193" s="0" t="str">
        <f aca="false">VLOOKUP($F193,Indicators!$A$1:$G$250,5,0)</f>
        <v>Climate change contributions</v>
      </c>
      <c r="H193" s="0" t="str">
        <f aca="false">VLOOKUP($F193,Indicators!$A$1:$G$250,2,0)</f>
        <v>Community and Environment</v>
      </c>
      <c r="I193" s="0" t="str">
        <f aca="false">VLOOKUP($F193,Indicators!$A$1:$G$250,3,0)</f>
        <v>Resource use and damage to the environment</v>
      </c>
      <c r="J193" s="0" t="str">
        <f aca="false">VLOOKUP($F193,Indicators!$A$1:$G$250,4,0)</f>
        <v>Legal framework national</v>
      </c>
    </row>
    <row r="194" customFormat="false" ht="13.8" hidden="false" customHeight="false" outlineLevel="0" collapsed="false">
      <c r="A194" s="0" t="s">
        <v>714</v>
      </c>
      <c r="B194" s="0" t="s">
        <v>1759</v>
      </c>
      <c r="C194" s="0" t="str">
        <f aca="false">VLOOKUP($A194,Sources!$A$1:$G$250,2,0)</f>
        <v>S-155</v>
      </c>
      <c r="D194" s="0" t="str">
        <f aca="false">VLOOKUP($A194,Sources!$A$1:$G$250,5,0)</f>
        <v>National Resource Governance Institute,</v>
      </c>
      <c r="E194" s="0" t="str">
        <f aca="false">VLOOKUP($A194,Sources!$A$1:$G$250,6,0)</f>
        <v>Resource Governance Index: Mining</v>
      </c>
      <c r="F194" s="0" t="str">
        <f aca="false">VLOOKUP($A194,Sources!$A$1:$G$250,3,0)</f>
        <v>I-135</v>
      </c>
      <c r="G194" s="0" t="str">
        <f aca="false">VLOOKUP($F194,Indicators!$A$1:$G$250,5,0)</f>
        <v>Resource governance extractives mining</v>
      </c>
      <c r="H194" s="0" t="str">
        <f aca="false">VLOOKUP($F194,Indicators!$A$1:$G$250,2,0)</f>
        <v>Community and Environment</v>
      </c>
      <c r="I194" s="0" t="str">
        <f aca="false">VLOOKUP($F194,Indicators!$A$1:$G$250,3,0)</f>
        <v>Resource use and damage to the environment</v>
      </c>
      <c r="J194" s="0" t="str">
        <f aca="false">VLOOKUP($F194,Indicators!$A$1:$G$250,4,0)</f>
        <v>Enforcement</v>
      </c>
    </row>
    <row r="195" customFormat="false" ht="13.8" hidden="false" customHeight="false" outlineLevel="0" collapsed="false">
      <c r="A195" s="0" t="s">
        <v>721</v>
      </c>
      <c r="B195" s="0" t="s">
        <v>1759</v>
      </c>
      <c r="C195" s="0" t="str">
        <f aca="false">VLOOKUP($A195,Sources!$A$1:$G$250,2,0)</f>
        <v>S-156</v>
      </c>
      <c r="D195" s="0" t="str">
        <f aca="false">VLOOKUP($A195,Sources!$A$1:$G$250,5,0)</f>
        <v>National Resource Governance Institute,</v>
      </c>
      <c r="E195" s="0" t="str">
        <f aca="false">VLOOKUP($A195,Sources!$A$1:$G$250,6,0)</f>
        <v>Resource Governance Index: Oil and gas</v>
      </c>
      <c r="F195" s="0" t="str">
        <f aca="false">VLOOKUP($A195,Sources!$A$1:$G$250,3,0)</f>
        <v>I-136</v>
      </c>
      <c r="G195" s="0" t="str">
        <f aca="false">VLOOKUP($F195,Indicators!$A$1:$G$250,5,0)</f>
        <v>Resource governance extractives oil and gas</v>
      </c>
      <c r="H195" s="0" t="str">
        <f aca="false">VLOOKUP($F195,Indicators!$A$1:$G$250,2,0)</f>
        <v>Community and Environment</v>
      </c>
      <c r="I195" s="0" t="str">
        <f aca="false">VLOOKUP($F195,Indicators!$A$1:$G$250,3,0)</f>
        <v>Resource use and damage to the environment</v>
      </c>
      <c r="J195" s="0" t="str">
        <f aca="false">VLOOKUP($F195,Indicators!$A$1:$G$250,4,0)</f>
        <v>Enforcement</v>
      </c>
    </row>
    <row r="196" customFormat="false" ht="13.8" hidden="false" customHeight="false" outlineLevel="0" collapsed="false">
      <c r="A196" s="0" t="s">
        <v>542</v>
      </c>
      <c r="B196" s="0" t="s">
        <v>1759</v>
      </c>
      <c r="C196" s="0" t="str">
        <f aca="false">VLOOKUP($A196,Sources!$A$1:$G$250,2,0)</f>
        <v>S-123</v>
      </c>
      <c r="D196" s="0" t="str">
        <f aca="false">VLOOKUP($A196,Sources!$A$1:$G$250,5,0)</f>
        <v>NCMEC</v>
      </c>
      <c r="E196" s="0" t="str">
        <f aca="false">VLOOKUP($A196,Sources!$A$1:$G$250,6,0)</f>
        <v>NCMEC 2019 World Map </v>
      </c>
      <c r="F196" s="0" t="str">
        <f aca="false">VLOOKUP($A196,Sources!$A$1:$G$250,3,0)</f>
        <v>I-104</v>
      </c>
      <c r="G196" s="0" t="str">
        <f aca="false">VLOOKUP($F196,Indicators!$A$1:$G$250,5,0)</f>
        <v>Reports of suspected missing or exploited children</v>
      </c>
      <c r="H196" s="0" t="str">
        <f aca="false">VLOOKUP($F196,Indicators!$A$1:$G$250,2,0)</f>
        <v>Marketplace</v>
      </c>
      <c r="I196" s="0" t="str">
        <f aca="false">VLOOKUP($F196,Indicators!$A$1:$G$250,3,0)</f>
        <v>Online Abuse and exploitation</v>
      </c>
      <c r="J196" s="0" t="str">
        <f aca="false">VLOOKUP($F196,Indicators!$A$1:$G$250,4,0)</f>
        <v>Outcome</v>
      </c>
    </row>
    <row r="197" customFormat="false" ht="13.8" hidden="false" customHeight="false" outlineLevel="0" collapsed="false">
      <c r="A197" s="0" t="s">
        <v>628</v>
      </c>
      <c r="B197" s="0" t="s">
        <v>1759</v>
      </c>
      <c r="C197" s="0" t="str">
        <f aca="false">VLOOKUP($A197,Sources!$A$1:$G$250,2,0)</f>
        <v>S-139</v>
      </c>
      <c r="D197" s="0" t="str">
        <f aca="false">VLOOKUP($A197,Sources!$A$1:$G$250,5,0)</f>
        <v>ITU</v>
      </c>
      <c r="E197" s="0" t="str">
        <f aca="false">VLOOKUP($A197,Sources!$A$1:$G$250,6,0)</f>
        <v>Country Profiles: Use the traffic light indicators at the top of each country profile to determine whether country has national strategy or policy</v>
      </c>
      <c r="F197" s="0" t="str">
        <f aca="false">VLOOKUP($A197,Sources!$A$1:$G$250,3,0)</f>
        <v>I-119</v>
      </c>
      <c r="G197" s="0" t="str">
        <f aca="false">VLOOKUP($F197,Indicators!$A$1:$G$250,5,0)</f>
        <v>National strategy on child online protection</v>
      </c>
      <c r="H197" s="0" t="str">
        <f aca="false">VLOOKUP($F197,Indicators!$A$1:$G$250,2,0)</f>
        <v>Marketplace</v>
      </c>
      <c r="I197" s="0" t="str">
        <f aca="false">VLOOKUP($F197,Indicators!$A$1:$G$250,3,0)</f>
        <v>Online Abuse and exploitation</v>
      </c>
      <c r="J197" s="0" t="str">
        <f aca="false">VLOOKUP($F197,Indicators!$A$1:$G$250,4,0)</f>
        <v>Enforcement</v>
      </c>
    </row>
    <row r="198" customFormat="false" ht="13.8" hidden="false" customHeight="false" outlineLevel="0" collapsed="false">
      <c r="A198" s="0" t="s">
        <v>1112</v>
      </c>
      <c r="B198" s="0" t="s">
        <v>1758</v>
      </c>
      <c r="C198" s="0" t="n">
        <f aca="false">VLOOKUP($A198,Sources!$A$1:$G$250,2,0)</f>
        <v>0</v>
      </c>
      <c r="D198" s="0" t="str">
        <f aca="false">VLOOKUP($A198,Sources!$A$1:$G$250,5,0)</f>
        <v>World Vision</v>
      </c>
      <c r="E198" s="0" t="str">
        <f aca="false">VLOOKUP($A198,Sources!$A$1:$G$250,6,0)</f>
        <v>Child Soldiers</v>
      </c>
      <c r="F198" s="0" t="str">
        <f aca="false">VLOOKUP($A198,Sources!$A$1:$G$250,3,0)</f>
        <v>I-156</v>
      </c>
      <c r="G198" s="0" t="str">
        <f aca="false">VLOOKUP($F198,Indicators!$A$1:$G$250,5,0)</f>
        <v>Unlawful recruitment of children prohibited</v>
      </c>
      <c r="H198" s="0" t="str">
        <f aca="false">VLOOKUP($F198,Indicators!$A$1:$G$250,2,0)</f>
        <v>Community and Environment</v>
      </c>
      <c r="I198" s="0" t="str">
        <f aca="false">VLOOKUP($F198,Indicators!$A$1:$G$250,3,0)</f>
        <v>Security arrangements</v>
      </c>
      <c r="J198" s="0" t="str">
        <f aca="false">VLOOKUP($F198,Indicators!$A$1:$G$250,4,0)</f>
        <v>Legal framework national</v>
      </c>
    </row>
    <row r="199" customFormat="false" ht="13.8" hidden="false" customHeight="false" outlineLevel="0" collapsed="false">
      <c r="A199" s="0" t="s">
        <v>843</v>
      </c>
      <c r="B199" s="0" t="s">
        <v>1759</v>
      </c>
      <c r="C199" s="0" t="str">
        <f aca="false">VLOOKUP($A199,Sources!$A$1:$G$250,2,0)</f>
        <v>S-180</v>
      </c>
      <c r="D199" s="0" t="str">
        <f aca="false">VLOOKUP($A199,Sources!$A$1:$G$250,5,0)</f>
        <v>Internal Displacement Monitoring Centre</v>
      </c>
      <c r="E199" s="0" t="str">
        <f aca="false">VLOOKUP($A199,Sources!$A$1:$G$250,6,0)</f>
        <v>Global Internal Displacement Database: Conflict stock displacements</v>
      </c>
      <c r="F199" s="0" t="str">
        <f aca="false">VLOOKUP($A199,Sources!$A$1:$G$250,3,0)</f>
        <v>I-161</v>
      </c>
      <c r="G199" s="0" t="str">
        <f aca="false">VLOOKUP($F199,Indicators!$A$1:$G$250,5,0)</f>
        <v>Number of people internally displaced by conflict and violence</v>
      </c>
      <c r="H199" s="0" t="str">
        <f aca="false">VLOOKUP($F199,Indicators!$A$1:$G$250,2,0)</f>
        <v>Community and Environment</v>
      </c>
      <c r="I199" s="0" t="str">
        <f aca="false">VLOOKUP($F199,Indicators!$A$1:$G$250,3,0)</f>
        <v>Security arrangements</v>
      </c>
      <c r="J199" s="0" t="str">
        <f aca="false">VLOOKUP($F199,Indicators!$A$1:$G$250,4,0)</f>
        <v>Outcome</v>
      </c>
    </row>
    <row r="200" customFormat="false" ht="13.8" hidden="false" customHeight="false" outlineLevel="0" collapsed="false">
      <c r="A200" s="0" t="s">
        <v>68</v>
      </c>
      <c r="B200" s="0" t="s">
        <v>1760</v>
      </c>
      <c r="C200" s="0" t="str">
        <f aca="false">VLOOKUP($A200,Sources!$A$1:$G$250,2,0)</f>
        <v>S-11</v>
      </c>
      <c r="D200" s="0" t="str">
        <f aca="false">VLOOKUP($A200,Sources!$A$1:$G$250,5,0)</f>
        <v>Economist Intelligence Unit</v>
      </c>
      <c r="E200" s="0" t="str">
        <f aca="false">VLOOKUP($A200,Sources!$A$1:$G$250,6,0)</f>
        <v>Out of the Shadows Index. Legal Framework score</v>
      </c>
      <c r="F200" s="0" t="str">
        <f aca="false">VLOOKUP($A200,Sources!$A$1:$G$250,3,0)</f>
        <v>I-11</v>
      </c>
      <c r="G200" s="0" t="str">
        <f aca="false">VLOOKUP($F200,Indicators!$A$1:$G$250,5,0)</f>
        <v>Child sexual abuse and exploitation. Legal framework</v>
      </c>
      <c r="H200" s="0" t="str">
        <f aca="false">VLOOKUP($F200,Indicators!$A$1:$G$250,2,0)</f>
        <v>Workplace</v>
      </c>
      <c r="I200" s="0" t="str">
        <f aca="false">VLOOKUP($F200,Indicators!$A$1:$G$250,3,0)</f>
        <v>Child labour</v>
      </c>
      <c r="J200" s="0" t="str">
        <f aca="false">VLOOKUP($F200,Indicators!$A$1:$G$250,4,0)</f>
        <v>Legal framework national</v>
      </c>
    </row>
    <row r="201" customFormat="false" ht="13.8" hidden="false" customHeight="false" outlineLevel="0" collapsed="false">
      <c r="A201" s="0" t="s">
        <v>607</v>
      </c>
      <c r="B201" s="0" t="s">
        <v>1760</v>
      </c>
      <c r="C201" s="0" t="str">
        <f aca="false">VLOOKUP($A201,Sources!$A$1:$G$250,2,0)</f>
        <v>S-134</v>
      </c>
      <c r="D201" s="0" t="str">
        <f aca="false">VLOOKUP($A201,Sources!$A$1:$G$250,5,0)</f>
        <v>Economist Intelligence Unit</v>
      </c>
      <c r="E201" s="0" t="str">
        <f aca="false">VLOOKUP($A201,Sources!$A$1:$G$250,6,0)</f>
        <v>Out of the Shadows Index. Government commitment and capacity score</v>
      </c>
      <c r="F201" s="0" t="str">
        <f aca="false">VLOOKUP($A201,Sources!$A$1:$G$250,3,0)</f>
        <v>I-114</v>
      </c>
      <c r="G201" s="0" t="str">
        <f aca="false">VLOOKUP($F201,Indicators!$A$1:$G$250,5,0)</f>
        <v>Child sexual abuse and exploitation. Government commitment and capacity</v>
      </c>
      <c r="H201" s="0" t="str">
        <f aca="false">VLOOKUP($F201,Indicators!$A$1:$G$250,2,0)</f>
        <v>Marketplace</v>
      </c>
      <c r="I201" s="0" t="str">
        <f aca="false">VLOOKUP($F201,Indicators!$A$1:$G$250,3,0)</f>
        <v>Online Abuse and exploitation</v>
      </c>
      <c r="J201" s="0" t="str">
        <f aca="false">VLOOKUP($F201,Indicators!$A$1:$G$250,4,0)</f>
        <v>Enforcement</v>
      </c>
    </row>
    <row r="202" customFormat="false" ht="13.8" hidden="false" customHeight="false" outlineLevel="0" collapsed="false">
      <c r="A202" s="0" t="s">
        <v>91</v>
      </c>
      <c r="B202" s="0" t="s">
        <v>1760</v>
      </c>
      <c r="C202" s="0" t="str">
        <f aca="false">VLOOKUP($A202,Sources!$A$1:$G$250,2,0)</f>
        <v>S-21</v>
      </c>
      <c r="D202" s="0" t="str">
        <f aca="false">VLOOKUP($A202,Sources!$A$1:$G$250,5,0)</f>
        <v>UCW Project</v>
      </c>
      <c r="E202" s="0" t="str">
        <f aca="false">VLOOKUP($A202,Sources!$A$1:$G$250,6,0)</f>
        <v>UCW Project. Understanding Children’s Work. Info by Country. Hazardous work (15-17 year old) </v>
      </c>
      <c r="F202" s="0" t="str">
        <f aca="false">VLOOKUP($A202,Sources!$A$1:$G$250,3,0)</f>
        <v>I-21</v>
      </c>
      <c r="G202" s="0" t="str">
        <f aca="false">VLOOKUP($F202,Indicators!$A$1:$G$250,5,0)</f>
        <v>Prevalence of hazardous work by adolescents</v>
      </c>
      <c r="H202" s="0" t="str">
        <f aca="false">VLOOKUP($F202,Indicators!$A$1:$G$250,2,0)</f>
        <v>Workplace</v>
      </c>
      <c r="I202" s="0" t="str">
        <f aca="false">VLOOKUP($F202,Indicators!$A$1:$G$250,3,0)</f>
        <v>Child labour</v>
      </c>
      <c r="J202" s="0" t="str">
        <f aca="false">VLOOKUP($F202,Indicators!$A$1:$G$250,4,0)</f>
        <v>Outcome</v>
      </c>
    </row>
    <row r="203" customFormat="false" ht="13.8" hidden="false" customHeight="false" outlineLevel="0" collapsed="false">
      <c r="A203" s="0" t="s">
        <v>819</v>
      </c>
      <c r="B203" s="0" t="s">
        <v>1760</v>
      </c>
      <c r="C203" s="0" t="str">
        <f aca="false">VLOOKUP($A203,Sources!$A$1:$G$250,2,0)</f>
        <v>S-175</v>
      </c>
      <c r="D203" s="0" t="str">
        <f aca="false">VLOOKUP($A203,Sources!$A$1:$G$250,5,0)</f>
        <v>Child Soldiers Index</v>
      </c>
      <c r="E203" s="0" t="str">
        <f aca="false">VLOOKUP($A203,Sources!$A$1:$G$250,6,0)</f>
        <v>Child Soldiers Index:</v>
      </c>
      <c r="F203" s="0" t="str">
        <f aca="false">VLOOKUP($A203,Sources!$A$1:$G$250,3,0)</f>
        <v>I-156</v>
      </c>
      <c r="G203" s="0" t="str">
        <f aca="false">VLOOKUP($F203,Indicators!$A$1:$G$250,5,0)</f>
        <v>Unlawful recruitment of children prohibited</v>
      </c>
      <c r="H203" s="0" t="str">
        <f aca="false">VLOOKUP($F203,Indicators!$A$1:$G$250,2,0)</f>
        <v>Community and Environment</v>
      </c>
      <c r="I203" s="0" t="str">
        <f aca="false">VLOOKUP($F203,Indicators!$A$1:$G$250,3,0)</f>
        <v>Security arrangements</v>
      </c>
      <c r="J203" s="0" t="str">
        <f aca="false">VLOOKUP($F203,Indicators!$A$1:$G$250,4,0)</f>
        <v>Legal framework national</v>
      </c>
    </row>
    <row r="204" customFormat="false" ht="13.8" hidden="false" customHeight="false" outlineLevel="0" collapsed="false">
      <c r="A204" s="0" t="s">
        <v>826</v>
      </c>
      <c r="B204" s="0" t="s">
        <v>1760</v>
      </c>
      <c r="C204" s="0" t="str">
        <f aca="false">VLOOKUP($A204,Sources!$A$1:$G$250,2,0)</f>
        <v>S-176</v>
      </c>
      <c r="D204" s="0" t="str">
        <f aca="false">VLOOKUP($A204,Sources!$A$1:$G$250,5,0)</f>
        <v>Child Soldiers Index</v>
      </c>
      <c r="E204" s="0" t="str">
        <f aca="false">VLOOKUP($A204,Sources!$A$1:$G$250,6,0)</f>
        <v>Child Soldiers Index:</v>
      </c>
      <c r="F204" s="0" t="str">
        <f aca="false">VLOOKUP($A204,Sources!$A$1:$G$250,3,0)</f>
        <v>I-157</v>
      </c>
      <c r="G204" s="0" t="str">
        <f aca="false">VLOOKUP($F204,Indicators!$A$1:$G$250,5,0)</f>
        <v>Use of children in hostilities prohibited</v>
      </c>
      <c r="H204" s="0" t="str">
        <f aca="false">VLOOKUP($F204,Indicators!$A$1:$G$250,2,0)</f>
        <v>Community and Environment</v>
      </c>
      <c r="I204" s="0" t="str">
        <f aca="false">VLOOKUP($F204,Indicators!$A$1:$G$250,3,0)</f>
        <v>Security arrangements</v>
      </c>
      <c r="J204" s="0" t="str">
        <f aca="false">VLOOKUP($F204,Indicators!$A$1:$G$250,4,0)</f>
        <v>Legal framework national</v>
      </c>
    </row>
    <row r="205" customFormat="false" ht="13.8" hidden="false" customHeight="false" outlineLevel="0" collapsed="false">
      <c r="A205" s="0" t="s">
        <v>836</v>
      </c>
      <c r="B205" s="0" t="s">
        <v>1760</v>
      </c>
      <c r="C205" s="0" t="str">
        <f aca="false">VLOOKUP($A205,Sources!$A$1:$G$250,2,0)</f>
        <v>S-179</v>
      </c>
      <c r="D205" s="0" t="str">
        <f aca="false">VLOOKUP($A205,Sources!$A$1:$G$250,5,0)</f>
        <v>Child Soldiers Index</v>
      </c>
      <c r="E205" s="0" t="str">
        <f aca="false">VLOOKUP($A205,Sources!$A$1:$G$250,6,0)</f>
        <v>Reports of Children Used in Hostilities': </v>
      </c>
      <c r="F205" s="0" t="str">
        <f aca="false">VLOOKUP($A205,Sources!$A$1:$G$250,3,0)</f>
        <v>I-160</v>
      </c>
      <c r="G205" s="0" t="str">
        <f aca="false">VLOOKUP($F205,Indicators!$A$1:$G$250,5,0)</f>
        <v>Recruitment and use of children in hostilities</v>
      </c>
      <c r="H205" s="0" t="str">
        <f aca="false">VLOOKUP($F205,Indicators!$A$1:$G$250,2,0)</f>
        <v>Community and Environment</v>
      </c>
      <c r="I205" s="0" t="str">
        <f aca="false">VLOOKUP($F205,Indicators!$A$1:$G$250,3,0)</f>
        <v>Security arrangements</v>
      </c>
      <c r="J205" s="0" t="str">
        <f aca="false">VLOOKUP($F205,Indicators!$A$1:$G$250,4,0)</f>
        <v>Outcome</v>
      </c>
    </row>
    <row r="206" customFormat="false" ht="23.85" hidden="false" customHeight="false" outlineLevel="0" collapsed="false">
      <c r="A206" s="0" t="s">
        <v>985</v>
      </c>
      <c r="B206" s="0" t="s">
        <v>1760</v>
      </c>
      <c r="C206" s="0" t="str">
        <f aca="false">VLOOKUP($A206,Sources!$A$1:$G$250,2,0)</f>
        <v>S-213</v>
      </c>
      <c r="D206" s="0" t="str">
        <f aca="false">VLOOKUP($A206,Sources!$A$1:$G$250,5,0)</f>
        <v>ILO</v>
      </c>
      <c r="E206" s="0" t="str">
        <f aca="false">VLOOKUP($A206,Sources!$A$1:$G$250,6,0)</f>
        <v>Maternity and Paternity at Work, 2014: P.144 Appendix 4, column 3  ILO, Maternity and Paternity at Work, 2014:  
NOTE: this is the same source used for the indicators above on women 'entitled' to leave and cash benefits. A PDF Go to P. 144 Appendix 3, column 3</v>
      </c>
      <c r="F206" s="0" t="str">
        <f aca="false">VLOOKUP($A206,Sources!$A$1:$G$250,3,0)</f>
        <v>I-200</v>
      </c>
      <c r="G206" s="0" t="str">
        <f aca="false">VLOOKUP($F206,Indicators!$A$1:$G$250,5,0)</f>
        <v>Maternity leave cash benefits</v>
      </c>
      <c r="H206" s="0" t="str">
        <f aca="false">VLOOKUP($F206,Indicators!$A$1:$G$250,2,0)</f>
        <v>Workplace</v>
      </c>
      <c r="I206" s="0" t="str">
        <f aca="false">VLOOKUP($F206,Indicators!$A$1:$G$250,3,0)</f>
        <v>Maternity and paternity protection</v>
      </c>
      <c r="J206" s="0" t="str">
        <f aca="false">VLOOKUP($F206,Indicators!$A$1:$G$250,4,0)</f>
        <v>Enforcement</v>
      </c>
    </row>
    <row r="207" customFormat="false" ht="13.8" hidden="false" customHeight="false" outlineLevel="0" collapsed="false">
      <c r="A207" s="0" t="s">
        <v>1052</v>
      </c>
      <c r="B207" s="0" t="s">
        <v>1760</v>
      </c>
      <c r="C207" s="0" t="str">
        <f aca="false">VLOOKUP($A207,Sources!$A$1:$G$250,2,0)</f>
        <v>S-229</v>
      </c>
      <c r="D207" s="0" t="str">
        <f aca="false">VLOOKUP($A207,Sources!$A$1:$G$250,5,0)</f>
        <v>Economist Intelligence Unit</v>
      </c>
      <c r="E207" s="0" t="str">
        <f aca="false">VLOOKUP($A207,Sources!$A$1:$G$250,6,0)</f>
        <v>Out of the Shadows Index. Engagement Score</v>
      </c>
      <c r="F207" s="0" t="str">
        <f aca="false">VLOOKUP($A207,Sources!$A$1:$G$250,3,0)</f>
        <v>I-216</v>
      </c>
      <c r="G207" s="0" t="str">
        <f aca="false">VLOOKUP($F207,Indicators!$A$1:$G$250,5,0)</f>
        <v>Child sexual abuse and exploitation. Engagement.</v>
      </c>
      <c r="H207" s="0" t="str">
        <f aca="false">VLOOKUP($F207,Indicators!$A$1:$G$250,2,0)</f>
        <v>Marketplace</v>
      </c>
      <c r="I207" s="0" t="str">
        <f aca="false">VLOOKUP($F207,Indicators!$A$1:$G$250,3,0)</f>
        <v>Online Abuse and exploitation</v>
      </c>
      <c r="J207" s="0" t="str">
        <f aca="false">VLOOKUP($F207,Indicators!$A$1:$G$250,4,0)</f>
        <v>Outcome</v>
      </c>
    </row>
    <row r="208" customFormat="false" ht="13.8" hidden="false" customHeight="false" outlineLevel="0" collapsed="false">
      <c r="A208" s="0" t="s">
        <v>263</v>
      </c>
      <c r="B208" s="0" t="s">
        <v>1760</v>
      </c>
      <c r="C208" s="0" t="str">
        <f aca="false">VLOOKUP($A208,Sources!$A$1:$G$250,2,0)</f>
        <v>S-54</v>
      </c>
      <c r="D208" s="0" t="str">
        <f aca="false">VLOOKUP($A208,Sources!$A$1:$G$250,5,0)</f>
        <v>Center for Global Workers’ Rights</v>
      </c>
      <c r="E208" s="0" t="str">
        <f aca="false">VLOOKUP($A208,Sources!$A$1:$G$250,6,0)</f>
        <v>(2017). Labour Rights Indicators. "in Practise" retrieved from</v>
      </c>
      <c r="F208" s="0" t="str">
        <f aca="false">VLOOKUP($A208,Sources!$A$1:$G$250,3,0)</f>
        <v>I-50</v>
      </c>
      <c r="G208" s="0" t="str">
        <f aca="false">VLOOKUP($F208,Indicators!$A$1:$G$250,5,0)</f>
        <v>Trade union representation</v>
      </c>
      <c r="H208" s="0" t="str">
        <f aca="false">VLOOKUP($F208,Indicators!$A$1:$G$250,2,0)</f>
        <v>Workplace</v>
      </c>
      <c r="I208" s="0" t="str">
        <f aca="false">VLOOKUP($F208,Indicators!$A$1:$G$250,3,0)</f>
        <v>Decent working conditions</v>
      </c>
      <c r="J208" s="0" t="str">
        <f aca="false">VLOOKUP($F208,Indicators!$A$1:$G$250,4,0)</f>
        <v>Enforcement</v>
      </c>
    </row>
    <row r="209" customFormat="false" ht="13.8" hidden="false" customHeight="false" outlineLevel="0" collapsed="false">
      <c r="A209" s="0" t="s">
        <v>342</v>
      </c>
      <c r="B209" s="0" t="s">
        <v>1760</v>
      </c>
      <c r="C209" s="0" t="str">
        <f aca="false">VLOOKUP($A209,Sources!$A$1:$G$250,2,0)</f>
        <v>S-69</v>
      </c>
      <c r="D209" s="0" t="str">
        <f aca="false">VLOOKUP($A209,Sources!$A$1:$G$250,5,0)</f>
        <v>ILO</v>
      </c>
      <c r="E209" s="0" t="str">
        <f aca="false">VLOOKUP($A209,Sources!$A$1:$G$250,6,0)</f>
        <v>Maternity and Paternity at Work, 2014: https://www.ilo.org/wcmsp5/groups/public/---dgreports/---dcomm/---publ/documents/publication/wcms_242615.pdfP.144 Appendix 3, column 1</v>
      </c>
      <c r="F209" s="0" t="str">
        <f aca="false">VLOOKUP($A209,Sources!$A$1:$G$250,3,0)</f>
        <v>I-60</v>
      </c>
      <c r="G209" s="0" t="str">
        <f aca="false">VLOOKUP($F209,Indicators!$A$1:$G$250,5,0)</f>
        <v>Coverage of maternity leave</v>
      </c>
      <c r="H209" s="0" t="str">
        <f aca="false">VLOOKUP($F209,Indicators!$A$1:$G$250,2,0)</f>
        <v>Workplace</v>
      </c>
      <c r="I209" s="0" t="str">
        <f aca="false">VLOOKUP($F209,Indicators!$A$1:$G$250,3,0)</f>
        <v>Maternity and paternity protection</v>
      </c>
      <c r="J209" s="0" t="str">
        <f aca="false">VLOOKUP($F209,Indicators!$A$1:$G$250,4,0)</f>
        <v>Outcome</v>
      </c>
    </row>
    <row r="210" customFormat="false" ht="13.8" hidden="false" customHeight="false" outlineLevel="0" collapsed="false">
      <c r="A210" s="0" t="s">
        <v>349</v>
      </c>
      <c r="B210" s="0" t="s">
        <v>1760</v>
      </c>
      <c r="C210" s="0" t="str">
        <f aca="false">VLOOKUP($A210,Sources!$A$1:$G$250,2,0)</f>
        <v>S-70</v>
      </c>
      <c r="D210" s="0" t="str">
        <f aca="false">VLOOKUP($A210,Sources!$A$1:$G$250,5,0)</f>
        <v>ILO</v>
      </c>
      <c r="E210" s="0" t="str">
        <f aca="false">VLOOKUP($A210,Sources!$A$1:$G$250,6,0)</f>
        <v>Maternity and Paternity at Work, 2014: https://www.ilo.org/wcmsp5/groups/public/---dgreports/---dcomm/---publ/documents/publication/wcms_242615.pdfP.144 Appendix 3, column 1</v>
      </c>
      <c r="F210" s="0" t="str">
        <f aca="false">VLOOKUP($A210,Sources!$A$1:$G$250,3,0)</f>
        <v>I-61</v>
      </c>
      <c r="G210" s="0" t="str">
        <f aca="false">VLOOKUP($F210,Indicators!$A$1:$G$250,5,0)</f>
        <v>Maternity cash benefits</v>
      </c>
      <c r="H210" s="0" t="str">
        <f aca="false">VLOOKUP($F210,Indicators!$A$1:$G$250,2,0)</f>
        <v>Workplace</v>
      </c>
      <c r="I210" s="0" t="str">
        <f aca="false">VLOOKUP($F210,Indicators!$A$1:$G$250,3,0)</f>
        <v>Maternity and paternity protection</v>
      </c>
      <c r="J210" s="0" t="str">
        <f aca="false">VLOOKUP($F210,Indicators!$A$1:$G$250,4,0)</f>
        <v>Outcome</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n">
        <v>0</v>
      </c>
      <c r="B1" s="3" t="s">
        <v>1761</v>
      </c>
      <c r="C1" s="3" t="s">
        <v>1762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2023-06-12T21:16:47Z</dcterms:created>
  <dc:creator/>
  <dc:description/>
  <dc:language>en-GB</dc:language>
  <cp:lastModifiedBy/>
  <dcterms:modified xsi:type="dcterms:W3CDTF">2023-06-12T23:18:41Z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