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xampp\htdocs\AHP\"/>
    </mc:Choice>
  </mc:AlternateContent>
  <bookViews>
    <workbookView xWindow="0" yWindow="0" windowWidth="20490" windowHeight="8340" activeTab="2"/>
  </bookViews>
  <sheets>
    <sheet name="PERINGKAT (2)" sheetId="7" r:id="rId1"/>
    <sheet name="REKAP JURI" sheetId="5" r:id="rId2"/>
    <sheet name="Sidik" sheetId="1" r:id="rId3"/>
    <sheet name="Betty" sheetId="3" r:id="rId4"/>
    <sheet name="Fachrul" sheetId="2" r:id="rId5"/>
    <sheet name="Muhaimin" sheetId="4" r:id="rId6"/>
  </sheets>
  <definedNames>
    <definedName name="_xlnm._FilterDatabase" localSheetId="3" hidden="1">Betty!$A$3:$R$3</definedName>
    <definedName name="_xlnm._FilterDatabase" localSheetId="4" hidden="1">Fachrul!$A$3:$P$3</definedName>
    <definedName name="_xlnm._FilterDatabase" localSheetId="5" hidden="1">Muhaimin!$B$3:$P$3</definedName>
    <definedName name="_xlnm._FilterDatabase" localSheetId="0" hidden="1">'PERINGKAT (2)'!$B$35:$H$35</definedName>
    <definedName name="_xlnm._FilterDatabase" localSheetId="1" hidden="1">'REKAP JURI'!$A$52:$W$52</definedName>
    <definedName name="_xlnm._FilterDatabase" localSheetId="2" hidden="1">Sidik!$A$3:$T$3</definedName>
  </definedNames>
  <calcPr calcId="152511"/>
</workbook>
</file>

<file path=xl/calcChain.xml><?xml version="1.0" encoding="utf-8"?>
<calcChain xmlns="http://schemas.openxmlformats.org/spreadsheetml/2006/main">
  <c r="U5" i="1" l="1"/>
  <c r="T5" i="4" l="1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" i="4"/>
  <c r="T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" i="4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" i="2"/>
  <c r="U4" i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" i="3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J4" i="1"/>
  <c r="X4" i="1" s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" i="1"/>
  <c r="V4" i="1" l="1"/>
  <c r="R4" i="1"/>
  <c r="V5" i="5" l="1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" i="5"/>
  <c r="L12" i="5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" i="1"/>
  <c r="S4" i="1" s="1"/>
  <c r="J5" i="1"/>
  <c r="J6" i="1"/>
  <c r="X6" i="1" s="1"/>
  <c r="J7" i="1"/>
  <c r="X7" i="1" s="1"/>
  <c r="J8" i="1"/>
  <c r="X8" i="1" s="1"/>
  <c r="J9" i="1"/>
  <c r="J10" i="1"/>
  <c r="X10" i="1" s="1"/>
  <c r="J11" i="1"/>
  <c r="X11" i="1" s="1"/>
  <c r="J12" i="1"/>
  <c r="J13" i="1"/>
  <c r="J14" i="1"/>
  <c r="X14" i="1" s="1"/>
  <c r="J15" i="1"/>
  <c r="X15" i="1" s="1"/>
  <c r="J16" i="1"/>
  <c r="J17" i="1"/>
  <c r="J18" i="1"/>
  <c r="X18" i="1" s="1"/>
  <c r="J19" i="1"/>
  <c r="X19" i="1" s="1"/>
  <c r="J20" i="1"/>
  <c r="X20" i="1" s="1"/>
  <c r="J21" i="1"/>
  <c r="J22" i="1"/>
  <c r="X22" i="1" s="1"/>
  <c r="J23" i="1"/>
  <c r="X23" i="1" s="1"/>
  <c r="J24" i="1"/>
  <c r="X24" i="1" s="1"/>
  <c r="J25" i="1"/>
  <c r="J26" i="1"/>
  <c r="X26" i="1" s="1"/>
  <c r="J27" i="1"/>
  <c r="X27" i="1" s="1"/>
  <c r="J28" i="1"/>
  <c r="J29" i="1"/>
  <c r="J30" i="1"/>
  <c r="X30" i="1" s="1"/>
  <c r="J31" i="1"/>
  <c r="X31" i="1" s="1"/>
  <c r="J32" i="1"/>
  <c r="J33" i="1"/>
  <c r="J34" i="1"/>
  <c r="X34" i="1" s="1"/>
  <c r="J35" i="1"/>
  <c r="X35" i="1" s="1"/>
  <c r="J36" i="1"/>
  <c r="X36" i="1" s="1"/>
  <c r="J37" i="1"/>
  <c r="J38" i="1"/>
  <c r="X38" i="1" s="1"/>
  <c r="J39" i="1"/>
  <c r="X39" i="1" s="1"/>
  <c r="J40" i="1"/>
  <c r="X40" i="1" s="1"/>
  <c r="J41" i="1"/>
  <c r="J42" i="1"/>
  <c r="X42" i="1" s="1"/>
  <c r="J43" i="1"/>
  <c r="X43" i="1" s="1"/>
  <c r="J44" i="1"/>
  <c r="R15" i="3"/>
  <c r="R5" i="3"/>
  <c r="R6" i="3"/>
  <c r="R7" i="3"/>
  <c r="R8" i="3"/>
  <c r="R9" i="3"/>
  <c r="R10" i="3"/>
  <c r="R11" i="3"/>
  <c r="R12" i="3"/>
  <c r="R13" i="3"/>
  <c r="R14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" i="3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" i="2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" i="4"/>
  <c r="S42" i="1" l="1"/>
  <c r="S34" i="1"/>
  <c r="S30" i="1"/>
  <c r="S26" i="1"/>
  <c r="S18" i="1"/>
  <c r="S10" i="1"/>
  <c r="S35" i="1"/>
  <c r="S19" i="1"/>
  <c r="S31" i="1"/>
  <c r="S15" i="1"/>
  <c r="S40" i="1"/>
  <c r="S23" i="1"/>
  <c r="S14" i="1"/>
  <c r="S43" i="1"/>
  <c r="S27" i="1"/>
  <c r="S11" i="1"/>
  <c r="S39" i="1"/>
  <c r="S20" i="1"/>
  <c r="S7" i="1"/>
  <c r="X41" i="1"/>
  <c r="S41" i="1"/>
  <c r="X37" i="1"/>
  <c r="S37" i="1"/>
  <c r="X33" i="1"/>
  <c r="S33" i="1"/>
  <c r="X29" i="1"/>
  <c r="S29" i="1"/>
  <c r="X25" i="1"/>
  <c r="S25" i="1"/>
  <c r="X21" i="1"/>
  <c r="S21" i="1"/>
  <c r="X17" i="1"/>
  <c r="S17" i="1"/>
  <c r="X13" i="1"/>
  <c r="S13" i="1"/>
  <c r="X9" i="1"/>
  <c r="S9" i="1"/>
  <c r="X5" i="1"/>
  <c r="S5" i="1"/>
  <c r="X44" i="1"/>
  <c r="S44" i="1"/>
  <c r="X32" i="1"/>
  <c r="S32" i="1"/>
  <c r="X28" i="1"/>
  <c r="S28" i="1"/>
  <c r="X16" i="1"/>
  <c r="S16" i="1"/>
  <c r="X12" i="1"/>
  <c r="S12" i="1"/>
  <c r="S36" i="1"/>
  <c r="S8" i="1"/>
  <c r="S24" i="1"/>
  <c r="S38" i="1"/>
  <c r="S22" i="1"/>
  <c r="S6" i="1"/>
  <c r="H60" i="7"/>
  <c r="H59" i="7"/>
  <c r="H58" i="7"/>
  <c r="H57" i="7"/>
  <c r="H56" i="7"/>
  <c r="H55" i="7"/>
  <c r="H54" i="7"/>
  <c r="H53" i="7"/>
  <c r="H52" i="7"/>
  <c r="H51" i="7"/>
  <c r="H45" i="7"/>
  <c r="H44" i="7"/>
  <c r="H43" i="7"/>
  <c r="H42" i="7"/>
  <c r="H41" i="7"/>
  <c r="H40" i="7"/>
  <c r="H39" i="7"/>
  <c r="H38" i="7"/>
  <c r="H37" i="7"/>
  <c r="H30" i="7"/>
  <c r="H29" i="7"/>
  <c r="H28" i="7"/>
  <c r="H27" i="7"/>
  <c r="H26" i="7"/>
  <c r="H25" i="7"/>
  <c r="H24" i="7"/>
  <c r="H36" i="7"/>
  <c r="H21" i="7"/>
  <c r="H23" i="7"/>
  <c r="H22" i="7"/>
  <c r="H15" i="7"/>
  <c r="H14" i="7"/>
  <c r="H13" i="7"/>
  <c r="H12" i="7"/>
  <c r="H11" i="7"/>
  <c r="H10" i="7"/>
  <c r="H9" i="7"/>
  <c r="H8" i="7"/>
  <c r="H7" i="7"/>
  <c r="H6" i="7"/>
  <c r="Q5" i="5" l="1"/>
  <c r="Q6" i="5"/>
  <c r="Q7" i="5"/>
  <c r="Q8" i="5"/>
  <c r="Q9" i="5"/>
  <c r="Q10" i="5"/>
  <c r="Q11" i="5"/>
  <c r="Q12" i="5"/>
  <c r="Q13" i="5"/>
  <c r="Q14" i="5"/>
  <c r="O15" i="5"/>
  <c r="Q15" i="5"/>
  <c r="Q16" i="5"/>
  <c r="Q17" i="5"/>
  <c r="Q18" i="5"/>
  <c r="Q19" i="5"/>
  <c r="Q20" i="5"/>
  <c r="Q21" i="5"/>
  <c r="Q22" i="5"/>
  <c r="O23" i="5"/>
  <c r="Q23" i="5"/>
  <c r="Q24" i="5"/>
  <c r="Q25" i="5"/>
  <c r="Q26" i="5"/>
  <c r="Q27" i="5"/>
  <c r="Q28" i="5"/>
  <c r="Q29" i="5"/>
  <c r="Q30" i="5"/>
  <c r="O31" i="5"/>
  <c r="Q31" i="5"/>
  <c r="Q32" i="5"/>
  <c r="Q33" i="5"/>
  <c r="Q34" i="5"/>
  <c r="Q35" i="5"/>
  <c r="Q36" i="5"/>
  <c r="Q37" i="5"/>
  <c r="Q38" i="5"/>
  <c r="O39" i="5"/>
  <c r="Q39" i="5"/>
  <c r="Q40" i="5"/>
  <c r="Q41" i="5"/>
  <c r="Q42" i="5"/>
  <c r="Q43" i="5"/>
  <c r="Q44" i="5"/>
  <c r="L5" i="5"/>
  <c r="L6" i="5"/>
  <c r="J7" i="5"/>
  <c r="L7" i="5"/>
  <c r="L8" i="5"/>
  <c r="L9" i="5"/>
  <c r="L10" i="5"/>
  <c r="L11" i="5"/>
  <c r="K12" i="5"/>
  <c r="L13" i="5"/>
  <c r="L14" i="5"/>
  <c r="J15" i="5"/>
  <c r="L15" i="5"/>
  <c r="L16" i="5"/>
  <c r="L17" i="5"/>
  <c r="L18" i="5"/>
  <c r="L19" i="5"/>
  <c r="K20" i="5"/>
  <c r="L20" i="5"/>
  <c r="L21" i="5"/>
  <c r="L22" i="5"/>
  <c r="J23" i="5"/>
  <c r="L23" i="5"/>
  <c r="L24" i="5"/>
  <c r="L25" i="5"/>
  <c r="L26" i="5"/>
  <c r="L27" i="5"/>
  <c r="K28" i="5"/>
  <c r="L28" i="5"/>
  <c r="L29" i="5"/>
  <c r="L30" i="5"/>
  <c r="J31" i="5"/>
  <c r="L31" i="5"/>
  <c r="L32" i="5"/>
  <c r="L33" i="5"/>
  <c r="L34" i="5"/>
  <c r="L35" i="5"/>
  <c r="K36" i="5"/>
  <c r="L36" i="5"/>
  <c r="L37" i="5"/>
  <c r="L38" i="5"/>
  <c r="J39" i="5"/>
  <c r="L39" i="5"/>
  <c r="L40" i="5"/>
  <c r="L41" i="5"/>
  <c r="L42" i="5"/>
  <c r="L43" i="5"/>
  <c r="K44" i="5"/>
  <c r="L44" i="5"/>
  <c r="G5" i="5"/>
  <c r="G6" i="5"/>
  <c r="E7" i="5"/>
  <c r="G7" i="5"/>
  <c r="G8" i="5"/>
  <c r="G9" i="5"/>
  <c r="G10" i="5"/>
  <c r="G11" i="5"/>
  <c r="F12" i="5"/>
  <c r="G12" i="5"/>
  <c r="G13" i="5"/>
  <c r="G14" i="5"/>
  <c r="E15" i="5"/>
  <c r="G15" i="5"/>
  <c r="G16" i="5"/>
  <c r="G17" i="5"/>
  <c r="G18" i="5"/>
  <c r="G19" i="5"/>
  <c r="F20" i="5"/>
  <c r="G20" i="5"/>
  <c r="G21" i="5"/>
  <c r="G22" i="5"/>
  <c r="E23" i="5"/>
  <c r="G23" i="5"/>
  <c r="G24" i="5"/>
  <c r="G25" i="5"/>
  <c r="G26" i="5"/>
  <c r="G27" i="5"/>
  <c r="F28" i="5"/>
  <c r="G28" i="5"/>
  <c r="G29" i="5"/>
  <c r="G30" i="5"/>
  <c r="E31" i="5"/>
  <c r="G31" i="5"/>
  <c r="G32" i="5"/>
  <c r="G33" i="5"/>
  <c r="G34" i="5"/>
  <c r="G35" i="5"/>
  <c r="F36" i="5"/>
  <c r="G36" i="5"/>
  <c r="G37" i="5"/>
  <c r="G38" i="5"/>
  <c r="E39" i="5"/>
  <c r="G39" i="5"/>
  <c r="G40" i="5"/>
  <c r="G41" i="5"/>
  <c r="G42" i="5"/>
  <c r="G43" i="5"/>
  <c r="F44" i="5"/>
  <c r="G44" i="5"/>
  <c r="Q4" i="5"/>
  <c r="L4" i="5"/>
  <c r="G4" i="5"/>
  <c r="N6" i="5"/>
  <c r="R6" i="5" s="1"/>
  <c r="N14" i="5"/>
  <c r="R14" i="5" s="1"/>
  <c r="N23" i="5"/>
  <c r="R23" i="5" s="1"/>
  <c r="N31" i="5"/>
  <c r="R31" i="5" s="1"/>
  <c r="N39" i="5"/>
  <c r="R39" i="5" s="1"/>
  <c r="I10" i="5"/>
  <c r="M10" i="5" s="1"/>
  <c r="I19" i="5"/>
  <c r="M19" i="5" s="1"/>
  <c r="I27" i="5"/>
  <c r="M27" i="5" s="1"/>
  <c r="I35" i="5"/>
  <c r="M35" i="5" s="1"/>
  <c r="I44" i="5"/>
  <c r="M44" i="5" s="1"/>
  <c r="D11" i="5"/>
  <c r="D20" i="5"/>
  <c r="D28" i="5"/>
  <c r="D36" i="5"/>
  <c r="N5" i="5"/>
  <c r="R5" i="5" s="1"/>
  <c r="N7" i="5"/>
  <c r="R7" i="5" s="1"/>
  <c r="N8" i="5"/>
  <c r="R8" i="5" s="1"/>
  <c r="N9" i="5"/>
  <c r="R9" i="5" s="1"/>
  <c r="N10" i="5"/>
  <c r="R10" i="5" s="1"/>
  <c r="N11" i="5"/>
  <c r="R11" i="5" s="1"/>
  <c r="N12" i="5"/>
  <c r="R12" i="5" s="1"/>
  <c r="N13" i="5"/>
  <c r="R13" i="5" s="1"/>
  <c r="N15" i="5"/>
  <c r="R15" i="5" s="1"/>
  <c r="N16" i="5"/>
  <c r="R16" i="5" s="1"/>
  <c r="N17" i="5"/>
  <c r="R17" i="5" s="1"/>
  <c r="N18" i="5"/>
  <c r="R18" i="5" s="1"/>
  <c r="N19" i="5"/>
  <c r="R19" i="5" s="1"/>
  <c r="N20" i="5"/>
  <c r="R20" i="5" s="1"/>
  <c r="N22" i="5"/>
  <c r="R22" i="5" s="1"/>
  <c r="N24" i="5"/>
  <c r="R24" i="5" s="1"/>
  <c r="N25" i="5"/>
  <c r="R25" i="5" s="1"/>
  <c r="N26" i="5"/>
  <c r="R26" i="5" s="1"/>
  <c r="N27" i="5"/>
  <c r="R27" i="5" s="1"/>
  <c r="N28" i="5"/>
  <c r="R28" i="5" s="1"/>
  <c r="N29" i="5"/>
  <c r="R29" i="5" s="1"/>
  <c r="N30" i="5"/>
  <c r="R30" i="5" s="1"/>
  <c r="N32" i="5"/>
  <c r="R32" i="5" s="1"/>
  <c r="N33" i="5"/>
  <c r="R33" i="5" s="1"/>
  <c r="N34" i="5"/>
  <c r="R34" i="5" s="1"/>
  <c r="N35" i="5"/>
  <c r="R35" i="5" s="1"/>
  <c r="N36" i="5"/>
  <c r="R36" i="5" s="1"/>
  <c r="N37" i="5"/>
  <c r="R37" i="5" s="1"/>
  <c r="N38" i="5"/>
  <c r="R38" i="5" s="1"/>
  <c r="N40" i="5"/>
  <c r="R40" i="5" s="1"/>
  <c r="N41" i="5"/>
  <c r="R41" i="5" s="1"/>
  <c r="N42" i="5"/>
  <c r="R42" i="5" s="1"/>
  <c r="N43" i="5"/>
  <c r="R43" i="5" s="1"/>
  <c r="N44" i="5"/>
  <c r="R44" i="5" s="1"/>
  <c r="I5" i="5"/>
  <c r="M5" i="5" s="1"/>
  <c r="I6" i="5"/>
  <c r="M6" i="5" s="1"/>
  <c r="I7" i="5"/>
  <c r="M7" i="5" s="1"/>
  <c r="I8" i="5"/>
  <c r="M8" i="5" s="1"/>
  <c r="I9" i="5"/>
  <c r="M9" i="5" s="1"/>
  <c r="I11" i="5"/>
  <c r="M11" i="5" s="1"/>
  <c r="I12" i="5"/>
  <c r="M12" i="5" s="1"/>
  <c r="I13" i="5"/>
  <c r="M13" i="5" s="1"/>
  <c r="I14" i="5"/>
  <c r="M14" i="5" s="1"/>
  <c r="I16" i="5"/>
  <c r="M16" i="5" s="1"/>
  <c r="I17" i="5"/>
  <c r="M17" i="5" s="1"/>
  <c r="I18" i="5"/>
  <c r="M18" i="5" s="1"/>
  <c r="I20" i="5"/>
  <c r="M20" i="5" s="1"/>
  <c r="I21" i="5"/>
  <c r="M21" i="5" s="1"/>
  <c r="I22" i="5"/>
  <c r="M22" i="5" s="1"/>
  <c r="I23" i="5"/>
  <c r="M23" i="5" s="1"/>
  <c r="I24" i="5"/>
  <c r="M24" i="5" s="1"/>
  <c r="I25" i="5"/>
  <c r="M25" i="5" s="1"/>
  <c r="I26" i="5"/>
  <c r="M26" i="5" s="1"/>
  <c r="I28" i="5"/>
  <c r="M28" i="5" s="1"/>
  <c r="I29" i="5"/>
  <c r="M29" i="5" s="1"/>
  <c r="I30" i="5"/>
  <c r="M30" i="5" s="1"/>
  <c r="I31" i="5"/>
  <c r="M31" i="5" s="1"/>
  <c r="I32" i="5"/>
  <c r="M32" i="5" s="1"/>
  <c r="I33" i="5"/>
  <c r="M33" i="5" s="1"/>
  <c r="I34" i="5"/>
  <c r="M34" i="5" s="1"/>
  <c r="I36" i="5"/>
  <c r="M36" i="5" s="1"/>
  <c r="I37" i="5"/>
  <c r="M37" i="5" s="1"/>
  <c r="I38" i="5"/>
  <c r="M38" i="5" s="1"/>
  <c r="I39" i="5"/>
  <c r="M39" i="5" s="1"/>
  <c r="I40" i="5"/>
  <c r="M40" i="5" s="1"/>
  <c r="I41" i="5"/>
  <c r="M41" i="5" s="1"/>
  <c r="I42" i="5"/>
  <c r="M42" i="5" s="1"/>
  <c r="I43" i="5"/>
  <c r="M43" i="5" s="1"/>
  <c r="D6" i="5"/>
  <c r="D12" i="5"/>
  <c r="D15" i="5"/>
  <c r="D21" i="5"/>
  <c r="D23" i="5"/>
  <c r="D25" i="5"/>
  <c r="D31" i="5"/>
  <c r="D33" i="5"/>
  <c r="D40" i="5"/>
  <c r="D41" i="5"/>
  <c r="D42" i="5"/>
  <c r="O5" i="5"/>
  <c r="O6" i="5"/>
  <c r="O7" i="5"/>
  <c r="O8" i="5"/>
  <c r="O9" i="5"/>
  <c r="O10" i="5"/>
  <c r="O11" i="5"/>
  <c r="O12" i="5"/>
  <c r="O13" i="5"/>
  <c r="O14" i="5"/>
  <c r="O16" i="5"/>
  <c r="O17" i="5"/>
  <c r="O18" i="5"/>
  <c r="O19" i="5"/>
  <c r="O20" i="5"/>
  <c r="O21" i="5"/>
  <c r="O22" i="5"/>
  <c r="O24" i="5"/>
  <c r="O25" i="5"/>
  <c r="O26" i="5"/>
  <c r="O27" i="5"/>
  <c r="O28" i="5"/>
  <c r="O29" i="5"/>
  <c r="O30" i="5"/>
  <c r="O32" i="5"/>
  <c r="O33" i="5"/>
  <c r="O34" i="5"/>
  <c r="O35" i="5"/>
  <c r="O36" i="5"/>
  <c r="O37" i="5"/>
  <c r="O38" i="5"/>
  <c r="O40" i="5"/>
  <c r="O41" i="5"/>
  <c r="O42" i="5"/>
  <c r="O43" i="5"/>
  <c r="O44" i="5"/>
  <c r="J5" i="5"/>
  <c r="J6" i="5"/>
  <c r="J8" i="5"/>
  <c r="J9" i="5"/>
  <c r="J10" i="5"/>
  <c r="J11" i="5"/>
  <c r="J12" i="5"/>
  <c r="J13" i="5"/>
  <c r="J14" i="5"/>
  <c r="J16" i="5"/>
  <c r="J17" i="5"/>
  <c r="J18" i="5"/>
  <c r="J19" i="5"/>
  <c r="J20" i="5"/>
  <c r="J21" i="5"/>
  <c r="J22" i="5"/>
  <c r="J24" i="5"/>
  <c r="J25" i="5"/>
  <c r="J26" i="5"/>
  <c r="J27" i="5"/>
  <c r="J28" i="5"/>
  <c r="J29" i="5"/>
  <c r="J30" i="5"/>
  <c r="J32" i="5"/>
  <c r="J33" i="5"/>
  <c r="J34" i="5"/>
  <c r="J35" i="5"/>
  <c r="J36" i="5"/>
  <c r="J37" i="5"/>
  <c r="J38" i="5"/>
  <c r="J40" i="5"/>
  <c r="J41" i="5"/>
  <c r="J42" i="5"/>
  <c r="J43" i="5"/>
  <c r="J44" i="5"/>
  <c r="E5" i="5"/>
  <c r="E8" i="5"/>
  <c r="E9" i="5"/>
  <c r="E13" i="5"/>
  <c r="E16" i="5"/>
  <c r="E17" i="5"/>
  <c r="E24" i="5"/>
  <c r="E25" i="5"/>
  <c r="E29" i="5"/>
  <c r="E32" i="5"/>
  <c r="E33" i="5"/>
  <c r="E40" i="5"/>
  <c r="E41" i="5"/>
  <c r="P6" i="5"/>
  <c r="P7" i="5"/>
  <c r="P8" i="5"/>
  <c r="P11" i="5"/>
  <c r="P13" i="5"/>
  <c r="P14" i="5"/>
  <c r="P15" i="5"/>
  <c r="P16" i="5"/>
  <c r="P19" i="5"/>
  <c r="P21" i="5"/>
  <c r="P22" i="5"/>
  <c r="P23" i="5"/>
  <c r="P24" i="5"/>
  <c r="P27" i="5"/>
  <c r="P29" i="5"/>
  <c r="P30" i="5"/>
  <c r="P31" i="5"/>
  <c r="P32" i="5"/>
  <c r="P35" i="5"/>
  <c r="P37" i="5"/>
  <c r="P38" i="5"/>
  <c r="P39" i="5"/>
  <c r="P40" i="5"/>
  <c r="P43" i="5"/>
  <c r="P5" i="5"/>
  <c r="P4" i="5"/>
  <c r="K5" i="5"/>
  <c r="K6" i="5"/>
  <c r="K7" i="5"/>
  <c r="K8" i="5"/>
  <c r="K9" i="5"/>
  <c r="K10" i="5"/>
  <c r="K11" i="5"/>
  <c r="K13" i="5"/>
  <c r="K14" i="5"/>
  <c r="K15" i="5"/>
  <c r="K16" i="5"/>
  <c r="K17" i="5"/>
  <c r="K18" i="5"/>
  <c r="K19" i="5"/>
  <c r="K21" i="5"/>
  <c r="K22" i="5"/>
  <c r="K23" i="5"/>
  <c r="K24" i="5"/>
  <c r="K25" i="5"/>
  <c r="K26" i="5"/>
  <c r="K27" i="5"/>
  <c r="K29" i="5"/>
  <c r="K30" i="5"/>
  <c r="K31" i="5"/>
  <c r="K32" i="5"/>
  <c r="K33" i="5"/>
  <c r="K34" i="5"/>
  <c r="K35" i="5"/>
  <c r="K37" i="5"/>
  <c r="K38" i="5"/>
  <c r="K39" i="5"/>
  <c r="K40" i="5"/>
  <c r="K41" i="5"/>
  <c r="K42" i="5"/>
  <c r="K43" i="5"/>
  <c r="K4" i="5"/>
  <c r="F5" i="5"/>
  <c r="F6" i="5"/>
  <c r="F7" i="5"/>
  <c r="F8" i="5"/>
  <c r="F9" i="5"/>
  <c r="F10" i="5"/>
  <c r="F11" i="5"/>
  <c r="F13" i="5"/>
  <c r="F14" i="5"/>
  <c r="F15" i="5"/>
  <c r="F16" i="5"/>
  <c r="F17" i="5"/>
  <c r="F18" i="5"/>
  <c r="F19" i="5"/>
  <c r="F21" i="5"/>
  <c r="F22" i="5"/>
  <c r="F23" i="5"/>
  <c r="F24" i="5"/>
  <c r="F25" i="5"/>
  <c r="F26" i="5"/>
  <c r="F27" i="5"/>
  <c r="F29" i="5"/>
  <c r="F30" i="5"/>
  <c r="F31" i="5"/>
  <c r="F32" i="5"/>
  <c r="F33" i="5"/>
  <c r="F34" i="5"/>
  <c r="F35" i="5"/>
  <c r="F37" i="5"/>
  <c r="F38" i="5"/>
  <c r="F39" i="5"/>
  <c r="F40" i="5"/>
  <c r="F41" i="5"/>
  <c r="F42" i="5"/>
  <c r="F43" i="5"/>
  <c r="F4" i="5"/>
  <c r="S33" i="5" l="1"/>
  <c r="W33" i="5" s="1"/>
  <c r="H33" i="5"/>
  <c r="H21" i="5"/>
  <c r="S36" i="5"/>
  <c r="W36" i="5" s="1"/>
  <c r="H36" i="5"/>
  <c r="H42" i="5"/>
  <c r="S42" i="5"/>
  <c r="W42" i="5" s="1"/>
  <c r="S31" i="5"/>
  <c r="W31" i="5" s="1"/>
  <c r="H31" i="5"/>
  <c r="H15" i="5"/>
  <c r="S28" i="5"/>
  <c r="W28" i="5" s="1"/>
  <c r="H28" i="5"/>
  <c r="H41" i="5"/>
  <c r="S41" i="5"/>
  <c r="W41" i="5" s="1"/>
  <c r="H25" i="5"/>
  <c r="S25" i="5"/>
  <c r="W25" i="5" s="1"/>
  <c r="S12" i="5"/>
  <c r="W12" i="5" s="1"/>
  <c r="H12" i="5"/>
  <c r="S20" i="5"/>
  <c r="W20" i="5" s="1"/>
  <c r="H20" i="5"/>
  <c r="S40" i="5"/>
  <c r="W40" i="5" s="1"/>
  <c r="H40" i="5"/>
  <c r="S23" i="5"/>
  <c r="W23" i="5" s="1"/>
  <c r="H23" i="5"/>
  <c r="S6" i="5"/>
  <c r="W6" i="5" s="1"/>
  <c r="H6" i="5"/>
  <c r="S11" i="5"/>
  <c r="W11" i="5" s="1"/>
  <c r="H11" i="5"/>
  <c r="P44" i="5"/>
  <c r="P36" i="5"/>
  <c r="P28" i="5"/>
  <c r="P20" i="5"/>
  <c r="P12" i="5"/>
  <c r="D32" i="5"/>
  <c r="D24" i="5"/>
  <c r="D16" i="5"/>
  <c r="D8" i="5"/>
  <c r="E44" i="5"/>
  <c r="E36" i="5"/>
  <c r="E28" i="5"/>
  <c r="E20" i="5"/>
  <c r="E12" i="5"/>
  <c r="D39" i="5"/>
  <c r="D30" i="5"/>
  <c r="D22" i="5"/>
  <c r="D13" i="5"/>
  <c r="D5" i="5"/>
  <c r="E37" i="5"/>
  <c r="E21" i="5"/>
  <c r="P42" i="5"/>
  <c r="P34" i="5"/>
  <c r="P26" i="5"/>
  <c r="P18" i="5"/>
  <c r="P10" i="5"/>
  <c r="D37" i="5"/>
  <c r="D29" i="5"/>
  <c r="E42" i="5"/>
  <c r="E34" i="5"/>
  <c r="E26" i="5"/>
  <c r="E18" i="5"/>
  <c r="E10" i="5"/>
  <c r="D44" i="5"/>
  <c r="D35" i="5"/>
  <c r="D27" i="5"/>
  <c r="D19" i="5"/>
  <c r="D10" i="5"/>
  <c r="P41" i="5"/>
  <c r="P33" i="5"/>
  <c r="P25" i="5"/>
  <c r="P17" i="5"/>
  <c r="P9" i="5"/>
  <c r="D43" i="5"/>
  <c r="D34" i="5"/>
  <c r="D26" i="5"/>
  <c r="D18" i="5"/>
  <c r="D9" i="5"/>
  <c r="D17" i="5"/>
  <c r="E38" i="5"/>
  <c r="E30" i="5"/>
  <c r="E22" i="5"/>
  <c r="E14" i="5"/>
  <c r="E6" i="5"/>
  <c r="D7" i="5"/>
  <c r="E43" i="5"/>
  <c r="E35" i="5"/>
  <c r="E27" i="5"/>
  <c r="E19" i="5"/>
  <c r="E11" i="5"/>
  <c r="I15" i="5"/>
  <c r="M15" i="5" s="1"/>
  <c r="N21" i="5"/>
  <c r="R21" i="5" s="1"/>
  <c r="D38" i="5"/>
  <c r="D14" i="5"/>
  <c r="S26" i="5" l="1"/>
  <c r="W26" i="5" s="1"/>
  <c r="H26" i="5"/>
  <c r="S10" i="5"/>
  <c r="W10" i="5" s="1"/>
  <c r="H10" i="5"/>
  <c r="S44" i="5"/>
  <c r="W44" i="5" s="1"/>
  <c r="H44" i="5"/>
  <c r="S13" i="5"/>
  <c r="W13" i="5" s="1"/>
  <c r="H13" i="5"/>
  <c r="S32" i="5"/>
  <c r="W32" i="5" s="1"/>
  <c r="H32" i="5"/>
  <c r="S17" i="5"/>
  <c r="W17" i="5" s="1"/>
  <c r="H17" i="5"/>
  <c r="S34" i="5"/>
  <c r="W34" i="5" s="1"/>
  <c r="H34" i="5"/>
  <c r="S19" i="5"/>
  <c r="W19" i="5" s="1"/>
  <c r="H19" i="5"/>
  <c r="S22" i="5"/>
  <c r="W22" i="5" s="1"/>
  <c r="H22" i="5"/>
  <c r="S8" i="5"/>
  <c r="W8" i="5" s="1"/>
  <c r="H8" i="5"/>
  <c r="S15" i="5"/>
  <c r="W15" i="5" s="1"/>
  <c r="S21" i="5"/>
  <c r="W21" i="5" s="1"/>
  <c r="S14" i="5"/>
  <c r="W14" i="5" s="1"/>
  <c r="H14" i="5"/>
  <c r="H9" i="5"/>
  <c r="S9" i="5"/>
  <c r="W9" i="5" s="1"/>
  <c r="S43" i="5"/>
  <c r="W43" i="5" s="1"/>
  <c r="H43" i="5"/>
  <c r="S27" i="5"/>
  <c r="W27" i="5" s="1"/>
  <c r="H27" i="5"/>
  <c r="H29" i="5"/>
  <c r="S29" i="5"/>
  <c r="W29" i="5" s="1"/>
  <c r="S30" i="5"/>
  <c r="W30" i="5" s="1"/>
  <c r="H30" i="5"/>
  <c r="S16" i="5"/>
  <c r="W16" i="5" s="1"/>
  <c r="H16" i="5"/>
  <c r="S38" i="5"/>
  <c r="W38" i="5" s="1"/>
  <c r="H38" i="5"/>
  <c r="S7" i="5"/>
  <c r="W7" i="5" s="1"/>
  <c r="H7" i="5"/>
  <c r="S18" i="5"/>
  <c r="W18" i="5" s="1"/>
  <c r="H18" i="5"/>
  <c r="S35" i="5"/>
  <c r="W35" i="5" s="1"/>
  <c r="H35" i="5"/>
  <c r="S37" i="5"/>
  <c r="W37" i="5" s="1"/>
  <c r="H37" i="5"/>
  <c r="S5" i="5"/>
  <c r="W5" i="5" s="1"/>
  <c r="H5" i="5"/>
  <c r="S39" i="5"/>
  <c r="W39" i="5" s="1"/>
  <c r="H39" i="5"/>
  <c r="S24" i="5"/>
  <c r="W24" i="5" s="1"/>
  <c r="H24" i="5"/>
  <c r="O4" i="5"/>
  <c r="J4" i="5"/>
  <c r="E4" i="5" l="1"/>
  <c r="N4" i="5"/>
  <c r="I4" i="5"/>
  <c r="M4" i="5" s="1"/>
  <c r="D4" i="5"/>
  <c r="H4" i="5" s="1"/>
  <c r="S4" i="5" l="1"/>
  <c r="W4" i="5" s="1"/>
  <c r="R4" i="5"/>
</calcChain>
</file>

<file path=xl/sharedStrings.xml><?xml version="1.0" encoding="utf-8"?>
<sst xmlns="http://schemas.openxmlformats.org/spreadsheetml/2006/main" count="701" uniqueCount="164">
  <si>
    <t>Terinteraktif</t>
  </si>
  <si>
    <t>KET</t>
  </si>
  <si>
    <t>No.</t>
  </si>
  <si>
    <t>Nama SKPD</t>
  </si>
  <si>
    <t>Berita</t>
  </si>
  <si>
    <t>informasi</t>
  </si>
  <si>
    <t>design</t>
  </si>
  <si>
    <t>Terinovatif</t>
  </si>
  <si>
    <t>Infra</t>
  </si>
  <si>
    <t>Akun</t>
  </si>
  <si>
    <t>SDM</t>
  </si>
  <si>
    <t>SOP</t>
  </si>
  <si>
    <t>5W 1H</t>
  </si>
  <si>
    <t>Respon</t>
  </si>
  <si>
    <t>Layan</t>
  </si>
  <si>
    <t>update</t>
  </si>
  <si>
    <t>log</t>
  </si>
  <si>
    <t>search</t>
  </si>
  <si>
    <t>tidak update</t>
  </si>
  <si>
    <t>standar</t>
  </si>
  <si>
    <t>berita ada</t>
  </si>
  <si>
    <t>ok</t>
  </si>
  <si>
    <t>0</t>
  </si>
  <si>
    <t>kurang</t>
  </si>
  <si>
    <t>tdk update</t>
  </si>
  <si>
    <t>INO</t>
  </si>
  <si>
    <t>INT</t>
  </si>
  <si>
    <t>FAV</t>
  </si>
  <si>
    <t>TOTAL</t>
  </si>
  <si>
    <t>Terfavorit</t>
  </si>
  <si>
    <t>Alamat Website</t>
  </si>
  <si>
    <t>Total</t>
  </si>
  <si>
    <t>Quesioner</t>
  </si>
  <si>
    <t>Media sosial</t>
  </si>
  <si>
    <t>Infrasuktru</t>
  </si>
  <si>
    <t>Sdm Mandiri</t>
  </si>
  <si>
    <t>Sop</t>
  </si>
  <si>
    <t>5w +1 H</t>
  </si>
  <si>
    <t>Feedback SKPD</t>
  </si>
  <si>
    <t>efektivitas SKPD</t>
  </si>
  <si>
    <t>Update</t>
  </si>
  <si>
    <t>Log server</t>
  </si>
  <si>
    <t>Index search</t>
  </si>
  <si>
    <t xml:space="preserve">Kantor Perpustakaan Umum dan Arsip Daerah </t>
  </si>
  <si>
    <t xml:space="preserve">http://digilib.malangkota.go.id/ </t>
  </si>
  <si>
    <t xml:space="preserve">Dinas Kesehatan </t>
  </si>
  <si>
    <t xml:space="preserve">http://dinkes.malangkota.go.id/ </t>
  </si>
  <si>
    <t xml:space="preserve">Kecamatan Lowokwaru </t>
  </si>
  <si>
    <t xml:space="preserve">http://keclowokwaru.malangkota.go.id/ </t>
  </si>
  <si>
    <t xml:space="preserve">Dinas Kependudukan dan Pencatatan Sipil </t>
  </si>
  <si>
    <t xml:space="preserve">http://dispendukcapil.malangkota.go.id/ </t>
  </si>
  <si>
    <t xml:space="preserve">Dinas Kebersihan dan Pertamanan </t>
  </si>
  <si>
    <t xml:space="preserve">http://dkp.malangkota.go.id/ </t>
  </si>
  <si>
    <t xml:space="preserve">Kecamatan Kedungkandang </t>
  </si>
  <si>
    <t xml:space="preserve">http://keckedungkandang.malangkota.go.id/ </t>
  </si>
  <si>
    <t xml:space="preserve">Bagian Organisasi </t>
  </si>
  <si>
    <t xml:space="preserve">http://organisasi.malangkota.go.id/ </t>
  </si>
  <si>
    <t xml:space="preserve">Badan Pengelola Keuangan dan Aset Daerah (BPKAD) </t>
  </si>
  <si>
    <t xml:space="preserve">http://bpkad.malangkota.go.id/ </t>
  </si>
  <si>
    <t xml:space="preserve">Dinas Pendidikan </t>
  </si>
  <si>
    <t xml:space="preserve">http://diknas.malangkota.go.id/ </t>
  </si>
  <si>
    <t xml:space="preserve">Dinas Perindustrian dan Perdagangan </t>
  </si>
  <si>
    <t xml:space="preserve">http://disperindag.malangkota.go.id/ </t>
  </si>
  <si>
    <t xml:space="preserve">Dinas Pendapatan Daerah </t>
  </si>
  <si>
    <t xml:space="preserve">http://dispenda.malangkota.go.id/ </t>
  </si>
  <si>
    <t xml:space="preserve">Dinas Pertanian </t>
  </si>
  <si>
    <t xml:space="preserve">http://pertanian.malangkota.go.id/ </t>
  </si>
  <si>
    <t xml:space="preserve">Bagian Kerjasama dan Penanaman Modal </t>
  </si>
  <si>
    <t xml:space="preserve">http://bkpm.malangkota.go.id/ </t>
  </si>
  <si>
    <t xml:space="preserve">Badan Pelayanan Perizinan Terpadu (BP2T) </t>
  </si>
  <si>
    <t xml:space="preserve">http://perijinan.malangkota.go.id/ </t>
  </si>
  <si>
    <t xml:space="preserve">Dinas Kebudayaan dan Pariwisata </t>
  </si>
  <si>
    <t xml:space="preserve">http://budpar.malangkota.go.id/ </t>
  </si>
  <si>
    <t xml:space="preserve">Badan Kepegawaian Daerah (BKD) </t>
  </si>
  <si>
    <t xml:space="preserve">http://bkd.malangkota.go.id/ </t>
  </si>
  <si>
    <t xml:space="preserve">Kecamatan Klojen </t>
  </si>
  <si>
    <t xml:space="preserve">http://kecklojen.malangkota.go.id/ </t>
  </si>
  <si>
    <t xml:space="preserve">Kecamatan Sukun </t>
  </si>
  <si>
    <t xml:space="preserve">http://kecsukun.malangkota.go.id/ </t>
  </si>
  <si>
    <t xml:space="preserve">Bagian Perekonomian dan Usaha Daerah </t>
  </si>
  <si>
    <t xml:space="preserve">http://bapeko.malangkota.go.id/ </t>
  </si>
  <si>
    <t xml:space="preserve">Badan Perencanaan Pembangunan Daerah (Bappeda) </t>
  </si>
  <si>
    <t xml:space="preserve">http://bappeda.malangkota.go.id/ </t>
  </si>
  <si>
    <t xml:space="preserve">Badan Kesatuan Bangsa dan Politik (Bakesbangpol) </t>
  </si>
  <si>
    <t xml:space="preserve">http://bakesbangpol.malangkota.go.id/ </t>
  </si>
  <si>
    <t xml:space="preserve">Inspektorat Kota Malang </t>
  </si>
  <si>
    <t>http://inspektorat.malangkota.go.id/</t>
  </si>
  <si>
    <t xml:space="preserve">Bagian Hukum </t>
  </si>
  <si>
    <t xml:space="preserve">http://hukum.malangkota.go.id/ </t>
  </si>
  <si>
    <t xml:space="preserve">Bagian Pemerintahan </t>
  </si>
  <si>
    <t xml:space="preserve">http://pemerintahan.malangkota.go.id/ </t>
  </si>
  <si>
    <t xml:space="preserve">Bagian Humas </t>
  </si>
  <si>
    <t xml:space="preserve">http://humas.malangkota.go.id/ </t>
  </si>
  <si>
    <t xml:space="preserve">Bagian Pembangunan </t>
  </si>
  <si>
    <t xml:space="preserve">http://pembangunan.malangkota.go.id/ </t>
  </si>
  <si>
    <t xml:space="preserve">Bagian Umum </t>
  </si>
  <si>
    <t xml:space="preserve">http://umum.malangkota.go.id/ </t>
  </si>
  <si>
    <t xml:space="preserve">Sekretariat Dewan Perwakilan Rakyat Daerah (DPRD) </t>
  </si>
  <si>
    <t xml:space="preserve">http://setwan.malangkota.go.id/ </t>
  </si>
  <si>
    <t xml:space="preserve">Dinas Sosial </t>
  </si>
  <si>
    <t xml:space="preserve">http://dinsos.malangkota.go.id/ </t>
  </si>
  <si>
    <t xml:space="preserve">Dinas Perhubungan </t>
  </si>
  <si>
    <t xml:space="preserve">http://dishub.malangkota.go.id/ </t>
  </si>
  <si>
    <t xml:space="preserve">Dinas Ketenagakerjaan dan Transmigrasi </t>
  </si>
  <si>
    <t xml:space="preserve">http://disnakertrans.malangkota.go.id/ </t>
  </si>
  <si>
    <t xml:space="preserve">Dinas Kepemudaan dan Olahraga </t>
  </si>
  <si>
    <t xml:space="preserve">http://dispora.malangkota.go.id/ </t>
  </si>
  <si>
    <t xml:space="preserve">Dinas Pasar </t>
  </si>
  <si>
    <t xml:space="preserve">http://pasar.malangkota.go.id/ </t>
  </si>
  <si>
    <t xml:space="preserve">Dinas Pekerjaan Umum, Perumahan, dan Pengawasan Bangunan </t>
  </si>
  <si>
    <t xml:space="preserve">http://dpuppb.malangkota.go.id/ </t>
  </si>
  <si>
    <t xml:space="preserve">Badan Keluarga Berencana dan Pemberdayaan Masyarakat (BKBPM) </t>
  </si>
  <si>
    <t xml:space="preserve">http://bkbpm.malangkota.go.id/ </t>
  </si>
  <si>
    <t xml:space="preserve">Badan Lingkungan Hidup (BLH) </t>
  </si>
  <si>
    <t xml:space="preserve">http://blh.malangkota.go.id/ </t>
  </si>
  <si>
    <t xml:space="preserve">Kantor Ketahanan Pangan </t>
  </si>
  <si>
    <t xml:space="preserve">http://kkp.malangkota.go.id/ </t>
  </si>
  <si>
    <t xml:space="preserve">Kecamatan Blimbing </t>
  </si>
  <si>
    <t xml:space="preserve">http://kecblimbing.malangkota.go.id/ </t>
  </si>
  <si>
    <t xml:space="preserve">Bagian Kesejahteraan Rakyat </t>
  </si>
  <si>
    <t xml:space="preserve">http://kesra.malangkota.go.id/ </t>
  </si>
  <si>
    <t>Dinas Koperasi dan UKM</t>
  </si>
  <si>
    <t xml:space="preserve">http://dinkop.malangkota.go.id/ </t>
  </si>
  <si>
    <t xml:space="preserve">Satuan Polisi Pamong Praja dan Linmas </t>
  </si>
  <si>
    <t>http://satpolpp.malangkota</t>
  </si>
  <si>
    <t xml:space="preserve">No. </t>
  </si>
  <si>
    <t>TERINOVATIF</t>
  </si>
  <si>
    <t>INV</t>
  </si>
  <si>
    <t>TERINTERAKTIF</t>
  </si>
  <si>
    <t>ITF</t>
  </si>
  <si>
    <t>TERFAVORIT</t>
  </si>
  <si>
    <t>TOT</t>
  </si>
  <si>
    <t>Infras</t>
  </si>
  <si>
    <t>5W+1</t>
  </si>
  <si>
    <t>Log</t>
  </si>
  <si>
    <t>Search</t>
  </si>
  <si>
    <t>Sekretariat DPRD</t>
  </si>
  <si>
    <t>Inspektorat Kota Malang</t>
  </si>
  <si>
    <t>Kantor Ketahanan Pangan</t>
  </si>
  <si>
    <t>Sidik</t>
  </si>
  <si>
    <t>Betty</t>
  </si>
  <si>
    <t>Fachrul</t>
  </si>
  <si>
    <t>Muhaimin</t>
  </si>
  <si>
    <t>ƩITF</t>
  </si>
  <si>
    <t>ƩFAV</t>
  </si>
  <si>
    <t>ƩTOTAL</t>
  </si>
  <si>
    <r>
      <t>Ʃ</t>
    </r>
    <r>
      <rPr>
        <b/>
        <sz val="9.35"/>
        <rFont val="Tahoma"/>
        <family val="2"/>
      </rPr>
      <t>INV</t>
    </r>
  </si>
  <si>
    <r>
      <rPr>
        <b/>
        <sz val="28"/>
        <color rgb="FFFF0000"/>
        <rFont val="Wingdings"/>
        <charset val="2"/>
      </rPr>
      <t>é</t>
    </r>
    <r>
      <rPr>
        <b/>
        <sz val="28"/>
        <color rgb="FFFF0000"/>
        <rFont val="Tahoma"/>
        <family val="2"/>
      </rPr>
      <t>JANGAN DISORT</t>
    </r>
    <r>
      <rPr>
        <b/>
        <sz val="28"/>
        <color rgb="FFFF0000"/>
        <rFont val="Wingdings"/>
        <charset val="2"/>
      </rPr>
      <t>é</t>
    </r>
  </si>
  <si>
    <t>TOTAL (TERBAIK</t>
  </si>
  <si>
    <t>Peringkat</t>
  </si>
  <si>
    <t>AIKID SKPD TERINOVATIF</t>
  </si>
  <si>
    <t>AIKID SKPD TERINTERAKTIF</t>
  </si>
  <si>
    <t>AIKID SKPD TERFAVORIT</t>
  </si>
  <si>
    <t>AIKID SKPD TERBAIK</t>
  </si>
  <si>
    <t>HASIL FINAL PENILAIAN AIKID KOTA MALANG TAHUN 2014</t>
  </si>
  <si>
    <t>Penghargaan Khusus:</t>
  </si>
  <si>
    <t>Bidang Informasi Investasi : Bagian Kerjasama dan Penanaman Modal</t>
  </si>
  <si>
    <t>Bidang Pelayanan Publik    : Kecamatan Lowokwaru</t>
  </si>
  <si>
    <t xml:space="preserve">- </t>
  </si>
  <si>
    <t>Isi Situs</t>
  </si>
  <si>
    <t>Layanan</t>
  </si>
  <si>
    <t>Inovasi</t>
  </si>
  <si>
    <t>Fitur Situs</t>
  </si>
  <si>
    <t>kinerja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</si>
</sst>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indexed="8"/>
      <name val="Calibri"/>
      <family val="2"/>
    </font>
    <font>
      <sz val="10"/>
      <color theme="1"/>
      <name val="Tahoma"/>
      <family val="2"/>
      <charset val="1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Tahoma"/>
      <family val="2"/>
      <charset val="1"/>
    </font>
    <font>
      <b/>
      <sz val="13"/>
      <color theme="3"/>
      <name val="Tahoma"/>
      <family val="2"/>
      <charset val="1"/>
    </font>
    <font>
      <b/>
      <sz val="11"/>
      <color theme="3"/>
      <name val="Tahoma"/>
      <family val="2"/>
      <charset val="1"/>
    </font>
    <font>
      <sz val="10"/>
      <color rgb="FF006100"/>
      <name val="Tahoma"/>
      <family val="2"/>
      <charset val="1"/>
    </font>
    <font>
      <sz val="10"/>
      <color rgb="FF9C0006"/>
      <name val="Tahoma"/>
      <family val="2"/>
      <charset val="1"/>
    </font>
    <font>
      <sz val="10"/>
      <color rgb="FF9C6500"/>
      <name val="Tahoma"/>
      <family val="2"/>
      <charset val="1"/>
    </font>
    <font>
      <sz val="10"/>
      <color rgb="FF3F3F76"/>
      <name val="Tahoma"/>
      <family val="2"/>
      <charset val="1"/>
    </font>
    <font>
      <b/>
      <sz val="10"/>
      <color rgb="FF3F3F3F"/>
      <name val="Tahoma"/>
      <family val="2"/>
      <charset val="1"/>
    </font>
    <font>
      <b/>
      <sz val="10"/>
      <color rgb="FFFA7D00"/>
      <name val="Tahoma"/>
      <family val="2"/>
      <charset val="1"/>
    </font>
    <font>
      <sz val="10"/>
      <color rgb="FFFA7D00"/>
      <name val="Tahoma"/>
      <family val="2"/>
      <charset val="1"/>
    </font>
    <font>
      <b/>
      <sz val="10"/>
      <color theme="0"/>
      <name val="Tahoma"/>
      <family val="2"/>
      <charset val="1"/>
    </font>
    <font>
      <sz val="10"/>
      <color rgb="FFFF0000"/>
      <name val="Tahoma"/>
      <family val="2"/>
      <charset val="1"/>
    </font>
    <font>
      <i/>
      <sz val="10"/>
      <color rgb="FF7F7F7F"/>
      <name val="Tahoma"/>
      <family val="2"/>
      <charset val="1"/>
    </font>
    <font>
      <b/>
      <sz val="10"/>
      <color theme="1"/>
      <name val="Tahoma"/>
      <family val="2"/>
      <charset val="1"/>
    </font>
    <font>
      <sz val="10"/>
      <color theme="0"/>
      <name val="Tahoma"/>
      <family val="2"/>
      <charset val="1"/>
    </font>
    <font>
      <u/>
      <sz val="11"/>
      <color theme="10"/>
      <name val="Calibri"/>
      <family val="2"/>
    </font>
    <font>
      <sz val="11"/>
      <color indexed="8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1"/>
      <color indexed="8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u/>
      <sz val="11"/>
      <name val="Tahoma"/>
      <family val="2"/>
    </font>
    <font>
      <sz val="11"/>
      <color theme="10"/>
      <name val="Tahoma"/>
      <family val="2"/>
    </font>
    <font>
      <b/>
      <sz val="9.35"/>
      <name val="Tahoma"/>
      <family val="2"/>
    </font>
    <font>
      <b/>
      <sz val="28"/>
      <color rgb="FFFF0000"/>
      <name val="Tahoma"/>
      <family val="2"/>
    </font>
    <font>
      <b/>
      <sz val="28"/>
      <color rgb="FFFF0000"/>
      <name val="Wingdings"/>
      <charset val="2"/>
    </font>
    <font>
      <b/>
      <sz val="11"/>
      <color indexed="8"/>
      <name val="Calibri"/>
      <family val="2"/>
    </font>
    <font>
      <sz val="11"/>
      <color rgb="FF00B050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0" fontId="19" fillId="0" borderId="0" xfId="0" applyFont="1"/>
    <xf numFmtId="0" fontId="19" fillId="0" borderId="0" xfId="0" applyFont="1" applyAlignment="1">
      <alignment wrapText="1"/>
    </xf>
    <xf numFmtId="0" fontId="19" fillId="0" borderId="10" xfId="0" applyFont="1" applyBorder="1"/>
    <xf numFmtId="0" fontId="19" fillId="0" borderId="10" xfId="0" applyFont="1" applyFill="1" applyBorder="1"/>
    <xf numFmtId="0" fontId="20" fillId="0" borderId="10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0" xfId="0" applyFont="1" applyBorder="1"/>
    <xf numFmtId="0" fontId="20" fillId="0" borderId="10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center"/>
    </xf>
    <xf numFmtId="0" fontId="25" fillId="0" borderId="0" xfId="0" applyFont="1"/>
    <xf numFmtId="0" fontId="25" fillId="0" borderId="10" xfId="0" applyFont="1" applyBorder="1"/>
    <xf numFmtId="0" fontId="25" fillId="0" borderId="1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vertical="top" wrapText="1"/>
    </xf>
    <xf numFmtId="0" fontId="25" fillId="0" borderId="0" xfId="0" applyFont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 wrapText="1"/>
    </xf>
    <xf numFmtId="0" fontId="25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vertical="center"/>
    </xf>
    <xf numFmtId="0" fontId="26" fillId="0" borderId="10" xfId="42" applyFont="1" applyBorder="1" applyAlignment="1" applyProtection="1">
      <alignment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wrapTex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vertical="center"/>
    </xf>
    <xf numFmtId="0" fontId="24" fillId="33" borderId="10" xfId="0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vertical="center"/>
    </xf>
    <xf numFmtId="0" fontId="22" fillId="34" borderId="12" xfId="0" applyFont="1" applyFill="1" applyBorder="1" applyAlignment="1">
      <alignment horizontal="center" vertical="center"/>
    </xf>
    <xf numFmtId="0" fontId="19" fillId="34" borderId="10" xfId="0" applyFont="1" applyFill="1" applyBorder="1"/>
    <xf numFmtId="0" fontId="24" fillId="34" borderId="10" xfId="0" applyFont="1" applyFill="1" applyBorder="1" applyAlignment="1">
      <alignment horizontal="center" vertical="center"/>
    </xf>
    <xf numFmtId="0" fontId="25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2" fillId="35" borderId="12" xfId="0" applyFont="1" applyFill="1" applyBorder="1" applyAlignment="1">
      <alignment horizontal="center" vertical="center"/>
    </xf>
    <xf numFmtId="0" fontId="19" fillId="35" borderId="10" xfId="0" applyFont="1" applyFill="1" applyBorder="1"/>
    <xf numFmtId="0" fontId="22" fillId="36" borderId="12" xfId="0" applyFont="1" applyFill="1" applyBorder="1" applyAlignment="1">
      <alignment horizontal="center" vertical="center"/>
    </xf>
    <xf numFmtId="0" fontId="19" fillId="36" borderId="10" xfId="0" applyFont="1" applyFill="1" applyBorder="1"/>
    <xf numFmtId="0" fontId="19" fillId="35" borderId="1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vertical="center"/>
    </xf>
    <xf numFmtId="0" fontId="25" fillId="35" borderId="10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vertical="center"/>
    </xf>
    <xf numFmtId="0" fontId="22" fillId="37" borderId="12" xfId="0" applyFont="1" applyFill="1" applyBorder="1" applyAlignment="1">
      <alignment horizontal="center" vertical="center"/>
    </xf>
    <xf numFmtId="0" fontId="19" fillId="37" borderId="10" xfId="0" applyFont="1" applyFill="1" applyBorder="1"/>
    <xf numFmtId="0" fontId="19" fillId="36" borderId="10" xfId="0" applyFont="1" applyFill="1" applyBorder="1" applyAlignment="1">
      <alignment horizontal="center" vertical="center" wrapText="1"/>
    </xf>
    <xf numFmtId="0" fontId="25" fillId="36" borderId="10" xfId="0" applyFont="1" applyFill="1" applyBorder="1" applyAlignment="1">
      <alignment vertical="center"/>
    </xf>
    <xf numFmtId="0" fontId="25" fillId="36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wrapText="1"/>
    </xf>
    <xf numFmtId="0" fontId="25" fillId="37" borderId="10" xfId="0" applyFont="1" applyFill="1" applyBorder="1" applyAlignment="1">
      <alignment vertical="center"/>
    </xf>
    <xf numFmtId="0" fontId="25" fillId="37" borderId="10" xfId="0" applyFont="1" applyFill="1" applyBorder="1" applyAlignment="1">
      <alignment horizontal="center" vertical="center"/>
    </xf>
    <xf numFmtId="0" fontId="27" fillId="0" borderId="10" xfId="42" applyFont="1" applyBorder="1" applyAlignment="1" applyProtection="1">
      <alignment vertical="center" wrapText="1"/>
    </xf>
    <xf numFmtId="0" fontId="25" fillId="0" borderId="10" xfId="42" applyFont="1" applyBorder="1" applyAlignment="1" applyProtection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2" fillId="34" borderId="10" xfId="0" applyFont="1" applyFill="1" applyBorder="1" applyAlignment="1">
      <alignment vertical="center"/>
    </xf>
    <xf numFmtId="0" fontId="24" fillId="34" borderId="11" xfId="0" applyFont="1" applyFill="1" applyBorder="1" applyAlignment="1">
      <alignment horizontal="center" vertical="center"/>
    </xf>
    <xf numFmtId="0" fontId="24" fillId="34" borderId="12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0" fontId="24" fillId="36" borderId="11" xfId="0" applyFont="1" applyFill="1" applyBorder="1" applyAlignment="1">
      <alignment horizontal="center" vertical="center" wrapText="1"/>
    </xf>
    <xf numFmtId="0" fontId="24" fillId="37" borderId="11" xfId="0" applyFon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center" vertical="center" wrapText="1"/>
    </xf>
    <xf numFmtId="0" fontId="24" fillId="37" borderId="12" xfId="0" applyFont="1" applyFill="1" applyBorder="1" applyAlignment="1">
      <alignment horizontal="center" vertical="center" wrapText="1"/>
    </xf>
    <xf numFmtId="0" fontId="24" fillId="34" borderId="10" xfId="42" applyFont="1" applyFill="1" applyBorder="1" applyAlignment="1" applyProtection="1">
      <alignment vertical="center" wrapText="1"/>
    </xf>
    <xf numFmtId="0" fontId="24" fillId="35" borderId="10" xfId="42" applyFont="1" applyFill="1" applyBorder="1" applyAlignment="1" applyProtection="1">
      <alignment vertical="center" wrapText="1"/>
    </xf>
    <xf numFmtId="0" fontId="25" fillId="0" borderId="10" xfId="42" applyFont="1" applyBorder="1" applyAlignment="1" applyProtection="1">
      <alignment horizontal="right" vertical="center" wrapText="1"/>
    </xf>
    <xf numFmtId="0" fontId="19" fillId="0" borderId="10" xfId="0" applyFont="1" applyBorder="1" applyAlignment="1">
      <alignment horizontal="center" vertical="center" shrinkToFit="1"/>
    </xf>
    <xf numFmtId="0" fontId="24" fillId="36" borderId="10" xfId="0" applyFont="1" applyFill="1" applyBorder="1"/>
    <xf numFmtId="0" fontId="24" fillId="37" borderId="10" xfId="0" applyFont="1" applyFill="1" applyBorder="1"/>
    <xf numFmtId="0" fontId="22" fillId="0" borderId="0" xfId="0" applyFont="1"/>
    <xf numFmtId="0" fontId="29" fillId="0" borderId="16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1" fillId="38" borderId="10" xfId="0" applyFont="1" applyFill="1" applyBorder="1" applyAlignment="1">
      <alignment horizontal="center"/>
    </xf>
    <xf numFmtId="0" fontId="31" fillId="39" borderId="10" xfId="0" applyFont="1" applyFill="1" applyBorder="1" applyAlignment="1">
      <alignment horizontal="center"/>
    </xf>
    <xf numFmtId="0" fontId="31" fillId="40" borderId="10" xfId="0" applyFont="1" applyFill="1" applyBorder="1" applyAlignment="1">
      <alignment horizontal="center"/>
    </xf>
    <xf numFmtId="0" fontId="31" fillId="41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shrinkToFit="1"/>
    </xf>
    <xf numFmtId="0" fontId="19" fillId="0" borderId="19" xfId="0" applyFont="1" applyBorder="1" applyAlignment="1">
      <alignment horizontal="center" vertical="center" shrinkToFit="1"/>
    </xf>
    <xf numFmtId="0" fontId="32" fillId="0" borderId="10" xfId="0" applyFont="1" applyBorder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right"/>
    </xf>
    <xf numFmtId="1" fontId="19" fillId="0" borderId="0" xfId="0" applyNumberFormat="1" applyFont="1"/>
    <xf numFmtId="1" fontId="25" fillId="0" borderId="0" xfId="0" applyNumberFormat="1" applyFont="1"/>
    <xf numFmtId="0" fontId="22" fillId="0" borderId="0" xfId="0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36" borderId="13" xfId="0" applyFont="1" applyFill="1" applyBorder="1" applyAlignment="1">
      <alignment horizontal="center" vertical="center" wrapText="1"/>
    </xf>
    <xf numFmtId="0" fontId="24" fillId="36" borderId="14" xfId="0" applyFont="1" applyFill="1" applyBorder="1" applyAlignment="1">
      <alignment horizontal="center" vertical="center" wrapText="1"/>
    </xf>
    <xf numFmtId="0" fontId="24" fillId="36" borderId="15" xfId="0" applyFont="1" applyFill="1" applyBorder="1" applyAlignment="1">
      <alignment horizontal="center" vertical="center" wrapText="1"/>
    </xf>
    <xf numFmtId="0" fontId="24" fillId="36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1" xfId="0" applyFont="1" applyFill="1" applyBorder="1" applyAlignment="1">
      <alignment horizontal="center" vertical="center"/>
    </xf>
    <xf numFmtId="0" fontId="24" fillId="34" borderId="12" xfId="0" applyFont="1" applyFill="1" applyBorder="1" applyAlignment="1">
      <alignment horizontal="center" vertical="center"/>
    </xf>
    <xf numFmtId="0" fontId="24" fillId="35" borderId="13" xfId="0" applyFont="1" applyFill="1" applyBorder="1" applyAlignment="1">
      <alignment horizontal="center" vertical="center"/>
    </xf>
    <xf numFmtId="0" fontId="24" fillId="35" borderId="14" xfId="0" applyFont="1" applyFill="1" applyBorder="1" applyAlignment="1">
      <alignment horizontal="center" vertical="center"/>
    </xf>
    <xf numFmtId="0" fontId="24" fillId="35" borderId="15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0" fontId="24" fillId="35" borderId="12" xfId="0" applyFont="1" applyFill="1" applyBorder="1" applyAlignment="1">
      <alignment horizontal="center" vertical="center"/>
    </xf>
    <xf numFmtId="0" fontId="24" fillId="37" borderId="13" xfId="0" applyFont="1" applyFill="1" applyBorder="1" applyAlignment="1">
      <alignment horizontal="center" vertical="center" wrapText="1"/>
    </xf>
    <xf numFmtId="0" fontId="24" fillId="37" borderId="14" xfId="0" applyFont="1" applyFill="1" applyBorder="1" applyAlignment="1">
      <alignment horizontal="center" vertical="center" wrapText="1"/>
    </xf>
    <xf numFmtId="0" fontId="24" fillId="37" borderId="15" xfId="0" applyFont="1" applyFill="1" applyBorder="1" applyAlignment="1">
      <alignment horizontal="center" vertical="center" wrapText="1"/>
    </xf>
    <xf numFmtId="0" fontId="24" fillId="37" borderId="11" xfId="0" applyFont="1" applyFill="1" applyBorder="1" applyAlignment="1">
      <alignment horizontal="center" vertical="center" wrapText="1"/>
    </xf>
    <xf numFmtId="0" fontId="24" fillId="37" borderId="12" xfId="0" applyFont="1" applyFill="1" applyBorder="1" applyAlignment="1">
      <alignment horizontal="center" vertical="center" wrapText="1"/>
    </xf>
    <xf numFmtId="0" fontId="24" fillId="34" borderId="13" xfId="0" applyFont="1" applyFill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4" fillId="34" borderId="15" xfId="0" applyFont="1" applyFill="1" applyBorder="1" applyAlignment="1">
      <alignment horizontal="center" vertical="center"/>
    </xf>
    <xf numFmtId="0" fontId="22" fillId="36" borderId="11" xfId="0" applyFont="1" applyFill="1" applyBorder="1" applyAlignment="1">
      <alignment horizontal="center" vertical="center"/>
    </xf>
    <xf numFmtId="0" fontId="22" fillId="36" borderId="12" xfId="0" applyFont="1" applyFill="1" applyBorder="1" applyAlignment="1">
      <alignment horizontal="center" vertical="center"/>
    </xf>
    <xf numFmtId="0" fontId="22" fillId="35" borderId="11" xfId="0" applyFont="1" applyFill="1" applyBorder="1" applyAlignment="1">
      <alignment horizontal="center" vertical="center"/>
    </xf>
    <xf numFmtId="0" fontId="22" fillId="35" borderId="12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center" vertical="center"/>
    </xf>
    <xf numFmtId="0" fontId="22" fillId="37" borderId="11" xfId="0" applyFont="1" applyFill="1" applyBorder="1" applyAlignment="1">
      <alignment horizontal="center" vertical="center"/>
    </xf>
    <xf numFmtId="0" fontId="22" fillId="37" borderId="12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34" borderId="18" xfId="0" applyFont="1" applyFill="1" applyBorder="1" applyAlignment="1">
      <alignment horizontal="center" vertical="center"/>
    </xf>
    <xf numFmtId="0" fontId="22" fillId="34" borderId="17" xfId="0" applyFont="1" applyFill="1" applyBorder="1" applyAlignment="1">
      <alignment horizontal="center" vertical="center"/>
    </xf>
    <xf numFmtId="0" fontId="22" fillId="37" borderId="11" xfId="0" applyFont="1" applyFill="1" applyBorder="1" applyAlignment="1">
      <alignment horizontal="center" vertical="center" wrapText="1"/>
    </xf>
    <xf numFmtId="0" fontId="22" fillId="37" borderId="12" xfId="0" applyFont="1" applyFill="1" applyBorder="1" applyAlignment="1">
      <alignment horizontal="center" vertical="center" wrapText="1"/>
    </xf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2" fillId="36" borderId="11" xfId="0" applyFont="1" applyFill="1" applyBorder="1" applyAlignment="1">
      <alignment horizontal="center" vertical="center" wrapText="1"/>
    </xf>
    <xf numFmtId="0" fontId="22" fillId="36" borderId="12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kp.malangkota.go.id/" TargetMode="External"/><Relationship Id="rId13" Type="http://schemas.openxmlformats.org/officeDocument/2006/relationships/hyperlink" Target="http://bkbpm.malangkota.go.id/" TargetMode="External"/><Relationship Id="rId18" Type="http://schemas.openxmlformats.org/officeDocument/2006/relationships/hyperlink" Target="http://digilib.malangkota.go.id/" TargetMode="External"/><Relationship Id="rId26" Type="http://schemas.openxmlformats.org/officeDocument/2006/relationships/hyperlink" Target="http://bapeko.malangkota.go.id/" TargetMode="External"/><Relationship Id="rId39" Type="http://schemas.openxmlformats.org/officeDocument/2006/relationships/hyperlink" Target="http://bpkad.malangkota.go.id/" TargetMode="External"/><Relationship Id="rId3" Type="http://schemas.openxmlformats.org/officeDocument/2006/relationships/hyperlink" Target="http://kesra.malangkota.go.id/" TargetMode="External"/><Relationship Id="rId21" Type="http://schemas.openxmlformats.org/officeDocument/2006/relationships/hyperlink" Target="http://kecsukun.malangkota.go.id/" TargetMode="External"/><Relationship Id="rId34" Type="http://schemas.openxmlformats.org/officeDocument/2006/relationships/hyperlink" Target="http://disnakertrans.malangkota.go.id/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://dispendukcapil.malangkota.go.id/" TargetMode="External"/><Relationship Id="rId12" Type="http://schemas.openxmlformats.org/officeDocument/2006/relationships/hyperlink" Target="http://bakesbangpol.malangkota.go.id/" TargetMode="External"/><Relationship Id="rId17" Type="http://schemas.openxmlformats.org/officeDocument/2006/relationships/hyperlink" Target="http://perijinan.malangkota.go.id/" TargetMode="External"/><Relationship Id="rId25" Type="http://schemas.openxmlformats.org/officeDocument/2006/relationships/hyperlink" Target="http://hukum.malangkota.go.id/" TargetMode="External"/><Relationship Id="rId33" Type="http://schemas.openxmlformats.org/officeDocument/2006/relationships/hyperlink" Target="http://dishub.malangkota.go.id/" TargetMode="External"/><Relationship Id="rId38" Type="http://schemas.openxmlformats.org/officeDocument/2006/relationships/hyperlink" Target="http://pertanian.malangkota.go.id/" TargetMode="External"/><Relationship Id="rId2" Type="http://schemas.openxmlformats.org/officeDocument/2006/relationships/hyperlink" Target="http://organisasi.malangkota.go.id/" TargetMode="External"/><Relationship Id="rId16" Type="http://schemas.openxmlformats.org/officeDocument/2006/relationships/hyperlink" Target="http://bappeda.malangkota.go.id/" TargetMode="External"/><Relationship Id="rId20" Type="http://schemas.openxmlformats.org/officeDocument/2006/relationships/hyperlink" Target="http://keclowokwaru.malangkota.go.id/" TargetMode="External"/><Relationship Id="rId29" Type="http://schemas.openxmlformats.org/officeDocument/2006/relationships/hyperlink" Target="http://diknas.malangkota.go.id/" TargetMode="External"/><Relationship Id="rId41" Type="http://schemas.openxmlformats.org/officeDocument/2006/relationships/hyperlink" Target="http://kecklojen.malangkota.go.id/" TargetMode="External"/><Relationship Id="rId1" Type="http://schemas.openxmlformats.org/officeDocument/2006/relationships/hyperlink" Target="http://humas.malangkota.go.id/" TargetMode="External"/><Relationship Id="rId6" Type="http://schemas.openxmlformats.org/officeDocument/2006/relationships/hyperlink" Target="http://budpar.malangkota.go.id/" TargetMode="External"/><Relationship Id="rId11" Type="http://schemas.openxmlformats.org/officeDocument/2006/relationships/hyperlink" Target="http://inspektorat.malangkota.go.id/" TargetMode="External"/><Relationship Id="rId24" Type="http://schemas.openxmlformats.org/officeDocument/2006/relationships/hyperlink" Target="http://pemerintahan.malangkota.go.id/" TargetMode="External"/><Relationship Id="rId32" Type="http://schemas.openxmlformats.org/officeDocument/2006/relationships/hyperlink" Target="http://dinkop.malangkota.go.id/" TargetMode="External"/><Relationship Id="rId37" Type="http://schemas.openxmlformats.org/officeDocument/2006/relationships/hyperlink" Target="http://pasar.malangkota.go.id/" TargetMode="External"/><Relationship Id="rId40" Type="http://schemas.openxmlformats.org/officeDocument/2006/relationships/hyperlink" Target="http://kkp.malangkota.go.id/" TargetMode="External"/><Relationship Id="rId5" Type="http://schemas.openxmlformats.org/officeDocument/2006/relationships/hyperlink" Target="http://dispenda.malangkota.go.id/" TargetMode="External"/><Relationship Id="rId15" Type="http://schemas.openxmlformats.org/officeDocument/2006/relationships/hyperlink" Target="http://blh.malangkota.go.id/" TargetMode="External"/><Relationship Id="rId23" Type="http://schemas.openxmlformats.org/officeDocument/2006/relationships/hyperlink" Target="http://bkpm.malangkota.go.id/" TargetMode="External"/><Relationship Id="rId28" Type="http://schemas.openxmlformats.org/officeDocument/2006/relationships/hyperlink" Target="http://umum.malangkota.go.id/" TargetMode="External"/><Relationship Id="rId36" Type="http://schemas.openxmlformats.org/officeDocument/2006/relationships/hyperlink" Target="http://dispora.malangkota.go.id/" TargetMode="External"/><Relationship Id="rId10" Type="http://schemas.openxmlformats.org/officeDocument/2006/relationships/hyperlink" Target="http://satpolpp.malangkota/" TargetMode="External"/><Relationship Id="rId19" Type="http://schemas.openxmlformats.org/officeDocument/2006/relationships/hyperlink" Target="http://kecblimbing.malangkota.go.id/" TargetMode="External"/><Relationship Id="rId31" Type="http://schemas.openxmlformats.org/officeDocument/2006/relationships/hyperlink" Target="http://dinsos.malangkota.go.id/" TargetMode="External"/><Relationship Id="rId4" Type="http://schemas.openxmlformats.org/officeDocument/2006/relationships/hyperlink" Target="http://setwan.malangkota.go.id/" TargetMode="External"/><Relationship Id="rId9" Type="http://schemas.openxmlformats.org/officeDocument/2006/relationships/hyperlink" Target="http://dpuppb.malangkota.go.id/" TargetMode="External"/><Relationship Id="rId14" Type="http://schemas.openxmlformats.org/officeDocument/2006/relationships/hyperlink" Target="http://bkd.malangkota.go.id/" TargetMode="External"/><Relationship Id="rId22" Type="http://schemas.openxmlformats.org/officeDocument/2006/relationships/hyperlink" Target="http://keckedungkandang.malangkota.go.id/" TargetMode="External"/><Relationship Id="rId27" Type="http://schemas.openxmlformats.org/officeDocument/2006/relationships/hyperlink" Target="http://pembangunan.malangkota.go.id/" TargetMode="External"/><Relationship Id="rId30" Type="http://schemas.openxmlformats.org/officeDocument/2006/relationships/hyperlink" Target="http://dinkes.malangkota.go.id/" TargetMode="External"/><Relationship Id="rId35" Type="http://schemas.openxmlformats.org/officeDocument/2006/relationships/hyperlink" Target="http://disperindag.malangkota.go.i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view="pageBreakPreview" topLeftCell="A45" zoomScale="115" zoomScaleNormal="70" zoomScaleSheetLayoutView="115" workbookViewId="0">
      <selection activeCell="H21" sqref="H21:H30"/>
    </sheetView>
  </sheetViews>
  <sheetFormatPr defaultRowHeight="14.25" x14ac:dyDescent="0.2"/>
  <cols>
    <col min="1" max="1" width="11.7109375" style="1" bestFit="1" customWidth="1"/>
    <col min="2" max="2" width="5.5703125" style="1" bestFit="1" customWidth="1"/>
    <col min="3" max="3" width="55.85546875" style="1" customWidth="1"/>
    <col min="4" max="4" width="5.85546875" style="1" bestFit="1" customWidth="1"/>
    <col min="5" max="5" width="6" style="1" bestFit="1" customWidth="1"/>
    <col min="6" max="6" width="5.7109375" style="1" customWidth="1"/>
    <col min="7" max="7" width="5.28515625" style="1" customWidth="1"/>
    <col min="8" max="8" width="10" style="1" bestFit="1" customWidth="1"/>
    <col min="9" max="16384" width="9.140625" style="1"/>
  </cols>
  <sheetData>
    <row r="1" spans="1:8" x14ac:dyDescent="0.2">
      <c r="A1" s="89" t="s">
        <v>154</v>
      </c>
      <c r="B1" s="89"/>
      <c r="C1" s="89"/>
      <c r="D1" s="89"/>
      <c r="E1" s="89"/>
      <c r="F1" s="89"/>
      <c r="G1" s="89"/>
      <c r="H1" s="89"/>
    </row>
    <row r="2" spans="1:8" x14ac:dyDescent="0.2">
      <c r="A2" s="74" t="s">
        <v>150</v>
      </c>
    </row>
    <row r="3" spans="1:8" x14ac:dyDescent="0.2">
      <c r="A3" s="90" t="s">
        <v>149</v>
      </c>
      <c r="B3" s="98" t="s">
        <v>125</v>
      </c>
      <c r="C3" s="98" t="s">
        <v>3</v>
      </c>
      <c r="D3" s="99" t="s">
        <v>126</v>
      </c>
      <c r="E3" s="99"/>
      <c r="F3" s="99"/>
      <c r="G3" s="99"/>
      <c r="H3" s="100" t="s">
        <v>146</v>
      </c>
    </row>
    <row r="4" spans="1:8" x14ac:dyDescent="0.2">
      <c r="A4" s="90"/>
      <c r="B4" s="98"/>
      <c r="C4" s="98"/>
      <c r="D4" s="82" t="s">
        <v>139</v>
      </c>
      <c r="E4" s="71" t="s">
        <v>140</v>
      </c>
      <c r="F4" s="71" t="s">
        <v>141</v>
      </c>
      <c r="G4" s="83" t="s">
        <v>142</v>
      </c>
      <c r="H4" s="101"/>
    </row>
    <row r="5" spans="1:8" x14ac:dyDescent="0.2">
      <c r="A5" s="28"/>
      <c r="B5" s="28"/>
      <c r="C5" s="28"/>
      <c r="D5" s="28"/>
      <c r="E5" s="28"/>
      <c r="F5" s="28"/>
      <c r="G5" s="28"/>
      <c r="H5" s="28"/>
    </row>
    <row r="6" spans="1:8" x14ac:dyDescent="0.2">
      <c r="A6" s="10">
        <v>7</v>
      </c>
      <c r="B6" s="3">
        <v>11</v>
      </c>
      <c r="C6" s="3" t="s">
        <v>59</v>
      </c>
      <c r="D6" s="84">
        <v>350</v>
      </c>
      <c r="E6" s="3">
        <v>110</v>
      </c>
      <c r="F6" s="3">
        <v>250</v>
      </c>
      <c r="G6" s="84">
        <v>289</v>
      </c>
      <c r="H6" s="84">
        <f t="shared" ref="H6:H15" si="0">SUM(D6:G6)</f>
        <v>999</v>
      </c>
    </row>
    <row r="7" spans="1:8" x14ac:dyDescent="0.2">
      <c r="A7" s="10">
        <v>1</v>
      </c>
      <c r="B7" s="3">
        <v>35</v>
      </c>
      <c r="C7" s="3" t="s">
        <v>43</v>
      </c>
      <c r="D7" s="84">
        <v>260</v>
      </c>
      <c r="E7" s="3">
        <v>320</v>
      </c>
      <c r="F7" s="3">
        <v>290</v>
      </c>
      <c r="G7" s="84">
        <v>120</v>
      </c>
      <c r="H7" s="84">
        <f t="shared" si="0"/>
        <v>990</v>
      </c>
    </row>
    <row r="8" spans="1:8" x14ac:dyDescent="0.2">
      <c r="A8" s="10">
        <v>2</v>
      </c>
      <c r="B8" s="3">
        <v>38</v>
      </c>
      <c r="C8" s="3" t="s">
        <v>47</v>
      </c>
      <c r="D8" s="3">
        <v>250</v>
      </c>
      <c r="E8" s="3">
        <v>300</v>
      </c>
      <c r="F8" s="3">
        <v>290</v>
      </c>
      <c r="G8" s="3">
        <v>145</v>
      </c>
      <c r="H8" s="3">
        <f t="shared" si="0"/>
        <v>985</v>
      </c>
    </row>
    <row r="9" spans="1:8" x14ac:dyDescent="0.2">
      <c r="A9" s="10">
        <v>3</v>
      </c>
      <c r="B9" s="3">
        <v>12</v>
      </c>
      <c r="C9" s="3" t="s">
        <v>45</v>
      </c>
      <c r="D9" s="3">
        <v>233</v>
      </c>
      <c r="E9" s="3">
        <v>310</v>
      </c>
      <c r="F9" s="3">
        <v>290</v>
      </c>
      <c r="G9" s="3">
        <v>134</v>
      </c>
      <c r="H9" s="3">
        <f t="shared" si="0"/>
        <v>967</v>
      </c>
    </row>
    <row r="10" spans="1:8" x14ac:dyDescent="0.2">
      <c r="A10" s="10">
        <v>4</v>
      </c>
      <c r="B10" s="3">
        <v>20</v>
      </c>
      <c r="C10" s="3" t="s">
        <v>49</v>
      </c>
      <c r="D10" s="3">
        <v>236</v>
      </c>
      <c r="E10" s="3">
        <v>300</v>
      </c>
      <c r="F10" s="3">
        <v>290</v>
      </c>
      <c r="G10" s="3">
        <v>140</v>
      </c>
      <c r="H10" s="3">
        <f t="shared" si="0"/>
        <v>966</v>
      </c>
    </row>
    <row r="11" spans="1:8" x14ac:dyDescent="0.2">
      <c r="A11" s="10">
        <v>5</v>
      </c>
      <c r="B11" s="3">
        <v>22</v>
      </c>
      <c r="C11" s="3" t="s">
        <v>51</v>
      </c>
      <c r="D11" s="3">
        <v>220</v>
      </c>
      <c r="E11" s="3">
        <v>290</v>
      </c>
      <c r="F11" s="3">
        <v>210</v>
      </c>
      <c r="G11" s="3">
        <v>126</v>
      </c>
      <c r="H11" s="3">
        <f t="shared" si="0"/>
        <v>846</v>
      </c>
    </row>
    <row r="12" spans="1:8" x14ac:dyDescent="0.2">
      <c r="A12" s="10">
        <v>6</v>
      </c>
      <c r="B12" s="3">
        <v>19</v>
      </c>
      <c r="C12" s="3" t="s">
        <v>61</v>
      </c>
      <c r="D12" s="3">
        <v>281</v>
      </c>
      <c r="E12" s="3">
        <v>110</v>
      </c>
      <c r="F12" s="3">
        <v>240</v>
      </c>
      <c r="G12" s="3">
        <v>80</v>
      </c>
      <c r="H12" s="3">
        <f t="shared" si="0"/>
        <v>711</v>
      </c>
    </row>
    <row r="13" spans="1:8" x14ac:dyDescent="0.2">
      <c r="A13" s="10">
        <v>8</v>
      </c>
      <c r="B13" s="3">
        <v>30</v>
      </c>
      <c r="C13" s="3" t="s">
        <v>57</v>
      </c>
      <c r="D13" s="3">
        <v>160</v>
      </c>
      <c r="E13" s="3">
        <v>160</v>
      </c>
      <c r="F13" s="3">
        <v>220</v>
      </c>
      <c r="G13" s="3">
        <v>105</v>
      </c>
      <c r="H13" s="3">
        <f t="shared" si="0"/>
        <v>645</v>
      </c>
    </row>
    <row r="14" spans="1:8" x14ac:dyDescent="0.2">
      <c r="A14" s="10">
        <v>9</v>
      </c>
      <c r="B14" s="3">
        <v>4</v>
      </c>
      <c r="C14" s="3" t="s">
        <v>55</v>
      </c>
      <c r="D14" s="3">
        <v>235</v>
      </c>
      <c r="E14" s="3">
        <v>110</v>
      </c>
      <c r="F14" s="3">
        <v>230</v>
      </c>
      <c r="G14" s="3">
        <v>40</v>
      </c>
      <c r="H14" s="3">
        <f t="shared" si="0"/>
        <v>615</v>
      </c>
    </row>
    <row r="15" spans="1:8" x14ac:dyDescent="0.2">
      <c r="A15" s="10">
        <v>10</v>
      </c>
      <c r="B15" s="3">
        <v>18</v>
      </c>
      <c r="C15" s="3" t="s">
        <v>71</v>
      </c>
      <c r="D15" s="3">
        <v>226</v>
      </c>
      <c r="E15" s="3">
        <v>40</v>
      </c>
      <c r="F15" s="3">
        <v>290</v>
      </c>
      <c r="G15" s="3">
        <v>40</v>
      </c>
      <c r="H15" s="3">
        <f t="shared" si="0"/>
        <v>596</v>
      </c>
    </row>
    <row r="17" spans="1:8" x14ac:dyDescent="0.2">
      <c r="A17" s="74" t="s">
        <v>151</v>
      </c>
    </row>
    <row r="18" spans="1:8" x14ac:dyDescent="0.2">
      <c r="A18" s="90" t="s">
        <v>149</v>
      </c>
      <c r="B18" s="91" t="s">
        <v>125</v>
      </c>
      <c r="C18" s="91" t="s">
        <v>3</v>
      </c>
      <c r="D18" s="102" t="s">
        <v>128</v>
      </c>
      <c r="E18" s="103"/>
      <c r="F18" s="103"/>
      <c r="G18" s="104"/>
      <c r="H18" s="105" t="s">
        <v>143</v>
      </c>
    </row>
    <row r="19" spans="1:8" x14ac:dyDescent="0.2">
      <c r="A19" s="90"/>
      <c r="B19" s="92"/>
      <c r="C19" s="92"/>
      <c r="D19" s="71" t="s">
        <v>139</v>
      </c>
      <c r="E19" s="71" t="s">
        <v>140</v>
      </c>
      <c r="F19" s="71" t="s">
        <v>141</v>
      </c>
      <c r="G19" s="71" t="s">
        <v>142</v>
      </c>
      <c r="H19" s="106"/>
    </row>
    <row r="20" spans="1:8" x14ac:dyDescent="0.2">
      <c r="A20" s="28"/>
      <c r="B20" s="28"/>
      <c r="C20" s="28"/>
      <c r="D20" s="28"/>
      <c r="E20" s="28"/>
      <c r="F20" s="28"/>
      <c r="G20" s="28"/>
      <c r="H20" s="28"/>
    </row>
    <row r="21" spans="1:8" x14ac:dyDescent="0.2">
      <c r="A21" s="10">
        <v>1</v>
      </c>
      <c r="B21" s="3">
        <v>12</v>
      </c>
      <c r="C21" s="3" t="s">
        <v>45</v>
      </c>
      <c r="D21" s="84">
        <v>260</v>
      </c>
      <c r="E21" s="3">
        <v>230</v>
      </c>
      <c r="F21" s="3">
        <v>230</v>
      </c>
      <c r="G21" s="84">
        <v>250</v>
      </c>
      <c r="H21" s="84">
        <f>SUM(D21:G21)</f>
        <v>970</v>
      </c>
    </row>
    <row r="22" spans="1:8" x14ac:dyDescent="0.2">
      <c r="A22" s="10">
        <v>2</v>
      </c>
      <c r="B22" s="3">
        <v>35</v>
      </c>
      <c r="C22" s="3" t="s">
        <v>43</v>
      </c>
      <c r="D22" s="84">
        <v>230</v>
      </c>
      <c r="E22" s="3">
        <v>240</v>
      </c>
      <c r="F22" s="3">
        <v>255</v>
      </c>
      <c r="G22" s="84">
        <v>240</v>
      </c>
      <c r="H22" s="84">
        <f>SUM(D22:G22)</f>
        <v>965</v>
      </c>
    </row>
    <row r="23" spans="1:8" x14ac:dyDescent="0.2">
      <c r="A23" s="10">
        <v>3</v>
      </c>
      <c r="B23" s="3">
        <v>38</v>
      </c>
      <c r="C23" s="3" t="s">
        <v>47</v>
      </c>
      <c r="D23" s="3">
        <v>197</v>
      </c>
      <c r="E23" s="3">
        <v>230</v>
      </c>
      <c r="F23" s="3">
        <v>250</v>
      </c>
      <c r="G23" s="3">
        <v>210</v>
      </c>
      <c r="H23" s="3">
        <f>SUM(D23:G23)</f>
        <v>887</v>
      </c>
    </row>
    <row r="24" spans="1:8" x14ac:dyDescent="0.2">
      <c r="A24" s="10">
        <v>4</v>
      </c>
      <c r="B24" s="3">
        <v>11</v>
      </c>
      <c r="C24" s="3" t="s">
        <v>59</v>
      </c>
      <c r="D24" s="3">
        <v>203</v>
      </c>
      <c r="E24" s="3">
        <v>230</v>
      </c>
      <c r="F24" s="3">
        <v>205</v>
      </c>
      <c r="G24" s="3">
        <v>205</v>
      </c>
      <c r="H24" s="3">
        <f t="shared" ref="H24:H30" si="1">SUM(D24:G24)</f>
        <v>843</v>
      </c>
    </row>
    <row r="25" spans="1:8" x14ac:dyDescent="0.2">
      <c r="A25" s="10">
        <v>5</v>
      </c>
      <c r="B25" s="3">
        <v>18</v>
      </c>
      <c r="C25" s="3" t="s">
        <v>71</v>
      </c>
      <c r="D25" s="3">
        <v>225</v>
      </c>
      <c r="E25" s="3">
        <v>170</v>
      </c>
      <c r="F25" s="3">
        <v>205</v>
      </c>
      <c r="G25" s="3">
        <v>235</v>
      </c>
      <c r="H25" s="3">
        <f t="shared" si="1"/>
        <v>835</v>
      </c>
    </row>
    <row r="26" spans="1:8" x14ac:dyDescent="0.2">
      <c r="A26" s="10">
        <v>6</v>
      </c>
      <c r="B26" s="3">
        <v>4</v>
      </c>
      <c r="C26" s="3" t="s">
        <v>55</v>
      </c>
      <c r="D26" s="3">
        <v>172</v>
      </c>
      <c r="E26" s="3">
        <v>230</v>
      </c>
      <c r="F26" s="3">
        <v>235</v>
      </c>
      <c r="G26" s="3">
        <v>195</v>
      </c>
      <c r="H26" s="3">
        <f t="shared" si="1"/>
        <v>832</v>
      </c>
    </row>
    <row r="27" spans="1:8" x14ac:dyDescent="0.2">
      <c r="A27" s="10">
        <v>7</v>
      </c>
      <c r="B27" s="3">
        <v>6</v>
      </c>
      <c r="C27" s="3" t="s">
        <v>67</v>
      </c>
      <c r="D27" s="3">
        <v>182</v>
      </c>
      <c r="E27" s="3">
        <v>170</v>
      </c>
      <c r="F27" s="3">
        <v>250</v>
      </c>
      <c r="G27" s="3">
        <v>230</v>
      </c>
      <c r="H27" s="3">
        <f t="shared" si="1"/>
        <v>832</v>
      </c>
    </row>
    <row r="28" spans="1:8" x14ac:dyDescent="0.2">
      <c r="A28" s="10">
        <v>8</v>
      </c>
      <c r="B28" s="3">
        <v>19</v>
      </c>
      <c r="C28" s="3" t="s">
        <v>61</v>
      </c>
      <c r="D28" s="3">
        <v>239</v>
      </c>
      <c r="E28" s="3">
        <v>170</v>
      </c>
      <c r="F28" s="3">
        <v>210</v>
      </c>
      <c r="G28" s="3">
        <v>210</v>
      </c>
      <c r="H28" s="3">
        <f t="shared" si="1"/>
        <v>829</v>
      </c>
    </row>
    <row r="29" spans="1:8" x14ac:dyDescent="0.2">
      <c r="A29" s="10">
        <v>9</v>
      </c>
      <c r="B29" s="3">
        <v>20</v>
      </c>
      <c r="C29" s="3" t="s">
        <v>49</v>
      </c>
      <c r="D29" s="3">
        <v>199</v>
      </c>
      <c r="E29" s="3">
        <v>170</v>
      </c>
      <c r="F29" s="3">
        <v>215</v>
      </c>
      <c r="G29" s="3">
        <v>230</v>
      </c>
      <c r="H29" s="3">
        <f t="shared" si="1"/>
        <v>814</v>
      </c>
    </row>
    <row r="30" spans="1:8" x14ac:dyDescent="0.2">
      <c r="A30" s="10">
        <v>10</v>
      </c>
      <c r="B30" s="3">
        <v>34</v>
      </c>
      <c r="C30" s="3" t="s">
        <v>69</v>
      </c>
      <c r="D30" s="3">
        <v>206</v>
      </c>
      <c r="E30" s="3">
        <v>220</v>
      </c>
      <c r="F30" s="3">
        <v>120</v>
      </c>
      <c r="G30" s="3">
        <v>225</v>
      </c>
      <c r="H30" s="3">
        <f t="shared" si="1"/>
        <v>771</v>
      </c>
    </row>
    <row r="32" spans="1:8" x14ac:dyDescent="0.2">
      <c r="A32" s="74" t="s">
        <v>152</v>
      </c>
    </row>
    <row r="33" spans="1:8" x14ac:dyDescent="0.2">
      <c r="A33" s="90" t="s">
        <v>149</v>
      </c>
      <c r="B33" s="91" t="s">
        <v>125</v>
      </c>
      <c r="C33" s="91" t="s">
        <v>3</v>
      </c>
      <c r="D33" s="93" t="s">
        <v>130</v>
      </c>
      <c r="E33" s="94"/>
      <c r="F33" s="94"/>
      <c r="G33" s="95"/>
      <c r="H33" s="96" t="s">
        <v>144</v>
      </c>
    </row>
    <row r="34" spans="1:8" x14ac:dyDescent="0.2">
      <c r="A34" s="90"/>
      <c r="B34" s="92"/>
      <c r="C34" s="92"/>
      <c r="D34" s="71" t="s">
        <v>139</v>
      </c>
      <c r="E34" s="71" t="s">
        <v>140</v>
      </c>
      <c r="F34" s="71" t="s">
        <v>141</v>
      </c>
      <c r="G34" s="71" t="s">
        <v>142</v>
      </c>
      <c r="H34" s="97"/>
    </row>
    <row r="35" spans="1:8" x14ac:dyDescent="0.2">
      <c r="A35" s="28"/>
      <c r="B35" s="28"/>
      <c r="C35" s="28"/>
      <c r="D35" s="28"/>
      <c r="E35" s="28"/>
      <c r="F35" s="28"/>
      <c r="G35" s="28"/>
      <c r="H35" s="28"/>
    </row>
    <row r="36" spans="1:8" x14ac:dyDescent="0.2">
      <c r="A36" s="10">
        <v>1</v>
      </c>
      <c r="B36" s="3">
        <v>18</v>
      </c>
      <c r="C36" s="3" t="s">
        <v>71</v>
      </c>
      <c r="D36" s="84">
        <v>235</v>
      </c>
      <c r="E36" s="3">
        <v>180</v>
      </c>
      <c r="F36" s="3">
        <v>225</v>
      </c>
      <c r="G36" s="3">
        <v>240</v>
      </c>
      <c r="H36" s="84">
        <f>SUM(D36:G36)</f>
        <v>880</v>
      </c>
    </row>
    <row r="37" spans="1:8" x14ac:dyDescent="0.2">
      <c r="A37" s="10">
        <v>2</v>
      </c>
      <c r="B37" s="3">
        <v>35</v>
      </c>
      <c r="C37" s="3" t="s">
        <v>43</v>
      </c>
      <c r="D37" s="3">
        <v>223</v>
      </c>
      <c r="E37" s="3">
        <v>190</v>
      </c>
      <c r="F37" s="3">
        <v>230</v>
      </c>
      <c r="G37" s="3">
        <v>230</v>
      </c>
      <c r="H37" s="3">
        <f t="shared" ref="H37:H45" si="2">SUM(D37:G37)</f>
        <v>873</v>
      </c>
    </row>
    <row r="38" spans="1:8" x14ac:dyDescent="0.2">
      <c r="A38" s="10">
        <v>3</v>
      </c>
      <c r="B38" s="3">
        <v>38</v>
      </c>
      <c r="C38" s="3" t="s">
        <v>47</v>
      </c>
      <c r="D38" s="3">
        <v>187</v>
      </c>
      <c r="E38" s="3">
        <v>185</v>
      </c>
      <c r="F38" s="3">
        <v>225</v>
      </c>
      <c r="G38" s="3">
        <v>205</v>
      </c>
      <c r="H38" s="3">
        <f t="shared" si="2"/>
        <v>802</v>
      </c>
    </row>
    <row r="39" spans="1:8" x14ac:dyDescent="0.2">
      <c r="A39" s="10">
        <v>4</v>
      </c>
      <c r="B39" s="3">
        <v>12</v>
      </c>
      <c r="C39" s="3" t="s">
        <v>45</v>
      </c>
      <c r="D39" s="3">
        <v>198</v>
      </c>
      <c r="E39" s="3">
        <v>180</v>
      </c>
      <c r="F39" s="3">
        <v>210</v>
      </c>
      <c r="G39" s="3">
        <v>210</v>
      </c>
      <c r="H39" s="3">
        <f t="shared" si="2"/>
        <v>798</v>
      </c>
    </row>
    <row r="40" spans="1:8" x14ac:dyDescent="0.2">
      <c r="A40" s="10">
        <v>5</v>
      </c>
      <c r="B40" s="3">
        <v>11</v>
      </c>
      <c r="C40" s="3" t="s">
        <v>59</v>
      </c>
      <c r="D40" s="3">
        <v>192</v>
      </c>
      <c r="E40" s="3">
        <v>180</v>
      </c>
      <c r="F40" s="3">
        <v>180</v>
      </c>
      <c r="G40" s="3">
        <v>205</v>
      </c>
      <c r="H40" s="3">
        <f t="shared" si="2"/>
        <v>757</v>
      </c>
    </row>
    <row r="41" spans="1:8" x14ac:dyDescent="0.2">
      <c r="A41" s="10">
        <v>6</v>
      </c>
      <c r="B41" s="3">
        <v>34</v>
      </c>
      <c r="C41" s="3" t="s">
        <v>69</v>
      </c>
      <c r="D41" s="3">
        <v>188</v>
      </c>
      <c r="E41" s="3">
        <v>180</v>
      </c>
      <c r="F41" s="3">
        <v>120</v>
      </c>
      <c r="G41" s="3">
        <v>220</v>
      </c>
      <c r="H41" s="3">
        <f t="shared" si="2"/>
        <v>708</v>
      </c>
    </row>
    <row r="42" spans="1:8" x14ac:dyDescent="0.2">
      <c r="A42" s="10">
        <v>7</v>
      </c>
      <c r="B42" s="3">
        <v>20</v>
      </c>
      <c r="C42" s="3" t="s">
        <v>49</v>
      </c>
      <c r="D42" s="3">
        <v>177</v>
      </c>
      <c r="E42" s="3">
        <v>100</v>
      </c>
      <c r="F42" s="3">
        <v>195</v>
      </c>
      <c r="G42" s="3">
        <v>215</v>
      </c>
      <c r="H42" s="3">
        <f t="shared" si="2"/>
        <v>687</v>
      </c>
    </row>
    <row r="43" spans="1:8" x14ac:dyDescent="0.2">
      <c r="A43" s="10">
        <v>8</v>
      </c>
      <c r="B43" s="3">
        <v>6</v>
      </c>
      <c r="C43" s="3" t="s">
        <v>67</v>
      </c>
      <c r="D43" s="3">
        <v>170</v>
      </c>
      <c r="E43" s="3">
        <v>100</v>
      </c>
      <c r="F43" s="3">
        <v>205</v>
      </c>
      <c r="G43" s="3">
        <v>210</v>
      </c>
      <c r="H43" s="3">
        <f t="shared" si="2"/>
        <v>685</v>
      </c>
    </row>
    <row r="44" spans="1:8" x14ac:dyDescent="0.2">
      <c r="A44" s="10">
        <v>9</v>
      </c>
      <c r="B44" s="3">
        <v>19</v>
      </c>
      <c r="C44" s="3" t="s">
        <v>61</v>
      </c>
      <c r="D44" s="3">
        <v>219</v>
      </c>
      <c r="E44" s="3">
        <v>100</v>
      </c>
      <c r="F44" s="3">
        <v>180</v>
      </c>
      <c r="G44" s="3">
        <v>180</v>
      </c>
      <c r="H44" s="3">
        <f t="shared" si="2"/>
        <v>679</v>
      </c>
    </row>
    <row r="45" spans="1:8" x14ac:dyDescent="0.2">
      <c r="A45" s="10">
        <v>10</v>
      </c>
      <c r="B45" s="3">
        <v>31</v>
      </c>
      <c r="C45" s="3" t="s">
        <v>73</v>
      </c>
      <c r="D45" s="3">
        <v>147</v>
      </c>
      <c r="E45" s="3">
        <v>160</v>
      </c>
      <c r="F45" s="3">
        <v>150</v>
      </c>
      <c r="G45" s="3">
        <v>215</v>
      </c>
      <c r="H45" s="3">
        <f t="shared" si="2"/>
        <v>672</v>
      </c>
    </row>
    <row r="47" spans="1:8" x14ac:dyDescent="0.2">
      <c r="A47" s="74" t="s">
        <v>153</v>
      </c>
    </row>
    <row r="48" spans="1:8" x14ac:dyDescent="0.2">
      <c r="A48" s="90" t="s">
        <v>149</v>
      </c>
      <c r="B48" s="91" t="s">
        <v>125</v>
      </c>
      <c r="C48" s="91" t="s">
        <v>3</v>
      </c>
      <c r="D48" s="107" t="s">
        <v>148</v>
      </c>
      <c r="E48" s="108"/>
      <c r="F48" s="108"/>
      <c r="G48" s="109"/>
      <c r="H48" s="110" t="s">
        <v>145</v>
      </c>
    </row>
    <row r="49" spans="1:8" x14ac:dyDescent="0.2">
      <c r="A49" s="90"/>
      <c r="B49" s="92"/>
      <c r="C49" s="92"/>
      <c r="D49" s="71" t="s">
        <v>139</v>
      </c>
      <c r="E49" s="71" t="s">
        <v>140</v>
      </c>
      <c r="F49" s="71" t="s">
        <v>141</v>
      </c>
      <c r="G49" s="71" t="s">
        <v>142</v>
      </c>
      <c r="H49" s="111"/>
    </row>
    <row r="50" spans="1:8" x14ac:dyDescent="0.2">
      <c r="A50" s="28"/>
      <c r="B50" s="28"/>
      <c r="C50" s="28"/>
      <c r="D50" s="28"/>
      <c r="E50" s="28"/>
      <c r="F50" s="28"/>
      <c r="G50" s="28"/>
      <c r="H50" s="28"/>
    </row>
    <row r="51" spans="1:8" x14ac:dyDescent="0.2">
      <c r="A51" s="10">
        <v>1</v>
      </c>
      <c r="B51" s="3">
        <v>35</v>
      </c>
      <c r="C51" s="3" t="s">
        <v>43</v>
      </c>
      <c r="D51" s="3">
        <v>713</v>
      </c>
      <c r="E51" s="3">
        <v>750</v>
      </c>
      <c r="F51" s="3">
        <v>775</v>
      </c>
      <c r="G51" s="3">
        <v>590</v>
      </c>
      <c r="H51" s="3">
        <f>SUM(D51:G51)</f>
        <v>2828</v>
      </c>
    </row>
    <row r="52" spans="1:8" x14ac:dyDescent="0.2">
      <c r="A52" s="10">
        <v>2</v>
      </c>
      <c r="B52" s="3">
        <v>12</v>
      </c>
      <c r="C52" s="3" t="s">
        <v>45</v>
      </c>
      <c r="D52" s="3">
        <v>691</v>
      </c>
      <c r="E52" s="3">
        <v>720</v>
      </c>
      <c r="F52" s="3">
        <v>730</v>
      </c>
      <c r="G52" s="3">
        <v>594</v>
      </c>
      <c r="H52" s="3">
        <f t="shared" ref="H52:H60" si="3">SUM(D52:G52)</f>
        <v>2735</v>
      </c>
    </row>
    <row r="53" spans="1:8" x14ac:dyDescent="0.2">
      <c r="A53" s="10">
        <v>3</v>
      </c>
      <c r="B53" s="3">
        <v>38</v>
      </c>
      <c r="C53" s="3" t="s">
        <v>47</v>
      </c>
      <c r="D53" s="3">
        <v>634</v>
      </c>
      <c r="E53" s="3">
        <v>715</v>
      </c>
      <c r="F53" s="3">
        <v>765</v>
      </c>
      <c r="G53" s="3">
        <v>560</v>
      </c>
      <c r="H53" s="3">
        <f t="shared" si="3"/>
        <v>2674</v>
      </c>
    </row>
    <row r="54" spans="1:8" x14ac:dyDescent="0.2">
      <c r="A54" s="10">
        <v>4</v>
      </c>
      <c r="B54" s="3">
        <v>11</v>
      </c>
      <c r="C54" s="3" t="s">
        <v>59</v>
      </c>
      <c r="D54" s="3">
        <v>745</v>
      </c>
      <c r="E54" s="3">
        <v>520</v>
      </c>
      <c r="F54" s="3">
        <v>635</v>
      </c>
      <c r="G54" s="3">
        <v>699</v>
      </c>
      <c r="H54" s="3">
        <f t="shared" si="3"/>
        <v>2599</v>
      </c>
    </row>
    <row r="55" spans="1:8" x14ac:dyDescent="0.2">
      <c r="A55" s="10">
        <v>5</v>
      </c>
      <c r="B55" s="3">
        <v>20</v>
      </c>
      <c r="C55" s="3" t="s">
        <v>49</v>
      </c>
      <c r="D55" s="3">
        <v>612</v>
      </c>
      <c r="E55" s="3">
        <v>570</v>
      </c>
      <c r="F55" s="3">
        <v>700</v>
      </c>
      <c r="G55" s="3">
        <v>585</v>
      </c>
      <c r="H55" s="3">
        <f t="shared" si="3"/>
        <v>2467</v>
      </c>
    </row>
    <row r="56" spans="1:8" x14ac:dyDescent="0.2">
      <c r="A56" s="10">
        <v>6</v>
      </c>
      <c r="B56" s="3">
        <v>18</v>
      </c>
      <c r="C56" s="3" t="s">
        <v>71</v>
      </c>
      <c r="D56" s="3">
        <v>686</v>
      </c>
      <c r="E56" s="3">
        <v>390</v>
      </c>
      <c r="F56" s="3">
        <v>720</v>
      </c>
      <c r="G56" s="3">
        <v>515</v>
      </c>
      <c r="H56" s="3">
        <f t="shared" si="3"/>
        <v>2311</v>
      </c>
    </row>
    <row r="57" spans="1:8" x14ac:dyDescent="0.2">
      <c r="A57" s="10">
        <v>7</v>
      </c>
      <c r="B57" s="3">
        <v>22</v>
      </c>
      <c r="C57" s="3" t="s">
        <v>51</v>
      </c>
      <c r="D57" s="3">
        <v>512</v>
      </c>
      <c r="E57" s="3">
        <v>560</v>
      </c>
      <c r="F57" s="3">
        <v>620</v>
      </c>
      <c r="G57" s="3">
        <v>571</v>
      </c>
      <c r="H57" s="3">
        <f t="shared" si="3"/>
        <v>2263</v>
      </c>
    </row>
    <row r="58" spans="1:8" x14ac:dyDescent="0.2">
      <c r="A58" s="10">
        <v>8</v>
      </c>
      <c r="B58" s="3">
        <v>19</v>
      </c>
      <c r="C58" s="3" t="s">
        <v>61</v>
      </c>
      <c r="D58" s="3">
        <v>739</v>
      </c>
      <c r="E58" s="3">
        <v>380</v>
      </c>
      <c r="F58" s="3">
        <v>630</v>
      </c>
      <c r="G58" s="3">
        <v>470</v>
      </c>
      <c r="H58" s="3">
        <f t="shared" si="3"/>
        <v>2219</v>
      </c>
    </row>
    <row r="59" spans="1:8" x14ac:dyDescent="0.2">
      <c r="A59" s="10">
        <v>9</v>
      </c>
      <c r="B59" s="3">
        <v>6</v>
      </c>
      <c r="C59" s="3" t="s">
        <v>67</v>
      </c>
      <c r="D59" s="3">
        <v>594</v>
      </c>
      <c r="E59" s="3">
        <v>310</v>
      </c>
      <c r="F59" s="3">
        <v>720</v>
      </c>
      <c r="G59" s="3">
        <v>480</v>
      </c>
      <c r="H59" s="3">
        <f t="shared" si="3"/>
        <v>2104</v>
      </c>
    </row>
    <row r="60" spans="1:8" x14ac:dyDescent="0.2">
      <c r="A60" s="10">
        <v>10</v>
      </c>
      <c r="B60" s="3">
        <v>4</v>
      </c>
      <c r="C60" s="3" t="s">
        <v>55</v>
      </c>
      <c r="D60" s="3">
        <v>577</v>
      </c>
      <c r="E60" s="3">
        <v>510</v>
      </c>
      <c r="F60" s="3">
        <v>655</v>
      </c>
      <c r="G60" s="3">
        <v>340</v>
      </c>
      <c r="H60" s="3">
        <f t="shared" si="3"/>
        <v>2082</v>
      </c>
    </row>
    <row r="62" spans="1:8" x14ac:dyDescent="0.2">
      <c r="A62" s="74" t="s">
        <v>155</v>
      </c>
    </row>
    <row r="63" spans="1:8" x14ac:dyDescent="0.2">
      <c r="A63" s="86" t="s">
        <v>158</v>
      </c>
      <c r="B63" s="1" t="s">
        <v>156</v>
      </c>
    </row>
    <row r="64" spans="1:8" x14ac:dyDescent="0.2">
      <c r="A64" s="86" t="s">
        <v>158</v>
      </c>
      <c r="B64" s="1" t="s">
        <v>157</v>
      </c>
    </row>
  </sheetData>
  <autoFilter ref="B35:H35">
    <sortState ref="B36:H45">
      <sortCondition descending="1" ref="H35"/>
    </sortState>
  </autoFilter>
  <mergeCells count="21">
    <mergeCell ref="A48:A49"/>
    <mergeCell ref="B48:B49"/>
    <mergeCell ref="C48:C49"/>
    <mergeCell ref="D48:G48"/>
    <mergeCell ref="H48:H49"/>
    <mergeCell ref="A1:H1"/>
    <mergeCell ref="A33:A34"/>
    <mergeCell ref="B33:B34"/>
    <mergeCell ref="C33:C34"/>
    <mergeCell ref="D33:G33"/>
    <mergeCell ref="H33:H34"/>
    <mergeCell ref="A3:A4"/>
    <mergeCell ref="B3:B4"/>
    <mergeCell ref="C3:C4"/>
    <mergeCell ref="D3:G3"/>
    <mergeCell ref="H3:H4"/>
    <mergeCell ref="A18:A19"/>
    <mergeCell ref="B18:B19"/>
    <mergeCell ref="C18:C19"/>
    <mergeCell ref="D18:G18"/>
    <mergeCell ref="H18:H19"/>
  </mergeCells>
  <printOptions horizontalCentered="1"/>
  <pageMargins left="0.19685039370078741" right="0.19685039370078741" top="0.19685039370078741" bottom="0.19685039370078741" header="0.31496062992125984" footer="0.31496062992125984"/>
  <pageSetup paperSize="10000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zoomScale="70" zoomScaleNormal="70" workbookViewId="0">
      <selection activeCell="B8" sqref="B8"/>
    </sheetView>
  </sheetViews>
  <sheetFormatPr defaultRowHeight="14.25" x14ac:dyDescent="0.2"/>
  <cols>
    <col min="1" max="1" width="5.5703125" style="1" bestFit="1" customWidth="1"/>
    <col min="2" max="2" width="60.5703125" style="1" bestFit="1" customWidth="1"/>
    <col min="3" max="3" width="45" style="1" hidden="1" customWidth="1"/>
    <col min="4" max="18" width="6.7109375" style="1" hidden="1" customWidth="1"/>
    <col min="19" max="22" width="6.7109375" style="1" customWidth="1"/>
    <col min="23" max="23" width="10.28515625" style="1" customWidth="1"/>
    <col min="24" max="16384" width="9.140625" style="1"/>
  </cols>
  <sheetData>
    <row r="1" spans="1:23" ht="15" customHeight="1" x14ac:dyDescent="0.2">
      <c r="A1" s="15" t="s">
        <v>125</v>
      </c>
      <c r="B1" s="15" t="s">
        <v>3</v>
      </c>
      <c r="C1" s="15" t="s">
        <v>30</v>
      </c>
      <c r="D1" s="112" t="s">
        <v>126</v>
      </c>
      <c r="E1" s="113"/>
      <c r="F1" s="113"/>
      <c r="G1" s="114"/>
      <c r="H1" s="60" t="s">
        <v>146</v>
      </c>
      <c r="I1" s="102" t="s">
        <v>128</v>
      </c>
      <c r="J1" s="103"/>
      <c r="K1" s="103"/>
      <c r="L1" s="104"/>
      <c r="M1" s="62" t="s">
        <v>143</v>
      </c>
      <c r="N1" s="93" t="s">
        <v>130</v>
      </c>
      <c r="O1" s="94"/>
      <c r="P1" s="94"/>
      <c r="Q1" s="95"/>
      <c r="R1" s="63" t="s">
        <v>144</v>
      </c>
      <c r="S1" s="107" t="s">
        <v>28</v>
      </c>
      <c r="T1" s="108"/>
      <c r="U1" s="108"/>
      <c r="V1" s="109"/>
      <c r="W1" s="64" t="s">
        <v>145</v>
      </c>
    </row>
    <row r="2" spans="1:23" x14ac:dyDescent="0.2">
      <c r="A2" s="15"/>
      <c r="B2" s="15"/>
      <c r="C2" s="15"/>
      <c r="D2" s="71" t="s">
        <v>139</v>
      </c>
      <c r="E2" s="71" t="s">
        <v>140</v>
      </c>
      <c r="F2" s="71" t="s">
        <v>141</v>
      </c>
      <c r="G2" s="71" t="s">
        <v>142</v>
      </c>
      <c r="H2" s="61"/>
      <c r="I2" s="71" t="s">
        <v>139</v>
      </c>
      <c r="J2" s="71" t="s">
        <v>140</v>
      </c>
      <c r="K2" s="71" t="s">
        <v>141</v>
      </c>
      <c r="L2" s="71" t="s">
        <v>142</v>
      </c>
      <c r="M2" s="65"/>
      <c r="N2" s="71" t="s">
        <v>139</v>
      </c>
      <c r="O2" s="71" t="s">
        <v>140</v>
      </c>
      <c r="P2" s="71" t="s">
        <v>141</v>
      </c>
      <c r="Q2" s="71" t="s">
        <v>142</v>
      </c>
      <c r="R2" s="66"/>
      <c r="S2" s="71" t="s">
        <v>139</v>
      </c>
      <c r="T2" s="71" t="s">
        <v>140</v>
      </c>
      <c r="U2" s="71" t="s">
        <v>141</v>
      </c>
      <c r="V2" s="71" t="s">
        <v>142</v>
      </c>
      <c r="W2" s="67"/>
    </row>
    <row r="3" spans="1:23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 x14ac:dyDescent="0.2">
      <c r="A4" s="6">
        <v>1</v>
      </c>
      <c r="B4" s="6" t="s">
        <v>89</v>
      </c>
      <c r="C4" s="56" t="s">
        <v>90</v>
      </c>
      <c r="D4" s="70">
        <f>Sidik!J4</f>
        <v>12.5</v>
      </c>
      <c r="E4" s="57">
        <f>Betty!H4</f>
        <v>10</v>
      </c>
      <c r="F4" s="57">
        <f>Fachrul!G4</f>
        <v>47.5</v>
      </c>
      <c r="G4" s="57">
        <f>Muhaimin!G4</f>
        <v>10</v>
      </c>
      <c r="H4" s="68">
        <f>SUM(D4:G4)/4</f>
        <v>20</v>
      </c>
      <c r="I4" s="57">
        <f>Sidik!N4</f>
        <v>16.666666666666668</v>
      </c>
      <c r="J4" s="57">
        <f>Betty!L4</f>
        <v>23.333333333333332</v>
      </c>
      <c r="K4" s="57">
        <f>Fachrul!K4</f>
        <v>50</v>
      </c>
      <c r="L4" s="57">
        <f>Muhaimin!K4</f>
        <v>10</v>
      </c>
      <c r="M4" s="69">
        <f>SUM(I4:L4)/4</f>
        <v>25</v>
      </c>
      <c r="N4" s="57">
        <f>Sidik!R4</f>
        <v>16.666666666666668</v>
      </c>
      <c r="O4" s="57">
        <f>Betty!P4</f>
        <v>23.333333333333332</v>
      </c>
      <c r="P4" s="17">
        <f>Fachrul!O4</f>
        <v>40</v>
      </c>
      <c r="Q4" s="17">
        <f>Muhaimin!O4</f>
        <v>10</v>
      </c>
      <c r="R4" s="72">
        <f>SUM(N4:Q4)/4</f>
        <v>22.5</v>
      </c>
      <c r="S4" s="17">
        <f>SUM(D4,I4,N4)/3</f>
        <v>15.277777777777779</v>
      </c>
      <c r="T4" s="17">
        <f>SUM(E4,J4,O4)/3</f>
        <v>18.888888888888886</v>
      </c>
      <c r="U4" s="17">
        <f>SUM(F4,K4,P4)/3</f>
        <v>45.833333333333336</v>
      </c>
      <c r="V4" s="17">
        <f>SUM(G4,L4,Q4)/3</f>
        <v>10</v>
      </c>
      <c r="W4" s="73">
        <f>SUM(S4:V4)/4</f>
        <v>22.5</v>
      </c>
    </row>
    <row r="5" spans="1:23" x14ac:dyDescent="0.2">
      <c r="A5" s="6">
        <v>2</v>
      </c>
      <c r="B5" s="6" t="s">
        <v>91</v>
      </c>
      <c r="C5" s="56" t="s">
        <v>92</v>
      </c>
      <c r="D5" s="70">
        <f>Sidik!J5</f>
        <v>10</v>
      </c>
      <c r="E5" s="57">
        <f>Betty!H5</f>
        <v>10</v>
      </c>
      <c r="F5" s="57">
        <f>Fachrul!G5</f>
        <v>42.5</v>
      </c>
      <c r="G5" s="57">
        <f>Muhaimin!G5</f>
        <v>10</v>
      </c>
      <c r="H5" s="68">
        <f t="shared" ref="H5:H44" si="0">SUM(D5:G5)/4</f>
        <v>18.125</v>
      </c>
      <c r="I5" s="57">
        <f>Sidik!N5</f>
        <v>10</v>
      </c>
      <c r="J5" s="57">
        <f>Betty!L5</f>
        <v>23.333333333333332</v>
      </c>
      <c r="K5" s="57">
        <f>Fachrul!K5</f>
        <v>43.333333333333336</v>
      </c>
      <c r="L5" s="57">
        <f>Muhaimin!K5</f>
        <v>10</v>
      </c>
      <c r="M5" s="69">
        <f t="shared" ref="M5:M44" si="1">SUM(I5:L5)/4</f>
        <v>21.666666666666664</v>
      </c>
      <c r="N5" s="57">
        <f>Sidik!R5</f>
        <v>10</v>
      </c>
      <c r="O5" s="57">
        <f>Betty!P5</f>
        <v>23.333333333333332</v>
      </c>
      <c r="P5" s="17">
        <f>Fachrul!O5</f>
        <v>40</v>
      </c>
      <c r="Q5" s="17">
        <f>Muhaimin!O5</f>
        <v>10</v>
      </c>
      <c r="R5" s="72">
        <f t="shared" ref="R5:R44" si="2">SUM(N5:Q5)/4</f>
        <v>20.833333333333332</v>
      </c>
      <c r="S5" s="17">
        <f t="shared" ref="S5:S44" si="3">SUM(D5,I5,N5)/3</f>
        <v>10</v>
      </c>
      <c r="T5" s="17">
        <f t="shared" ref="T5:T44" si="4">SUM(E5,J5,O5)/3</f>
        <v>18.888888888888886</v>
      </c>
      <c r="U5" s="17">
        <f t="shared" ref="U5:U44" si="5">SUM(F5,K5,P5)/3</f>
        <v>41.94444444444445</v>
      </c>
      <c r="V5" s="17">
        <f t="shared" ref="V5:V44" si="6">SUM(G5,L5,Q5)/3</f>
        <v>10</v>
      </c>
      <c r="W5" s="73">
        <f t="shared" ref="W5:W44" si="7">SUM(S5:V5)/4</f>
        <v>20.208333333333336</v>
      </c>
    </row>
    <row r="6" spans="1:23" x14ac:dyDescent="0.2">
      <c r="A6" s="6">
        <v>3</v>
      </c>
      <c r="B6" s="6" t="s">
        <v>87</v>
      </c>
      <c r="C6" s="56" t="s">
        <v>88</v>
      </c>
      <c r="D6" s="70">
        <f>Sidik!J6</f>
        <v>40</v>
      </c>
      <c r="E6" s="57">
        <f>Betty!H6</f>
        <v>10</v>
      </c>
      <c r="F6" s="57">
        <f>Fachrul!G6</f>
        <v>40</v>
      </c>
      <c r="G6" s="57">
        <f>Muhaimin!G6</f>
        <v>10</v>
      </c>
      <c r="H6" s="68">
        <f t="shared" si="0"/>
        <v>25</v>
      </c>
      <c r="I6" s="57">
        <f>Sidik!N6</f>
        <v>53.333333333333336</v>
      </c>
      <c r="J6" s="57">
        <f>Betty!L6</f>
        <v>26.666666666666668</v>
      </c>
      <c r="K6" s="57">
        <f>Fachrul!K6</f>
        <v>40</v>
      </c>
      <c r="L6" s="57">
        <f>Muhaimin!K6</f>
        <v>65</v>
      </c>
      <c r="M6" s="69">
        <f t="shared" si="1"/>
        <v>46.25</v>
      </c>
      <c r="N6" s="57">
        <f>Sidik!R6</f>
        <v>50</v>
      </c>
      <c r="O6" s="57">
        <f>Betty!P6</f>
        <v>43.333333333333336</v>
      </c>
      <c r="P6" s="17">
        <f>Fachrul!O6</f>
        <v>40</v>
      </c>
      <c r="Q6" s="17">
        <f>Muhaimin!O6</f>
        <v>53.333333333333336</v>
      </c>
      <c r="R6" s="72">
        <f t="shared" si="2"/>
        <v>46.666666666666671</v>
      </c>
      <c r="S6" s="17">
        <f t="shared" si="3"/>
        <v>47.777777777777779</v>
      </c>
      <c r="T6" s="17">
        <f t="shared" si="4"/>
        <v>26.666666666666668</v>
      </c>
      <c r="U6" s="17">
        <f t="shared" si="5"/>
        <v>40</v>
      </c>
      <c r="V6" s="17">
        <f t="shared" si="6"/>
        <v>42.777777777777779</v>
      </c>
      <c r="W6" s="73">
        <f t="shared" si="7"/>
        <v>39.305555555555557</v>
      </c>
    </row>
    <row r="7" spans="1:23" x14ac:dyDescent="0.2">
      <c r="A7" s="6">
        <v>4</v>
      </c>
      <c r="B7" s="6" t="s">
        <v>55</v>
      </c>
      <c r="C7" s="56" t="s">
        <v>56</v>
      </c>
      <c r="D7" s="70">
        <f>Sidik!J7</f>
        <v>58.75</v>
      </c>
      <c r="E7" s="57">
        <f>Betty!H7</f>
        <v>27.5</v>
      </c>
      <c r="F7" s="57">
        <f>Fachrul!G7</f>
        <v>57.5</v>
      </c>
      <c r="G7" s="57">
        <f>Muhaimin!G7</f>
        <v>10</v>
      </c>
      <c r="H7" s="68">
        <f t="shared" si="0"/>
        <v>38.4375</v>
      </c>
      <c r="I7" s="57">
        <f>Sidik!N7</f>
        <v>57.333333333333336</v>
      </c>
      <c r="J7" s="57">
        <f>Betty!L7</f>
        <v>76.666666666666671</v>
      </c>
      <c r="K7" s="57">
        <f>Fachrul!K7</f>
        <v>78.333333333333329</v>
      </c>
      <c r="L7" s="57">
        <f>Muhaimin!K7</f>
        <v>65</v>
      </c>
      <c r="M7" s="69">
        <f t="shared" si="1"/>
        <v>69.333333333333329</v>
      </c>
      <c r="N7" s="57">
        <f>Sidik!R7</f>
        <v>56.666666666666664</v>
      </c>
      <c r="O7" s="57">
        <f>Betty!P7</f>
        <v>56.666666666666664</v>
      </c>
      <c r="P7" s="17">
        <f>Fachrul!O7</f>
        <v>63.333333333333336</v>
      </c>
      <c r="Q7" s="17">
        <f>Muhaimin!O7</f>
        <v>35</v>
      </c>
      <c r="R7" s="72">
        <f t="shared" si="2"/>
        <v>52.916666666666664</v>
      </c>
      <c r="S7" s="17">
        <f t="shared" si="3"/>
        <v>57.583333333333336</v>
      </c>
      <c r="T7" s="17">
        <f t="shared" si="4"/>
        <v>53.611111111111114</v>
      </c>
      <c r="U7" s="17">
        <f t="shared" si="5"/>
        <v>66.388888888888886</v>
      </c>
      <c r="V7" s="17">
        <f t="shared" si="6"/>
        <v>36.666666666666664</v>
      </c>
      <c r="W7" s="73">
        <f t="shared" si="7"/>
        <v>53.5625</v>
      </c>
    </row>
    <row r="8" spans="1:23" x14ac:dyDescent="0.2">
      <c r="A8" s="6">
        <v>5</v>
      </c>
      <c r="B8" s="6" t="s">
        <v>119</v>
      </c>
      <c r="C8" s="56" t="s">
        <v>120</v>
      </c>
      <c r="D8" s="70">
        <f>Sidik!J8</f>
        <v>10</v>
      </c>
      <c r="E8" s="57">
        <f>Betty!H8</f>
        <v>0</v>
      </c>
      <c r="F8" s="57">
        <f>Fachrul!G8</f>
        <v>40</v>
      </c>
      <c r="G8" s="57">
        <f>Muhaimin!G8</f>
        <v>10</v>
      </c>
      <c r="H8" s="68">
        <f t="shared" si="0"/>
        <v>15</v>
      </c>
      <c r="I8" s="57">
        <f>Sidik!N8</f>
        <v>13.333333333333334</v>
      </c>
      <c r="J8" s="57">
        <f>Betty!L8</f>
        <v>0</v>
      </c>
      <c r="K8" s="57">
        <f>Fachrul!K8</f>
        <v>40</v>
      </c>
      <c r="L8" s="57">
        <f>Muhaimin!K8</f>
        <v>10</v>
      </c>
      <c r="M8" s="69">
        <f t="shared" si="1"/>
        <v>15.833333333333334</v>
      </c>
      <c r="N8" s="57">
        <f>Sidik!R8</f>
        <v>10</v>
      </c>
      <c r="O8" s="57">
        <f>Betty!P8</f>
        <v>0</v>
      </c>
      <c r="P8" s="17">
        <f>Fachrul!O8</f>
        <v>40</v>
      </c>
      <c r="Q8" s="17">
        <f>Muhaimin!O8</f>
        <v>46.666666666666664</v>
      </c>
      <c r="R8" s="72">
        <f t="shared" si="2"/>
        <v>24.166666666666664</v>
      </c>
      <c r="S8" s="17">
        <f t="shared" si="3"/>
        <v>11.111111111111112</v>
      </c>
      <c r="T8" s="17">
        <f t="shared" si="4"/>
        <v>0</v>
      </c>
      <c r="U8" s="17">
        <f t="shared" si="5"/>
        <v>40</v>
      </c>
      <c r="V8" s="17">
        <f t="shared" si="6"/>
        <v>22.222222222222218</v>
      </c>
      <c r="W8" s="73">
        <f t="shared" si="7"/>
        <v>18.333333333333332</v>
      </c>
    </row>
    <row r="9" spans="1:23" x14ac:dyDescent="0.2">
      <c r="A9" s="6">
        <v>6</v>
      </c>
      <c r="B9" s="6" t="s">
        <v>67</v>
      </c>
      <c r="C9" s="56" t="s">
        <v>68</v>
      </c>
      <c r="D9" s="70">
        <f>Sidik!J9</f>
        <v>60.5</v>
      </c>
      <c r="E9" s="57">
        <f>Betty!H9</f>
        <v>10</v>
      </c>
      <c r="F9" s="57">
        <f>Fachrul!G9</f>
        <v>66.25</v>
      </c>
      <c r="G9" s="57">
        <f>Muhaimin!G9</f>
        <v>10</v>
      </c>
      <c r="H9" s="68">
        <f t="shared" si="0"/>
        <v>36.6875</v>
      </c>
      <c r="I9" s="57">
        <f>Sidik!N9</f>
        <v>60.666666666666664</v>
      </c>
      <c r="J9" s="57">
        <f>Betty!L9</f>
        <v>56.666666666666664</v>
      </c>
      <c r="K9" s="57">
        <f>Fachrul!K9</f>
        <v>83.333333333333329</v>
      </c>
      <c r="L9" s="57">
        <f>Muhaimin!K9</f>
        <v>76.666666666666671</v>
      </c>
      <c r="M9" s="69">
        <f t="shared" si="1"/>
        <v>69.333333333333329</v>
      </c>
      <c r="N9" s="57">
        <f>Sidik!R9</f>
        <v>56.666666666666664</v>
      </c>
      <c r="O9" s="57">
        <f>Betty!P9</f>
        <v>33.333333333333336</v>
      </c>
      <c r="P9" s="17">
        <f>Fachrul!O9</f>
        <v>68.333333333333329</v>
      </c>
      <c r="Q9" s="17">
        <f>Muhaimin!O9</f>
        <v>70</v>
      </c>
      <c r="R9" s="72">
        <f t="shared" si="2"/>
        <v>57.083333333333329</v>
      </c>
      <c r="S9" s="17">
        <f t="shared" si="3"/>
        <v>59.277777777777771</v>
      </c>
      <c r="T9" s="17">
        <f t="shared" si="4"/>
        <v>33.333333333333336</v>
      </c>
      <c r="U9" s="17">
        <f t="shared" si="5"/>
        <v>72.638888888888872</v>
      </c>
      <c r="V9" s="17">
        <f t="shared" si="6"/>
        <v>52.222222222222229</v>
      </c>
      <c r="W9" s="73">
        <f t="shared" si="7"/>
        <v>54.368055555555557</v>
      </c>
    </row>
    <row r="10" spans="1:23" x14ac:dyDescent="0.2">
      <c r="A10" s="6">
        <v>7</v>
      </c>
      <c r="B10" s="6" t="s">
        <v>79</v>
      </c>
      <c r="C10" s="56" t="s">
        <v>80</v>
      </c>
      <c r="D10" s="70">
        <f>Sidik!J10</f>
        <v>41.75</v>
      </c>
      <c r="E10" s="57">
        <f>Betty!H10</f>
        <v>10</v>
      </c>
      <c r="F10" s="57">
        <f>Fachrul!G10</f>
        <v>40</v>
      </c>
      <c r="G10" s="57">
        <f>Muhaimin!G10</f>
        <v>10</v>
      </c>
      <c r="H10" s="68">
        <f t="shared" si="0"/>
        <v>25.4375</v>
      </c>
      <c r="I10" s="57">
        <f>Sidik!N10</f>
        <v>49</v>
      </c>
      <c r="J10" s="57">
        <f>Betty!L10</f>
        <v>43.333333333333336</v>
      </c>
      <c r="K10" s="57">
        <f>Fachrul!K10</f>
        <v>50</v>
      </c>
      <c r="L10" s="57">
        <f>Muhaimin!K10</f>
        <v>66.666666666666671</v>
      </c>
      <c r="M10" s="69">
        <f t="shared" si="1"/>
        <v>52.25</v>
      </c>
      <c r="N10" s="57">
        <f>Sidik!R10</f>
        <v>31.666666666666668</v>
      </c>
      <c r="O10" s="57">
        <f>Betty!P10</f>
        <v>26.666666666666668</v>
      </c>
      <c r="P10" s="17">
        <f>Fachrul!O10</f>
        <v>43.333333333333336</v>
      </c>
      <c r="Q10" s="17">
        <f>Muhaimin!O10</f>
        <v>55</v>
      </c>
      <c r="R10" s="72">
        <f t="shared" si="2"/>
        <v>39.166666666666671</v>
      </c>
      <c r="S10" s="17">
        <f t="shared" si="3"/>
        <v>40.805555555555557</v>
      </c>
      <c r="T10" s="17">
        <f t="shared" si="4"/>
        <v>26.666666666666668</v>
      </c>
      <c r="U10" s="17">
        <f t="shared" si="5"/>
        <v>44.44444444444445</v>
      </c>
      <c r="V10" s="17">
        <f t="shared" si="6"/>
        <v>43.888888888888893</v>
      </c>
      <c r="W10" s="73">
        <f t="shared" si="7"/>
        <v>38.951388888888893</v>
      </c>
    </row>
    <row r="11" spans="1:23" x14ac:dyDescent="0.2">
      <c r="A11" s="6">
        <v>8</v>
      </c>
      <c r="B11" s="6" t="s">
        <v>93</v>
      </c>
      <c r="C11" s="56" t="s">
        <v>94</v>
      </c>
      <c r="D11" s="70">
        <f>Sidik!J11</f>
        <v>12.5</v>
      </c>
      <c r="E11" s="57">
        <f>Betty!H11</f>
        <v>10</v>
      </c>
      <c r="F11" s="57">
        <f>Fachrul!G11</f>
        <v>40</v>
      </c>
      <c r="G11" s="57">
        <f>Muhaimin!G11</f>
        <v>10</v>
      </c>
      <c r="H11" s="68">
        <f t="shared" si="0"/>
        <v>18.125</v>
      </c>
      <c r="I11" s="57">
        <f>Sidik!N11</f>
        <v>16.666666666666668</v>
      </c>
      <c r="J11" s="57">
        <f>Betty!L11</f>
        <v>23.333333333333332</v>
      </c>
      <c r="K11" s="57">
        <f>Fachrul!K11</f>
        <v>40</v>
      </c>
      <c r="L11" s="57">
        <f>Muhaimin!K11</f>
        <v>10</v>
      </c>
      <c r="M11" s="69">
        <f t="shared" si="1"/>
        <v>22.5</v>
      </c>
      <c r="N11" s="57">
        <f>Sidik!R11</f>
        <v>16.666666666666668</v>
      </c>
      <c r="O11" s="57">
        <f>Betty!P11</f>
        <v>23.333333333333332</v>
      </c>
      <c r="P11" s="17">
        <f>Fachrul!O11</f>
        <v>40</v>
      </c>
      <c r="Q11" s="17">
        <f>Muhaimin!O11</f>
        <v>10</v>
      </c>
      <c r="R11" s="72">
        <f t="shared" si="2"/>
        <v>22.5</v>
      </c>
      <c r="S11" s="17">
        <f t="shared" si="3"/>
        <v>15.277777777777779</v>
      </c>
      <c r="T11" s="17">
        <f t="shared" si="4"/>
        <v>18.888888888888886</v>
      </c>
      <c r="U11" s="17">
        <f t="shared" si="5"/>
        <v>40</v>
      </c>
      <c r="V11" s="17">
        <f t="shared" si="6"/>
        <v>10</v>
      </c>
      <c r="W11" s="73">
        <f t="shared" si="7"/>
        <v>21.041666666666664</v>
      </c>
    </row>
    <row r="12" spans="1:23" x14ac:dyDescent="0.2">
      <c r="A12" s="6">
        <v>9</v>
      </c>
      <c r="B12" s="6" t="s">
        <v>95</v>
      </c>
      <c r="C12" s="56" t="s">
        <v>96</v>
      </c>
      <c r="D12" s="70">
        <f>Sidik!J12</f>
        <v>12.5</v>
      </c>
      <c r="E12" s="57">
        <f>Betty!H12</f>
        <v>10</v>
      </c>
      <c r="F12" s="57">
        <f>Fachrul!G12</f>
        <v>40</v>
      </c>
      <c r="G12" s="57">
        <f>Muhaimin!G12</f>
        <v>10</v>
      </c>
      <c r="H12" s="68">
        <f t="shared" si="0"/>
        <v>18.125</v>
      </c>
      <c r="I12" s="57">
        <f>Sidik!N12</f>
        <v>16.666666666666668</v>
      </c>
      <c r="J12" s="57">
        <f>Betty!L12</f>
        <v>23.333333333333332</v>
      </c>
      <c r="K12" s="57">
        <f>Fachrul!K12</f>
        <v>40</v>
      </c>
      <c r="L12" s="57">
        <f>Muhaimin!K12</f>
        <v>10</v>
      </c>
      <c r="M12" s="69">
        <f t="shared" si="1"/>
        <v>22.5</v>
      </c>
      <c r="N12" s="57">
        <f>Sidik!R12</f>
        <v>16.666666666666668</v>
      </c>
      <c r="O12" s="57">
        <f>Betty!P12</f>
        <v>23.333333333333332</v>
      </c>
      <c r="P12" s="17">
        <f>Fachrul!O12</f>
        <v>40</v>
      </c>
      <c r="Q12" s="17">
        <f>Muhaimin!O12</f>
        <v>10</v>
      </c>
      <c r="R12" s="72">
        <f t="shared" si="2"/>
        <v>22.5</v>
      </c>
      <c r="S12" s="17">
        <f t="shared" si="3"/>
        <v>15.277777777777779</v>
      </c>
      <c r="T12" s="17">
        <f t="shared" si="4"/>
        <v>18.888888888888886</v>
      </c>
      <c r="U12" s="17">
        <f t="shared" si="5"/>
        <v>40</v>
      </c>
      <c r="V12" s="17">
        <f t="shared" si="6"/>
        <v>10</v>
      </c>
      <c r="W12" s="73">
        <f t="shared" si="7"/>
        <v>21.041666666666664</v>
      </c>
    </row>
    <row r="13" spans="1:23" ht="18" customHeight="1" x14ac:dyDescent="0.2">
      <c r="A13" s="6">
        <v>10</v>
      </c>
      <c r="B13" s="5" t="s">
        <v>97</v>
      </c>
      <c r="C13" s="56" t="s">
        <v>98</v>
      </c>
      <c r="D13" s="70">
        <f>Sidik!J13</f>
        <v>0</v>
      </c>
      <c r="E13" s="57">
        <f>Betty!H13</f>
        <v>10</v>
      </c>
      <c r="F13" s="57">
        <f>Fachrul!G13</f>
        <v>40</v>
      </c>
      <c r="G13" s="57">
        <f>Muhaimin!G13</f>
        <v>10</v>
      </c>
      <c r="H13" s="68">
        <f t="shared" si="0"/>
        <v>15</v>
      </c>
      <c r="I13" s="57">
        <f>Sidik!N13</f>
        <v>0</v>
      </c>
      <c r="J13" s="57">
        <f>Betty!L13</f>
        <v>23.333333333333332</v>
      </c>
      <c r="K13" s="57">
        <f>Fachrul!K13</f>
        <v>40</v>
      </c>
      <c r="L13" s="57">
        <f>Muhaimin!K13</f>
        <v>10</v>
      </c>
      <c r="M13" s="69">
        <f t="shared" si="1"/>
        <v>18.333333333333332</v>
      </c>
      <c r="N13" s="57">
        <f>Sidik!R13</f>
        <v>0</v>
      </c>
      <c r="O13" s="57">
        <f>Betty!P13</f>
        <v>23.333333333333332</v>
      </c>
      <c r="P13" s="17">
        <f>Fachrul!O13</f>
        <v>40</v>
      </c>
      <c r="Q13" s="17">
        <f>Muhaimin!O13</f>
        <v>10</v>
      </c>
      <c r="R13" s="72">
        <f t="shared" si="2"/>
        <v>18.333333333333332</v>
      </c>
      <c r="S13" s="17">
        <f t="shared" si="3"/>
        <v>0</v>
      </c>
      <c r="T13" s="17">
        <f t="shared" si="4"/>
        <v>18.888888888888886</v>
      </c>
      <c r="U13" s="17">
        <f t="shared" si="5"/>
        <v>40</v>
      </c>
      <c r="V13" s="17">
        <f t="shared" si="6"/>
        <v>10</v>
      </c>
      <c r="W13" s="73">
        <f t="shared" si="7"/>
        <v>17.222222222222221</v>
      </c>
    </row>
    <row r="14" spans="1:23" x14ac:dyDescent="0.2">
      <c r="A14" s="6">
        <v>11</v>
      </c>
      <c r="B14" s="5" t="s">
        <v>59</v>
      </c>
      <c r="C14" s="56" t="s">
        <v>60</v>
      </c>
      <c r="D14" s="70">
        <f>Sidik!J14</f>
        <v>87.5</v>
      </c>
      <c r="E14" s="57">
        <f>Betty!H14</f>
        <v>27.5</v>
      </c>
      <c r="F14" s="57">
        <f>Fachrul!G14</f>
        <v>62.5</v>
      </c>
      <c r="G14" s="57">
        <f>Muhaimin!G14</f>
        <v>72.25</v>
      </c>
      <c r="H14" s="68">
        <f t="shared" si="0"/>
        <v>62.4375</v>
      </c>
      <c r="I14" s="57">
        <f>Sidik!N14</f>
        <v>67.666666666666671</v>
      </c>
      <c r="J14" s="57">
        <f>Betty!L14</f>
        <v>76.666666666666671</v>
      </c>
      <c r="K14" s="57">
        <f>Fachrul!K14</f>
        <v>68.333333333333329</v>
      </c>
      <c r="L14" s="57">
        <f>Muhaimin!K14</f>
        <v>68.333333333333329</v>
      </c>
      <c r="M14" s="69">
        <f t="shared" si="1"/>
        <v>70.25</v>
      </c>
      <c r="N14" s="57">
        <f>Sidik!R14</f>
        <v>64</v>
      </c>
      <c r="O14" s="57">
        <f>Betty!P14</f>
        <v>60</v>
      </c>
      <c r="P14" s="17">
        <f>Fachrul!O14</f>
        <v>60</v>
      </c>
      <c r="Q14" s="17">
        <f>Muhaimin!O14</f>
        <v>68.333333333333329</v>
      </c>
      <c r="R14" s="72">
        <f t="shared" si="2"/>
        <v>63.083333333333329</v>
      </c>
      <c r="S14" s="17">
        <f t="shared" si="3"/>
        <v>73.055555555555557</v>
      </c>
      <c r="T14" s="17">
        <f t="shared" si="4"/>
        <v>54.722222222222229</v>
      </c>
      <c r="U14" s="17">
        <f t="shared" si="5"/>
        <v>63.611111111111107</v>
      </c>
      <c r="V14" s="17">
        <f t="shared" si="6"/>
        <v>69.638888888888872</v>
      </c>
      <c r="W14" s="73">
        <f t="shared" si="7"/>
        <v>65.256944444444443</v>
      </c>
    </row>
    <row r="15" spans="1:23" x14ac:dyDescent="0.2">
      <c r="A15" s="6">
        <v>12</v>
      </c>
      <c r="B15" s="5" t="s">
        <v>45</v>
      </c>
      <c r="C15" s="56" t="s">
        <v>46</v>
      </c>
      <c r="D15" s="70">
        <f>Sidik!J15</f>
        <v>58.25</v>
      </c>
      <c r="E15" s="57">
        <f>Betty!H15</f>
        <v>77.5</v>
      </c>
      <c r="F15" s="57">
        <f>Fachrul!G15</f>
        <v>72.5</v>
      </c>
      <c r="G15" s="57">
        <f>Muhaimin!G15</f>
        <v>33.5</v>
      </c>
      <c r="H15" s="68">
        <f t="shared" si="0"/>
        <v>60.4375</v>
      </c>
      <c r="I15" s="57">
        <f>Sidik!N15</f>
        <v>86.666666666666671</v>
      </c>
      <c r="J15" s="57">
        <f>Betty!L15</f>
        <v>76.666666666666671</v>
      </c>
      <c r="K15" s="57">
        <f>Fachrul!K15</f>
        <v>76.666666666666671</v>
      </c>
      <c r="L15" s="57">
        <f>Muhaimin!K15</f>
        <v>83.333333333333329</v>
      </c>
      <c r="M15" s="69">
        <f t="shared" si="1"/>
        <v>80.833333333333329</v>
      </c>
      <c r="N15" s="57">
        <f>Sidik!R15</f>
        <v>66</v>
      </c>
      <c r="O15" s="57">
        <f>Betty!P15</f>
        <v>60</v>
      </c>
      <c r="P15" s="17">
        <f>Fachrul!O15</f>
        <v>70</v>
      </c>
      <c r="Q15" s="17">
        <f>Muhaimin!O15</f>
        <v>70</v>
      </c>
      <c r="R15" s="72">
        <f t="shared" si="2"/>
        <v>66.5</v>
      </c>
      <c r="S15" s="17">
        <f t="shared" si="3"/>
        <v>70.305555555555557</v>
      </c>
      <c r="T15" s="17">
        <f t="shared" si="4"/>
        <v>71.3888888888889</v>
      </c>
      <c r="U15" s="17">
        <f t="shared" si="5"/>
        <v>73.055555555555557</v>
      </c>
      <c r="V15" s="17">
        <f t="shared" si="6"/>
        <v>62.277777777777771</v>
      </c>
      <c r="W15" s="73">
        <f t="shared" si="7"/>
        <v>69.256944444444443</v>
      </c>
    </row>
    <row r="16" spans="1:23" x14ac:dyDescent="0.2">
      <c r="A16" s="6">
        <v>13</v>
      </c>
      <c r="B16" s="6" t="s">
        <v>99</v>
      </c>
      <c r="C16" s="56" t="s">
        <v>100</v>
      </c>
      <c r="D16" s="70">
        <f>Sidik!J16</f>
        <v>25</v>
      </c>
      <c r="E16" s="57">
        <f>Betty!H16</f>
        <v>10</v>
      </c>
      <c r="F16" s="57">
        <f>Fachrul!G16</f>
        <v>40</v>
      </c>
      <c r="G16" s="57">
        <f>Muhaimin!G16</f>
        <v>10</v>
      </c>
      <c r="H16" s="68">
        <f t="shared" si="0"/>
        <v>21.25</v>
      </c>
      <c r="I16" s="57">
        <f>Sidik!N16</f>
        <v>30.333333333333332</v>
      </c>
      <c r="J16" s="57">
        <f>Betty!L16</f>
        <v>23.333333333333332</v>
      </c>
      <c r="K16" s="57">
        <f>Fachrul!K16</f>
        <v>40</v>
      </c>
      <c r="L16" s="57">
        <f>Muhaimin!K16</f>
        <v>10</v>
      </c>
      <c r="M16" s="69">
        <f t="shared" si="1"/>
        <v>25.916666666666664</v>
      </c>
      <c r="N16" s="57">
        <f>Sidik!R16</f>
        <v>21.666666666666668</v>
      </c>
      <c r="O16" s="57">
        <f>Betty!P16</f>
        <v>23.333333333333332</v>
      </c>
      <c r="P16" s="17">
        <f>Fachrul!O16</f>
        <v>40</v>
      </c>
      <c r="Q16" s="17">
        <f>Muhaimin!O16</f>
        <v>10</v>
      </c>
      <c r="R16" s="72">
        <f t="shared" si="2"/>
        <v>23.75</v>
      </c>
      <c r="S16" s="17">
        <f t="shared" si="3"/>
        <v>25.666666666666668</v>
      </c>
      <c r="T16" s="17">
        <f t="shared" si="4"/>
        <v>18.888888888888886</v>
      </c>
      <c r="U16" s="17">
        <f t="shared" si="5"/>
        <v>40</v>
      </c>
      <c r="V16" s="17">
        <f t="shared" si="6"/>
        <v>10</v>
      </c>
      <c r="W16" s="73">
        <f t="shared" si="7"/>
        <v>23.638888888888889</v>
      </c>
    </row>
    <row r="17" spans="1:23" x14ac:dyDescent="0.2">
      <c r="A17" s="6">
        <v>14</v>
      </c>
      <c r="B17" s="6" t="s">
        <v>121</v>
      </c>
      <c r="C17" s="56" t="s">
        <v>122</v>
      </c>
      <c r="D17" s="70">
        <f>Sidik!J17</f>
        <v>0</v>
      </c>
      <c r="E17" s="57">
        <f>Betty!H17</f>
        <v>0</v>
      </c>
      <c r="F17" s="57">
        <f>Fachrul!G17</f>
        <v>30</v>
      </c>
      <c r="G17" s="57">
        <f>Muhaimin!G17</f>
        <v>10</v>
      </c>
      <c r="H17" s="68">
        <f t="shared" si="0"/>
        <v>10</v>
      </c>
      <c r="I17" s="57">
        <f>Sidik!N17</f>
        <v>0</v>
      </c>
      <c r="J17" s="57">
        <f>Betty!L17</f>
        <v>0</v>
      </c>
      <c r="K17" s="57">
        <f>Fachrul!K17</f>
        <v>30</v>
      </c>
      <c r="L17" s="57">
        <f>Muhaimin!K17</f>
        <v>60</v>
      </c>
      <c r="M17" s="69">
        <f t="shared" si="1"/>
        <v>22.5</v>
      </c>
      <c r="N17" s="57">
        <f>Sidik!R17</f>
        <v>0</v>
      </c>
      <c r="O17" s="57">
        <f>Betty!P17</f>
        <v>0</v>
      </c>
      <c r="P17" s="17">
        <f>Fachrul!O17</f>
        <v>30</v>
      </c>
      <c r="Q17" s="17">
        <f>Muhaimin!O17</f>
        <v>50</v>
      </c>
      <c r="R17" s="72">
        <f t="shared" si="2"/>
        <v>20</v>
      </c>
      <c r="S17" s="17">
        <f t="shared" si="3"/>
        <v>0</v>
      </c>
      <c r="T17" s="17">
        <f t="shared" si="4"/>
        <v>0</v>
      </c>
      <c r="U17" s="17">
        <f t="shared" si="5"/>
        <v>30</v>
      </c>
      <c r="V17" s="17">
        <f t="shared" si="6"/>
        <v>40</v>
      </c>
      <c r="W17" s="73">
        <f t="shared" si="7"/>
        <v>17.5</v>
      </c>
    </row>
    <row r="18" spans="1:23" x14ac:dyDescent="0.2">
      <c r="A18" s="6">
        <v>15</v>
      </c>
      <c r="B18" s="6" t="s">
        <v>101</v>
      </c>
      <c r="C18" s="56" t="s">
        <v>102</v>
      </c>
      <c r="D18" s="70">
        <f>Sidik!J18</f>
        <v>10</v>
      </c>
      <c r="E18" s="57">
        <f>Betty!H18</f>
        <v>10</v>
      </c>
      <c r="F18" s="57">
        <f>Fachrul!G18</f>
        <v>40</v>
      </c>
      <c r="G18" s="57">
        <f>Muhaimin!G18</f>
        <v>10</v>
      </c>
      <c r="H18" s="68">
        <f t="shared" si="0"/>
        <v>17.5</v>
      </c>
      <c r="I18" s="57">
        <f>Sidik!N18</f>
        <v>10</v>
      </c>
      <c r="J18" s="57">
        <f>Betty!L18</f>
        <v>23.333333333333332</v>
      </c>
      <c r="K18" s="57">
        <f>Fachrul!K18</f>
        <v>40</v>
      </c>
      <c r="L18" s="57">
        <f>Muhaimin!K18</f>
        <v>10</v>
      </c>
      <c r="M18" s="69">
        <f t="shared" si="1"/>
        <v>20.833333333333332</v>
      </c>
      <c r="N18" s="57">
        <f>Sidik!R18</f>
        <v>10</v>
      </c>
      <c r="O18" s="57">
        <f>Betty!P18</f>
        <v>23.333333333333332</v>
      </c>
      <c r="P18" s="17">
        <f>Fachrul!O18</f>
        <v>40</v>
      </c>
      <c r="Q18" s="17">
        <f>Muhaimin!O18</f>
        <v>16.666666666666668</v>
      </c>
      <c r="R18" s="72">
        <f t="shared" si="2"/>
        <v>22.5</v>
      </c>
      <c r="S18" s="17">
        <f t="shared" si="3"/>
        <v>10</v>
      </c>
      <c r="T18" s="17">
        <f t="shared" si="4"/>
        <v>18.888888888888886</v>
      </c>
      <c r="U18" s="17">
        <f t="shared" si="5"/>
        <v>40</v>
      </c>
      <c r="V18" s="17">
        <f t="shared" si="6"/>
        <v>12.222222222222223</v>
      </c>
      <c r="W18" s="73">
        <f t="shared" si="7"/>
        <v>20.277777777777779</v>
      </c>
    </row>
    <row r="19" spans="1:23" x14ac:dyDescent="0.2">
      <c r="A19" s="6">
        <v>16</v>
      </c>
      <c r="B19" s="6" t="s">
        <v>63</v>
      </c>
      <c r="C19" s="56" t="s">
        <v>64</v>
      </c>
      <c r="D19" s="70">
        <f>Sidik!J19</f>
        <v>47.25</v>
      </c>
      <c r="E19" s="57">
        <f>Betty!H19</f>
        <v>37.5</v>
      </c>
      <c r="F19" s="57">
        <f>Fachrul!G19</f>
        <v>40</v>
      </c>
      <c r="G19" s="57">
        <f>Muhaimin!G19</f>
        <v>10</v>
      </c>
      <c r="H19" s="68">
        <f t="shared" si="0"/>
        <v>33.6875</v>
      </c>
      <c r="I19" s="57">
        <f>Sidik!N19</f>
        <v>51.333333333333336</v>
      </c>
      <c r="J19" s="57">
        <f>Betty!L19</f>
        <v>23.333333333333332</v>
      </c>
      <c r="K19" s="57">
        <f>Fachrul!K19</f>
        <v>40</v>
      </c>
      <c r="L19" s="57">
        <f>Muhaimin!K19</f>
        <v>10</v>
      </c>
      <c r="M19" s="69">
        <f t="shared" si="1"/>
        <v>31.166666666666668</v>
      </c>
      <c r="N19" s="57">
        <f>Sidik!R19</f>
        <v>45.333333333333336</v>
      </c>
      <c r="O19" s="57">
        <f>Betty!P19</f>
        <v>23.333333333333332</v>
      </c>
      <c r="P19" s="17">
        <f>Fachrul!O19</f>
        <v>40</v>
      </c>
      <c r="Q19" s="17">
        <f>Muhaimin!O19</f>
        <v>10</v>
      </c>
      <c r="R19" s="72">
        <f t="shared" si="2"/>
        <v>29.666666666666668</v>
      </c>
      <c r="S19" s="17">
        <f t="shared" si="3"/>
        <v>47.972222222222229</v>
      </c>
      <c r="T19" s="17">
        <f t="shared" si="4"/>
        <v>28.055555555555554</v>
      </c>
      <c r="U19" s="17">
        <f t="shared" si="5"/>
        <v>40</v>
      </c>
      <c r="V19" s="17">
        <f t="shared" si="6"/>
        <v>10</v>
      </c>
      <c r="W19" s="73">
        <f t="shared" si="7"/>
        <v>31.506944444444446</v>
      </c>
    </row>
    <row r="20" spans="1:23" x14ac:dyDescent="0.2">
      <c r="A20" s="6">
        <v>17</v>
      </c>
      <c r="B20" s="6" t="s">
        <v>103</v>
      </c>
      <c r="C20" s="56" t="s">
        <v>104</v>
      </c>
      <c r="D20" s="70">
        <f>Sidik!J20</f>
        <v>36.75</v>
      </c>
      <c r="E20" s="57">
        <f>Betty!H20</f>
        <v>10</v>
      </c>
      <c r="F20" s="57">
        <f>Fachrul!G20</f>
        <v>50</v>
      </c>
      <c r="G20" s="57">
        <f>Muhaimin!G20</f>
        <v>10</v>
      </c>
      <c r="H20" s="68">
        <f t="shared" si="0"/>
        <v>26.6875</v>
      </c>
      <c r="I20" s="57">
        <f>Sidik!N20</f>
        <v>48.333333333333336</v>
      </c>
      <c r="J20" s="57">
        <f>Betty!L20</f>
        <v>23.333333333333332</v>
      </c>
      <c r="K20" s="57">
        <f>Fachrul!K20</f>
        <v>60</v>
      </c>
      <c r="L20" s="57">
        <f>Muhaimin!K20</f>
        <v>10</v>
      </c>
      <c r="M20" s="69">
        <f t="shared" si="1"/>
        <v>35.416666666666671</v>
      </c>
      <c r="N20" s="57">
        <f>Sidik!R20</f>
        <v>33.333333333333336</v>
      </c>
      <c r="O20" s="57">
        <f>Betty!P20</f>
        <v>23.333333333333332</v>
      </c>
      <c r="P20" s="17">
        <f>Fachrul!O20</f>
        <v>63.333333333333336</v>
      </c>
      <c r="Q20" s="17">
        <f>Muhaimin!O20</f>
        <v>10</v>
      </c>
      <c r="R20" s="72">
        <f t="shared" si="2"/>
        <v>32.5</v>
      </c>
      <c r="S20" s="17">
        <f t="shared" si="3"/>
        <v>39.472222222222229</v>
      </c>
      <c r="T20" s="17">
        <f t="shared" si="4"/>
        <v>18.888888888888886</v>
      </c>
      <c r="U20" s="17">
        <f t="shared" si="5"/>
        <v>57.777777777777779</v>
      </c>
      <c r="V20" s="17">
        <f t="shared" si="6"/>
        <v>10</v>
      </c>
      <c r="W20" s="73">
        <f t="shared" si="7"/>
        <v>31.534722222222221</v>
      </c>
    </row>
    <row r="21" spans="1:23" x14ac:dyDescent="0.2">
      <c r="A21" s="6">
        <v>18</v>
      </c>
      <c r="B21" s="5" t="s">
        <v>71</v>
      </c>
      <c r="C21" s="56" t="s">
        <v>72</v>
      </c>
      <c r="D21" s="70">
        <f>Sidik!J21</f>
        <v>56.5</v>
      </c>
      <c r="E21" s="57">
        <f>Betty!H21</f>
        <v>10</v>
      </c>
      <c r="F21" s="57">
        <f>Fachrul!G21</f>
        <v>72.5</v>
      </c>
      <c r="G21" s="57">
        <f>Muhaimin!G21</f>
        <v>10</v>
      </c>
      <c r="H21" s="68">
        <f t="shared" si="0"/>
        <v>37.25</v>
      </c>
      <c r="I21" s="57">
        <f>Sidik!N21</f>
        <v>75</v>
      </c>
      <c r="J21" s="57">
        <f>Betty!L21</f>
        <v>56.666666666666664</v>
      </c>
      <c r="K21" s="57">
        <f>Fachrul!K21</f>
        <v>68.333333333333329</v>
      </c>
      <c r="L21" s="57">
        <f>Muhaimin!K21</f>
        <v>78.333333333333329</v>
      </c>
      <c r="M21" s="69">
        <f t="shared" si="1"/>
        <v>69.583333333333329</v>
      </c>
      <c r="N21" s="57">
        <f>Sidik!R21</f>
        <v>78.333333333333329</v>
      </c>
      <c r="O21" s="57">
        <f>Betty!P21</f>
        <v>60</v>
      </c>
      <c r="P21" s="17">
        <f>Fachrul!O21</f>
        <v>75</v>
      </c>
      <c r="Q21" s="17">
        <f>Muhaimin!O21</f>
        <v>80</v>
      </c>
      <c r="R21" s="72">
        <f t="shared" si="2"/>
        <v>73.333333333333329</v>
      </c>
      <c r="S21" s="17">
        <f t="shared" si="3"/>
        <v>69.944444444444443</v>
      </c>
      <c r="T21" s="17">
        <f t="shared" si="4"/>
        <v>42.222222222222221</v>
      </c>
      <c r="U21" s="17">
        <f t="shared" si="5"/>
        <v>71.944444444444443</v>
      </c>
      <c r="V21" s="17">
        <f t="shared" si="6"/>
        <v>56.111111111111107</v>
      </c>
      <c r="W21" s="73">
        <f t="shared" si="7"/>
        <v>60.05555555555555</v>
      </c>
    </row>
    <row r="22" spans="1:23" x14ac:dyDescent="0.2">
      <c r="A22" s="6">
        <v>19</v>
      </c>
      <c r="B22" s="6" t="s">
        <v>61</v>
      </c>
      <c r="C22" s="56" t="s">
        <v>62</v>
      </c>
      <c r="D22" s="70">
        <f>Sidik!J22</f>
        <v>70.25</v>
      </c>
      <c r="E22" s="57">
        <f>Betty!H22</f>
        <v>27.5</v>
      </c>
      <c r="F22" s="57">
        <f>Fachrul!G22</f>
        <v>60</v>
      </c>
      <c r="G22" s="57">
        <f>Muhaimin!G22</f>
        <v>20</v>
      </c>
      <c r="H22" s="68">
        <f t="shared" si="0"/>
        <v>44.4375</v>
      </c>
      <c r="I22" s="57">
        <f>Sidik!N22</f>
        <v>79.666666666666671</v>
      </c>
      <c r="J22" s="57">
        <f>Betty!L22</f>
        <v>56.666666666666664</v>
      </c>
      <c r="K22" s="57">
        <f>Fachrul!K22</f>
        <v>70</v>
      </c>
      <c r="L22" s="57">
        <f>Muhaimin!K22</f>
        <v>70</v>
      </c>
      <c r="M22" s="69">
        <f t="shared" si="1"/>
        <v>69.083333333333343</v>
      </c>
      <c r="N22" s="57">
        <f>Sidik!R22</f>
        <v>73</v>
      </c>
      <c r="O22" s="57">
        <f>Betty!P22</f>
        <v>33.333333333333336</v>
      </c>
      <c r="P22" s="17">
        <f>Fachrul!O22</f>
        <v>60</v>
      </c>
      <c r="Q22" s="17">
        <f>Muhaimin!O22</f>
        <v>60</v>
      </c>
      <c r="R22" s="72">
        <f t="shared" si="2"/>
        <v>56.583333333333336</v>
      </c>
      <c r="S22" s="17">
        <f t="shared" si="3"/>
        <v>74.305555555555557</v>
      </c>
      <c r="T22" s="17">
        <f t="shared" si="4"/>
        <v>39.166666666666664</v>
      </c>
      <c r="U22" s="17">
        <f t="shared" si="5"/>
        <v>63.333333333333336</v>
      </c>
      <c r="V22" s="17">
        <f t="shared" si="6"/>
        <v>50</v>
      </c>
      <c r="W22" s="73">
        <f t="shared" si="7"/>
        <v>56.701388888888893</v>
      </c>
    </row>
    <row r="23" spans="1:23" x14ac:dyDescent="0.2">
      <c r="A23" s="6">
        <v>20</v>
      </c>
      <c r="B23" s="6" t="s">
        <v>49</v>
      </c>
      <c r="C23" s="56" t="s">
        <v>50</v>
      </c>
      <c r="D23" s="70">
        <f>Sidik!J23</f>
        <v>59</v>
      </c>
      <c r="E23" s="57">
        <f>Betty!H23</f>
        <v>75</v>
      </c>
      <c r="F23" s="57">
        <f>Fachrul!G23</f>
        <v>72.5</v>
      </c>
      <c r="G23" s="57">
        <f>Muhaimin!G23</f>
        <v>35</v>
      </c>
      <c r="H23" s="68">
        <f t="shared" si="0"/>
        <v>60.375</v>
      </c>
      <c r="I23" s="57">
        <f>Sidik!N23</f>
        <v>66.333333333333329</v>
      </c>
      <c r="J23" s="57">
        <f>Betty!L23</f>
        <v>56.666666666666664</v>
      </c>
      <c r="K23" s="57">
        <f>Fachrul!K23</f>
        <v>71.666666666666671</v>
      </c>
      <c r="L23" s="57">
        <f>Muhaimin!K23</f>
        <v>76.666666666666671</v>
      </c>
      <c r="M23" s="69">
        <f t="shared" si="1"/>
        <v>67.833333333333343</v>
      </c>
      <c r="N23" s="57">
        <f>Sidik!R23</f>
        <v>59</v>
      </c>
      <c r="O23" s="57">
        <f>Betty!P23</f>
        <v>33.333333333333336</v>
      </c>
      <c r="P23" s="17">
        <f>Fachrul!O23</f>
        <v>65</v>
      </c>
      <c r="Q23" s="17">
        <f>Muhaimin!O23</f>
        <v>71.666666666666671</v>
      </c>
      <c r="R23" s="72">
        <f t="shared" si="2"/>
        <v>57.25</v>
      </c>
      <c r="S23" s="17">
        <f t="shared" si="3"/>
        <v>61.444444444444436</v>
      </c>
      <c r="T23" s="17">
        <f t="shared" si="4"/>
        <v>55</v>
      </c>
      <c r="U23" s="17">
        <f t="shared" si="5"/>
        <v>69.722222222222229</v>
      </c>
      <c r="V23" s="17">
        <f t="shared" si="6"/>
        <v>61.111111111111114</v>
      </c>
      <c r="W23" s="73">
        <f t="shared" si="7"/>
        <v>61.819444444444443</v>
      </c>
    </row>
    <row r="24" spans="1:23" x14ac:dyDescent="0.2">
      <c r="A24" s="6">
        <v>21</v>
      </c>
      <c r="B24" s="6" t="s">
        <v>105</v>
      </c>
      <c r="C24" s="56" t="s">
        <v>106</v>
      </c>
      <c r="D24" s="70">
        <f>Sidik!J24</f>
        <v>29.5</v>
      </c>
      <c r="E24" s="57">
        <f>Betty!H24</f>
        <v>10</v>
      </c>
      <c r="F24" s="57">
        <f>Fachrul!G24</f>
        <v>40</v>
      </c>
      <c r="G24" s="57">
        <f>Muhaimin!G24</f>
        <v>10</v>
      </c>
      <c r="H24" s="68">
        <f t="shared" si="0"/>
        <v>22.375</v>
      </c>
      <c r="I24" s="57">
        <f>Sidik!N24</f>
        <v>41.666666666666664</v>
      </c>
      <c r="J24" s="57">
        <f>Betty!L24</f>
        <v>23.333333333333332</v>
      </c>
      <c r="K24" s="57">
        <f>Fachrul!K24</f>
        <v>40</v>
      </c>
      <c r="L24" s="57">
        <f>Muhaimin!K24</f>
        <v>50</v>
      </c>
      <c r="M24" s="69">
        <f t="shared" si="1"/>
        <v>38.75</v>
      </c>
      <c r="N24" s="57">
        <f>Sidik!R24</f>
        <v>26.666666666666668</v>
      </c>
      <c r="O24" s="57">
        <f>Betty!P24</f>
        <v>23.333333333333332</v>
      </c>
      <c r="P24" s="17">
        <f>Fachrul!O24</f>
        <v>40</v>
      </c>
      <c r="Q24" s="17">
        <f>Muhaimin!O24</f>
        <v>33.333333333333336</v>
      </c>
      <c r="R24" s="72">
        <f t="shared" si="2"/>
        <v>30.833333333333336</v>
      </c>
      <c r="S24" s="17">
        <f t="shared" si="3"/>
        <v>32.611111111111107</v>
      </c>
      <c r="T24" s="17">
        <f t="shared" si="4"/>
        <v>18.888888888888886</v>
      </c>
      <c r="U24" s="17">
        <f t="shared" si="5"/>
        <v>40</v>
      </c>
      <c r="V24" s="17">
        <f t="shared" si="6"/>
        <v>31.111111111111114</v>
      </c>
      <c r="W24" s="73">
        <f t="shared" si="7"/>
        <v>30.652777777777779</v>
      </c>
    </row>
    <row r="25" spans="1:23" x14ac:dyDescent="0.2">
      <c r="A25" s="6">
        <v>22</v>
      </c>
      <c r="B25" s="6" t="s">
        <v>51</v>
      </c>
      <c r="C25" s="56" t="s">
        <v>52</v>
      </c>
      <c r="D25" s="70">
        <f>Sidik!J25</f>
        <v>55</v>
      </c>
      <c r="E25" s="57">
        <f>Betty!H25</f>
        <v>72.5</v>
      </c>
      <c r="F25" s="57">
        <f>Fachrul!G25</f>
        <v>52.5</v>
      </c>
      <c r="G25" s="57">
        <f>Muhaimin!G25</f>
        <v>31.5</v>
      </c>
      <c r="H25" s="68">
        <f t="shared" si="0"/>
        <v>52.875</v>
      </c>
      <c r="I25" s="57">
        <f>Sidik!N25</f>
        <v>51.666666666666664</v>
      </c>
      <c r="J25" s="57">
        <f>Betty!L25</f>
        <v>56.666666666666664</v>
      </c>
      <c r="K25" s="57">
        <f>Fachrul!K25</f>
        <v>71.666666666666671</v>
      </c>
      <c r="L25" s="57">
        <f>Muhaimin!K25</f>
        <v>73.333333333333329</v>
      </c>
      <c r="M25" s="69">
        <f t="shared" si="1"/>
        <v>63.333333333333329</v>
      </c>
      <c r="N25" s="57">
        <f>Sidik!R25</f>
        <v>45.666666666666664</v>
      </c>
      <c r="O25" s="57">
        <f>Betty!P25</f>
        <v>33.333333333333336</v>
      </c>
      <c r="P25" s="17">
        <f>Fachrul!O25</f>
        <v>65</v>
      </c>
      <c r="Q25" s="17">
        <f>Muhaimin!O25</f>
        <v>75</v>
      </c>
      <c r="R25" s="72">
        <f t="shared" si="2"/>
        <v>54.75</v>
      </c>
      <c r="S25" s="17">
        <f t="shared" si="3"/>
        <v>50.777777777777771</v>
      </c>
      <c r="T25" s="17">
        <f t="shared" si="4"/>
        <v>54.166666666666664</v>
      </c>
      <c r="U25" s="17">
        <f t="shared" si="5"/>
        <v>63.055555555555564</v>
      </c>
      <c r="V25" s="17">
        <f t="shared" si="6"/>
        <v>59.944444444444436</v>
      </c>
      <c r="W25" s="73">
        <f t="shared" si="7"/>
        <v>56.986111111111107</v>
      </c>
    </row>
    <row r="26" spans="1:23" x14ac:dyDescent="0.2">
      <c r="A26" s="6">
        <v>23</v>
      </c>
      <c r="B26" s="6" t="s">
        <v>107</v>
      </c>
      <c r="C26" s="56" t="s">
        <v>108</v>
      </c>
      <c r="D26" s="70">
        <f>Sidik!J26</f>
        <v>10</v>
      </c>
      <c r="E26" s="57">
        <f>Betty!H26</f>
        <v>10</v>
      </c>
      <c r="F26" s="57">
        <f>Fachrul!G26</f>
        <v>40</v>
      </c>
      <c r="G26" s="57">
        <f>Muhaimin!G26</f>
        <v>10</v>
      </c>
      <c r="H26" s="68">
        <f t="shared" si="0"/>
        <v>17.5</v>
      </c>
      <c r="I26" s="57">
        <f>Sidik!N26</f>
        <v>10</v>
      </c>
      <c r="J26" s="57">
        <f>Betty!L26</f>
        <v>23.333333333333332</v>
      </c>
      <c r="K26" s="57">
        <f>Fachrul!K26</f>
        <v>40</v>
      </c>
      <c r="L26" s="57">
        <f>Muhaimin!K26</f>
        <v>10</v>
      </c>
      <c r="M26" s="69">
        <f t="shared" si="1"/>
        <v>20.833333333333332</v>
      </c>
      <c r="N26" s="57">
        <f>Sidik!R26</f>
        <v>13.333333333333334</v>
      </c>
      <c r="O26" s="57">
        <f>Betty!P26</f>
        <v>23.333333333333332</v>
      </c>
      <c r="P26" s="17">
        <f>Fachrul!O26</f>
        <v>40</v>
      </c>
      <c r="Q26" s="17">
        <f>Muhaimin!O26</f>
        <v>10</v>
      </c>
      <c r="R26" s="72">
        <f t="shared" si="2"/>
        <v>21.666666666666664</v>
      </c>
      <c r="S26" s="17">
        <f t="shared" si="3"/>
        <v>11.111111111111112</v>
      </c>
      <c r="T26" s="17">
        <f t="shared" si="4"/>
        <v>18.888888888888886</v>
      </c>
      <c r="U26" s="17">
        <f t="shared" si="5"/>
        <v>40</v>
      </c>
      <c r="V26" s="17">
        <f t="shared" si="6"/>
        <v>10</v>
      </c>
      <c r="W26" s="73">
        <f t="shared" si="7"/>
        <v>20</v>
      </c>
    </row>
    <row r="27" spans="1:23" x14ac:dyDescent="0.2">
      <c r="A27" s="6">
        <v>24</v>
      </c>
      <c r="B27" s="5" t="s">
        <v>65</v>
      </c>
      <c r="C27" s="56" t="s">
        <v>66</v>
      </c>
      <c r="D27" s="70">
        <f>Sidik!J27</f>
        <v>44.75</v>
      </c>
      <c r="E27" s="57">
        <f>Betty!H27</f>
        <v>25</v>
      </c>
      <c r="F27" s="57">
        <f>Fachrul!G27</f>
        <v>62.5</v>
      </c>
      <c r="G27" s="57">
        <f>Muhaimin!G27</f>
        <v>10</v>
      </c>
      <c r="H27" s="68">
        <f t="shared" si="0"/>
        <v>35.5625</v>
      </c>
      <c r="I27" s="57">
        <f>Sidik!N27</f>
        <v>48.666666666666664</v>
      </c>
      <c r="J27" s="57">
        <f>Betty!L27</f>
        <v>30</v>
      </c>
      <c r="K27" s="57">
        <f>Fachrul!K27</f>
        <v>63.333333333333336</v>
      </c>
      <c r="L27" s="57">
        <f>Muhaimin!K27</f>
        <v>56.666666666666664</v>
      </c>
      <c r="M27" s="69">
        <f t="shared" si="1"/>
        <v>49.666666666666664</v>
      </c>
      <c r="N27" s="57">
        <f>Sidik!R27</f>
        <v>41.333333333333336</v>
      </c>
      <c r="O27" s="57">
        <f>Betty!P27</f>
        <v>30</v>
      </c>
      <c r="P27" s="17">
        <f>Fachrul!O27</f>
        <v>65</v>
      </c>
      <c r="Q27" s="17">
        <f>Muhaimin!O27</f>
        <v>23.333333333333332</v>
      </c>
      <c r="R27" s="72">
        <f t="shared" si="2"/>
        <v>39.916666666666671</v>
      </c>
      <c r="S27" s="17">
        <f t="shared" si="3"/>
        <v>44.916666666666664</v>
      </c>
      <c r="T27" s="17">
        <f t="shared" si="4"/>
        <v>28.333333333333332</v>
      </c>
      <c r="U27" s="17">
        <f t="shared" si="5"/>
        <v>63.611111111111114</v>
      </c>
      <c r="V27" s="17">
        <f t="shared" si="6"/>
        <v>29.999999999999996</v>
      </c>
      <c r="W27" s="73">
        <f t="shared" si="7"/>
        <v>41.715277777777779</v>
      </c>
    </row>
    <row r="28" spans="1:23" ht="28.5" x14ac:dyDescent="0.2">
      <c r="A28" s="6">
        <v>25</v>
      </c>
      <c r="B28" s="6" t="s">
        <v>109</v>
      </c>
      <c r="C28" s="56" t="s">
        <v>110</v>
      </c>
      <c r="D28" s="70">
        <f>Sidik!J28</f>
        <v>10</v>
      </c>
      <c r="E28" s="57">
        <f>Betty!H28</f>
        <v>10</v>
      </c>
      <c r="F28" s="57">
        <f>Fachrul!G28</f>
        <v>40</v>
      </c>
      <c r="G28" s="57">
        <f>Muhaimin!G28</f>
        <v>10</v>
      </c>
      <c r="H28" s="68">
        <f t="shared" si="0"/>
        <v>17.5</v>
      </c>
      <c r="I28" s="57">
        <f>Sidik!N28</f>
        <v>10</v>
      </c>
      <c r="J28" s="57">
        <f>Betty!L28</f>
        <v>23.333333333333332</v>
      </c>
      <c r="K28" s="57">
        <f>Fachrul!K28</f>
        <v>40</v>
      </c>
      <c r="L28" s="57">
        <f>Muhaimin!K28</f>
        <v>10</v>
      </c>
      <c r="M28" s="69">
        <f t="shared" si="1"/>
        <v>20.833333333333332</v>
      </c>
      <c r="N28" s="57">
        <f>Sidik!R28</f>
        <v>10</v>
      </c>
      <c r="O28" s="57">
        <f>Betty!P28</f>
        <v>23.333333333333332</v>
      </c>
      <c r="P28" s="17">
        <f>Fachrul!O28</f>
        <v>40</v>
      </c>
      <c r="Q28" s="17">
        <f>Muhaimin!O28</f>
        <v>10</v>
      </c>
      <c r="R28" s="72">
        <f t="shared" si="2"/>
        <v>20.833333333333332</v>
      </c>
      <c r="S28" s="17">
        <f t="shared" si="3"/>
        <v>10</v>
      </c>
      <c r="T28" s="17">
        <f t="shared" si="4"/>
        <v>18.888888888888886</v>
      </c>
      <c r="U28" s="17">
        <f t="shared" si="5"/>
        <v>40</v>
      </c>
      <c r="V28" s="17">
        <f t="shared" si="6"/>
        <v>10</v>
      </c>
      <c r="W28" s="73">
        <f t="shared" si="7"/>
        <v>19.722222222222221</v>
      </c>
    </row>
    <row r="29" spans="1:23" x14ac:dyDescent="0.2">
      <c r="A29" s="6">
        <v>26</v>
      </c>
      <c r="B29" s="6" t="s">
        <v>123</v>
      </c>
      <c r="C29" s="56" t="s">
        <v>124</v>
      </c>
      <c r="D29" s="70">
        <f>Sidik!J29</f>
        <v>10</v>
      </c>
      <c r="E29" s="57">
        <f>Betty!H29</f>
        <v>0</v>
      </c>
      <c r="F29" s="57">
        <f>Fachrul!G29</f>
        <v>40</v>
      </c>
      <c r="G29" s="57">
        <f>Muhaimin!G29</f>
        <v>10</v>
      </c>
      <c r="H29" s="68">
        <f t="shared" si="0"/>
        <v>15</v>
      </c>
      <c r="I29" s="57">
        <f>Sidik!N29</f>
        <v>10</v>
      </c>
      <c r="J29" s="57">
        <f>Betty!L29</f>
        <v>0</v>
      </c>
      <c r="K29" s="57">
        <f>Fachrul!K29</f>
        <v>40</v>
      </c>
      <c r="L29" s="57">
        <f>Muhaimin!K29</f>
        <v>10</v>
      </c>
      <c r="M29" s="69">
        <f t="shared" si="1"/>
        <v>15</v>
      </c>
      <c r="N29" s="57">
        <f>Sidik!R29</f>
        <v>10</v>
      </c>
      <c r="O29" s="57">
        <f>Betty!P29</f>
        <v>0</v>
      </c>
      <c r="P29" s="17">
        <f>Fachrul!O29</f>
        <v>40</v>
      </c>
      <c r="Q29" s="17">
        <f>Muhaimin!O29</f>
        <v>10</v>
      </c>
      <c r="R29" s="72">
        <f t="shared" si="2"/>
        <v>15</v>
      </c>
      <c r="S29" s="17">
        <f t="shared" si="3"/>
        <v>10</v>
      </c>
      <c r="T29" s="17">
        <f t="shared" si="4"/>
        <v>0</v>
      </c>
      <c r="U29" s="17">
        <f t="shared" si="5"/>
        <v>40</v>
      </c>
      <c r="V29" s="17">
        <f t="shared" si="6"/>
        <v>10</v>
      </c>
      <c r="W29" s="73">
        <f t="shared" si="7"/>
        <v>15</v>
      </c>
    </row>
    <row r="30" spans="1:23" x14ac:dyDescent="0.2">
      <c r="A30" s="6">
        <v>27</v>
      </c>
      <c r="B30" s="5" t="s">
        <v>85</v>
      </c>
      <c r="C30" s="56" t="s">
        <v>86</v>
      </c>
      <c r="D30" s="70">
        <f>Sidik!J30</f>
        <v>33.75</v>
      </c>
      <c r="E30" s="57">
        <f>Betty!H30</f>
        <v>10</v>
      </c>
      <c r="F30" s="57">
        <f>Fachrul!G30</f>
        <v>40</v>
      </c>
      <c r="G30" s="57">
        <f>Muhaimin!G30</f>
        <v>10</v>
      </c>
      <c r="H30" s="68">
        <f t="shared" si="0"/>
        <v>23.4375</v>
      </c>
      <c r="I30" s="57">
        <f>Sidik!N30</f>
        <v>28.333333333333332</v>
      </c>
      <c r="J30" s="57">
        <f>Betty!L30</f>
        <v>23.333333333333332</v>
      </c>
      <c r="K30" s="57">
        <f>Fachrul!K30</f>
        <v>40</v>
      </c>
      <c r="L30" s="57">
        <f>Muhaimin!K30</f>
        <v>46.666666666666664</v>
      </c>
      <c r="M30" s="69">
        <f t="shared" si="1"/>
        <v>34.583333333333329</v>
      </c>
      <c r="N30" s="57">
        <f>Sidik!R30</f>
        <v>33.333333333333336</v>
      </c>
      <c r="O30" s="57">
        <f>Betty!P30</f>
        <v>23.333333333333332</v>
      </c>
      <c r="P30" s="17">
        <f>Fachrul!O30</f>
        <v>40</v>
      </c>
      <c r="Q30" s="17">
        <f>Muhaimin!O30</f>
        <v>33.333333333333336</v>
      </c>
      <c r="R30" s="72">
        <f t="shared" si="2"/>
        <v>32.5</v>
      </c>
      <c r="S30" s="17">
        <f t="shared" si="3"/>
        <v>31.805555555555554</v>
      </c>
      <c r="T30" s="17">
        <f t="shared" si="4"/>
        <v>18.888888888888886</v>
      </c>
      <c r="U30" s="17">
        <f t="shared" si="5"/>
        <v>40</v>
      </c>
      <c r="V30" s="17">
        <f t="shared" si="6"/>
        <v>30</v>
      </c>
      <c r="W30" s="73">
        <f t="shared" si="7"/>
        <v>30.173611111111111</v>
      </c>
    </row>
    <row r="31" spans="1:23" x14ac:dyDescent="0.2">
      <c r="A31" s="6">
        <v>28</v>
      </c>
      <c r="B31" s="6" t="s">
        <v>83</v>
      </c>
      <c r="C31" s="56" t="s">
        <v>84</v>
      </c>
      <c r="D31" s="70">
        <f>Sidik!J31</f>
        <v>39.25</v>
      </c>
      <c r="E31" s="57">
        <f>Betty!H31</f>
        <v>10</v>
      </c>
      <c r="F31" s="57">
        <f>Fachrul!G31</f>
        <v>61.25</v>
      </c>
      <c r="G31" s="57">
        <f>Muhaimin!G31</f>
        <v>10</v>
      </c>
      <c r="H31" s="68">
        <f t="shared" si="0"/>
        <v>30.125</v>
      </c>
      <c r="I31" s="57">
        <f>Sidik!N31</f>
        <v>56</v>
      </c>
      <c r="J31" s="57">
        <f>Betty!L31</f>
        <v>26.666666666666668</v>
      </c>
      <c r="K31" s="57">
        <f>Fachrul!K31</f>
        <v>80</v>
      </c>
      <c r="L31" s="57">
        <f>Muhaimin!K31</f>
        <v>70</v>
      </c>
      <c r="M31" s="69">
        <f t="shared" si="1"/>
        <v>58.166666666666671</v>
      </c>
      <c r="N31" s="57">
        <f>Sidik!R31</f>
        <v>48.333333333333336</v>
      </c>
      <c r="O31" s="57">
        <f>Betty!P31</f>
        <v>26.666666666666668</v>
      </c>
      <c r="P31" s="17">
        <f>Fachrul!O31</f>
        <v>66.666666666666671</v>
      </c>
      <c r="Q31" s="17">
        <f>Muhaimin!O31</f>
        <v>70</v>
      </c>
      <c r="R31" s="72">
        <f t="shared" si="2"/>
        <v>52.916666666666671</v>
      </c>
      <c r="S31" s="17">
        <f t="shared" si="3"/>
        <v>47.861111111111114</v>
      </c>
      <c r="T31" s="17">
        <f t="shared" si="4"/>
        <v>21.111111111111114</v>
      </c>
      <c r="U31" s="17">
        <f t="shared" si="5"/>
        <v>69.305555555555557</v>
      </c>
      <c r="V31" s="17">
        <f t="shared" si="6"/>
        <v>50</v>
      </c>
      <c r="W31" s="73">
        <f t="shared" si="7"/>
        <v>47.069444444444443</v>
      </c>
    </row>
    <row r="32" spans="1:23" ht="28.5" x14ac:dyDescent="0.2">
      <c r="A32" s="6">
        <v>29</v>
      </c>
      <c r="B32" s="6" t="s">
        <v>111</v>
      </c>
      <c r="C32" s="56" t="s">
        <v>112</v>
      </c>
      <c r="D32" s="70">
        <f>Sidik!J32</f>
        <v>10</v>
      </c>
      <c r="E32" s="57">
        <f>Betty!H32</f>
        <v>10</v>
      </c>
      <c r="F32" s="57">
        <f>Fachrul!G32</f>
        <v>40</v>
      </c>
      <c r="G32" s="57">
        <f>Muhaimin!G32</f>
        <v>10</v>
      </c>
      <c r="H32" s="68">
        <f t="shared" si="0"/>
        <v>17.5</v>
      </c>
      <c r="I32" s="57">
        <f>Sidik!N32</f>
        <v>10</v>
      </c>
      <c r="J32" s="57">
        <f>Betty!L32</f>
        <v>23.333333333333332</v>
      </c>
      <c r="K32" s="57">
        <f>Fachrul!K32</f>
        <v>40</v>
      </c>
      <c r="L32" s="57">
        <f>Muhaimin!K32</f>
        <v>10</v>
      </c>
      <c r="M32" s="69">
        <f t="shared" si="1"/>
        <v>20.833333333333332</v>
      </c>
      <c r="N32" s="57">
        <f>Sidik!R32</f>
        <v>10</v>
      </c>
      <c r="O32" s="57">
        <f>Betty!P32</f>
        <v>23.333333333333332</v>
      </c>
      <c r="P32" s="17">
        <f>Fachrul!O32</f>
        <v>40</v>
      </c>
      <c r="Q32" s="17">
        <f>Muhaimin!O32</f>
        <v>10</v>
      </c>
      <c r="R32" s="72">
        <f t="shared" si="2"/>
        <v>20.833333333333332</v>
      </c>
      <c r="S32" s="17">
        <f t="shared" si="3"/>
        <v>10</v>
      </c>
      <c r="T32" s="17">
        <f t="shared" si="4"/>
        <v>18.888888888888886</v>
      </c>
      <c r="U32" s="17">
        <f t="shared" si="5"/>
        <v>40</v>
      </c>
      <c r="V32" s="17">
        <f t="shared" si="6"/>
        <v>10</v>
      </c>
      <c r="W32" s="73">
        <f t="shared" si="7"/>
        <v>19.722222222222221</v>
      </c>
    </row>
    <row r="33" spans="1:23" x14ac:dyDescent="0.2">
      <c r="A33" s="6">
        <v>30</v>
      </c>
      <c r="B33" s="6" t="s">
        <v>57</v>
      </c>
      <c r="C33" s="56" t="s">
        <v>58</v>
      </c>
      <c r="D33" s="70">
        <f>Sidik!J33</f>
        <v>40</v>
      </c>
      <c r="E33" s="57">
        <f>Betty!H33</f>
        <v>40</v>
      </c>
      <c r="F33" s="57">
        <f>Fachrul!G33</f>
        <v>55</v>
      </c>
      <c r="G33" s="57">
        <f>Muhaimin!G33</f>
        <v>26.25</v>
      </c>
      <c r="H33" s="68">
        <f t="shared" si="0"/>
        <v>40.3125</v>
      </c>
      <c r="I33" s="57">
        <f>Sidik!N33</f>
        <v>46.666666666666664</v>
      </c>
      <c r="J33" s="57">
        <f>Betty!L33</f>
        <v>30</v>
      </c>
      <c r="K33" s="57">
        <f>Fachrul!K33</f>
        <v>55</v>
      </c>
      <c r="L33" s="57">
        <f>Muhaimin!K33</f>
        <v>43.333333333333336</v>
      </c>
      <c r="M33" s="69">
        <f t="shared" si="1"/>
        <v>43.75</v>
      </c>
      <c r="N33" s="57">
        <f>Sidik!R33</f>
        <v>25</v>
      </c>
      <c r="O33" s="57">
        <f>Betty!P33</f>
        <v>30</v>
      </c>
      <c r="P33" s="17">
        <f>Fachrul!O33</f>
        <v>60</v>
      </c>
      <c r="Q33" s="17">
        <f>Muhaimin!O33</f>
        <v>33.333333333333336</v>
      </c>
      <c r="R33" s="72">
        <f t="shared" si="2"/>
        <v>37.083333333333336</v>
      </c>
      <c r="S33" s="17">
        <f t="shared" si="3"/>
        <v>37.222222222222221</v>
      </c>
      <c r="T33" s="17">
        <f t="shared" si="4"/>
        <v>33.333333333333336</v>
      </c>
      <c r="U33" s="17">
        <f t="shared" si="5"/>
        <v>56.666666666666664</v>
      </c>
      <c r="V33" s="17">
        <f t="shared" si="6"/>
        <v>34.305555555555564</v>
      </c>
      <c r="W33" s="73">
        <f t="shared" si="7"/>
        <v>40.38194444444445</v>
      </c>
    </row>
    <row r="34" spans="1:23" x14ac:dyDescent="0.2">
      <c r="A34" s="6">
        <v>31</v>
      </c>
      <c r="B34" s="6" t="s">
        <v>73</v>
      </c>
      <c r="C34" s="56" t="s">
        <v>74</v>
      </c>
      <c r="D34" s="70">
        <f>Sidik!J34</f>
        <v>52.75</v>
      </c>
      <c r="E34" s="57">
        <f>Betty!H34</f>
        <v>10</v>
      </c>
      <c r="F34" s="57">
        <f>Fachrul!G34</f>
        <v>50</v>
      </c>
      <c r="G34" s="57">
        <f>Muhaimin!G34</f>
        <v>17.5</v>
      </c>
      <c r="H34" s="68">
        <f t="shared" si="0"/>
        <v>32.5625</v>
      </c>
      <c r="I34" s="57">
        <f>Sidik!N34</f>
        <v>53.666666666666664</v>
      </c>
      <c r="J34" s="57">
        <f>Betty!L34</f>
        <v>56.666666666666664</v>
      </c>
      <c r="K34" s="57">
        <f>Fachrul!K34</f>
        <v>56.666666666666664</v>
      </c>
      <c r="L34" s="57">
        <f>Muhaimin!K34</f>
        <v>68.333333333333329</v>
      </c>
      <c r="M34" s="69">
        <f t="shared" si="1"/>
        <v>58.833333333333329</v>
      </c>
      <c r="N34" s="57">
        <f>Sidik!R34</f>
        <v>49</v>
      </c>
      <c r="O34" s="57">
        <f>Betty!P34</f>
        <v>53.333333333333336</v>
      </c>
      <c r="P34" s="17">
        <f>Fachrul!O34</f>
        <v>50</v>
      </c>
      <c r="Q34" s="17">
        <f>Muhaimin!O34</f>
        <v>71.666666666666671</v>
      </c>
      <c r="R34" s="72">
        <f t="shared" si="2"/>
        <v>56</v>
      </c>
      <c r="S34" s="17">
        <f t="shared" si="3"/>
        <v>51.80555555555555</v>
      </c>
      <c r="T34" s="17">
        <f t="shared" si="4"/>
        <v>40</v>
      </c>
      <c r="U34" s="17">
        <f t="shared" si="5"/>
        <v>52.222222222222221</v>
      </c>
      <c r="V34" s="17">
        <f t="shared" si="6"/>
        <v>52.5</v>
      </c>
      <c r="W34" s="73">
        <f t="shared" si="7"/>
        <v>49.131944444444443</v>
      </c>
    </row>
    <row r="35" spans="1:23" x14ac:dyDescent="0.2">
      <c r="A35" s="6">
        <v>32</v>
      </c>
      <c r="B35" s="6" t="s">
        <v>113</v>
      </c>
      <c r="C35" s="56" t="s">
        <v>114</v>
      </c>
      <c r="D35" s="70">
        <f>Sidik!J35</f>
        <v>10</v>
      </c>
      <c r="E35" s="57">
        <f>Betty!H35</f>
        <v>10</v>
      </c>
      <c r="F35" s="57">
        <f>Fachrul!G35</f>
        <v>40</v>
      </c>
      <c r="G35" s="57">
        <f>Muhaimin!G35</f>
        <v>10</v>
      </c>
      <c r="H35" s="68">
        <f t="shared" si="0"/>
        <v>17.5</v>
      </c>
      <c r="I35" s="57">
        <f>Sidik!N35</f>
        <v>10</v>
      </c>
      <c r="J35" s="57">
        <f>Betty!L35</f>
        <v>23.333333333333332</v>
      </c>
      <c r="K35" s="57">
        <f>Fachrul!K35</f>
        <v>40</v>
      </c>
      <c r="L35" s="57">
        <f>Muhaimin!K35</f>
        <v>10</v>
      </c>
      <c r="M35" s="69">
        <f t="shared" si="1"/>
        <v>20.833333333333332</v>
      </c>
      <c r="N35" s="57">
        <f>Sidik!R35</f>
        <v>10</v>
      </c>
      <c r="O35" s="57">
        <f>Betty!P35</f>
        <v>23.333333333333332</v>
      </c>
      <c r="P35" s="17">
        <f>Fachrul!O35</f>
        <v>40</v>
      </c>
      <c r="Q35" s="17">
        <f>Muhaimin!O35</f>
        <v>10</v>
      </c>
      <c r="R35" s="72">
        <f t="shared" si="2"/>
        <v>20.833333333333332</v>
      </c>
      <c r="S35" s="17">
        <f t="shared" si="3"/>
        <v>10</v>
      </c>
      <c r="T35" s="17">
        <f t="shared" si="4"/>
        <v>18.888888888888886</v>
      </c>
      <c r="U35" s="17">
        <f t="shared" si="5"/>
        <v>40</v>
      </c>
      <c r="V35" s="17">
        <f t="shared" si="6"/>
        <v>10</v>
      </c>
      <c r="W35" s="73">
        <f t="shared" si="7"/>
        <v>19.722222222222221</v>
      </c>
    </row>
    <row r="36" spans="1:23" x14ac:dyDescent="0.2">
      <c r="A36" s="6">
        <v>33</v>
      </c>
      <c r="B36" s="6" t="s">
        <v>81</v>
      </c>
      <c r="C36" s="56" t="s">
        <v>82</v>
      </c>
      <c r="D36" s="70">
        <f>Sidik!J36</f>
        <v>28.5</v>
      </c>
      <c r="E36" s="57">
        <f>Betty!H36</f>
        <v>10</v>
      </c>
      <c r="F36" s="57">
        <f>Fachrul!G36</f>
        <v>40</v>
      </c>
      <c r="G36" s="57">
        <f>Muhaimin!G36</f>
        <v>10</v>
      </c>
      <c r="H36" s="68">
        <f t="shared" si="0"/>
        <v>22.125</v>
      </c>
      <c r="I36" s="57">
        <f>Sidik!N36</f>
        <v>28.333333333333332</v>
      </c>
      <c r="J36" s="57">
        <f>Betty!L36</f>
        <v>26.666666666666668</v>
      </c>
      <c r="K36" s="57">
        <f>Fachrul!K36</f>
        <v>40</v>
      </c>
      <c r="L36" s="57">
        <f>Muhaimin!K36</f>
        <v>53.333333333333336</v>
      </c>
      <c r="M36" s="69">
        <f t="shared" si="1"/>
        <v>37.083333333333336</v>
      </c>
      <c r="N36" s="57">
        <f>Sidik!R36</f>
        <v>31.666666666666668</v>
      </c>
      <c r="O36" s="57">
        <f>Betty!P36</f>
        <v>30</v>
      </c>
      <c r="P36" s="17">
        <f>Fachrul!O36</f>
        <v>40</v>
      </c>
      <c r="Q36" s="17">
        <f>Muhaimin!O36</f>
        <v>28.333333333333332</v>
      </c>
      <c r="R36" s="72">
        <f t="shared" si="2"/>
        <v>32.5</v>
      </c>
      <c r="S36" s="17">
        <f t="shared" si="3"/>
        <v>29.5</v>
      </c>
      <c r="T36" s="17">
        <f t="shared" si="4"/>
        <v>22.222222222222225</v>
      </c>
      <c r="U36" s="17">
        <f t="shared" si="5"/>
        <v>40</v>
      </c>
      <c r="V36" s="17">
        <f t="shared" si="6"/>
        <v>30.555555555555557</v>
      </c>
      <c r="W36" s="73">
        <f t="shared" si="7"/>
        <v>30.569444444444446</v>
      </c>
    </row>
    <row r="37" spans="1:23" x14ac:dyDescent="0.2">
      <c r="A37" s="6">
        <v>34</v>
      </c>
      <c r="B37" s="6" t="s">
        <v>69</v>
      </c>
      <c r="C37" s="56" t="s">
        <v>70</v>
      </c>
      <c r="D37" s="70">
        <f>Sidik!J37</f>
        <v>58.25</v>
      </c>
      <c r="E37" s="57">
        <f>Betty!H37</f>
        <v>10</v>
      </c>
      <c r="F37" s="57">
        <f>Fachrul!G37</f>
        <v>40</v>
      </c>
      <c r="G37" s="57">
        <f>Muhaimin!G37</f>
        <v>25</v>
      </c>
      <c r="H37" s="68">
        <f t="shared" si="0"/>
        <v>33.3125</v>
      </c>
      <c r="I37" s="57">
        <f>Sidik!N37</f>
        <v>68.666666666666671</v>
      </c>
      <c r="J37" s="57">
        <f>Betty!L37</f>
        <v>73.333333333333329</v>
      </c>
      <c r="K37" s="57">
        <f>Fachrul!K37</f>
        <v>40</v>
      </c>
      <c r="L37" s="57">
        <f>Muhaimin!K37</f>
        <v>75</v>
      </c>
      <c r="M37" s="69">
        <f t="shared" si="1"/>
        <v>64.25</v>
      </c>
      <c r="N37" s="57">
        <f>Sidik!R37</f>
        <v>62.666666666666664</v>
      </c>
      <c r="O37" s="57">
        <f>Betty!P37</f>
        <v>60</v>
      </c>
      <c r="P37" s="17">
        <f>Fachrul!O37</f>
        <v>40</v>
      </c>
      <c r="Q37" s="17">
        <f>Muhaimin!O37</f>
        <v>73.333333333333329</v>
      </c>
      <c r="R37" s="72">
        <f t="shared" si="2"/>
        <v>59</v>
      </c>
      <c r="S37" s="17">
        <f t="shared" si="3"/>
        <v>63.19444444444445</v>
      </c>
      <c r="T37" s="17">
        <f t="shared" si="4"/>
        <v>47.777777777777771</v>
      </c>
      <c r="U37" s="17">
        <f t="shared" si="5"/>
        <v>40</v>
      </c>
      <c r="V37" s="17">
        <f t="shared" si="6"/>
        <v>57.777777777777771</v>
      </c>
      <c r="W37" s="73">
        <f t="shared" si="7"/>
        <v>52.1875</v>
      </c>
    </row>
    <row r="38" spans="1:23" x14ac:dyDescent="0.2">
      <c r="A38" s="6">
        <v>35</v>
      </c>
      <c r="B38" s="6" t="s">
        <v>43</v>
      </c>
      <c r="C38" s="56" t="s">
        <v>44</v>
      </c>
      <c r="D38" s="70">
        <f>Sidik!J38</f>
        <v>65</v>
      </c>
      <c r="E38" s="57">
        <f>Betty!H38</f>
        <v>80</v>
      </c>
      <c r="F38" s="57">
        <f>Fachrul!G38</f>
        <v>72.5</v>
      </c>
      <c r="G38" s="57">
        <f>Muhaimin!G38</f>
        <v>30</v>
      </c>
      <c r="H38" s="68">
        <f t="shared" si="0"/>
        <v>61.875</v>
      </c>
      <c r="I38" s="57">
        <f>Sidik!N38</f>
        <v>76.666666666666671</v>
      </c>
      <c r="J38" s="57">
        <f>Betty!L38</f>
        <v>80</v>
      </c>
      <c r="K38" s="57">
        <f>Fachrul!K38</f>
        <v>85</v>
      </c>
      <c r="L38" s="57">
        <f>Muhaimin!K38</f>
        <v>80</v>
      </c>
      <c r="M38" s="69">
        <f t="shared" si="1"/>
        <v>80.416666666666671</v>
      </c>
      <c r="N38" s="57">
        <f>Sidik!R38</f>
        <v>74.333333333333329</v>
      </c>
      <c r="O38" s="57">
        <f>Betty!P38</f>
        <v>63.333333333333336</v>
      </c>
      <c r="P38" s="17">
        <f>Fachrul!O38</f>
        <v>76.666666666666671</v>
      </c>
      <c r="Q38" s="17">
        <f>Muhaimin!O38</f>
        <v>76.666666666666671</v>
      </c>
      <c r="R38" s="72">
        <f t="shared" si="2"/>
        <v>72.75</v>
      </c>
      <c r="S38" s="17">
        <f t="shared" si="3"/>
        <v>72</v>
      </c>
      <c r="T38" s="17">
        <f t="shared" si="4"/>
        <v>74.444444444444443</v>
      </c>
      <c r="U38" s="17">
        <f t="shared" si="5"/>
        <v>78.055555555555557</v>
      </c>
      <c r="V38" s="17">
        <f t="shared" si="6"/>
        <v>62.222222222222229</v>
      </c>
      <c r="W38" s="73">
        <f t="shared" si="7"/>
        <v>71.680555555555557</v>
      </c>
    </row>
    <row r="39" spans="1:23" x14ac:dyDescent="0.2">
      <c r="A39" s="6">
        <v>36</v>
      </c>
      <c r="B39" s="6" t="s">
        <v>115</v>
      </c>
      <c r="C39" s="56" t="s">
        <v>116</v>
      </c>
      <c r="D39" s="70">
        <f>Sidik!J39</f>
        <v>10</v>
      </c>
      <c r="E39" s="57">
        <f>Betty!H39</f>
        <v>10</v>
      </c>
      <c r="F39" s="57">
        <f>Fachrul!G39</f>
        <v>40</v>
      </c>
      <c r="G39" s="57">
        <f>Muhaimin!G39</f>
        <v>10</v>
      </c>
      <c r="H39" s="68">
        <f t="shared" si="0"/>
        <v>17.5</v>
      </c>
      <c r="I39" s="57">
        <f>Sidik!N39</f>
        <v>13.333333333333334</v>
      </c>
      <c r="J39" s="57">
        <f>Betty!L39</f>
        <v>23.333333333333332</v>
      </c>
      <c r="K39" s="57">
        <f>Fachrul!K39</f>
        <v>40</v>
      </c>
      <c r="L39" s="57">
        <f>Muhaimin!K39</f>
        <v>10</v>
      </c>
      <c r="M39" s="69">
        <f t="shared" si="1"/>
        <v>21.666666666666664</v>
      </c>
      <c r="N39" s="57">
        <f>Sidik!R39</f>
        <v>13.333333333333334</v>
      </c>
      <c r="O39" s="57">
        <f>Betty!P39</f>
        <v>23.333333333333332</v>
      </c>
      <c r="P39" s="17">
        <f>Fachrul!O39</f>
        <v>40</v>
      </c>
      <c r="Q39" s="17">
        <f>Muhaimin!O39</f>
        <v>10</v>
      </c>
      <c r="R39" s="72">
        <f t="shared" si="2"/>
        <v>21.666666666666664</v>
      </c>
      <c r="S39" s="17">
        <f t="shared" si="3"/>
        <v>12.222222222222223</v>
      </c>
      <c r="T39" s="17">
        <f t="shared" si="4"/>
        <v>18.888888888888886</v>
      </c>
      <c r="U39" s="17">
        <f t="shared" si="5"/>
        <v>40</v>
      </c>
      <c r="V39" s="17">
        <f t="shared" si="6"/>
        <v>10</v>
      </c>
      <c r="W39" s="73">
        <f t="shared" si="7"/>
        <v>20.277777777777779</v>
      </c>
    </row>
    <row r="40" spans="1:23" x14ac:dyDescent="0.2">
      <c r="A40" s="6">
        <v>37</v>
      </c>
      <c r="B40" s="6" t="s">
        <v>117</v>
      </c>
      <c r="C40" s="56" t="s">
        <v>118</v>
      </c>
      <c r="D40" s="70">
        <f>Sidik!J40</f>
        <v>10</v>
      </c>
      <c r="E40" s="57">
        <f>Betty!H40</f>
        <v>10</v>
      </c>
      <c r="F40" s="57">
        <f>Fachrul!G40</f>
        <v>40</v>
      </c>
      <c r="G40" s="57">
        <f>Muhaimin!G40</f>
        <v>10</v>
      </c>
      <c r="H40" s="68">
        <f t="shared" si="0"/>
        <v>17.5</v>
      </c>
      <c r="I40" s="57">
        <f>Sidik!N40</f>
        <v>10</v>
      </c>
      <c r="J40" s="57">
        <f>Betty!L40</f>
        <v>23.333333333333332</v>
      </c>
      <c r="K40" s="57">
        <f>Fachrul!K40</f>
        <v>40</v>
      </c>
      <c r="L40" s="57">
        <f>Muhaimin!K40</f>
        <v>10</v>
      </c>
      <c r="M40" s="69">
        <f t="shared" si="1"/>
        <v>20.833333333333332</v>
      </c>
      <c r="N40" s="57">
        <f>Sidik!R40</f>
        <v>10</v>
      </c>
      <c r="O40" s="57">
        <f>Betty!P40</f>
        <v>23.333333333333332</v>
      </c>
      <c r="P40" s="17">
        <f>Fachrul!O40</f>
        <v>40</v>
      </c>
      <c r="Q40" s="17">
        <f>Muhaimin!O40</f>
        <v>10</v>
      </c>
      <c r="R40" s="72">
        <f t="shared" si="2"/>
        <v>20.833333333333332</v>
      </c>
      <c r="S40" s="17">
        <f t="shared" si="3"/>
        <v>10</v>
      </c>
      <c r="T40" s="17">
        <f t="shared" si="4"/>
        <v>18.888888888888886</v>
      </c>
      <c r="U40" s="17">
        <f t="shared" si="5"/>
        <v>40</v>
      </c>
      <c r="V40" s="17">
        <f t="shared" si="6"/>
        <v>10</v>
      </c>
      <c r="W40" s="73">
        <f t="shared" si="7"/>
        <v>19.722222222222221</v>
      </c>
    </row>
    <row r="41" spans="1:23" x14ac:dyDescent="0.2">
      <c r="A41" s="6">
        <v>38</v>
      </c>
      <c r="B41" s="6" t="s">
        <v>47</v>
      </c>
      <c r="C41" s="56" t="s">
        <v>48</v>
      </c>
      <c r="D41" s="70">
        <f>Sidik!J41</f>
        <v>62.5</v>
      </c>
      <c r="E41" s="57">
        <f>Betty!H41</f>
        <v>75</v>
      </c>
      <c r="F41" s="57">
        <f>Fachrul!G41</f>
        <v>72.5</v>
      </c>
      <c r="G41" s="57">
        <f>Muhaimin!G41</f>
        <v>36.25</v>
      </c>
      <c r="H41" s="68">
        <f t="shared" si="0"/>
        <v>61.5625</v>
      </c>
      <c r="I41" s="57">
        <f>Sidik!N41</f>
        <v>65.666666666666671</v>
      </c>
      <c r="J41" s="57">
        <f>Betty!L41</f>
        <v>76.666666666666671</v>
      </c>
      <c r="K41" s="57">
        <f>Fachrul!K41</f>
        <v>83.333333333333329</v>
      </c>
      <c r="L41" s="57">
        <f>Muhaimin!K41</f>
        <v>70</v>
      </c>
      <c r="M41" s="69">
        <f t="shared" si="1"/>
        <v>73.916666666666671</v>
      </c>
      <c r="N41" s="57">
        <f>Sidik!R41</f>
        <v>62.333333333333336</v>
      </c>
      <c r="O41" s="57">
        <f>Betty!P41</f>
        <v>61.666666666666664</v>
      </c>
      <c r="P41" s="17">
        <f>Fachrul!O41</f>
        <v>75</v>
      </c>
      <c r="Q41" s="17">
        <f>Muhaimin!O41</f>
        <v>68.333333333333329</v>
      </c>
      <c r="R41" s="72">
        <f t="shared" si="2"/>
        <v>66.833333333333329</v>
      </c>
      <c r="S41" s="17">
        <f t="shared" si="3"/>
        <v>63.500000000000007</v>
      </c>
      <c r="T41" s="17">
        <f t="shared" si="4"/>
        <v>71.111111111111114</v>
      </c>
      <c r="U41" s="17">
        <f t="shared" si="5"/>
        <v>76.944444444444443</v>
      </c>
      <c r="V41" s="17">
        <f t="shared" si="6"/>
        <v>58.194444444444436</v>
      </c>
      <c r="W41" s="73">
        <f t="shared" si="7"/>
        <v>67.4375</v>
      </c>
    </row>
    <row r="42" spans="1:23" x14ac:dyDescent="0.2">
      <c r="A42" s="6">
        <v>39</v>
      </c>
      <c r="B42" s="6" t="s">
        <v>75</v>
      </c>
      <c r="C42" s="56" t="s">
        <v>76</v>
      </c>
      <c r="D42" s="70">
        <f>Sidik!J42</f>
        <v>35</v>
      </c>
      <c r="E42" s="57">
        <f>Betty!H42</f>
        <v>10</v>
      </c>
      <c r="F42" s="57">
        <f>Fachrul!G42</f>
        <v>40</v>
      </c>
      <c r="G42" s="57">
        <f>Muhaimin!G42</f>
        <v>10</v>
      </c>
      <c r="H42" s="68">
        <f t="shared" si="0"/>
        <v>23.75</v>
      </c>
      <c r="I42" s="57">
        <f>Sidik!N42</f>
        <v>45</v>
      </c>
      <c r="J42" s="57">
        <f>Betty!L42</f>
        <v>26.666666666666668</v>
      </c>
      <c r="K42" s="57">
        <f>Fachrul!K42</f>
        <v>50</v>
      </c>
      <c r="L42" s="57">
        <f>Muhaimin!K42</f>
        <v>36.666666666666664</v>
      </c>
      <c r="M42" s="69">
        <f t="shared" si="1"/>
        <v>39.583333333333336</v>
      </c>
      <c r="N42" s="57">
        <f>Sidik!R42</f>
        <v>32.333333333333336</v>
      </c>
      <c r="O42" s="57">
        <f>Betty!P42</f>
        <v>26.666666666666668</v>
      </c>
      <c r="P42" s="17">
        <f>Fachrul!O42</f>
        <v>40</v>
      </c>
      <c r="Q42" s="17">
        <f>Muhaimin!O42</f>
        <v>33.333333333333336</v>
      </c>
      <c r="R42" s="72">
        <f t="shared" si="2"/>
        <v>33.083333333333336</v>
      </c>
      <c r="S42" s="17">
        <f t="shared" si="3"/>
        <v>37.44444444444445</v>
      </c>
      <c r="T42" s="17">
        <f t="shared" si="4"/>
        <v>21.111111111111114</v>
      </c>
      <c r="U42" s="17">
        <f t="shared" si="5"/>
        <v>43.333333333333336</v>
      </c>
      <c r="V42" s="17">
        <f t="shared" si="6"/>
        <v>26.666666666666668</v>
      </c>
      <c r="W42" s="73">
        <f t="shared" si="7"/>
        <v>32.138888888888893</v>
      </c>
    </row>
    <row r="43" spans="1:23" x14ac:dyDescent="0.2">
      <c r="A43" s="6">
        <v>40</v>
      </c>
      <c r="B43" s="6" t="s">
        <v>77</v>
      </c>
      <c r="C43" s="56" t="s">
        <v>78</v>
      </c>
      <c r="D43" s="70">
        <f>Sidik!J43</f>
        <v>15</v>
      </c>
      <c r="E43" s="57">
        <f>Betty!H43</f>
        <v>10</v>
      </c>
      <c r="F43" s="57">
        <f>Fachrul!G43</f>
        <v>42.5</v>
      </c>
      <c r="G43" s="57">
        <f>Muhaimin!G43</f>
        <v>10</v>
      </c>
      <c r="H43" s="68">
        <f t="shared" si="0"/>
        <v>19.375</v>
      </c>
      <c r="I43" s="57">
        <f>Sidik!N43</f>
        <v>13.333333333333334</v>
      </c>
      <c r="J43" s="57">
        <f>Betty!L43</f>
        <v>26.666666666666668</v>
      </c>
      <c r="K43" s="57">
        <f>Fachrul!K43</f>
        <v>43.333333333333336</v>
      </c>
      <c r="L43" s="57">
        <f>Muhaimin!K43</f>
        <v>68.333333333333329</v>
      </c>
      <c r="M43" s="69">
        <f t="shared" si="1"/>
        <v>37.916666666666671</v>
      </c>
      <c r="N43" s="57">
        <f>Sidik!R43</f>
        <v>13.333333333333334</v>
      </c>
      <c r="O43" s="57">
        <f>Betty!P43</f>
        <v>26.666666666666668</v>
      </c>
      <c r="P43" s="17">
        <f>Fachrul!O43</f>
        <v>46.666666666666664</v>
      </c>
      <c r="Q43" s="17">
        <f>Muhaimin!O43</f>
        <v>65</v>
      </c>
      <c r="R43" s="72">
        <f t="shared" si="2"/>
        <v>37.916666666666664</v>
      </c>
      <c r="S43" s="17">
        <f t="shared" si="3"/>
        <v>13.888888888888891</v>
      </c>
      <c r="T43" s="17">
        <f t="shared" si="4"/>
        <v>21.111111111111114</v>
      </c>
      <c r="U43" s="17">
        <f t="shared" si="5"/>
        <v>44.166666666666664</v>
      </c>
      <c r="V43" s="17">
        <f t="shared" si="6"/>
        <v>47.777777777777771</v>
      </c>
      <c r="W43" s="73">
        <f t="shared" si="7"/>
        <v>31.736111111111111</v>
      </c>
    </row>
    <row r="44" spans="1:23" x14ac:dyDescent="0.2">
      <c r="A44" s="6">
        <v>41</v>
      </c>
      <c r="B44" s="6" t="s">
        <v>53</v>
      </c>
      <c r="C44" s="56" t="s">
        <v>54</v>
      </c>
      <c r="D44" s="70">
        <f>Sidik!J44</f>
        <v>28.75</v>
      </c>
      <c r="E44" s="57">
        <f>Betty!H44</f>
        <v>42.5</v>
      </c>
      <c r="F44" s="57">
        <f>Fachrul!G44</f>
        <v>40</v>
      </c>
      <c r="G44" s="57">
        <f>Muhaimin!G44</f>
        <v>34.25</v>
      </c>
      <c r="H44" s="68">
        <f t="shared" si="0"/>
        <v>36.375</v>
      </c>
      <c r="I44" s="57">
        <f>Sidik!N44</f>
        <v>35.333333333333336</v>
      </c>
      <c r="J44" s="57">
        <f>Betty!L44</f>
        <v>26.666666666666668</v>
      </c>
      <c r="K44" s="57">
        <f>Fachrul!K44</f>
        <v>60</v>
      </c>
      <c r="L44" s="57">
        <f>Muhaimin!K44</f>
        <v>46.666666666666664</v>
      </c>
      <c r="M44" s="69">
        <f t="shared" si="1"/>
        <v>42.166666666666664</v>
      </c>
      <c r="N44" s="57">
        <f>Sidik!R44</f>
        <v>28.333333333333332</v>
      </c>
      <c r="O44" s="57">
        <f>Betty!P44</f>
        <v>26.666666666666668</v>
      </c>
      <c r="P44" s="17">
        <f>Fachrul!O44</f>
        <v>65</v>
      </c>
      <c r="Q44" s="17">
        <f>Muhaimin!O44</f>
        <v>36.666666666666664</v>
      </c>
      <c r="R44" s="72">
        <f t="shared" si="2"/>
        <v>39.166666666666664</v>
      </c>
      <c r="S44" s="17">
        <f t="shared" si="3"/>
        <v>30.805555555555557</v>
      </c>
      <c r="T44" s="17">
        <f t="shared" si="4"/>
        <v>31.944444444444446</v>
      </c>
      <c r="U44" s="17">
        <f t="shared" si="5"/>
        <v>55</v>
      </c>
      <c r="V44" s="17">
        <f t="shared" si="6"/>
        <v>39.194444444444436</v>
      </c>
      <c r="W44" s="73">
        <f t="shared" si="7"/>
        <v>39.236111111111107</v>
      </c>
    </row>
    <row r="46" spans="1:23" ht="15" thickBot="1" x14ac:dyDescent="0.25"/>
    <row r="47" spans="1:23" ht="35.25" thickBot="1" x14ac:dyDescent="0.5">
      <c r="B47" s="75" t="s">
        <v>147</v>
      </c>
    </row>
    <row r="50" spans="1:23" ht="28.5" customHeight="1" x14ac:dyDescent="0.2">
      <c r="A50" s="15" t="s">
        <v>125</v>
      </c>
      <c r="B50" s="15" t="s">
        <v>3</v>
      </c>
      <c r="C50" s="15" t="s">
        <v>30</v>
      </c>
      <c r="D50" s="112" t="s">
        <v>126</v>
      </c>
      <c r="E50" s="113"/>
      <c r="F50" s="113"/>
      <c r="G50" s="114"/>
      <c r="H50" s="60" t="s">
        <v>146</v>
      </c>
      <c r="I50" s="102" t="s">
        <v>128</v>
      </c>
      <c r="J50" s="103"/>
      <c r="K50" s="103"/>
      <c r="L50" s="104"/>
      <c r="M50" s="62" t="s">
        <v>143</v>
      </c>
      <c r="N50" s="93" t="s">
        <v>130</v>
      </c>
      <c r="O50" s="94"/>
      <c r="P50" s="94"/>
      <c r="Q50" s="95"/>
      <c r="R50" s="63" t="s">
        <v>144</v>
      </c>
      <c r="S50" s="107" t="s">
        <v>28</v>
      </c>
      <c r="T50" s="108"/>
      <c r="U50" s="108"/>
      <c r="V50" s="109"/>
      <c r="W50" s="64" t="s">
        <v>145</v>
      </c>
    </row>
    <row r="51" spans="1:23" x14ac:dyDescent="0.2">
      <c r="A51" s="15"/>
      <c r="B51" s="15"/>
      <c r="C51" s="15"/>
      <c r="D51" s="71" t="s">
        <v>139</v>
      </c>
      <c r="E51" s="71" t="s">
        <v>140</v>
      </c>
      <c r="F51" s="71" t="s">
        <v>141</v>
      </c>
      <c r="G51" s="71" t="s">
        <v>142</v>
      </c>
      <c r="H51" s="61"/>
      <c r="I51" s="71" t="s">
        <v>139</v>
      </c>
      <c r="J51" s="71" t="s">
        <v>140</v>
      </c>
      <c r="K51" s="71" t="s">
        <v>141</v>
      </c>
      <c r="L51" s="71" t="s">
        <v>142</v>
      </c>
      <c r="M51" s="65"/>
      <c r="N51" s="71" t="s">
        <v>139</v>
      </c>
      <c r="O51" s="71" t="s">
        <v>140</v>
      </c>
      <c r="P51" s="71" t="s">
        <v>141</v>
      </c>
      <c r="Q51" s="71" t="s">
        <v>142</v>
      </c>
      <c r="R51" s="66"/>
      <c r="S51" s="71" t="s">
        <v>139</v>
      </c>
      <c r="T51" s="71" t="s">
        <v>140</v>
      </c>
      <c r="U51" s="71" t="s">
        <v>141</v>
      </c>
      <c r="V51" s="71" t="s">
        <v>142</v>
      </c>
      <c r="W51" s="67"/>
    </row>
    <row r="52" spans="1:23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x14ac:dyDescent="0.2">
      <c r="A53" s="3">
        <v>35</v>
      </c>
      <c r="B53" s="3" t="s">
        <v>43</v>
      </c>
      <c r="C53" s="3" t="s">
        <v>44</v>
      </c>
      <c r="D53" s="3">
        <v>260</v>
      </c>
      <c r="E53" s="3">
        <v>320</v>
      </c>
      <c r="F53" s="3">
        <v>290</v>
      </c>
      <c r="G53" s="3">
        <v>120</v>
      </c>
      <c r="H53" s="3">
        <v>990</v>
      </c>
      <c r="I53" s="3">
        <v>230</v>
      </c>
      <c r="J53" s="3">
        <v>240</v>
      </c>
      <c r="K53" s="3">
        <v>255</v>
      </c>
      <c r="L53" s="3">
        <v>240</v>
      </c>
      <c r="M53" s="3">
        <v>965</v>
      </c>
      <c r="N53" s="3">
        <v>223</v>
      </c>
      <c r="O53" s="3">
        <v>190</v>
      </c>
      <c r="P53" s="3">
        <v>230</v>
      </c>
      <c r="Q53" s="3">
        <v>230</v>
      </c>
      <c r="R53" s="3">
        <v>873</v>
      </c>
      <c r="S53" s="3">
        <v>713</v>
      </c>
      <c r="T53" s="3">
        <v>750</v>
      </c>
      <c r="U53" s="3">
        <v>775</v>
      </c>
      <c r="V53" s="3">
        <v>590</v>
      </c>
      <c r="W53" s="3">
        <v>2828</v>
      </c>
    </row>
    <row r="54" spans="1:23" x14ac:dyDescent="0.2">
      <c r="A54" s="3">
        <v>12</v>
      </c>
      <c r="B54" s="3" t="s">
        <v>45</v>
      </c>
      <c r="C54" s="3" t="s">
        <v>46</v>
      </c>
      <c r="D54" s="3">
        <v>233</v>
      </c>
      <c r="E54" s="3">
        <v>310</v>
      </c>
      <c r="F54" s="3">
        <v>290</v>
      </c>
      <c r="G54" s="3">
        <v>134</v>
      </c>
      <c r="H54" s="3">
        <v>967</v>
      </c>
      <c r="I54" s="3">
        <v>260</v>
      </c>
      <c r="J54" s="3">
        <v>230</v>
      </c>
      <c r="K54" s="3">
        <v>230</v>
      </c>
      <c r="L54" s="3">
        <v>250</v>
      </c>
      <c r="M54" s="3">
        <v>970</v>
      </c>
      <c r="N54" s="3">
        <v>198</v>
      </c>
      <c r="O54" s="3">
        <v>180</v>
      </c>
      <c r="P54" s="3">
        <v>210</v>
      </c>
      <c r="Q54" s="3">
        <v>210</v>
      </c>
      <c r="R54" s="3">
        <v>798</v>
      </c>
      <c r="S54" s="3">
        <v>691</v>
      </c>
      <c r="T54" s="3">
        <v>720</v>
      </c>
      <c r="U54" s="3">
        <v>730</v>
      </c>
      <c r="V54" s="3">
        <v>594</v>
      </c>
      <c r="W54" s="3">
        <v>2735</v>
      </c>
    </row>
    <row r="55" spans="1:23" x14ac:dyDescent="0.2">
      <c r="A55" s="3">
        <v>38</v>
      </c>
      <c r="B55" s="3" t="s">
        <v>47</v>
      </c>
      <c r="C55" s="3" t="s">
        <v>48</v>
      </c>
      <c r="D55" s="3">
        <v>250</v>
      </c>
      <c r="E55" s="3">
        <v>300</v>
      </c>
      <c r="F55" s="3">
        <v>290</v>
      </c>
      <c r="G55" s="3">
        <v>145</v>
      </c>
      <c r="H55" s="3">
        <v>985</v>
      </c>
      <c r="I55" s="3">
        <v>197</v>
      </c>
      <c r="J55" s="3">
        <v>230</v>
      </c>
      <c r="K55" s="3">
        <v>250</v>
      </c>
      <c r="L55" s="3">
        <v>210</v>
      </c>
      <c r="M55" s="3">
        <v>887</v>
      </c>
      <c r="N55" s="3">
        <v>187</v>
      </c>
      <c r="O55" s="3">
        <v>185</v>
      </c>
      <c r="P55" s="3">
        <v>225</v>
      </c>
      <c r="Q55" s="3">
        <v>205</v>
      </c>
      <c r="R55" s="3">
        <v>802</v>
      </c>
      <c r="S55" s="3">
        <v>634</v>
      </c>
      <c r="T55" s="3">
        <v>715</v>
      </c>
      <c r="U55" s="3">
        <v>765</v>
      </c>
      <c r="V55" s="3">
        <v>560</v>
      </c>
      <c r="W55" s="3">
        <v>2674</v>
      </c>
    </row>
    <row r="56" spans="1:23" x14ac:dyDescent="0.2">
      <c r="A56" s="3">
        <v>11</v>
      </c>
      <c r="B56" s="3" t="s">
        <v>59</v>
      </c>
      <c r="C56" s="3" t="s">
        <v>60</v>
      </c>
      <c r="D56" s="3">
        <v>350</v>
      </c>
      <c r="E56" s="3">
        <v>110</v>
      </c>
      <c r="F56" s="3">
        <v>250</v>
      </c>
      <c r="G56" s="3">
        <v>289</v>
      </c>
      <c r="H56" s="3">
        <v>999</v>
      </c>
      <c r="I56" s="3">
        <v>203</v>
      </c>
      <c r="J56" s="3">
        <v>230</v>
      </c>
      <c r="K56" s="3">
        <v>205</v>
      </c>
      <c r="L56" s="3">
        <v>205</v>
      </c>
      <c r="M56" s="3">
        <v>843</v>
      </c>
      <c r="N56" s="3">
        <v>192</v>
      </c>
      <c r="O56" s="3">
        <v>180</v>
      </c>
      <c r="P56" s="3">
        <v>180</v>
      </c>
      <c r="Q56" s="3">
        <v>205</v>
      </c>
      <c r="R56" s="3">
        <v>757</v>
      </c>
      <c r="S56" s="3">
        <v>745</v>
      </c>
      <c r="T56" s="3">
        <v>520</v>
      </c>
      <c r="U56" s="3">
        <v>635</v>
      </c>
      <c r="V56" s="3">
        <v>699</v>
      </c>
      <c r="W56" s="3">
        <v>2599</v>
      </c>
    </row>
    <row r="57" spans="1:23" x14ac:dyDescent="0.2">
      <c r="A57" s="3">
        <v>20</v>
      </c>
      <c r="B57" s="3" t="s">
        <v>49</v>
      </c>
      <c r="C57" s="3" t="s">
        <v>50</v>
      </c>
      <c r="D57" s="3">
        <v>236</v>
      </c>
      <c r="E57" s="3">
        <v>300</v>
      </c>
      <c r="F57" s="3">
        <v>290</v>
      </c>
      <c r="G57" s="3">
        <v>140</v>
      </c>
      <c r="H57" s="3">
        <v>966</v>
      </c>
      <c r="I57" s="3">
        <v>199</v>
      </c>
      <c r="J57" s="3">
        <v>170</v>
      </c>
      <c r="K57" s="3">
        <v>215</v>
      </c>
      <c r="L57" s="3">
        <v>230</v>
      </c>
      <c r="M57" s="3">
        <v>814</v>
      </c>
      <c r="N57" s="3">
        <v>177</v>
      </c>
      <c r="O57" s="3">
        <v>100</v>
      </c>
      <c r="P57" s="3">
        <v>195</v>
      </c>
      <c r="Q57" s="3">
        <v>215</v>
      </c>
      <c r="R57" s="3">
        <v>687</v>
      </c>
      <c r="S57" s="3">
        <v>612</v>
      </c>
      <c r="T57" s="3">
        <v>570</v>
      </c>
      <c r="U57" s="3">
        <v>700</v>
      </c>
      <c r="V57" s="3">
        <v>585</v>
      </c>
      <c r="W57" s="3">
        <v>2467</v>
      </c>
    </row>
    <row r="58" spans="1:23" x14ac:dyDescent="0.2">
      <c r="A58" s="3">
        <v>18</v>
      </c>
      <c r="B58" s="3" t="s">
        <v>71</v>
      </c>
      <c r="C58" s="3" t="s">
        <v>72</v>
      </c>
      <c r="D58" s="3">
        <v>226</v>
      </c>
      <c r="E58" s="3">
        <v>40</v>
      </c>
      <c r="F58" s="3">
        <v>290</v>
      </c>
      <c r="G58" s="3">
        <v>40</v>
      </c>
      <c r="H58" s="3">
        <v>596</v>
      </c>
      <c r="I58" s="3">
        <v>225</v>
      </c>
      <c r="J58" s="3">
        <v>170</v>
      </c>
      <c r="K58" s="3">
        <v>205</v>
      </c>
      <c r="L58" s="3">
        <v>235</v>
      </c>
      <c r="M58" s="3">
        <v>835</v>
      </c>
      <c r="N58" s="3">
        <v>235</v>
      </c>
      <c r="O58" s="3">
        <v>180</v>
      </c>
      <c r="P58" s="3">
        <v>225</v>
      </c>
      <c r="Q58" s="3">
        <v>240</v>
      </c>
      <c r="R58" s="3">
        <v>880</v>
      </c>
      <c r="S58" s="3">
        <v>686</v>
      </c>
      <c r="T58" s="3">
        <v>390</v>
      </c>
      <c r="U58" s="3">
        <v>720</v>
      </c>
      <c r="V58" s="3">
        <v>515</v>
      </c>
      <c r="W58" s="3">
        <v>2311</v>
      </c>
    </row>
    <row r="59" spans="1:23" x14ac:dyDescent="0.2">
      <c r="A59" s="3">
        <v>22</v>
      </c>
      <c r="B59" s="3" t="s">
        <v>51</v>
      </c>
      <c r="C59" s="3" t="s">
        <v>52</v>
      </c>
      <c r="D59" s="3">
        <v>220</v>
      </c>
      <c r="E59" s="3">
        <v>290</v>
      </c>
      <c r="F59" s="3">
        <v>210</v>
      </c>
      <c r="G59" s="3">
        <v>126</v>
      </c>
      <c r="H59" s="3">
        <v>846</v>
      </c>
      <c r="I59" s="3">
        <v>155</v>
      </c>
      <c r="J59" s="3">
        <v>170</v>
      </c>
      <c r="K59" s="3">
        <v>215</v>
      </c>
      <c r="L59" s="3">
        <v>220</v>
      </c>
      <c r="M59" s="3">
        <v>760</v>
      </c>
      <c r="N59" s="3">
        <v>137</v>
      </c>
      <c r="O59" s="3">
        <v>100</v>
      </c>
      <c r="P59" s="3">
        <v>195</v>
      </c>
      <c r="Q59" s="3">
        <v>225</v>
      </c>
      <c r="R59" s="3">
        <v>657</v>
      </c>
      <c r="S59" s="3">
        <v>512</v>
      </c>
      <c r="T59" s="3">
        <v>560</v>
      </c>
      <c r="U59" s="3">
        <v>620</v>
      </c>
      <c r="V59" s="3">
        <v>571</v>
      </c>
      <c r="W59" s="3">
        <v>2263</v>
      </c>
    </row>
    <row r="60" spans="1:23" x14ac:dyDescent="0.2">
      <c r="A60" s="3">
        <v>19</v>
      </c>
      <c r="B60" s="3" t="s">
        <v>61</v>
      </c>
      <c r="C60" s="3" t="s">
        <v>62</v>
      </c>
      <c r="D60" s="3">
        <v>281</v>
      </c>
      <c r="E60" s="3">
        <v>110</v>
      </c>
      <c r="F60" s="3">
        <v>240</v>
      </c>
      <c r="G60" s="3">
        <v>80</v>
      </c>
      <c r="H60" s="3">
        <v>711</v>
      </c>
      <c r="I60" s="3">
        <v>239</v>
      </c>
      <c r="J60" s="3">
        <v>170</v>
      </c>
      <c r="K60" s="3">
        <v>210</v>
      </c>
      <c r="L60" s="3">
        <v>210</v>
      </c>
      <c r="M60" s="3">
        <v>829</v>
      </c>
      <c r="N60" s="3">
        <v>219</v>
      </c>
      <c r="O60" s="3">
        <v>100</v>
      </c>
      <c r="P60" s="3">
        <v>180</v>
      </c>
      <c r="Q60" s="3">
        <v>180</v>
      </c>
      <c r="R60" s="3">
        <v>679</v>
      </c>
      <c r="S60" s="3">
        <v>739</v>
      </c>
      <c r="T60" s="3">
        <v>380</v>
      </c>
      <c r="U60" s="3">
        <v>630</v>
      </c>
      <c r="V60" s="3">
        <v>470</v>
      </c>
      <c r="W60" s="3">
        <v>2219</v>
      </c>
    </row>
    <row r="61" spans="1:23" x14ac:dyDescent="0.2">
      <c r="A61" s="3">
        <v>6</v>
      </c>
      <c r="B61" s="3" t="s">
        <v>67</v>
      </c>
      <c r="C61" s="3" t="s">
        <v>68</v>
      </c>
      <c r="D61" s="3">
        <v>242</v>
      </c>
      <c r="E61" s="3">
        <v>40</v>
      </c>
      <c r="F61" s="3">
        <v>265</v>
      </c>
      <c r="G61" s="3">
        <v>40</v>
      </c>
      <c r="H61" s="3">
        <v>587</v>
      </c>
      <c r="I61" s="3">
        <v>182</v>
      </c>
      <c r="J61" s="3">
        <v>170</v>
      </c>
      <c r="K61" s="3">
        <v>250</v>
      </c>
      <c r="L61" s="3">
        <v>230</v>
      </c>
      <c r="M61" s="3">
        <v>832</v>
      </c>
      <c r="N61" s="3">
        <v>170</v>
      </c>
      <c r="O61" s="3">
        <v>100</v>
      </c>
      <c r="P61" s="3">
        <v>205</v>
      </c>
      <c r="Q61" s="3">
        <v>210</v>
      </c>
      <c r="R61" s="3">
        <v>685</v>
      </c>
      <c r="S61" s="3">
        <v>594</v>
      </c>
      <c r="T61" s="3">
        <v>310</v>
      </c>
      <c r="U61" s="3">
        <v>720</v>
      </c>
      <c r="V61" s="3">
        <v>480</v>
      </c>
      <c r="W61" s="3">
        <v>2104</v>
      </c>
    </row>
    <row r="62" spans="1:23" x14ac:dyDescent="0.2">
      <c r="A62" s="3">
        <v>4</v>
      </c>
      <c r="B62" s="3" t="s">
        <v>55</v>
      </c>
      <c r="C62" s="3" t="s">
        <v>56</v>
      </c>
      <c r="D62" s="3">
        <v>235</v>
      </c>
      <c r="E62" s="3">
        <v>110</v>
      </c>
      <c r="F62" s="3">
        <v>230</v>
      </c>
      <c r="G62" s="3">
        <v>40</v>
      </c>
      <c r="H62" s="3">
        <v>615</v>
      </c>
      <c r="I62" s="3">
        <v>172</v>
      </c>
      <c r="J62" s="3">
        <v>230</v>
      </c>
      <c r="K62" s="3">
        <v>235</v>
      </c>
      <c r="L62" s="3">
        <v>195</v>
      </c>
      <c r="M62" s="3">
        <v>832</v>
      </c>
      <c r="N62" s="3">
        <v>170</v>
      </c>
      <c r="O62" s="3">
        <v>170</v>
      </c>
      <c r="P62" s="3">
        <v>190</v>
      </c>
      <c r="Q62" s="3">
        <v>105</v>
      </c>
      <c r="R62" s="3">
        <v>635</v>
      </c>
      <c r="S62" s="3">
        <v>577</v>
      </c>
      <c r="T62" s="3">
        <v>510</v>
      </c>
      <c r="U62" s="3">
        <v>655</v>
      </c>
      <c r="V62" s="3">
        <v>340</v>
      </c>
      <c r="W62" s="3">
        <v>2082</v>
      </c>
    </row>
    <row r="63" spans="1:23" x14ac:dyDescent="0.2">
      <c r="A63" s="3">
        <v>34</v>
      </c>
      <c r="B63" s="3" t="s">
        <v>69</v>
      </c>
      <c r="C63" s="3" t="s">
        <v>70</v>
      </c>
      <c r="D63" s="3">
        <v>233</v>
      </c>
      <c r="E63" s="3">
        <v>40</v>
      </c>
      <c r="F63" s="3">
        <v>160</v>
      </c>
      <c r="G63" s="3">
        <v>100</v>
      </c>
      <c r="H63" s="3">
        <v>533</v>
      </c>
      <c r="I63" s="3">
        <v>206</v>
      </c>
      <c r="J63" s="3">
        <v>220</v>
      </c>
      <c r="K63" s="3">
        <v>120</v>
      </c>
      <c r="L63" s="3">
        <v>225</v>
      </c>
      <c r="M63" s="3">
        <v>771</v>
      </c>
      <c r="N63" s="3">
        <v>188</v>
      </c>
      <c r="O63" s="3">
        <v>180</v>
      </c>
      <c r="P63" s="3">
        <v>120</v>
      </c>
      <c r="Q63" s="3">
        <v>220</v>
      </c>
      <c r="R63" s="3">
        <v>708</v>
      </c>
      <c r="S63" s="3">
        <v>627</v>
      </c>
      <c r="T63" s="3">
        <v>440</v>
      </c>
      <c r="U63" s="3">
        <v>400</v>
      </c>
      <c r="V63" s="3">
        <v>545</v>
      </c>
      <c r="W63" s="3">
        <v>2012</v>
      </c>
    </row>
    <row r="64" spans="1:23" x14ac:dyDescent="0.2">
      <c r="A64" s="3">
        <v>31</v>
      </c>
      <c r="B64" s="3" t="s">
        <v>73</v>
      </c>
      <c r="C64" s="3" t="s">
        <v>74</v>
      </c>
      <c r="D64" s="3">
        <v>211</v>
      </c>
      <c r="E64" s="3">
        <v>40</v>
      </c>
      <c r="F64" s="3">
        <v>200</v>
      </c>
      <c r="G64" s="3">
        <v>70</v>
      </c>
      <c r="H64" s="3">
        <v>521</v>
      </c>
      <c r="I64" s="3">
        <v>161</v>
      </c>
      <c r="J64" s="3">
        <v>170</v>
      </c>
      <c r="K64" s="3">
        <v>170</v>
      </c>
      <c r="L64" s="3">
        <v>205</v>
      </c>
      <c r="M64" s="3">
        <v>706</v>
      </c>
      <c r="N64" s="3">
        <v>147</v>
      </c>
      <c r="O64" s="3">
        <v>160</v>
      </c>
      <c r="P64" s="3">
        <v>150</v>
      </c>
      <c r="Q64" s="3">
        <v>215</v>
      </c>
      <c r="R64" s="3">
        <v>672</v>
      </c>
      <c r="S64" s="3">
        <v>519</v>
      </c>
      <c r="T64" s="3">
        <v>370</v>
      </c>
      <c r="U64" s="3">
        <v>520</v>
      </c>
      <c r="V64" s="3">
        <v>490</v>
      </c>
      <c r="W64" s="3">
        <v>1899</v>
      </c>
    </row>
    <row r="65" spans="1:23" x14ac:dyDescent="0.2">
      <c r="A65" s="3">
        <v>28</v>
      </c>
      <c r="B65" s="3" t="s">
        <v>83</v>
      </c>
      <c r="C65" s="3" t="s">
        <v>84</v>
      </c>
      <c r="D65" s="3">
        <v>157</v>
      </c>
      <c r="E65" s="3">
        <v>40</v>
      </c>
      <c r="F65" s="3">
        <v>245</v>
      </c>
      <c r="G65" s="3">
        <v>40</v>
      </c>
      <c r="H65" s="3">
        <v>482</v>
      </c>
      <c r="I65" s="3">
        <v>168</v>
      </c>
      <c r="J65" s="3">
        <v>80</v>
      </c>
      <c r="K65" s="3">
        <v>240</v>
      </c>
      <c r="L65" s="3">
        <v>210</v>
      </c>
      <c r="M65" s="3">
        <v>698</v>
      </c>
      <c r="N65" s="3">
        <v>145</v>
      </c>
      <c r="O65" s="3">
        <v>80</v>
      </c>
      <c r="P65" s="3">
        <v>200</v>
      </c>
      <c r="Q65" s="3">
        <v>210</v>
      </c>
      <c r="R65" s="3">
        <v>635</v>
      </c>
      <c r="S65" s="3">
        <v>470</v>
      </c>
      <c r="T65" s="3">
        <v>200</v>
      </c>
      <c r="U65" s="3">
        <v>685</v>
      </c>
      <c r="V65" s="3">
        <v>460</v>
      </c>
      <c r="W65" s="3">
        <v>1815</v>
      </c>
    </row>
    <row r="66" spans="1:23" x14ac:dyDescent="0.2">
      <c r="A66" s="3">
        <v>24</v>
      </c>
      <c r="B66" s="3" t="s">
        <v>65</v>
      </c>
      <c r="C66" s="3" t="s">
        <v>66</v>
      </c>
      <c r="D66" s="3">
        <v>179</v>
      </c>
      <c r="E66" s="3">
        <v>100</v>
      </c>
      <c r="F66" s="3">
        <v>250</v>
      </c>
      <c r="G66" s="3">
        <v>40</v>
      </c>
      <c r="H66" s="3">
        <v>569</v>
      </c>
      <c r="I66" s="3">
        <v>146</v>
      </c>
      <c r="J66" s="3">
        <v>90</v>
      </c>
      <c r="K66" s="3">
        <v>190</v>
      </c>
      <c r="L66" s="3">
        <v>170</v>
      </c>
      <c r="M66" s="3">
        <v>596</v>
      </c>
      <c r="N66" s="3">
        <v>124</v>
      </c>
      <c r="O66" s="3">
        <v>90</v>
      </c>
      <c r="P66" s="3">
        <v>195</v>
      </c>
      <c r="Q66" s="3">
        <v>70</v>
      </c>
      <c r="R66" s="3">
        <v>479</v>
      </c>
      <c r="S66" s="3">
        <v>449</v>
      </c>
      <c r="T66" s="3">
        <v>280</v>
      </c>
      <c r="U66" s="3">
        <v>635</v>
      </c>
      <c r="V66" s="3">
        <v>280</v>
      </c>
      <c r="W66" s="3">
        <v>1644</v>
      </c>
    </row>
    <row r="67" spans="1:23" x14ac:dyDescent="0.2">
      <c r="A67" s="3">
        <v>30</v>
      </c>
      <c r="B67" s="3" t="s">
        <v>57</v>
      </c>
      <c r="C67" s="3" t="s">
        <v>58</v>
      </c>
      <c r="D67" s="3">
        <v>160</v>
      </c>
      <c r="E67" s="3">
        <v>160</v>
      </c>
      <c r="F67" s="3">
        <v>220</v>
      </c>
      <c r="G67" s="3">
        <v>105</v>
      </c>
      <c r="H67" s="3">
        <v>645</v>
      </c>
      <c r="I67" s="3">
        <v>140</v>
      </c>
      <c r="J67" s="3">
        <v>90</v>
      </c>
      <c r="K67" s="3">
        <v>165</v>
      </c>
      <c r="L67" s="3">
        <v>130</v>
      </c>
      <c r="M67" s="3">
        <v>525</v>
      </c>
      <c r="N67" s="3">
        <v>75</v>
      </c>
      <c r="O67" s="3">
        <v>90</v>
      </c>
      <c r="P67" s="3">
        <v>180</v>
      </c>
      <c r="Q67" s="3">
        <v>100</v>
      </c>
      <c r="R67" s="3">
        <v>445</v>
      </c>
      <c r="S67" s="3">
        <v>375</v>
      </c>
      <c r="T67" s="3">
        <v>340</v>
      </c>
      <c r="U67" s="3">
        <v>565</v>
      </c>
      <c r="V67" s="3">
        <v>335</v>
      </c>
      <c r="W67" s="3">
        <v>1615</v>
      </c>
    </row>
    <row r="68" spans="1:23" x14ac:dyDescent="0.2">
      <c r="A68" s="3">
        <v>41</v>
      </c>
      <c r="B68" s="3" t="s">
        <v>53</v>
      </c>
      <c r="C68" s="3" t="s">
        <v>54</v>
      </c>
      <c r="D68" s="3">
        <v>115</v>
      </c>
      <c r="E68" s="3">
        <v>170</v>
      </c>
      <c r="F68" s="3">
        <v>160</v>
      </c>
      <c r="G68" s="3">
        <v>137</v>
      </c>
      <c r="H68" s="3">
        <v>582</v>
      </c>
      <c r="I68" s="3">
        <v>106</v>
      </c>
      <c r="J68" s="3">
        <v>80</v>
      </c>
      <c r="K68" s="3">
        <v>180</v>
      </c>
      <c r="L68" s="3">
        <v>140</v>
      </c>
      <c r="M68" s="3">
        <v>506</v>
      </c>
      <c r="N68" s="3">
        <v>85</v>
      </c>
      <c r="O68" s="3">
        <v>80</v>
      </c>
      <c r="P68" s="3">
        <v>195</v>
      </c>
      <c r="Q68" s="3">
        <v>110</v>
      </c>
      <c r="R68" s="3">
        <v>470</v>
      </c>
      <c r="S68" s="3">
        <v>306</v>
      </c>
      <c r="T68" s="3">
        <v>330</v>
      </c>
      <c r="U68" s="3">
        <v>535</v>
      </c>
      <c r="V68" s="3">
        <v>387</v>
      </c>
      <c r="W68" s="3">
        <v>1558</v>
      </c>
    </row>
    <row r="69" spans="1:23" x14ac:dyDescent="0.2">
      <c r="A69" s="3">
        <v>3</v>
      </c>
      <c r="B69" s="3" t="s">
        <v>87</v>
      </c>
      <c r="C69" s="3" t="s">
        <v>88</v>
      </c>
      <c r="D69" s="3">
        <v>160</v>
      </c>
      <c r="E69" s="3">
        <v>40</v>
      </c>
      <c r="F69" s="3">
        <v>160</v>
      </c>
      <c r="G69" s="3">
        <v>40</v>
      </c>
      <c r="H69" s="3">
        <v>400</v>
      </c>
      <c r="I69" s="3">
        <v>160</v>
      </c>
      <c r="J69" s="3">
        <v>80</v>
      </c>
      <c r="K69" s="3">
        <v>120</v>
      </c>
      <c r="L69" s="3">
        <v>195</v>
      </c>
      <c r="M69" s="3">
        <v>555</v>
      </c>
      <c r="N69" s="3">
        <v>150</v>
      </c>
      <c r="O69" s="3">
        <v>130</v>
      </c>
      <c r="P69" s="3">
        <v>120</v>
      </c>
      <c r="Q69" s="3">
        <v>160</v>
      </c>
      <c r="R69" s="3">
        <v>560</v>
      </c>
      <c r="S69" s="3">
        <v>470</v>
      </c>
      <c r="T69" s="3">
        <v>250</v>
      </c>
      <c r="U69" s="3">
        <v>400</v>
      </c>
      <c r="V69" s="3">
        <v>395</v>
      </c>
      <c r="W69" s="3">
        <v>1515</v>
      </c>
    </row>
    <row r="70" spans="1:23" x14ac:dyDescent="0.2">
      <c r="A70" s="3">
        <v>7</v>
      </c>
      <c r="B70" s="3" t="s">
        <v>79</v>
      </c>
      <c r="C70" s="3" t="s">
        <v>80</v>
      </c>
      <c r="D70" s="3">
        <v>167</v>
      </c>
      <c r="E70" s="3">
        <v>40</v>
      </c>
      <c r="F70" s="3">
        <v>160</v>
      </c>
      <c r="G70" s="3">
        <v>40</v>
      </c>
      <c r="H70" s="3">
        <v>407</v>
      </c>
      <c r="I70" s="3">
        <v>147</v>
      </c>
      <c r="J70" s="3">
        <v>130</v>
      </c>
      <c r="K70" s="3">
        <v>150</v>
      </c>
      <c r="L70" s="3">
        <v>200</v>
      </c>
      <c r="M70" s="3">
        <v>627</v>
      </c>
      <c r="N70" s="3">
        <v>95</v>
      </c>
      <c r="O70" s="3">
        <v>80</v>
      </c>
      <c r="P70" s="3">
        <v>130</v>
      </c>
      <c r="Q70" s="3">
        <v>165</v>
      </c>
      <c r="R70" s="3">
        <v>470</v>
      </c>
      <c r="S70" s="3">
        <v>409</v>
      </c>
      <c r="T70" s="3">
        <v>250</v>
      </c>
      <c r="U70" s="3">
        <v>440</v>
      </c>
      <c r="V70" s="3">
        <v>405</v>
      </c>
      <c r="W70" s="3">
        <v>1504</v>
      </c>
    </row>
    <row r="71" spans="1:23" x14ac:dyDescent="0.2">
      <c r="A71" s="3">
        <v>16</v>
      </c>
      <c r="B71" s="3" t="s">
        <v>63</v>
      </c>
      <c r="C71" s="3" t="s">
        <v>64</v>
      </c>
      <c r="D71" s="3">
        <v>189</v>
      </c>
      <c r="E71" s="3">
        <v>150</v>
      </c>
      <c r="F71" s="3">
        <v>160</v>
      </c>
      <c r="G71" s="3">
        <v>40</v>
      </c>
      <c r="H71" s="3">
        <v>539</v>
      </c>
      <c r="I71" s="3">
        <v>154</v>
      </c>
      <c r="J71" s="3">
        <v>70</v>
      </c>
      <c r="K71" s="3">
        <v>120</v>
      </c>
      <c r="L71" s="3">
        <v>30</v>
      </c>
      <c r="M71" s="3">
        <v>374</v>
      </c>
      <c r="N71" s="3">
        <v>136</v>
      </c>
      <c r="O71" s="3">
        <v>70</v>
      </c>
      <c r="P71" s="3">
        <v>120</v>
      </c>
      <c r="Q71" s="3">
        <v>30</v>
      </c>
      <c r="R71" s="3">
        <v>356</v>
      </c>
      <c r="S71" s="3">
        <v>479</v>
      </c>
      <c r="T71" s="3">
        <v>290</v>
      </c>
      <c r="U71" s="3">
        <v>400</v>
      </c>
      <c r="V71" s="3">
        <v>100</v>
      </c>
      <c r="W71" s="3">
        <v>1269</v>
      </c>
    </row>
    <row r="72" spans="1:23" x14ac:dyDescent="0.2">
      <c r="A72" s="3">
        <v>39</v>
      </c>
      <c r="B72" s="3" t="s">
        <v>75</v>
      </c>
      <c r="C72" s="3" t="s">
        <v>76</v>
      </c>
      <c r="D72" s="3">
        <v>140</v>
      </c>
      <c r="E72" s="3">
        <v>40</v>
      </c>
      <c r="F72" s="3">
        <v>160</v>
      </c>
      <c r="G72" s="3">
        <v>40</v>
      </c>
      <c r="H72" s="3">
        <v>380</v>
      </c>
      <c r="I72" s="3">
        <v>135</v>
      </c>
      <c r="J72" s="3">
        <v>80</v>
      </c>
      <c r="K72" s="3">
        <v>150</v>
      </c>
      <c r="L72" s="3">
        <v>110</v>
      </c>
      <c r="M72" s="3">
        <v>475</v>
      </c>
      <c r="N72" s="3">
        <v>97</v>
      </c>
      <c r="O72" s="3">
        <v>80</v>
      </c>
      <c r="P72" s="3">
        <v>120</v>
      </c>
      <c r="Q72" s="3">
        <v>100</v>
      </c>
      <c r="R72" s="3">
        <v>397</v>
      </c>
      <c r="S72" s="3">
        <v>372</v>
      </c>
      <c r="T72" s="3">
        <v>200</v>
      </c>
      <c r="U72" s="3">
        <v>430</v>
      </c>
      <c r="V72" s="3">
        <v>250</v>
      </c>
      <c r="W72" s="3">
        <v>1252</v>
      </c>
    </row>
    <row r="73" spans="1:23" x14ac:dyDescent="0.2">
      <c r="A73" s="3">
        <v>17</v>
      </c>
      <c r="B73" s="3" t="s">
        <v>103</v>
      </c>
      <c r="C73" s="3" t="s">
        <v>104</v>
      </c>
      <c r="D73" s="3">
        <v>147</v>
      </c>
      <c r="E73" s="3">
        <v>40</v>
      </c>
      <c r="F73" s="3">
        <v>200</v>
      </c>
      <c r="G73" s="3">
        <v>40</v>
      </c>
      <c r="H73" s="3">
        <v>427</v>
      </c>
      <c r="I73" s="3">
        <v>145</v>
      </c>
      <c r="J73" s="3">
        <v>70</v>
      </c>
      <c r="K73" s="3">
        <v>180</v>
      </c>
      <c r="L73" s="3">
        <v>30</v>
      </c>
      <c r="M73" s="3">
        <v>425</v>
      </c>
      <c r="N73" s="3">
        <v>100</v>
      </c>
      <c r="O73" s="3">
        <v>70</v>
      </c>
      <c r="P73" s="3">
        <v>190</v>
      </c>
      <c r="Q73" s="3">
        <v>30</v>
      </c>
      <c r="R73" s="3">
        <v>390</v>
      </c>
      <c r="S73" s="3">
        <v>392</v>
      </c>
      <c r="T73" s="3">
        <v>180</v>
      </c>
      <c r="U73" s="3">
        <v>570</v>
      </c>
      <c r="V73" s="3">
        <v>100</v>
      </c>
      <c r="W73" s="3">
        <v>1242</v>
      </c>
    </row>
    <row r="74" spans="1:23" x14ac:dyDescent="0.2">
      <c r="A74" s="3">
        <v>40</v>
      </c>
      <c r="B74" s="3" t="s">
        <v>77</v>
      </c>
      <c r="C74" s="3" t="s">
        <v>78</v>
      </c>
      <c r="D74" s="3">
        <v>60</v>
      </c>
      <c r="E74" s="3">
        <v>40</v>
      </c>
      <c r="F74" s="3">
        <v>170</v>
      </c>
      <c r="G74" s="3">
        <v>40</v>
      </c>
      <c r="H74" s="3">
        <v>310</v>
      </c>
      <c r="I74" s="3">
        <v>40</v>
      </c>
      <c r="J74" s="3">
        <v>80</v>
      </c>
      <c r="K74" s="3">
        <v>130</v>
      </c>
      <c r="L74" s="3">
        <v>205</v>
      </c>
      <c r="M74" s="3">
        <v>455</v>
      </c>
      <c r="N74" s="3">
        <v>40</v>
      </c>
      <c r="O74" s="3">
        <v>80</v>
      </c>
      <c r="P74" s="3">
        <v>140</v>
      </c>
      <c r="Q74" s="3">
        <v>195</v>
      </c>
      <c r="R74" s="3">
        <v>455</v>
      </c>
      <c r="S74" s="3">
        <v>140</v>
      </c>
      <c r="T74" s="3">
        <v>200</v>
      </c>
      <c r="U74" s="3">
        <v>440</v>
      </c>
      <c r="V74" s="3">
        <v>440</v>
      </c>
      <c r="W74" s="3">
        <v>1220</v>
      </c>
    </row>
    <row r="75" spans="1:23" x14ac:dyDescent="0.2">
      <c r="A75" s="3">
        <v>21</v>
      </c>
      <c r="B75" s="3" t="s">
        <v>105</v>
      </c>
      <c r="C75" s="3" t="s">
        <v>106</v>
      </c>
      <c r="D75" s="3">
        <v>118</v>
      </c>
      <c r="E75" s="3">
        <v>40</v>
      </c>
      <c r="F75" s="3">
        <v>160</v>
      </c>
      <c r="G75" s="3">
        <v>40</v>
      </c>
      <c r="H75" s="3">
        <v>358</v>
      </c>
      <c r="I75" s="3">
        <v>125</v>
      </c>
      <c r="J75" s="3">
        <v>70</v>
      </c>
      <c r="K75" s="3">
        <v>120</v>
      </c>
      <c r="L75" s="3">
        <v>150</v>
      </c>
      <c r="M75" s="3">
        <v>465</v>
      </c>
      <c r="N75" s="3">
        <v>80</v>
      </c>
      <c r="O75" s="3">
        <v>70</v>
      </c>
      <c r="P75" s="3">
        <v>120</v>
      </c>
      <c r="Q75" s="3">
        <v>100</v>
      </c>
      <c r="R75" s="3">
        <v>370</v>
      </c>
      <c r="S75" s="3">
        <v>323</v>
      </c>
      <c r="T75" s="3">
        <v>180</v>
      </c>
      <c r="U75" s="3">
        <v>400</v>
      </c>
      <c r="V75" s="3">
        <v>290</v>
      </c>
      <c r="W75" s="3">
        <v>1193</v>
      </c>
    </row>
    <row r="76" spans="1:23" x14ac:dyDescent="0.2">
      <c r="A76" s="3">
        <v>33</v>
      </c>
      <c r="B76" s="3" t="s">
        <v>81</v>
      </c>
      <c r="C76" s="3" t="s">
        <v>82</v>
      </c>
      <c r="D76" s="3">
        <v>114</v>
      </c>
      <c r="E76" s="3">
        <v>40</v>
      </c>
      <c r="F76" s="3">
        <v>160</v>
      </c>
      <c r="G76" s="3">
        <v>40</v>
      </c>
      <c r="H76" s="3">
        <v>354</v>
      </c>
      <c r="I76" s="3">
        <v>85</v>
      </c>
      <c r="J76" s="3">
        <v>80</v>
      </c>
      <c r="K76" s="3">
        <v>120</v>
      </c>
      <c r="L76" s="3">
        <v>160</v>
      </c>
      <c r="M76" s="3">
        <v>445</v>
      </c>
      <c r="N76" s="3">
        <v>95</v>
      </c>
      <c r="O76" s="3">
        <v>90</v>
      </c>
      <c r="P76" s="3">
        <v>120</v>
      </c>
      <c r="Q76" s="3">
        <v>85</v>
      </c>
      <c r="R76" s="3">
        <v>390</v>
      </c>
      <c r="S76" s="3">
        <v>294</v>
      </c>
      <c r="T76" s="3">
        <v>210</v>
      </c>
      <c r="U76" s="3">
        <v>400</v>
      </c>
      <c r="V76" s="3">
        <v>285</v>
      </c>
      <c r="W76" s="3">
        <v>1189</v>
      </c>
    </row>
    <row r="77" spans="1:23" x14ac:dyDescent="0.2">
      <c r="A77" s="3">
        <v>27</v>
      </c>
      <c r="B77" s="3" t="s">
        <v>85</v>
      </c>
      <c r="C77" s="3" t="s">
        <v>86</v>
      </c>
      <c r="D77" s="3">
        <v>135</v>
      </c>
      <c r="E77" s="3">
        <v>40</v>
      </c>
      <c r="F77" s="3">
        <v>160</v>
      </c>
      <c r="G77" s="3">
        <v>40</v>
      </c>
      <c r="H77" s="3">
        <v>375</v>
      </c>
      <c r="I77" s="3">
        <v>85</v>
      </c>
      <c r="J77" s="3">
        <v>70</v>
      </c>
      <c r="K77" s="3">
        <v>120</v>
      </c>
      <c r="L77" s="3">
        <v>140</v>
      </c>
      <c r="M77" s="3">
        <v>415</v>
      </c>
      <c r="N77" s="3">
        <v>100</v>
      </c>
      <c r="O77" s="3">
        <v>70</v>
      </c>
      <c r="P77" s="3">
        <v>120</v>
      </c>
      <c r="Q77" s="3">
        <v>100</v>
      </c>
      <c r="R77" s="3">
        <v>390</v>
      </c>
      <c r="S77" s="3">
        <v>320</v>
      </c>
      <c r="T77" s="3">
        <v>180</v>
      </c>
      <c r="U77" s="3">
        <v>400</v>
      </c>
      <c r="V77" s="3">
        <v>280</v>
      </c>
      <c r="W77" s="3">
        <v>1180</v>
      </c>
    </row>
    <row r="78" spans="1:23" x14ac:dyDescent="0.2">
      <c r="A78" s="3">
        <v>13</v>
      </c>
      <c r="B78" s="3" t="s">
        <v>99</v>
      </c>
      <c r="C78" s="3" t="s">
        <v>100</v>
      </c>
      <c r="D78" s="3">
        <v>100</v>
      </c>
      <c r="E78" s="3">
        <v>40</v>
      </c>
      <c r="F78" s="3">
        <v>160</v>
      </c>
      <c r="G78" s="3">
        <v>40</v>
      </c>
      <c r="H78" s="3">
        <v>340</v>
      </c>
      <c r="I78" s="3">
        <v>91</v>
      </c>
      <c r="J78" s="3">
        <v>70</v>
      </c>
      <c r="K78" s="3">
        <v>120</v>
      </c>
      <c r="L78" s="3">
        <v>30</v>
      </c>
      <c r="M78" s="3">
        <v>311</v>
      </c>
      <c r="N78" s="3">
        <v>65</v>
      </c>
      <c r="O78" s="3">
        <v>70</v>
      </c>
      <c r="P78" s="3">
        <v>120</v>
      </c>
      <c r="Q78" s="3">
        <v>30</v>
      </c>
      <c r="R78" s="3">
        <v>285</v>
      </c>
      <c r="S78" s="3">
        <v>256</v>
      </c>
      <c r="T78" s="3">
        <v>180</v>
      </c>
      <c r="U78" s="3">
        <v>400</v>
      </c>
      <c r="V78" s="3">
        <v>100</v>
      </c>
      <c r="W78" s="3">
        <v>936</v>
      </c>
    </row>
    <row r="79" spans="1:23" x14ac:dyDescent="0.2">
      <c r="A79" s="3">
        <v>1</v>
      </c>
      <c r="B79" s="3" t="s">
        <v>89</v>
      </c>
      <c r="C79" s="3" t="s">
        <v>90</v>
      </c>
      <c r="D79" s="3">
        <v>50</v>
      </c>
      <c r="E79" s="3">
        <v>40</v>
      </c>
      <c r="F79" s="3">
        <v>190</v>
      </c>
      <c r="G79" s="3">
        <v>40</v>
      </c>
      <c r="H79" s="3">
        <v>320</v>
      </c>
      <c r="I79" s="3">
        <v>50</v>
      </c>
      <c r="J79" s="3">
        <v>70</v>
      </c>
      <c r="K79" s="3">
        <v>150</v>
      </c>
      <c r="L79" s="3">
        <v>30</v>
      </c>
      <c r="M79" s="3">
        <v>300</v>
      </c>
      <c r="N79" s="3">
        <v>50</v>
      </c>
      <c r="O79" s="3">
        <v>70</v>
      </c>
      <c r="P79" s="3">
        <v>120</v>
      </c>
      <c r="Q79" s="3">
        <v>30</v>
      </c>
      <c r="R79" s="3">
        <v>270</v>
      </c>
      <c r="S79" s="3">
        <v>150</v>
      </c>
      <c r="T79" s="3">
        <v>180</v>
      </c>
      <c r="U79" s="3">
        <v>460</v>
      </c>
      <c r="V79" s="3">
        <v>100</v>
      </c>
      <c r="W79" s="3">
        <v>890</v>
      </c>
    </row>
    <row r="80" spans="1:23" x14ac:dyDescent="0.2">
      <c r="A80" s="3">
        <v>8</v>
      </c>
      <c r="B80" s="3" t="s">
        <v>93</v>
      </c>
      <c r="C80" s="3" t="s">
        <v>94</v>
      </c>
      <c r="D80" s="3">
        <v>50</v>
      </c>
      <c r="E80" s="3">
        <v>40</v>
      </c>
      <c r="F80" s="3">
        <v>160</v>
      </c>
      <c r="G80" s="3">
        <v>40</v>
      </c>
      <c r="H80" s="3">
        <v>290</v>
      </c>
      <c r="I80" s="3">
        <v>50</v>
      </c>
      <c r="J80" s="3">
        <v>70</v>
      </c>
      <c r="K80" s="3">
        <v>120</v>
      </c>
      <c r="L80" s="3">
        <v>30</v>
      </c>
      <c r="M80" s="3">
        <v>270</v>
      </c>
      <c r="N80" s="3">
        <v>50</v>
      </c>
      <c r="O80" s="3">
        <v>70</v>
      </c>
      <c r="P80" s="3">
        <v>120</v>
      </c>
      <c r="Q80" s="3">
        <v>30</v>
      </c>
      <c r="R80" s="3">
        <v>270</v>
      </c>
      <c r="S80" s="3">
        <v>150</v>
      </c>
      <c r="T80" s="3">
        <v>180</v>
      </c>
      <c r="U80" s="3">
        <v>400</v>
      </c>
      <c r="V80" s="3">
        <v>100</v>
      </c>
      <c r="W80" s="3">
        <v>830</v>
      </c>
    </row>
    <row r="81" spans="1:23" x14ac:dyDescent="0.2">
      <c r="A81" s="3">
        <v>9</v>
      </c>
      <c r="B81" s="3" t="s">
        <v>95</v>
      </c>
      <c r="C81" s="3" t="s">
        <v>96</v>
      </c>
      <c r="D81" s="3">
        <v>50</v>
      </c>
      <c r="E81" s="3">
        <v>40</v>
      </c>
      <c r="F81" s="3">
        <v>160</v>
      </c>
      <c r="G81" s="3">
        <v>40</v>
      </c>
      <c r="H81" s="3">
        <v>290</v>
      </c>
      <c r="I81" s="3">
        <v>50</v>
      </c>
      <c r="J81" s="3">
        <v>70</v>
      </c>
      <c r="K81" s="3">
        <v>120</v>
      </c>
      <c r="L81" s="3">
        <v>30</v>
      </c>
      <c r="M81" s="3">
        <v>270</v>
      </c>
      <c r="N81" s="3">
        <v>50</v>
      </c>
      <c r="O81" s="3">
        <v>70</v>
      </c>
      <c r="P81" s="3">
        <v>120</v>
      </c>
      <c r="Q81" s="3">
        <v>30</v>
      </c>
      <c r="R81" s="3">
        <v>270</v>
      </c>
      <c r="S81" s="3">
        <v>150</v>
      </c>
      <c r="T81" s="3">
        <v>180</v>
      </c>
      <c r="U81" s="3">
        <v>400</v>
      </c>
      <c r="V81" s="3">
        <v>100</v>
      </c>
      <c r="W81" s="3">
        <v>830</v>
      </c>
    </row>
    <row r="82" spans="1:23" x14ac:dyDescent="0.2">
      <c r="A82" s="3">
        <v>2</v>
      </c>
      <c r="B82" s="3" t="s">
        <v>91</v>
      </c>
      <c r="C82" s="3" t="s">
        <v>92</v>
      </c>
      <c r="D82" s="3">
        <v>40</v>
      </c>
      <c r="E82" s="3">
        <v>40</v>
      </c>
      <c r="F82" s="3">
        <v>170</v>
      </c>
      <c r="G82" s="3">
        <v>40</v>
      </c>
      <c r="H82" s="3">
        <v>290</v>
      </c>
      <c r="I82" s="3">
        <v>30</v>
      </c>
      <c r="J82" s="3">
        <v>70</v>
      </c>
      <c r="K82" s="3">
        <v>130</v>
      </c>
      <c r="L82" s="3">
        <v>30</v>
      </c>
      <c r="M82" s="3">
        <v>260</v>
      </c>
      <c r="N82" s="3">
        <v>30</v>
      </c>
      <c r="O82" s="3">
        <v>70</v>
      </c>
      <c r="P82" s="3">
        <v>120</v>
      </c>
      <c r="Q82" s="3">
        <v>30</v>
      </c>
      <c r="R82" s="3">
        <v>250</v>
      </c>
      <c r="S82" s="3">
        <v>100</v>
      </c>
      <c r="T82" s="3">
        <v>180</v>
      </c>
      <c r="U82" s="3">
        <v>420</v>
      </c>
      <c r="V82" s="3">
        <v>100</v>
      </c>
      <c r="W82" s="3">
        <v>800</v>
      </c>
    </row>
    <row r="83" spans="1:23" x14ac:dyDescent="0.2">
      <c r="A83" s="3">
        <v>15</v>
      </c>
      <c r="B83" s="3" t="s">
        <v>101</v>
      </c>
      <c r="C83" s="3" t="s">
        <v>102</v>
      </c>
      <c r="D83" s="3">
        <v>40</v>
      </c>
      <c r="E83" s="3">
        <v>40</v>
      </c>
      <c r="F83" s="3">
        <v>160</v>
      </c>
      <c r="G83" s="3">
        <v>40</v>
      </c>
      <c r="H83" s="3">
        <v>280</v>
      </c>
      <c r="I83" s="3">
        <v>30</v>
      </c>
      <c r="J83" s="3">
        <v>70</v>
      </c>
      <c r="K83" s="3">
        <v>120</v>
      </c>
      <c r="L83" s="3">
        <v>30</v>
      </c>
      <c r="M83" s="3">
        <v>250</v>
      </c>
      <c r="N83" s="3">
        <v>30</v>
      </c>
      <c r="O83" s="3">
        <v>70</v>
      </c>
      <c r="P83" s="3">
        <v>120</v>
      </c>
      <c r="Q83" s="3">
        <v>50</v>
      </c>
      <c r="R83" s="3">
        <v>270</v>
      </c>
      <c r="S83" s="3">
        <v>100</v>
      </c>
      <c r="T83" s="3">
        <v>180</v>
      </c>
      <c r="U83" s="3">
        <v>400</v>
      </c>
      <c r="V83" s="3">
        <v>120</v>
      </c>
      <c r="W83" s="3">
        <v>800</v>
      </c>
    </row>
    <row r="84" spans="1:23" x14ac:dyDescent="0.2">
      <c r="A84" s="3">
        <v>36</v>
      </c>
      <c r="B84" s="3" t="s">
        <v>115</v>
      </c>
      <c r="C84" s="3" t="s">
        <v>116</v>
      </c>
      <c r="D84" s="3">
        <v>40</v>
      </c>
      <c r="E84" s="3">
        <v>40</v>
      </c>
      <c r="F84" s="3">
        <v>160</v>
      </c>
      <c r="G84" s="3">
        <v>40</v>
      </c>
      <c r="H84" s="3">
        <v>280</v>
      </c>
      <c r="I84" s="3">
        <v>40</v>
      </c>
      <c r="J84" s="3">
        <v>70</v>
      </c>
      <c r="K84" s="3">
        <v>120</v>
      </c>
      <c r="L84" s="3">
        <v>30</v>
      </c>
      <c r="M84" s="3">
        <v>260</v>
      </c>
      <c r="N84" s="3">
        <v>40</v>
      </c>
      <c r="O84" s="3">
        <v>70</v>
      </c>
      <c r="P84" s="3">
        <v>120</v>
      </c>
      <c r="Q84" s="3">
        <v>30</v>
      </c>
      <c r="R84" s="3">
        <v>260</v>
      </c>
      <c r="S84" s="3">
        <v>120</v>
      </c>
      <c r="T84" s="3">
        <v>180</v>
      </c>
      <c r="U84" s="3">
        <v>400</v>
      </c>
      <c r="V84" s="3">
        <v>100</v>
      </c>
      <c r="W84" s="3">
        <v>800</v>
      </c>
    </row>
    <row r="85" spans="1:23" x14ac:dyDescent="0.2">
      <c r="A85" s="3">
        <v>23</v>
      </c>
      <c r="B85" s="3" t="s">
        <v>107</v>
      </c>
      <c r="C85" s="3" t="s">
        <v>108</v>
      </c>
      <c r="D85" s="3">
        <v>40</v>
      </c>
      <c r="E85" s="3">
        <v>40</v>
      </c>
      <c r="F85" s="3">
        <v>160</v>
      </c>
      <c r="G85" s="3">
        <v>40</v>
      </c>
      <c r="H85" s="3">
        <v>280</v>
      </c>
      <c r="I85" s="3">
        <v>30</v>
      </c>
      <c r="J85" s="3">
        <v>70</v>
      </c>
      <c r="K85" s="3">
        <v>120</v>
      </c>
      <c r="L85" s="3">
        <v>30</v>
      </c>
      <c r="M85" s="3">
        <v>250</v>
      </c>
      <c r="N85" s="3">
        <v>40</v>
      </c>
      <c r="O85" s="3">
        <v>70</v>
      </c>
      <c r="P85" s="3">
        <v>120</v>
      </c>
      <c r="Q85" s="3">
        <v>30</v>
      </c>
      <c r="R85" s="3">
        <v>260</v>
      </c>
      <c r="S85" s="3">
        <v>110</v>
      </c>
      <c r="T85" s="3">
        <v>180</v>
      </c>
      <c r="U85" s="3">
        <v>400</v>
      </c>
      <c r="V85" s="3">
        <v>100</v>
      </c>
      <c r="W85" s="3">
        <v>790</v>
      </c>
    </row>
    <row r="86" spans="1:23" x14ac:dyDescent="0.2">
      <c r="A86" s="3">
        <v>25</v>
      </c>
      <c r="B86" s="3" t="s">
        <v>109</v>
      </c>
      <c r="C86" s="3" t="s">
        <v>110</v>
      </c>
      <c r="D86" s="3">
        <v>40</v>
      </c>
      <c r="E86" s="3">
        <v>40</v>
      </c>
      <c r="F86" s="3">
        <v>160</v>
      </c>
      <c r="G86" s="3">
        <v>40</v>
      </c>
      <c r="H86" s="3">
        <v>280</v>
      </c>
      <c r="I86" s="3">
        <v>30</v>
      </c>
      <c r="J86" s="3">
        <v>70</v>
      </c>
      <c r="K86" s="3">
        <v>120</v>
      </c>
      <c r="L86" s="3">
        <v>30</v>
      </c>
      <c r="M86" s="3">
        <v>250</v>
      </c>
      <c r="N86" s="3">
        <v>30</v>
      </c>
      <c r="O86" s="3">
        <v>70</v>
      </c>
      <c r="P86" s="3">
        <v>120</v>
      </c>
      <c r="Q86" s="3">
        <v>30</v>
      </c>
      <c r="R86" s="3">
        <v>250</v>
      </c>
      <c r="S86" s="3">
        <v>100</v>
      </c>
      <c r="T86" s="3">
        <v>180</v>
      </c>
      <c r="U86" s="3">
        <v>400</v>
      </c>
      <c r="V86" s="3">
        <v>100</v>
      </c>
      <c r="W86" s="3">
        <v>780</v>
      </c>
    </row>
    <row r="87" spans="1:23" x14ac:dyDescent="0.2">
      <c r="A87" s="3">
        <v>29</v>
      </c>
      <c r="B87" s="3" t="s">
        <v>111</v>
      </c>
      <c r="C87" s="3" t="s">
        <v>112</v>
      </c>
      <c r="D87" s="3">
        <v>40</v>
      </c>
      <c r="E87" s="3">
        <v>40</v>
      </c>
      <c r="F87" s="3">
        <v>160</v>
      </c>
      <c r="G87" s="3">
        <v>40</v>
      </c>
      <c r="H87" s="3">
        <v>280</v>
      </c>
      <c r="I87" s="3">
        <v>30</v>
      </c>
      <c r="J87" s="3">
        <v>70</v>
      </c>
      <c r="K87" s="3">
        <v>120</v>
      </c>
      <c r="L87" s="3">
        <v>30</v>
      </c>
      <c r="M87" s="3">
        <v>250</v>
      </c>
      <c r="N87" s="3">
        <v>30</v>
      </c>
      <c r="O87" s="3">
        <v>70</v>
      </c>
      <c r="P87" s="3">
        <v>120</v>
      </c>
      <c r="Q87" s="3">
        <v>30</v>
      </c>
      <c r="R87" s="3">
        <v>250</v>
      </c>
      <c r="S87" s="3">
        <v>100</v>
      </c>
      <c r="T87" s="3">
        <v>180</v>
      </c>
      <c r="U87" s="3">
        <v>400</v>
      </c>
      <c r="V87" s="3">
        <v>100</v>
      </c>
      <c r="W87" s="3">
        <v>780</v>
      </c>
    </row>
    <row r="88" spans="1:23" x14ac:dyDescent="0.2">
      <c r="A88" s="3">
        <v>32</v>
      </c>
      <c r="B88" s="3" t="s">
        <v>113</v>
      </c>
      <c r="C88" s="3" t="s">
        <v>114</v>
      </c>
      <c r="D88" s="3">
        <v>40</v>
      </c>
      <c r="E88" s="3">
        <v>40</v>
      </c>
      <c r="F88" s="3">
        <v>160</v>
      </c>
      <c r="G88" s="3">
        <v>40</v>
      </c>
      <c r="H88" s="3">
        <v>280</v>
      </c>
      <c r="I88" s="3">
        <v>30</v>
      </c>
      <c r="J88" s="3">
        <v>70</v>
      </c>
      <c r="K88" s="3">
        <v>120</v>
      </c>
      <c r="L88" s="3">
        <v>30</v>
      </c>
      <c r="M88" s="3">
        <v>250</v>
      </c>
      <c r="N88" s="3">
        <v>30</v>
      </c>
      <c r="O88" s="3">
        <v>70</v>
      </c>
      <c r="P88" s="3">
        <v>120</v>
      </c>
      <c r="Q88" s="3">
        <v>30</v>
      </c>
      <c r="R88" s="3">
        <v>250</v>
      </c>
      <c r="S88" s="3">
        <v>100</v>
      </c>
      <c r="T88" s="3">
        <v>180</v>
      </c>
      <c r="U88" s="3">
        <v>400</v>
      </c>
      <c r="V88" s="3">
        <v>100</v>
      </c>
      <c r="W88" s="3">
        <v>780</v>
      </c>
    </row>
    <row r="89" spans="1:23" x14ac:dyDescent="0.2">
      <c r="A89" s="3">
        <v>37</v>
      </c>
      <c r="B89" s="3" t="s">
        <v>117</v>
      </c>
      <c r="C89" s="3" t="s">
        <v>118</v>
      </c>
      <c r="D89" s="3">
        <v>40</v>
      </c>
      <c r="E89" s="3">
        <v>40</v>
      </c>
      <c r="F89" s="3">
        <v>160</v>
      </c>
      <c r="G89" s="3">
        <v>40</v>
      </c>
      <c r="H89" s="3">
        <v>280</v>
      </c>
      <c r="I89" s="3">
        <v>30</v>
      </c>
      <c r="J89" s="3">
        <v>70</v>
      </c>
      <c r="K89" s="3">
        <v>120</v>
      </c>
      <c r="L89" s="3">
        <v>30</v>
      </c>
      <c r="M89" s="3">
        <v>250</v>
      </c>
      <c r="N89" s="3">
        <v>30</v>
      </c>
      <c r="O89" s="3">
        <v>70</v>
      </c>
      <c r="P89" s="3">
        <v>120</v>
      </c>
      <c r="Q89" s="3">
        <v>30</v>
      </c>
      <c r="R89" s="3">
        <v>250</v>
      </c>
      <c r="S89" s="3">
        <v>100</v>
      </c>
      <c r="T89" s="3">
        <v>180</v>
      </c>
      <c r="U89" s="3">
        <v>400</v>
      </c>
      <c r="V89" s="3">
        <v>100</v>
      </c>
      <c r="W89" s="3">
        <v>780</v>
      </c>
    </row>
    <row r="90" spans="1:23" x14ac:dyDescent="0.2">
      <c r="A90" s="3">
        <v>5</v>
      </c>
      <c r="B90" s="3" t="s">
        <v>119</v>
      </c>
      <c r="C90" s="3" t="s">
        <v>120</v>
      </c>
      <c r="D90" s="3">
        <v>40</v>
      </c>
      <c r="E90" s="3">
        <v>0</v>
      </c>
      <c r="F90" s="3">
        <v>160</v>
      </c>
      <c r="G90" s="3">
        <v>40</v>
      </c>
      <c r="H90" s="3">
        <v>240</v>
      </c>
      <c r="I90" s="3">
        <v>40</v>
      </c>
      <c r="J90" s="3">
        <v>0</v>
      </c>
      <c r="K90" s="3">
        <v>120</v>
      </c>
      <c r="L90" s="3">
        <v>30</v>
      </c>
      <c r="M90" s="3">
        <v>190</v>
      </c>
      <c r="N90" s="3">
        <v>30</v>
      </c>
      <c r="O90" s="3">
        <v>0</v>
      </c>
      <c r="P90" s="3">
        <v>120</v>
      </c>
      <c r="Q90" s="3">
        <v>140</v>
      </c>
      <c r="R90" s="3">
        <v>290</v>
      </c>
      <c r="S90" s="3">
        <v>110</v>
      </c>
      <c r="T90" s="3">
        <v>0</v>
      </c>
      <c r="U90" s="3">
        <v>400</v>
      </c>
      <c r="V90" s="3">
        <v>210</v>
      </c>
      <c r="W90" s="3">
        <v>720</v>
      </c>
    </row>
    <row r="91" spans="1:23" x14ac:dyDescent="0.2">
      <c r="A91" s="3">
        <v>10</v>
      </c>
      <c r="B91" s="3" t="s">
        <v>97</v>
      </c>
      <c r="C91" s="3" t="s">
        <v>98</v>
      </c>
      <c r="D91" s="3">
        <v>0</v>
      </c>
      <c r="E91" s="3">
        <v>40</v>
      </c>
      <c r="F91" s="3">
        <v>160</v>
      </c>
      <c r="G91" s="3">
        <v>40</v>
      </c>
      <c r="H91" s="3">
        <v>240</v>
      </c>
      <c r="I91" s="3">
        <v>0</v>
      </c>
      <c r="J91" s="3">
        <v>70</v>
      </c>
      <c r="K91" s="3">
        <v>120</v>
      </c>
      <c r="L91" s="3">
        <v>30</v>
      </c>
      <c r="M91" s="3">
        <v>220</v>
      </c>
      <c r="N91" s="3">
        <v>0</v>
      </c>
      <c r="O91" s="3">
        <v>70</v>
      </c>
      <c r="P91" s="3">
        <v>120</v>
      </c>
      <c r="Q91" s="3">
        <v>30</v>
      </c>
      <c r="R91" s="3">
        <v>220</v>
      </c>
      <c r="S91" s="3">
        <v>0</v>
      </c>
      <c r="T91" s="3">
        <v>180</v>
      </c>
      <c r="U91" s="3">
        <v>400</v>
      </c>
      <c r="V91" s="3">
        <v>100</v>
      </c>
      <c r="W91" s="3">
        <v>680</v>
      </c>
    </row>
    <row r="92" spans="1:23" x14ac:dyDescent="0.2">
      <c r="A92" s="3">
        <v>14</v>
      </c>
      <c r="B92" s="3" t="s">
        <v>121</v>
      </c>
      <c r="C92" s="3" t="s">
        <v>122</v>
      </c>
      <c r="D92" s="3">
        <v>0</v>
      </c>
      <c r="E92" s="3">
        <v>0</v>
      </c>
      <c r="F92" s="3">
        <v>120</v>
      </c>
      <c r="G92" s="3">
        <v>40</v>
      </c>
      <c r="H92" s="3">
        <v>160</v>
      </c>
      <c r="I92" s="3">
        <v>0</v>
      </c>
      <c r="J92" s="3">
        <v>0</v>
      </c>
      <c r="K92" s="3">
        <v>90</v>
      </c>
      <c r="L92" s="3">
        <v>180</v>
      </c>
      <c r="M92" s="3">
        <v>270</v>
      </c>
      <c r="N92" s="3">
        <v>0</v>
      </c>
      <c r="O92" s="3">
        <v>0</v>
      </c>
      <c r="P92" s="3">
        <v>90</v>
      </c>
      <c r="Q92" s="3">
        <v>150</v>
      </c>
      <c r="R92" s="3">
        <v>240</v>
      </c>
      <c r="S92" s="3">
        <v>0</v>
      </c>
      <c r="T92" s="3">
        <v>0</v>
      </c>
      <c r="U92" s="3">
        <v>300</v>
      </c>
      <c r="V92" s="3">
        <v>370</v>
      </c>
      <c r="W92" s="3">
        <v>670</v>
      </c>
    </row>
    <row r="93" spans="1:23" x14ac:dyDescent="0.2">
      <c r="A93" s="3">
        <v>26</v>
      </c>
      <c r="B93" s="3" t="s">
        <v>123</v>
      </c>
      <c r="C93" s="3" t="s">
        <v>124</v>
      </c>
      <c r="D93" s="3">
        <v>40</v>
      </c>
      <c r="E93" s="3">
        <v>0</v>
      </c>
      <c r="F93" s="3">
        <v>160</v>
      </c>
      <c r="G93" s="3">
        <v>40</v>
      </c>
      <c r="H93" s="3">
        <v>240</v>
      </c>
      <c r="I93" s="3">
        <v>30</v>
      </c>
      <c r="J93" s="3">
        <v>0</v>
      </c>
      <c r="K93" s="3">
        <v>120</v>
      </c>
      <c r="L93" s="3">
        <v>30</v>
      </c>
      <c r="M93" s="3">
        <v>180</v>
      </c>
      <c r="N93" s="3">
        <v>30</v>
      </c>
      <c r="O93" s="3">
        <v>0</v>
      </c>
      <c r="P93" s="3">
        <v>120</v>
      </c>
      <c r="Q93" s="3">
        <v>30</v>
      </c>
      <c r="R93" s="3">
        <v>180</v>
      </c>
      <c r="S93" s="3">
        <v>100</v>
      </c>
      <c r="T93" s="3">
        <v>0</v>
      </c>
      <c r="U93" s="3">
        <v>400</v>
      </c>
      <c r="V93" s="3">
        <v>100</v>
      </c>
      <c r="W93" s="3">
        <v>600</v>
      </c>
    </row>
  </sheetData>
  <autoFilter ref="A52:W52">
    <sortState ref="A53:W93">
      <sortCondition descending="1" ref="W52"/>
    </sortState>
  </autoFilter>
  <mergeCells count="8">
    <mergeCell ref="D50:G50"/>
    <mergeCell ref="I50:L50"/>
    <mergeCell ref="N50:Q50"/>
    <mergeCell ref="S50:V50"/>
    <mergeCell ref="D1:G1"/>
    <mergeCell ref="I1:L1"/>
    <mergeCell ref="N1:Q1"/>
    <mergeCell ref="S1:V1"/>
  </mergeCells>
  <hyperlinks>
    <hyperlink ref="C5" r:id="rId1"/>
    <hyperlink ref="C7" r:id="rId2"/>
    <hyperlink ref="C8" r:id="rId3"/>
    <hyperlink ref="C13" r:id="rId4"/>
    <hyperlink ref="C19" r:id="rId5"/>
    <hyperlink ref="C21" r:id="rId6"/>
    <hyperlink ref="C23" r:id="rId7"/>
    <hyperlink ref="C25" r:id="rId8"/>
    <hyperlink ref="C28" r:id="rId9"/>
    <hyperlink ref="C29" r:id="rId10"/>
    <hyperlink ref="C30" r:id="rId11"/>
    <hyperlink ref="C31" r:id="rId12"/>
    <hyperlink ref="C32" r:id="rId13"/>
    <hyperlink ref="C34" r:id="rId14"/>
    <hyperlink ref="C35" r:id="rId15"/>
    <hyperlink ref="C36" r:id="rId16"/>
    <hyperlink ref="C37" r:id="rId17"/>
    <hyperlink ref="C38" r:id="rId18"/>
    <hyperlink ref="C40" r:id="rId19"/>
    <hyperlink ref="C41" r:id="rId20"/>
    <hyperlink ref="C43" r:id="rId21"/>
    <hyperlink ref="C44" r:id="rId22"/>
    <hyperlink ref="C9" r:id="rId23"/>
    <hyperlink ref="C4" r:id="rId24"/>
    <hyperlink ref="C6" r:id="rId25"/>
    <hyperlink ref="C10" r:id="rId26"/>
    <hyperlink ref="C11" r:id="rId27"/>
    <hyperlink ref="C12" r:id="rId28"/>
    <hyperlink ref="C14" r:id="rId29"/>
    <hyperlink ref="C15" r:id="rId30"/>
    <hyperlink ref="C16" r:id="rId31"/>
    <hyperlink ref="C17" r:id="rId32"/>
    <hyperlink ref="C18" r:id="rId33"/>
    <hyperlink ref="C20" r:id="rId34"/>
    <hyperlink ref="C22" r:id="rId35"/>
    <hyperlink ref="C24" r:id="rId36"/>
    <hyperlink ref="C26" r:id="rId37"/>
    <hyperlink ref="C27" r:id="rId38"/>
    <hyperlink ref="C33" r:id="rId39"/>
    <hyperlink ref="C39" r:id="rId40"/>
    <hyperlink ref="C42" r:id="rId41"/>
  </hyperlinks>
  <pageMargins left="0.7" right="0.7" top="0.75" bottom="0.75" header="0.3" footer="0.3"/>
  <pageSetup paperSize="9" orientation="portrait" r:id="rId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1" activeCellId="1" sqref="A1:B1048576 U1:Y1048576"/>
    </sheetView>
  </sheetViews>
  <sheetFormatPr defaultRowHeight="14.45" customHeight="1" x14ac:dyDescent="0.2"/>
  <cols>
    <col min="1" max="1" width="4.28515625" style="1" bestFit="1" customWidth="1"/>
    <col min="2" max="2" width="37.5703125" style="1" customWidth="1"/>
    <col min="3" max="4" width="12.85546875" style="1" bestFit="1" customWidth="1"/>
    <col min="5" max="5" width="8.140625" style="1" bestFit="1" customWidth="1"/>
    <col min="6" max="6" width="5.28515625" style="1" bestFit="1" customWidth="1"/>
    <col min="7" max="7" width="5.7109375" style="1" bestFit="1" customWidth="1"/>
    <col min="8" max="8" width="5.28515625" style="1" bestFit="1" customWidth="1"/>
    <col min="9" max="10" width="4.7109375" style="1" bestFit="1" customWidth="1"/>
    <col min="11" max="11" width="7" style="1" bestFit="1" customWidth="1"/>
    <col min="12" max="12" width="7.7109375" style="1" bestFit="1" customWidth="1"/>
    <col min="13" max="13" width="6.140625" style="1" bestFit="1" customWidth="1"/>
    <col min="14" max="14" width="4.7109375" style="1" bestFit="1" customWidth="1"/>
    <col min="15" max="15" width="7.42578125" style="1" bestFit="1" customWidth="1"/>
    <col min="16" max="16" width="5.42578125" style="1" customWidth="1"/>
    <col min="17" max="17" width="6.85546875" style="1" bestFit="1" customWidth="1"/>
    <col min="18" max="18" width="4.7109375" style="1" bestFit="1" customWidth="1"/>
    <col min="19" max="19" width="6.7109375" style="1" bestFit="1" customWidth="1"/>
    <col min="20" max="20" width="4.28515625" style="1" bestFit="1" customWidth="1"/>
    <col min="21" max="21" width="6.85546875" style="1" customWidth="1"/>
    <col min="22" max="16384" width="9.140625" style="1"/>
  </cols>
  <sheetData>
    <row r="1" spans="1:25" ht="14.45" customHeight="1" x14ac:dyDescent="0.2">
      <c r="A1" s="90" t="s">
        <v>2</v>
      </c>
      <c r="B1" s="90" t="s">
        <v>3</v>
      </c>
      <c r="C1" s="90" t="s">
        <v>4</v>
      </c>
      <c r="D1" s="90" t="s">
        <v>5</v>
      </c>
      <c r="E1" s="90" t="s">
        <v>6</v>
      </c>
      <c r="F1" s="90" t="s">
        <v>7</v>
      </c>
      <c r="G1" s="90"/>
      <c r="H1" s="90"/>
      <c r="I1" s="90"/>
      <c r="J1" s="119" t="s">
        <v>25</v>
      </c>
      <c r="K1" s="90" t="s">
        <v>0</v>
      </c>
      <c r="L1" s="90"/>
      <c r="M1" s="90"/>
      <c r="N1" s="117" t="s">
        <v>26</v>
      </c>
      <c r="O1" s="90" t="s">
        <v>29</v>
      </c>
      <c r="P1" s="90"/>
      <c r="Q1" s="90"/>
      <c r="R1" s="115" t="s">
        <v>27</v>
      </c>
      <c r="S1" s="121" t="s">
        <v>28</v>
      </c>
      <c r="T1" s="90" t="s">
        <v>1</v>
      </c>
    </row>
    <row r="2" spans="1:25" ht="14.45" customHeight="1" x14ac:dyDescent="0.2">
      <c r="A2" s="90"/>
      <c r="B2" s="90"/>
      <c r="C2" s="90"/>
      <c r="D2" s="90"/>
      <c r="E2" s="90"/>
      <c r="F2" s="7" t="s">
        <v>8</v>
      </c>
      <c r="G2" s="7" t="s">
        <v>9</v>
      </c>
      <c r="H2" s="7" t="s">
        <v>10</v>
      </c>
      <c r="I2" s="7" t="s">
        <v>11</v>
      </c>
      <c r="J2" s="120"/>
      <c r="K2" s="7" t="s">
        <v>12</v>
      </c>
      <c r="L2" s="7" t="s">
        <v>13</v>
      </c>
      <c r="M2" s="7" t="s">
        <v>14</v>
      </c>
      <c r="N2" s="118"/>
      <c r="O2" s="7" t="s">
        <v>15</v>
      </c>
      <c r="P2" s="7" t="s">
        <v>16</v>
      </c>
      <c r="Q2" s="7" t="s">
        <v>17</v>
      </c>
      <c r="R2" s="116"/>
      <c r="S2" s="122"/>
      <c r="T2" s="90"/>
      <c r="U2" s="1" t="s">
        <v>163</v>
      </c>
      <c r="V2" s="1" t="s">
        <v>159</v>
      </c>
      <c r="W2" s="1" t="s">
        <v>160</v>
      </c>
      <c r="X2" s="1" t="s">
        <v>161</v>
      </c>
      <c r="Y2" s="1" t="s">
        <v>162</v>
      </c>
    </row>
    <row r="3" spans="1:25" ht="14.45" customHeight="1" x14ac:dyDescent="0.2">
      <c r="A3" s="31"/>
      <c r="B3" s="31"/>
      <c r="C3" s="31"/>
      <c r="D3" s="31"/>
      <c r="E3" s="31"/>
      <c r="F3" s="32"/>
      <c r="G3" s="32"/>
      <c r="H3" s="32"/>
      <c r="I3" s="32"/>
      <c r="J3" s="35"/>
      <c r="K3" s="32"/>
      <c r="L3" s="32"/>
      <c r="M3" s="32"/>
      <c r="N3" s="40"/>
      <c r="O3" s="32"/>
      <c r="P3" s="32"/>
      <c r="Q3" s="32"/>
      <c r="R3" s="42"/>
      <c r="S3" s="48"/>
      <c r="T3" s="31"/>
    </row>
    <row r="4" spans="1:25" ht="14.45" customHeight="1" x14ac:dyDescent="0.2">
      <c r="A4" s="9">
        <v>1</v>
      </c>
      <c r="B4" s="6" t="s">
        <v>89</v>
      </c>
      <c r="C4" s="3" t="s">
        <v>18</v>
      </c>
      <c r="D4" s="3" t="s">
        <v>18</v>
      </c>
      <c r="E4" s="3" t="s">
        <v>19</v>
      </c>
      <c r="F4" s="3">
        <v>20</v>
      </c>
      <c r="G4" s="3">
        <v>10</v>
      </c>
      <c r="H4" s="3">
        <v>20</v>
      </c>
      <c r="I4" s="3">
        <v>0</v>
      </c>
      <c r="J4" s="36">
        <f>SUM(F4:I4)/4</f>
        <v>12.5</v>
      </c>
      <c r="K4" s="3">
        <v>20</v>
      </c>
      <c r="L4" s="3">
        <v>10</v>
      </c>
      <c r="M4" s="3">
        <v>20</v>
      </c>
      <c r="N4" s="41">
        <f>SUM(K4:M4)/3</f>
        <v>16.666666666666668</v>
      </c>
      <c r="O4" s="3">
        <v>10</v>
      </c>
      <c r="P4" s="3">
        <v>20</v>
      </c>
      <c r="Q4" s="3">
        <v>20</v>
      </c>
      <c r="R4" s="43">
        <f>SUM(O4:Q4)/3</f>
        <v>16.666666666666668</v>
      </c>
      <c r="S4" s="49">
        <f>SUM(J4,N4,R4)/3</f>
        <v>15.277777777777779</v>
      </c>
      <c r="T4" s="3"/>
      <c r="U4" s="87">
        <f>SUM(L4,P4)/2</f>
        <v>15</v>
      </c>
      <c r="V4" s="87">
        <f>SUM(K4,O4)/2</f>
        <v>15</v>
      </c>
      <c r="W4" s="1">
        <f>M4</f>
        <v>20</v>
      </c>
      <c r="X4" s="87">
        <f>J4</f>
        <v>12.5</v>
      </c>
      <c r="Y4" s="87">
        <f>Q4</f>
        <v>20</v>
      </c>
    </row>
    <row r="5" spans="1:25" ht="14.45" customHeight="1" x14ac:dyDescent="0.2">
      <c r="A5" s="9">
        <v>2</v>
      </c>
      <c r="B5" s="6" t="s">
        <v>91</v>
      </c>
      <c r="C5" s="3" t="s">
        <v>18</v>
      </c>
      <c r="D5" s="3" t="s">
        <v>18</v>
      </c>
      <c r="E5" s="3" t="s">
        <v>19</v>
      </c>
      <c r="F5" s="3">
        <v>10</v>
      </c>
      <c r="G5" s="3">
        <v>10</v>
      </c>
      <c r="H5" s="3">
        <v>10</v>
      </c>
      <c r="I5" s="3">
        <v>10</v>
      </c>
      <c r="J5" s="36">
        <f t="shared" ref="J5:J44" si="0">SUM(F5:I5)/4</f>
        <v>10</v>
      </c>
      <c r="K5" s="3">
        <v>10</v>
      </c>
      <c r="L5" s="3">
        <v>10</v>
      </c>
      <c r="M5" s="3">
        <v>10</v>
      </c>
      <c r="N5" s="41">
        <f t="shared" ref="N5:N44" si="1">SUM(K5:M5)/3</f>
        <v>10</v>
      </c>
      <c r="O5" s="3">
        <v>10</v>
      </c>
      <c r="P5" s="3">
        <v>10</v>
      </c>
      <c r="Q5" s="3">
        <v>10</v>
      </c>
      <c r="R5" s="43">
        <f t="shared" ref="R5:R44" si="2">SUM(O5:Q5)/3</f>
        <v>10</v>
      </c>
      <c r="S5" s="49">
        <f t="shared" ref="S5:S44" si="3">SUM(J5,N5,R5)/3</f>
        <v>10</v>
      </c>
      <c r="T5" s="3"/>
      <c r="U5" s="87">
        <f>SUM(L5,P5)/2</f>
        <v>10</v>
      </c>
      <c r="V5" s="87">
        <f>SUM(K5,O5)/2</f>
        <v>10</v>
      </c>
      <c r="W5" s="1">
        <f t="shared" ref="W5:W44" si="4">M5</f>
        <v>10</v>
      </c>
      <c r="X5" s="87">
        <f t="shared" ref="X5:X44" si="5">J5</f>
        <v>10</v>
      </c>
      <c r="Y5" s="87">
        <f t="shared" ref="Y5:Y44" si="6">Q5</f>
        <v>10</v>
      </c>
    </row>
    <row r="6" spans="1:25" ht="14.45" customHeight="1" x14ac:dyDescent="0.2">
      <c r="A6" s="9">
        <v>3</v>
      </c>
      <c r="B6" s="6" t="s">
        <v>87</v>
      </c>
      <c r="C6" s="3" t="s">
        <v>20</v>
      </c>
      <c r="D6" s="3" t="s">
        <v>21</v>
      </c>
      <c r="E6" s="3" t="s">
        <v>21</v>
      </c>
      <c r="F6" s="3">
        <v>30</v>
      </c>
      <c r="G6" s="3">
        <v>30</v>
      </c>
      <c r="H6" s="3">
        <v>50</v>
      </c>
      <c r="I6" s="3">
        <v>50</v>
      </c>
      <c r="J6" s="36">
        <f t="shared" si="0"/>
        <v>40</v>
      </c>
      <c r="K6" s="3">
        <v>50</v>
      </c>
      <c r="L6" s="3">
        <v>50</v>
      </c>
      <c r="M6" s="3">
        <v>60</v>
      </c>
      <c r="N6" s="41">
        <f t="shared" si="1"/>
        <v>53.333333333333336</v>
      </c>
      <c r="O6" s="3">
        <v>50</v>
      </c>
      <c r="P6" s="3">
        <v>40</v>
      </c>
      <c r="Q6" s="3">
        <v>60</v>
      </c>
      <c r="R6" s="43">
        <f t="shared" si="2"/>
        <v>50</v>
      </c>
      <c r="S6" s="49">
        <f t="shared" si="3"/>
        <v>47.777777777777779</v>
      </c>
      <c r="T6" s="3"/>
      <c r="U6" s="87">
        <f>SUM(L6,P6)/2</f>
        <v>45</v>
      </c>
      <c r="V6" s="87">
        <f>SUM(K6,O6)/2</f>
        <v>50</v>
      </c>
      <c r="W6" s="1">
        <f t="shared" si="4"/>
        <v>60</v>
      </c>
      <c r="X6" s="87">
        <f t="shared" si="5"/>
        <v>40</v>
      </c>
      <c r="Y6" s="87">
        <f t="shared" si="6"/>
        <v>60</v>
      </c>
    </row>
    <row r="7" spans="1:25" ht="14.45" customHeight="1" x14ac:dyDescent="0.2">
      <c r="A7" s="9">
        <v>4</v>
      </c>
      <c r="B7" s="6" t="s">
        <v>55</v>
      </c>
      <c r="C7" s="3" t="s">
        <v>21</v>
      </c>
      <c r="D7" s="3" t="s">
        <v>21</v>
      </c>
      <c r="E7" s="3" t="s">
        <v>21</v>
      </c>
      <c r="F7" s="3">
        <v>50</v>
      </c>
      <c r="G7" s="3">
        <v>55</v>
      </c>
      <c r="H7" s="3">
        <v>55</v>
      </c>
      <c r="I7" s="3">
        <v>75</v>
      </c>
      <c r="J7" s="36">
        <f t="shared" si="0"/>
        <v>58.75</v>
      </c>
      <c r="K7" s="3">
        <v>55</v>
      </c>
      <c r="L7" s="3">
        <v>55</v>
      </c>
      <c r="M7" s="3">
        <v>62</v>
      </c>
      <c r="N7" s="41">
        <f t="shared" si="1"/>
        <v>57.333333333333336</v>
      </c>
      <c r="O7" s="3">
        <v>55</v>
      </c>
      <c r="P7" s="3">
        <v>50</v>
      </c>
      <c r="Q7" s="3">
        <v>65</v>
      </c>
      <c r="R7" s="43">
        <f t="shared" si="2"/>
        <v>56.666666666666664</v>
      </c>
      <c r="S7" s="49">
        <f t="shared" si="3"/>
        <v>57.583333333333336</v>
      </c>
      <c r="T7" s="3"/>
      <c r="U7" s="87">
        <f>SUM(L7,P7)/2</f>
        <v>52.5</v>
      </c>
      <c r="V7" s="87">
        <f>SUM(K7,O7)/2</f>
        <v>55</v>
      </c>
      <c r="W7" s="1">
        <f t="shared" si="4"/>
        <v>62</v>
      </c>
      <c r="X7" s="87">
        <f t="shared" si="5"/>
        <v>58.75</v>
      </c>
      <c r="Y7" s="87">
        <f t="shared" si="6"/>
        <v>65</v>
      </c>
    </row>
    <row r="8" spans="1:25" ht="14.45" customHeight="1" x14ac:dyDescent="0.2">
      <c r="A8" s="9">
        <v>5</v>
      </c>
      <c r="B8" s="6" t="s">
        <v>119</v>
      </c>
      <c r="C8" s="3" t="s">
        <v>18</v>
      </c>
      <c r="D8" s="3" t="s">
        <v>18</v>
      </c>
      <c r="E8" s="3" t="s">
        <v>19</v>
      </c>
      <c r="F8" s="3">
        <v>10</v>
      </c>
      <c r="G8" s="3">
        <v>10</v>
      </c>
      <c r="H8" s="3">
        <v>10</v>
      </c>
      <c r="I8" s="3">
        <v>10</v>
      </c>
      <c r="J8" s="36">
        <f t="shared" si="0"/>
        <v>10</v>
      </c>
      <c r="K8" s="3">
        <v>10</v>
      </c>
      <c r="L8" s="3">
        <v>10</v>
      </c>
      <c r="M8" s="3">
        <v>20</v>
      </c>
      <c r="N8" s="41">
        <f t="shared" si="1"/>
        <v>13.333333333333334</v>
      </c>
      <c r="O8" s="3">
        <v>10</v>
      </c>
      <c r="P8" s="3">
        <v>10</v>
      </c>
      <c r="Q8" s="3">
        <v>10</v>
      </c>
      <c r="R8" s="43">
        <f t="shared" si="2"/>
        <v>10</v>
      </c>
      <c r="S8" s="49">
        <f t="shared" si="3"/>
        <v>11.111111111111112</v>
      </c>
      <c r="T8" s="3"/>
      <c r="U8" s="87">
        <f>SUM(L8,P8)/2</f>
        <v>10</v>
      </c>
      <c r="V8" s="87">
        <f>SUM(K8,O8)/2</f>
        <v>10</v>
      </c>
      <c r="W8" s="1">
        <f t="shared" si="4"/>
        <v>20</v>
      </c>
      <c r="X8" s="87">
        <f t="shared" si="5"/>
        <v>10</v>
      </c>
      <c r="Y8" s="87">
        <f t="shared" si="6"/>
        <v>10</v>
      </c>
    </row>
    <row r="9" spans="1:25" ht="14.45" customHeight="1" x14ac:dyDescent="0.2">
      <c r="A9" s="9">
        <v>6</v>
      </c>
      <c r="B9" s="6" t="s">
        <v>67</v>
      </c>
      <c r="C9" s="3" t="s">
        <v>21</v>
      </c>
      <c r="D9" s="3" t="s">
        <v>21</v>
      </c>
      <c r="E9" s="3" t="s">
        <v>21</v>
      </c>
      <c r="F9" s="3">
        <v>55</v>
      </c>
      <c r="G9" s="3">
        <v>50</v>
      </c>
      <c r="H9" s="3">
        <v>60</v>
      </c>
      <c r="I9" s="3">
        <v>77</v>
      </c>
      <c r="J9" s="36">
        <f t="shared" si="0"/>
        <v>60.5</v>
      </c>
      <c r="K9" s="3">
        <v>57</v>
      </c>
      <c r="L9" s="3">
        <v>60</v>
      </c>
      <c r="M9" s="3">
        <v>65</v>
      </c>
      <c r="N9" s="41">
        <f t="shared" si="1"/>
        <v>60.666666666666664</v>
      </c>
      <c r="O9" s="3">
        <v>53</v>
      </c>
      <c r="P9" s="3">
        <v>47</v>
      </c>
      <c r="Q9" s="3">
        <v>70</v>
      </c>
      <c r="R9" s="43">
        <f t="shared" si="2"/>
        <v>56.666666666666664</v>
      </c>
      <c r="S9" s="49">
        <f t="shared" si="3"/>
        <v>59.277777777777771</v>
      </c>
      <c r="T9" s="3"/>
      <c r="U9" s="87">
        <f>SUM(L9,P9)/2</f>
        <v>53.5</v>
      </c>
      <c r="V9" s="87">
        <f>SUM(K9,O9)/2</f>
        <v>55</v>
      </c>
      <c r="W9" s="1">
        <f t="shared" si="4"/>
        <v>65</v>
      </c>
      <c r="X9" s="87">
        <f t="shared" si="5"/>
        <v>60.5</v>
      </c>
      <c r="Y9" s="87">
        <f t="shared" si="6"/>
        <v>70</v>
      </c>
    </row>
    <row r="10" spans="1:25" ht="14.45" customHeight="1" x14ac:dyDescent="0.2">
      <c r="A10" s="9">
        <v>7</v>
      </c>
      <c r="B10" s="6" t="s">
        <v>79</v>
      </c>
      <c r="C10" s="3" t="s">
        <v>21</v>
      </c>
      <c r="D10" s="3" t="s">
        <v>21</v>
      </c>
      <c r="E10" s="3" t="s">
        <v>21</v>
      </c>
      <c r="F10" s="3">
        <v>35</v>
      </c>
      <c r="G10" s="3">
        <v>30</v>
      </c>
      <c r="H10" s="3">
        <v>52</v>
      </c>
      <c r="I10" s="3">
        <v>50</v>
      </c>
      <c r="J10" s="36">
        <f t="shared" si="0"/>
        <v>41.75</v>
      </c>
      <c r="K10" s="3">
        <v>50</v>
      </c>
      <c r="L10" s="3">
        <v>45</v>
      </c>
      <c r="M10" s="3">
        <v>52</v>
      </c>
      <c r="N10" s="41">
        <f t="shared" si="1"/>
        <v>49</v>
      </c>
      <c r="O10" s="3">
        <v>50</v>
      </c>
      <c r="P10" s="3">
        <v>20</v>
      </c>
      <c r="Q10" s="3">
        <v>25</v>
      </c>
      <c r="R10" s="43">
        <f t="shared" si="2"/>
        <v>31.666666666666668</v>
      </c>
      <c r="S10" s="49">
        <f t="shared" si="3"/>
        <v>40.805555555555557</v>
      </c>
      <c r="T10" s="3"/>
      <c r="U10" s="87">
        <f>SUM(L10,P10)/2</f>
        <v>32.5</v>
      </c>
      <c r="V10" s="87">
        <f>SUM(K10,O10)/2</f>
        <v>50</v>
      </c>
      <c r="W10" s="1">
        <f t="shared" si="4"/>
        <v>52</v>
      </c>
      <c r="X10" s="87">
        <f t="shared" si="5"/>
        <v>41.75</v>
      </c>
      <c r="Y10" s="87">
        <f t="shared" si="6"/>
        <v>25</v>
      </c>
    </row>
    <row r="11" spans="1:25" ht="14.45" customHeight="1" x14ac:dyDescent="0.2">
      <c r="A11" s="9">
        <v>8</v>
      </c>
      <c r="B11" s="6" t="s">
        <v>93</v>
      </c>
      <c r="C11" s="3" t="s">
        <v>18</v>
      </c>
      <c r="D11" s="3" t="s">
        <v>18</v>
      </c>
      <c r="E11" s="3" t="s">
        <v>19</v>
      </c>
      <c r="F11" s="3">
        <v>20</v>
      </c>
      <c r="G11" s="3">
        <v>10</v>
      </c>
      <c r="H11" s="3">
        <v>20</v>
      </c>
      <c r="I11" s="3">
        <v>0</v>
      </c>
      <c r="J11" s="36">
        <f t="shared" si="0"/>
        <v>12.5</v>
      </c>
      <c r="K11" s="3">
        <v>20</v>
      </c>
      <c r="L11" s="3">
        <v>10</v>
      </c>
      <c r="M11" s="3">
        <v>20</v>
      </c>
      <c r="N11" s="41">
        <f t="shared" si="1"/>
        <v>16.666666666666668</v>
      </c>
      <c r="O11" s="3">
        <v>10</v>
      </c>
      <c r="P11" s="3">
        <v>20</v>
      </c>
      <c r="Q11" s="3">
        <v>20</v>
      </c>
      <c r="R11" s="43">
        <f t="shared" si="2"/>
        <v>16.666666666666668</v>
      </c>
      <c r="S11" s="49">
        <f t="shared" si="3"/>
        <v>15.277777777777779</v>
      </c>
      <c r="T11" s="3"/>
      <c r="U11" s="87">
        <f>SUM(L11,P11)/2</f>
        <v>15</v>
      </c>
      <c r="V11" s="87">
        <f>SUM(K11,O11)/2</f>
        <v>15</v>
      </c>
      <c r="W11" s="1">
        <f t="shared" si="4"/>
        <v>20</v>
      </c>
      <c r="X11" s="87">
        <f t="shared" si="5"/>
        <v>12.5</v>
      </c>
      <c r="Y11" s="87">
        <f t="shared" si="6"/>
        <v>20</v>
      </c>
    </row>
    <row r="12" spans="1:25" ht="14.45" customHeight="1" x14ac:dyDescent="0.2">
      <c r="A12" s="9">
        <v>9</v>
      </c>
      <c r="B12" s="6" t="s">
        <v>95</v>
      </c>
      <c r="C12" s="3" t="s">
        <v>18</v>
      </c>
      <c r="D12" s="3" t="s">
        <v>18</v>
      </c>
      <c r="E12" s="3" t="s">
        <v>19</v>
      </c>
      <c r="F12" s="3">
        <v>20</v>
      </c>
      <c r="G12" s="3">
        <v>10</v>
      </c>
      <c r="H12" s="3">
        <v>20</v>
      </c>
      <c r="I12" s="3">
        <v>0</v>
      </c>
      <c r="J12" s="36">
        <f t="shared" si="0"/>
        <v>12.5</v>
      </c>
      <c r="K12" s="3">
        <v>20</v>
      </c>
      <c r="L12" s="3">
        <v>10</v>
      </c>
      <c r="M12" s="3">
        <v>20</v>
      </c>
      <c r="N12" s="41">
        <f t="shared" si="1"/>
        <v>16.666666666666668</v>
      </c>
      <c r="O12" s="3">
        <v>10</v>
      </c>
      <c r="P12" s="3">
        <v>20</v>
      </c>
      <c r="Q12" s="3">
        <v>20</v>
      </c>
      <c r="R12" s="43">
        <f t="shared" si="2"/>
        <v>16.666666666666668</v>
      </c>
      <c r="S12" s="49">
        <f t="shared" si="3"/>
        <v>15.277777777777779</v>
      </c>
      <c r="T12" s="3"/>
      <c r="U12" s="87">
        <f>SUM(L12,P12)/2</f>
        <v>15</v>
      </c>
      <c r="V12" s="87">
        <f>SUM(K12,O12)/2</f>
        <v>15</v>
      </c>
      <c r="W12" s="1">
        <f t="shared" si="4"/>
        <v>20</v>
      </c>
      <c r="X12" s="87">
        <f t="shared" si="5"/>
        <v>12.5</v>
      </c>
      <c r="Y12" s="87">
        <f t="shared" si="6"/>
        <v>20</v>
      </c>
    </row>
    <row r="13" spans="1:25" ht="14.45" customHeight="1" x14ac:dyDescent="0.2">
      <c r="A13" s="9">
        <v>10</v>
      </c>
      <c r="B13" s="6" t="s">
        <v>97</v>
      </c>
      <c r="C13" s="3" t="s">
        <v>22</v>
      </c>
      <c r="D13" s="3"/>
      <c r="E13" s="3"/>
      <c r="F13" s="3"/>
      <c r="G13" s="3"/>
      <c r="H13" s="3"/>
      <c r="I13" s="3"/>
      <c r="J13" s="36">
        <f t="shared" si="0"/>
        <v>0</v>
      </c>
      <c r="K13" s="3"/>
      <c r="L13" s="3"/>
      <c r="M13" s="3"/>
      <c r="N13" s="41">
        <f t="shared" si="1"/>
        <v>0</v>
      </c>
      <c r="O13" s="3"/>
      <c r="P13" s="3"/>
      <c r="Q13" s="3"/>
      <c r="R13" s="43">
        <f t="shared" si="2"/>
        <v>0</v>
      </c>
      <c r="S13" s="49">
        <f t="shared" si="3"/>
        <v>0</v>
      </c>
      <c r="T13" s="3"/>
      <c r="U13" s="87">
        <f>SUM(L13,P13)/2</f>
        <v>0</v>
      </c>
      <c r="V13" s="87">
        <f>SUM(K13,O13)/2</f>
        <v>0</v>
      </c>
      <c r="W13" s="1">
        <f t="shared" si="4"/>
        <v>0</v>
      </c>
      <c r="X13" s="87">
        <f t="shared" si="5"/>
        <v>0</v>
      </c>
      <c r="Y13" s="87">
        <f t="shared" si="6"/>
        <v>0</v>
      </c>
    </row>
    <row r="14" spans="1:25" ht="14.45" customHeight="1" x14ac:dyDescent="0.2">
      <c r="A14" s="9">
        <v>11</v>
      </c>
      <c r="B14" s="5" t="s">
        <v>59</v>
      </c>
      <c r="C14" s="3" t="s">
        <v>21</v>
      </c>
      <c r="D14" s="3" t="s">
        <v>21</v>
      </c>
      <c r="E14" s="3" t="s">
        <v>21</v>
      </c>
      <c r="F14" s="3">
        <v>90</v>
      </c>
      <c r="G14" s="3">
        <v>85</v>
      </c>
      <c r="H14" s="3">
        <v>85</v>
      </c>
      <c r="I14" s="3">
        <v>90</v>
      </c>
      <c r="J14" s="36">
        <f t="shared" si="0"/>
        <v>87.5</v>
      </c>
      <c r="K14" s="3">
        <v>64</v>
      </c>
      <c r="L14" s="3">
        <v>65</v>
      </c>
      <c r="M14" s="3">
        <v>74</v>
      </c>
      <c r="N14" s="41">
        <f t="shared" si="1"/>
        <v>67.666666666666671</v>
      </c>
      <c r="O14" s="3">
        <v>72</v>
      </c>
      <c r="P14" s="3">
        <v>60</v>
      </c>
      <c r="Q14" s="3">
        <v>60</v>
      </c>
      <c r="R14" s="43">
        <f t="shared" si="2"/>
        <v>64</v>
      </c>
      <c r="S14" s="49">
        <f t="shared" si="3"/>
        <v>73.055555555555557</v>
      </c>
      <c r="T14" s="3"/>
      <c r="U14" s="87">
        <f>SUM(L14,P14)/2</f>
        <v>62.5</v>
      </c>
      <c r="V14" s="87">
        <f>SUM(K14,O14)/2</f>
        <v>68</v>
      </c>
      <c r="W14" s="1">
        <f t="shared" si="4"/>
        <v>74</v>
      </c>
      <c r="X14" s="87">
        <f t="shared" si="5"/>
        <v>87.5</v>
      </c>
      <c r="Y14" s="87">
        <f t="shared" si="6"/>
        <v>60</v>
      </c>
    </row>
    <row r="15" spans="1:25" ht="14.45" customHeight="1" x14ac:dyDescent="0.2">
      <c r="A15" s="9">
        <v>12</v>
      </c>
      <c r="B15" s="5" t="s">
        <v>45</v>
      </c>
      <c r="C15" s="3" t="s">
        <v>21</v>
      </c>
      <c r="D15" s="3" t="s">
        <v>21</v>
      </c>
      <c r="E15" s="3" t="s">
        <v>21</v>
      </c>
      <c r="F15" s="3">
        <v>60</v>
      </c>
      <c r="G15" s="3">
        <v>50</v>
      </c>
      <c r="H15" s="3">
        <v>62</v>
      </c>
      <c r="I15" s="3">
        <v>61</v>
      </c>
      <c r="J15" s="36">
        <f t="shared" si="0"/>
        <v>58.25</v>
      </c>
      <c r="K15" s="3">
        <v>85</v>
      </c>
      <c r="L15" s="3">
        <v>90</v>
      </c>
      <c r="M15" s="3">
        <v>85</v>
      </c>
      <c r="N15" s="41">
        <f t="shared" si="1"/>
        <v>86.666666666666671</v>
      </c>
      <c r="O15" s="3">
        <v>60</v>
      </c>
      <c r="P15" s="3">
        <v>70</v>
      </c>
      <c r="Q15" s="3">
        <v>68</v>
      </c>
      <c r="R15" s="43">
        <f t="shared" si="2"/>
        <v>66</v>
      </c>
      <c r="S15" s="49">
        <f t="shared" si="3"/>
        <v>70.305555555555557</v>
      </c>
      <c r="T15" s="3"/>
      <c r="U15" s="87">
        <f>SUM(L15,P15)/2</f>
        <v>80</v>
      </c>
      <c r="V15" s="87">
        <f>SUM(K15,O15)/2</f>
        <v>72.5</v>
      </c>
      <c r="W15" s="1">
        <f t="shared" si="4"/>
        <v>85</v>
      </c>
      <c r="X15" s="87">
        <f t="shared" si="5"/>
        <v>58.25</v>
      </c>
      <c r="Y15" s="87">
        <f t="shared" si="6"/>
        <v>68</v>
      </c>
    </row>
    <row r="16" spans="1:25" ht="14.45" customHeight="1" x14ac:dyDescent="0.2">
      <c r="A16" s="9">
        <v>13</v>
      </c>
      <c r="B16" s="6" t="s">
        <v>99</v>
      </c>
      <c r="C16" s="3" t="s">
        <v>18</v>
      </c>
      <c r="D16" s="3" t="s">
        <v>18</v>
      </c>
      <c r="E16" s="3" t="s">
        <v>23</v>
      </c>
      <c r="F16" s="3">
        <v>20</v>
      </c>
      <c r="G16" s="3">
        <v>25</v>
      </c>
      <c r="H16" s="3">
        <v>25</v>
      </c>
      <c r="I16" s="3">
        <v>30</v>
      </c>
      <c r="J16" s="36">
        <f t="shared" si="0"/>
        <v>25</v>
      </c>
      <c r="K16" s="3">
        <v>31</v>
      </c>
      <c r="L16" s="3">
        <v>25</v>
      </c>
      <c r="M16" s="3">
        <v>35</v>
      </c>
      <c r="N16" s="41">
        <f t="shared" si="1"/>
        <v>30.333333333333332</v>
      </c>
      <c r="O16" s="3">
        <v>25</v>
      </c>
      <c r="P16" s="3">
        <v>20</v>
      </c>
      <c r="Q16" s="3">
        <v>20</v>
      </c>
      <c r="R16" s="43">
        <f t="shared" si="2"/>
        <v>21.666666666666668</v>
      </c>
      <c r="S16" s="49">
        <f t="shared" si="3"/>
        <v>25.666666666666668</v>
      </c>
      <c r="T16" s="3"/>
      <c r="U16" s="87">
        <f>SUM(L16,P16)/2</f>
        <v>22.5</v>
      </c>
      <c r="V16" s="87">
        <f>SUM(K16,O16)/2</f>
        <v>28</v>
      </c>
      <c r="W16" s="1">
        <f t="shared" si="4"/>
        <v>35</v>
      </c>
      <c r="X16" s="87">
        <f t="shared" si="5"/>
        <v>25</v>
      </c>
      <c r="Y16" s="87">
        <f t="shared" si="6"/>
        <v>20</v>
      </c>
    </row>
    <row r="17" spans="1:25" ht="14.45" customHeight="1" x14ac:dyDescent="0.2">
      <c r="A17" s="9">
        <v>14</v>
      </c>
      <c r="B17" s="6" t="s">
        <v>121</v>
      </c>
      <c r="C17" s="3" t="s">
        <v>18</v>
      </c>
      <c r="D17" s="3" t="s">
        <v>24</v>
      </c>
      <c r="E17" s="3" t="s">
        <v>23</v>
      </c>
      <c r="F17" s="3">
        <v>0</v>
      </c>
      <c r="G17" s="3"/>
      <c r="H17" s="3"/>
      <c r="I17" s="3"/>
      <c r="J17" s="36">
        <f t="shared" si="0"/>
        <v>0</v>
      </c>
      <c r="K17" s="3"/>
      <c r="L17" s="3"/>
      <c r="M17" s="3"/>
      <c r="N17" s="41">
        <f t="shared" si="1"/>
        <v>0</v>
      </c>
      <c r="O17" s="3"/>
      <c r="P17" s="3"/>
      <c r="Q17" s="3"/>
      <c r="R17" s="43">
        <f t="shared" si="2"/>
        <v>0</v>
      </c>
      <c r="S17" s="49">
        <f t="shared" si="3"/>
        <v>0</v>
      </c>
      <c r="T17" s="3"/>
      <c r="U17" s="87">
        <f>SUM(L17,P17)/2</f>
        <v>0</v>
      </c>
      <c r="V17" s="87">
        <f>SUM(K17,O17)/2</f>
        <v>0</v>
      </c>
      <c r="W17" s="1">
        <f t="shared" si="4"/>
        <v>0</v>
      </c>
      <c r="X17" s="87">
        <f t="shared" si="5"/>
        <v>0</v>
      </c>
      <c r="Y17" s="87">
        <f t="shared" si="6"/>
        <v>0</v>
      </c>
    </row>
    <row r="18" spans="1:25" ht="14.45" customHeight="1" x14ac:dyDescent="0.2">
      <c r="A18" s="9">
        <v>15</v>
      </c>
      <c r="B18" s="6" t="s">
        <v>101</v>
      </c>
      <c r="C18" s="3" t="s">
        <v>18</v>
      </c>
      <c r="D18" s="3" t="s">
        <v>23</v>
      </c>
      <c r="E18" s="3" t="s">
        <v>19</v>
      </c>
      <c r="F18" s="3">
        <v>10</v>
      </c>
      <c r="G18" s="3">
        <v>10</v>
      </c>
      <c r="H18" s="3">
        <v>10</v>
      </c>
      <c r="I18" s="3">
        <v>10</v>
      </c>
      <c r="J18" s="36">
        <f t="shared" si="0"/>
        <v>10</v>
      </c>
      <c r="K18" s="3">
        <v>10</v>
      </c>
      <c r="L18" s="3">
        <v>10</v>
      </c>
      <c r="M18" s="3">
        <v>10</v>
      </c>
      <c r="N18" s="41">
        <f t="shared" si="1"/>
        <v>10</v>
      </c>
      <c r="O18" s="3">
        <v>10</v>
      </c>
      <c r="P18" s="3">
        <v>10</v>
      </c>
      <c r="Q18" s="3">
        <v>10</v>
      </c>
      <c r="R18" s="43">
        <f t="shared" si="2"/>
        <v>10</v>
      </c>
      <c r="S18" s="49">
        <f t="shared" si="3"/>
        <v>10</v>
      </c>
      <c r="T18" s="3"/>
      <c r="U18" s="87">
        <f>SUM(L18,P18)/2</f>
        <v>10</v>
      </c>
      <c r="V18" s="87">
        <f>SUM(K18,O18)/2</f>
        <v>10</v>
      </c>
      <c r="W18" s="1">
        <f t="shared" si="4"/>
        <v>10</v>
      </c>
      <c r="X18" s="87">
        <f t="shared" si="5"/>
        <v>10</v>
      </c>
      <c r="Y18" s="87">
        <f t="shared" si="6"/>
        <v>10</v>
      </c>
    </row>
    <row r="19" spans="1:25" ht="14.45" customHeight="1" x14ac:dyDescent="0.2">
      <c r="A19" s="9">
        <v>16</v>
      </c>
      <c r="B19" s="6" t="s">
        <v>63</v>
      </c>
      <c r="C19" s="3" t="s">
        <v>21</v>
      </c>
      <c r="D19" s="3" t="s">
        <v>21</v>
      </c>
      <c r="E19" s="3" t="s">
        <v>21</v>
      </c>
      <c r="F19" s="3">
        <v>53</v>
      </c>
      <c r="G19" s="3">
        <v>52</v>
      </c>
      <c r="H19" s="3">
        <v>49</v>
      </c>
      <c r="I19" s="3">
        <v>35</v>
      </c>
      <c r="J19" s="36">
        <f t="shared" si="0"/>
        <v>47.25</v>
      </c>
      <c r="K19" s="3">
        <v>42</v>
      </c>
      <c r="L19" s="3">
        <v>49</v>
      </c>
      <c r="M19" s="3">
        <v>63</v>
      </c>
      <c r="N19" s="41">
        <f t="shared" si="1"/>
        <v>51.333333333333336</v>
      </c>
      <c r="O19" s="3">
        <v>50</v>
      </c>
      <c r="P19" s="3">
        <v>46</v>
      </c>
      <c r="Q19" s="3">
        <v>40</v>
      </c>
      <c r="R19" s="43">
        <f t="shared" si="2"/>
        <v>45.333333333333336</v>
      </c>
      <c r="S19" s="49">
        <f t="shared" si="3"/>
        <v>47.972222222222229</v>
      </c>
      <c r="T19" s="3"/>
      <c r="U19" s="87">
        <f>SUM(L19,P19)/2</f>
        <v>47.5</v>
      </c>
      <c r="V19" s="87">
        <f>SUM(K19,O19)/2</f>
        <v>46</v>
      </c>
      <c r="W19" s="1">
        <f t="shared" si="4"/>
        <v>63</v>
      </c>
      <c r="X19" s="87">
        <f t="shared" si="5"/>
        <v>47.25</v>
      </c>
      <c r="Y19" s="87">
        <f t="shared" si="6"/>
        <v>40</v>
      </c>
    </row>
    <row r="20" spans="1:25" ht="14.45" customHeight="1" x14ac:dyDescent="0.2">
      <c r="A20" s="9">
        <v>17</v>
      </c>
      <c r="B20" s="6" t="s">
        <v>103</v>
      </c>
      <c r="C20" s="3" t="s">
        <v>18</v>
      </c>
      <c r="D20" s="3" t="s">
        <v>18</v>
      </c>
      <c r="E20" s="3" t="s">
        <v>19</v>
      </c>
      <c r="F20" s="3">
        <v>57</v>
      </c>
      <c r="G20" s="3">
        <v>25</v>
      </c>
      <c r="H20" s="3">
        <v>40</v>
      </c>
      <c r="I20" s="3">
        <v>25</v>
      </c>
      <c r="J20" s="36">
        <f t="shared" si="0"/>
        <v>36.75</v>
      </c>
      <c r="K20" s="3">
        <v>48</v>
      </c>
      <c r="L20" s="3">
        <v>45</v>
      </c>
      <c r="M20" s="3">
        <v>52</v>
      </c>
      <c r="N20" s="41">
        <f t="shared" si="1"/>
        <v>48.333333333333336</v>
      </c>
      <c r="O20" s="3">
        <v>35</v>
      </c>
      <c r="P20" s="3">
        <v>35</v>
      </c>
      <c r="Q20" s="3">
        <v>30</v>
      </c>
      <c r="R20" s="43">
        <f t="shared" si="2"/>
        <v>33.333333333333336</v>
      </c>
      <c r="S20" s="49">
        <f t="shared" si="3"/>
        <v>39.472222222222229</v>
      </c>
      <c r="T20" s="3"/>
      <c r="U20" s="87">
        <f>SUM(L20,P20)/2</f>
        <v>40</v>
      </c>
      <c r="V20" s="87">
        <f>SUM(K20,O20)/2</f>
        <v>41.5</v>
      </c>
      <c r="W20" s="1">
        <f t="shared" si="4"/>
        <v>52</v>
      </c>
      <c r="X20" s="87">
        <f t="shared" si="5"/>
        <v>36.75</v>
      </c>
      <c r="Y20" s="87">
        <f t="shared" si="6"/>
        <v>30</v>
      </c>
    </row>
    <row r="21" spans="1:25" ht="14.45" customHeight="1" x14ac:dyDescent="0.2">
      <c r="A21" s="9">
        <v>18</v>
      </c>
      <c r="B21" s="5" t="s">
        <v>71</v>
      </c>
      <c r="C21" s="3" t="s">
        <v>21</v>
      </c>
      <c r="D21" s="3" t="s">
        <v>21</v>
      </c>
      <c r="E21" s="3" t="s">
        <v>21</v>
      </c>
      <c r="F21" s="3">
        <v>70</v>
      </c>
      <c r="G21" s="3">
        <v>40</v>
      </c>
      <c r="H21" s="3">
        <v>71</v>
      </c>
      <c r="I21" s="3">
        <v>45</v>
      </c>
      <c r="J21" s="36">
        <f t="shared" si="0"/>
        <v>56.5</v>
      </c>
      <c r="K21" s="3">
        <v>72</v>
      </c>
      <c r="L21" s="3">
        <v>73</v>
      </c>
      <c r="M21" s="3">
        <v>80</v>
      </c>
      <c r="N21" s="41">
        <f t="shared" si="1"/>
        <v>75</v>
      </c>
      <c r="O21" s="3">
        <v>80</v>
      </c>
      <c r="P21" s="3">
        <v>75</v>
      </c>
      <c r="Q21" s="3">
        <v>80</v>
      </c>
      <c r="R21" s="43">
        <f t="shared" si="2"/>
        <v>78.333333333333329</v>
      </c>
      <c r="S21" s="49">
        <f t="shared" si="3"/>
        <v>69.944444444444443</v>
      </c>
      <c r="T21" s="3"/>
      <c r="U21" s="87">
        <f>SUM(L21,P21)/2</f>
        <v>74</v>
      </c>
      <c r="V21" s="87">
        <f>SUM(K21,O21)/2</f>
        <v>76</v>
      </c>
      <c r="W21" s="1">
        <f t="shared" si="4"/>
        <v>80</v>
      </c>
      <c r="X21" s="87">
        <f t="shared" si="5"/>
        <v>56.5</v>
      </c>
      <c r="Y21" s="87">
        <f t="shared" si="6"/>
        <v>80</v>
      </c>
    </row>
    <row r="22" spans="1:25" ht="14.45" customHeight="1" x14ac:dyDescent="0.2">
      <c r="A22" s="9">
        <v>19</v>
      </c>
      <c r="B22" s="6" t="s">
        <v>61</v>
      </c>
      <c r="C22" s="3" t="s">
        <v>21</v>
      </c>
      <c r="D22" s="3" t="s">
        <v>23</v>
      </c>
      <c r="E22" s="3" t="s">
        <v>19</v>
      </c>
      <c r="F22" s="3">
        <v>72</v>
      </c>
      <c r="G22" s="3">
        <v>75</v>
      </c>
      <c r="H22" s="3">
        <v>74</v>
      </c>
      <c r="I22" s="3">
        <v>60</v>
      </c>
      <c r="J22" s="36">
        <f t="shared" si="0"/>
        <v>70.25</v>
      </c>
      <c r="K22" s="3">
        <v>78</v>
      </c>
      <c r="L22" s="3">
        <v>80</v>
      </c>
      <c r="M22" s="3">
        <v>81</v>
      </c>
      <c r="N22" s="41">
        <f t="shared" si="1"/>
        <v>79.666666666666671</v>
      </c>
      <c r="O22" s="3">
        <v>79</v>
      </c>
      <c r="P22" s="3">
        <v>70</v>
      </c>
      <c r="Q22" s="3">
        <v>70</v>
      </c>
      <c r="R22" s="43">
        <f t="shared" si="2"/>
        <v>73</v>
      </c>
      <c r="S22" s="49">
        <f t="shared" si="3"/>
        <v>74.305555555555557</v>
      </c>
      <c r="T22" s="3"/>
      <c r="U22" s="87">
        <f>SUM(L22,P22)/2</f>
        <v>75</v>
      </c>
      <c r="V22" s="87">
        <f>SUM(K22,O22)/2</f>
        <v>78.5</v>
      </c>
      <c r="W22" s="1">
        <f t="shared" si="4"/>
        <v>81</v>
      </c>
      <c r="X22" s="87">
        <f t="shared" si="5"/>
        <v>70.25</v>
      </c>
      <c r="Y22" s="87">
        <f t="shared" si="6"/>
        <v>70</v>
      </c>
    </row>
    <row r="23" spans="1:25" ht="14.45" customHeight="1" x14ac:dyDescent="0.2">
      <c r="A23" s="9">
        <v>20</v>
      </c>
      <c r="B23" s="6" t="s">
        <v>49</v>
      </c>
      <c r="C23" s="3" t="s">
        <v>21</v>
      </c>
      <c r="D23" s="3" t="s">
        <v>21</v>
      </c>
      <c r="E23" s="3" t="s">
        <v>21</v>
      </c>
      <c r="F23" s="3">
        <v>59</v>
      </c>
      <c r="G23" s="3">
        <v>58</v>
      </c>
      <c r="H23" s="3">
        <v>59</v>
      </c>
      <c r="I23" s="3">
        <v>60</v>
      </c>
      <c r="J23" s="36">
        <f t="shared" si="0"/>
        <v>59</v>
      </c>
      <c r="K23" s="3">
        <v>60</v>
      </c>
      <c r="L23" s="3">
        <v>61</v>
      </c>
      <c r="M23" s="3">
        <v>78</v>
      </c>
      <c r="N23" s="41">
        <f t="shared" si="1"/>
        <v>66.333333333333329</v>
      </c>
      <c r="O23" s="3">
        <v>70</v>
      </c>
      <c r="P23" s="3">
        <v>57</v>
      </c>
      <c r="Q23" s="3">
        <v>50</v>
      </c>
      <c r="R23" s="43">
        <f t="shared" si="2"/>
        <v>59</v>
      </c>
      <c r="S23" s="49">
        <f t="shared" si="3"/>
        <v>61.444444444444436</v>
      </c>
      <c r="T23" s="3"/>
      <c r="U23" s="87">
        <f>SUM(L23,P23)/2</f>
        <v>59</v>
      </c>
      <c r="V23" s="87">
        <f>SUM(K23,O23)/2</f>
        <v>65</v>
      </c>
      <c r="W23" s="1">
        <f t="shared" si="4"/>
        <v>78</v>
      </c>
      <c r="X23" s="87">
        <f t="shared" si="5"/>
        <v>59</v>
      </c>
      <c r="Y23" s="87">
        <f t="shared" si="6"/>
        <v>50</v>
      </c>
    </row>
    <row r="24" spans="1:25" ht="14.45" customHeight="1" x14ac:dyDescent="0.2">
      <c r="A24" s="9">
        <v>21</v>
      </c>
      <c r="B24" s="6" t="s">
        <v>105</v>
      </c>
      <c r="C24" s="3" t="s">
        <v>18</v>
      </c>
      <c r="D24" s="3" t="s">
        <v>18</v>
      </c>
      <c r="E24" s="3" t="s">
        <v>21</v>
      </c>
      <c r="F24" s="3">
        <v>33</v>
      </c>
      <c r="G24" s="3">
        <v>25</v>
      </c>
      <c r="H24" s="3">
        <v>40</v>
      </c>
      <c r="I24" s="3">
        <v>20</v>
      </c>
      <c r="J24" s="36">
        <f t="shared" si="0"/>
        <v>29.5</v>
      </c>
      <c r="K24" s="3">
        <v>30</v>
      </c>
      <c r="L24" s="3">
        <v>47</v>
      </c>
      <c r="M24" s="3">
        <v>48</v>
      </c>
      <c r="N24" s="41">
        <f t="shared" si="1"/>
        <v>41.666666666666664</v>
      </c>
      <c r="O24" s="3">
        <v>30</v>
      </c>
      <c r="P24" s="3">
        <v>25</v>
      </c>
      <c r="Q24" s="3">
        <v>25</v>
      </c>
      <c r="R24" s="43">
        <f t="shared" si="2"/>
        <v>26.666666666666668</v>
      </c>
      <c r="S24" s="49">
        <f t="shared" si="3"/>
        <v>32.611111111111107</v>
      </c>
      <c r="T24" s="3"/>
      <c r="U24" s="87">
        <f>SUM(L24,P24)/2</f>
        <v>36</v>
      </c>
      <c r="V24" s="87">
        <f>SUM(K24,O24)/2</f>
        <v>30</v>
      </c>
      <c r="W24" s="1">
        <f t="shared" si="4"/>
        <v>48</v>
      </c>
      <c r="X24" s="87">
        <f t="shared" si="5"/>
        <v>29.5</v>
      </c>
      <c r="Y24" s="87">
        <f t="shared" si="6"/>
        <v>25</v>
      </c>
    </row>
    <row r="25" spans="1:25" ht="14.45" customHeight="1" x14ac:dyDescent="0.2">
      <c r="A25" s="9">
        <v>22</v>
      </c>
      <c r="B25" s="6" t="s">
        <v>51</v>
      </c>
      <c r="C25" s="3" t="s">
        <v>21</v>
      </c>
      <c r="D25" s="3" t="s">
        <v>21</v>
      </c>
      <c r="E25" s="3" t="s">
        <v>21</v>
      </c>
      <c r="F25" s="3">
        <v>57</v>
      </c>
      <c r="G25" s="3">
        <v>57</v>
      </c>
      <c r="H25" s="3">
        <v>56</v>
      </c>
      <c r="I25" s="3">
        <v>50</v>
      </c>
      <c r="J25" s="36">
        <f t="shared" si="0"/>
        <v>55</v>
      </c>
      <c r="K25" s="3">
        <v>50</v>
      </c>
      <c r="L25" s="3">
        <v>47</v>
      </c>
      <c r="M25" s="3">
        <v>58</v>
      </c>
      <c r="N25" s="41">
        <f t="shared" si="1"/>
        <v>51.666666666666664</v>
      </c>
      <c r="O25" s="3">
        <v>50</v>
      </c>
      <c r="P25" s="3">
        <v>47</v>
      </c>
      <c r="Q25" s="3">
        <v>40</v>
      </c>
      <c r="R25" s="43">
        <f t="shared" si="2"/>
        <v>45.666666666666664</v>
      </c>
      <c r="S25" s="49">
        <f t="shared" si="3"/>
        <v>50.777777777777771</v>
      </c>
      <c r="T25" s="3"/>
      <c r="U25" s="87">
        <f>SUM(L25,P25)/2</f>
        <v>47</v>
      </c>
      <c r="V25" s="87">
        <f>SUM(K25,O25)/2</f>
        <v>50</v>
      </c>
      <c r="W25" s="1">
        <f t="shared" si="4"/>
        <v>58</v>
      </c>
      <c r="X25" s="87">
        <f t="shared" si="5"/>
        <v>55</v>
      </c>
      <c r="Y25" s="87">
        <f t="shared" si="6"/>
        <v>40</v>
      </c>
    </row>
    <row r="26" spans="1:25" ht="14.45" customHeight="1" x14ac:dyDescent="0.2">
      <c r="A26" s="9">
        <v>23</v>
      </c>
      <c r="B26" s="6" t="s">
        <v>107</v>
      </c>
      <c r="C26" s="3" t="s">
        <v>18</v>
      </c>
      <c r="D26" s="3" t="s">
        <v>18</v>
      </c>
      <c r="E26" s="3" t="s">
        <v>19</v>
      </c>
      <c r="F26" s="3">
        <v>10</v>
      </c>
      <c r="G26" s="3">
        <v>10</v>
      </c>
      <c r="H26" s="3">
        <v>10</v>
      </c>
      <c r="I26" s="3">
        <v>10</v>
      </c>
      <c r="J26" s="36">
        <f t="shared" si="0"/>
        <v>10</v>
      </c>
      <c r="K26" s="3">
        <v>10</v>
      </c>
      <c r="L26" s="3">
        <v>10</v>
      </c>
      <c r="M26" s="3">
        <v>10</v>
      </c>
      <c r="N26" s="41">
        <f t="shared" si="1"/>
        <v>10</v>
      </c>
      <c r="O26" s="3">
        <v>20</v>
      </c>
      <c r="P26" s="3">
        <v>10</v>
      </c>
      <c r="Q26" s="3">
        <v>10</v>
      </c>
      <c r="R26" s="43">
        <f t="shared" si="2"/>
        <v>13.333333333333334</v>
      </c>
      <c r="S26" s="49">
        <f t="shared" si="3"/>
        <v>11.111111111111112</v>
      </c>
      <c r="T26" s="3"/>
      <c r="U26" s="87">
        <f>SUM(L26,P26)/2</f>
        <v>10</v>
      </c>
      <c r="V26" s="87">
        <f>SUM(K26,O26)/2</f>
        <v>15</v>
      </c>
      <c r="W26" s="1">
        <f t="shared" si="4"/>
        <v>10</v>
      </c>
      <c r="X26" s="87">
        <f t="shared" si="5"/>
        <v>10</v>
      </c>
      <c r="Y26" s="87">
        <f t="shared" si="6"/>
        <v>10</v>
      </c>
    </row>
    <row r="27" spans="1:25" ht="14.45" customHeight="1" x14ac:dyDescent="0.2">
      <c r="A27" s="9">
        <v>24</v>
      </c>
      <c r="B27" s="5" t="s">
        <v>65</v>
      </c>
      <c r="C27" s="3" t="s">
        <v>18</v>
      </c>
      <c r="D27" s="3" t="s">
        <v>18</v>
      </c>
      <c r="E27" s="3" t="s">
        <v>21</v>
      </c>
      <c r="F27" s="3">
        <v>53</v>
      </c>
      <c r="G27" s="3">
        <v>51</v>
      </c>
      <c r="H27" s="3">
        <v>50</v>
      </c>
      <c r="I27" s="3">
        <v>25</v>
      </c>
      <c r="J27" s="36">
        <f t="shared" si="0"/>
        <v>44.75</v>
      </c>
      <c r="K27" s="3">
        <v>47</v>
      </c>
      <c r="L27" s="3">
        <v>50</v>
      </c>
      <c r="M27" s="3">
        <v>49</v>
      </c>
      <c r="N27" s="41">
        <f t="shared" si="1"/>
        <v>48.666666666666664</v>
      </c>
      <c r="O27" s="3">
        <v>57</v>
      </c>
      <c r="P27" s="3">
        <v>37</v>
      </c>
      <c r="Q27" s="3">
        <v>30</v>
      </c>
      <c r="R27" s="43">
        <f t="shared" si="2"/>
        <v>41.333333333333336</v>
      </c>
      <c r="S27" s="49">
        <f t="shared" si="3"/>
        <v>44.916666666666664</v>
      </c>
      <c r="T27" s="3"/>
      <c r="U27" s="87">
        <f>SUM(L27,P27)/2</f>
        <v>43.5</v>
      </c>
      <c r="V27" s="87">
        <f>SUM(K27,O27)/2</f>
        <v>52</v>
      </c>
      <c r="W27" s="1">
        <f t="shared" si="4"/>
        <v>49</v>
      </c>
      <c r="X27" s="87">
        <f t="shared" si="5"/>
        <v>44.75</v>
      </c>
      <c r="Y27" s="87">
        <f t="shared" si="6"/>
        <v>30</v>
      </c>
    </row>
    <row r="28" spans="1:25" ht="14.45" customHeight="1" x14ac:dyDescent="0.2">
      <c r="A28" s="9">
        <v>25</v>
      </c>
      <c r="B28" s="6" t="s">
        <v>109</v>
      </c>
      <c r="C28" s="3" t="s">
        <v>18</v>
      </c>
      <c r="D28" s="3" t="s">
        <v>18</v>
      </c>
      <c r="E28" s="3" t="s">
        <v>19</v>
      </c>
      <c r="F28" s="3">
        <v>10</v>
      </c>
      <c r="G28" s="3">
        <v>10</v>
      </c>
      <c r="H28" s="3">
        <v>10</v>
      </c>
      <c r="I28" s="3">
        <v>10</v>
      </c>
      <c r="J28" s="36">
        <f t="shared" si="0"/>
        <v>10</v>
      </c>
      <c r="K28" s="3">
        <v>10</v>
      </c>
      <c r="L28" s="3">
        <v>10</v>
      </c>
      <c r="M28" s="3">
        <v>10</v>
      </c>
      <c r="N28" s="41">
        <f t="shared" si="1"/>
        <v>10</v>
      </c>
      <c r="O28" s="3">
        <v>10</v>
      </c>
      <c r="P28" s="3">
        <v>10</v>
      </c>
      <c r="Q28" s="3">
        <v>10</v>
      </c>
      <c r="R28" s="43">
        <f t="shared" si="2"/>
        <v>10</v>
      </c>
      <c r="S28" s="49">
        <f t="shared" si="3"/>
        <v>10</v>
      </c>
      <c r="T28" s="3"/>
      <c r="U28" s="87">
        <f>SUM(L28,P28)/2</f>
        <v>10</v>
      </c>
      <c r="V28" s="87">
        <f>SUM(K28,O28)/2</f>
        <v>10</v>
      </c>
      <c r="W28" s="1">
        <f t="shared" si="4"/>
        <v>10</v>
      </c>
      <c r="X28" s="87">
        <f t="shared" si="5"/>
        <v>10</v>
      </c>
      <c r="Y28" s="87">
        <f t="shared" si="6"/>
        <v>10</v>
      </c>
    </row>
    <row r="29" spans="1:25" ht="14.45" customHeight="1" x14ac:dyDescent="0.2">
      <c r="A29" s="9">
        <v>26</v>
      </c>
      <c r="B29" s="6" t="s">
        <v>123</v>
      </c>
      <c r="C29" s="3" t="s">
        <v>18</v>
      </c>
      <c r="D29" s="3" t="s">
        <v>18</v>
      </c>
      <c r="E29" s="3" t="s">
        <v>19</v>
      </c>
      <c r="F29" s="3">
        <v>10</v>
      </c>
      <c r="G29" s="3">
        <v>10</v>
      </c>
      <c r="H29" s="3">
        <v>10</v>
      </c>
      <c r="I29" s="3">
        <v>10</v>
      </c>
      <c r="J29" s="36">
        <f t="shared" si="0"/>
        <v>10</v>
      </c>
      <c r="K29" s="3">
        <v>10</v>
      </c>
      <c r="L29" s="3">
        <v>10</v>
      </c>
      <c r="M29" s="3">
        <v>10</v>
      </c>
      <c r="N29" s="41">
        <f t="shared" si="1"/>
        <v>10</v>
      </c>
      <c r="O29" s="3">
        <v>10</v>
      </c>
      <c r="P29" s="3">
        <v>10</v>
      </c>
      <c r="Q29" s="3">
        <v>10</v>
      </c>
      <c r="R29" s="43">
        <f t="shared" si="2"/>
        <v>10</v>
      </c>
      <c r="S29" s="49">
        <f t="shared" si="3"/>
        <v>10</v>
      </c>
      <c r="T29" s="3"/>
      <c r="U29" s="87">
        <f>SUM(L29,P29)/2</f>
        <v>10</v>
      </c>
      <c r="V29" s="87">
        <f>SUM(K29,O29)/2</f>
        <v>10</v>
      </c>
      <c r="W29" s="1">
        <f t="shared" si="4"/>
        <v>10</v>
      </c>
      <c r="X29" s="87">
        <f t="shared" si="5"/>
        <v>10</v>
      </c>
      <c r="Y29" s="87">
        <f t="shared" si="6"/>
        <v>10</v>
      </c>
    </row>
    <row r="30" spans="1:25" ht="14.45" customHeight="1" x14ac:dyDescent="0.2">
      <c r="A30" s="9">
        <v>27</v>
      </c>
      <c r="B30" s="6" t="s">
        <v>85</v>
      </c>
      <c r="C30" s="3" t="s">
        <v>18</v>
      </c>
      <c r="D30" s="3" t="s">
        <v>18</v>
      </c>
      <c r="E30" s="3" t="s">
        <v>19</v>
      </c>
      <c r="F30" s="3">
        <v>40</v>
      </c>
      <c r="G30" s="3">
        <v>30</v>
      </c>
      <c r="H30" s="3">
        <v>40</v>
      </c>
      <c r="I30" s="3">
        <v>25</v>
      </c>
      <c r="J30" s="36">
        <f t="shared" si="0"/>
        <v>33.75</v>
      </c>
      <c r="K30" s="3">
        <v>30</v>
      </c>
      <c r="L30" s="3">
        <v>25</v>
      </c>
      <c r="M30" s="3">
        <v>30</v>
      </c>
      <c r="N30" s="41">
        <f t="shared" si="1"/>
        <v>28.333333333333332</v>
      </c>
      <c r="O30" s="3">
        <v>40</v>
      </c>
      <c r="P30" s="3">
        <v>30</v>
      </c>
      <c r="Q30" s="3">
        <v>30</v>
      </c>
      <c r="R30" s="43">
        <f t="shared" si="2"/>
        <v>33.333333333333336</v>
      </c>
      <c r="S30" s="49">
        <f t="shared" si="3"/>
        <v>31.805555555555554</v>
      </c>
      <c r="T30" s="3"/>
      <c r="U30" s="87">
        <f>SUM(L30,P30)/2</f>
        <v>27.5</v>
      </c>
      <c r="V30" s="87">
        <f>SUM(K30,O30)/2</f>
        <v>35</v>
      </c>
      <c r="W30" s="1">
        <f t="shared" si="4"/>
        <v>30</v>
      </c>
      <c r="X30" s="87">
        <f t="shared" si="5"/>
        <v>33.75</v>
      </c>
      <c r="Y30" s="87">
        <f t="shared" si="6"/>
        <v>30</v>
      </c>
    </row>
    <row r="31" spans="1:25" ht="14.45" customHeight="1" x14ac:dyDescent="0.2">
      <c r="A31" s="9">
        <v>28</v>
      </c>
      <c r="B31" s="6" t="s">
        <v>83</v>
      </c>
      <c r="C31" s="3" t="s">
        <v>21</v>
      </c>
      <c r="D31" s="3" t="s">
        <v>21</v>
      </c>
      <c r="E31" s="3" t="s">
        <v>21</v>
      </c>
      <c r="F31" s="3">
        <v>52</v>
      </c>
      <c r="G31" s="3">
        <v>25</v>
      </c>
      <c r="H31" s="3">
        <v>50</v>
      </c>
      <c r="I31" s="3">
        <v>30</v>
      </c>
      <c r="J31" s="36">
        <f t="shared" si="0"/>
        <v>39.25</v>
      </c>
      <c r="K31" s="3">
        <v>50</v>
      </c>
      <c r="L31" s="3">
        <v>60</v>
      </c>
      <c r="M31" s="3">
        <v>58</v>
      </c>
      <c r="N31" s="41">
        <f t="shared" si="1"/>
        <v>56</v>
      </c>
      <c r="O31" s="3">
        <v>60</v>
      </c>
      <c r="P31" s="3">
        <v>35</v>
      </c>
      <c r="Q31" s="3">
        <v>50</v>
      </c>
      <c r="R31" s="43">
        <f t="shared" si="2"/>
        <v>48.333333333333336</v>
      </c>
      <c r="S31" s="49">
        <f t="shared" si="3"/>
        <v>47.861111111111114</v>
      </c>
      <c r="T31" s="3"/>
      <c r="U31" s="87">
        <f>SUM(L31,P31)/2</f>
        <v>47.5</v>
      </c>
      <c r="V31" s="87">
        <f>SUM(K31,O31)/2</f>
        <v>55</v>
      </c>
      <c r="W31" s="1">
        <f t="shared" si="4"/>
        <v>58</v>
      </c>
      <c r="X31" s="87">
        <f t="shared" si="5"/>
        <v>39.25</v>
      </c>
      <c r="Y31" s="87">
        <f t="shared" si="6"/>
        <v>50</v>
      </c>
    </row>
    <row r="32" spans="1:25" ht="14.45" customHeight="1" x14ac:dyDescent="0.2">
      <c r="A32" s="9">
        <v>29</v>
      </c>
      <c r="B32" s="6" t="s">
        <v>111</v>
      </c>
      <c r="C32" s="3" t="s">
        <v>18</v>
      </c>
      <c r="D32" s="3" t="s">
        <v>18</v>
      </c>
      <c r="E32" s="3" t="s">
        <v>19</v>
      </c>
      <c r="F32" s="3">
        <v>10</v>
      </c>
      <c r="G32" s="3">
        <v>10</v>
      </c>
      <c r="H32" s="3">
        <v>10</v>
      </c>
      <c r="I32" s="3">
        <v>10</v>
      </c>
      <c r="J32" s="36">
        <f t="shared" si="0"/>
        <v>10</v>
      </c>
      <c r="K32" s="3">
        <v>10</v>
      </c>
      <c r="L32" s="3">
        <v>10</v>
      </c>
      <c r="M32" s="3">
        <v>10</v>
      </c>
      <c r="N32" s="41">
        <f t="shared" si="1"/>
        <v>10</v>
      </c>
      <c r="O32" s="3">
        <v>10</v>
      </c>
      <c r="P32" s="3">
        <v>10</v>
      </c>
      <c r="Q32" s="3">
        <v>10</v>
      </c>
      <c r="R32" s="43">
        <f t="shared" si="2"/>
        <v>10</v>
      </c>
      <c r="S32" s="49">
        <f t="shared" si="3"/>
        <v>10</v>
      </c>
      <c r="T32" s="3"/>
      <c r="U32" s="87">
        <f>SUM(L32,P32)/2</f>
        <v>10</v>
      </c>
      <c r="V32" s="87">
        <f>SUM(K32,O32)/2</f>
        <v>10</v>
      </c>
      <c r="W32" s="1">
        <f t="shared" si="4"/>
        <v>10</v>
      </c>
      <c r="X32" s="87">
        <f t="shared" si="5"/>
        <v>10</v>
      </c>
      <c r="Y32" s="87">
        <f t="shared" si="6"/>
        <v>10</v>
      </c>
    </row>
    <row r="33" spans="1:25" ht="14.45" customHeight="1" x14ac:dyDescent="0.2">
      <c r="A33" s="9">
        <v>30</v>
      </c>
      <c r="B33" s="6" t="s">
        <v>57</v>
      </c>
      <c r="C33" s="3" t="s">
        <v>21</v>
      </c>
      <c r="D33" s="3" t="s">
        <v>23</v>
      </c>
      <c r="E33" s="3" t="s">
        <v>19</v>
      </c>
      <c r="F33" s="3">
        <v>30</v>
      </c>
      <c r="G33" s="3">
        <v>30</v>
      </c>
      <c r="H33" s="3">
        <v>50</v>
      </c>
      <c r="I33" s="3">
        <v>50</v>
      </c>
      <c r="J33" s="36">
        <f t="shared" si="0"/>
        <v>40</v>
      </c>
      <c r="K33" s="3">
        <v>45</v>
      </c>
      <c r="L33" s="3">
        <v>45</v>
      </c>
      <c r="M33" s="3">
        <v>50</v>
      </c>
      <c r="N33" s="41">
        <f t="shared" si="1"/>
        <v>46.666666666666664</v>
      </c>
      <c r="O33" s="3">
        <v>30</v>
      </c>
      <c r="P33" s="3">
        <v>20</v>
      </c>
      <c r="Q33" s="3">
        <v>25</v>
      </c>
      <c r="R33" s="43">
        <f t="shared" si="2"/>
        <v>25</v>
      </c>
      <c r="S33" s="49">
        <f t="shared" si="3"/>
        <v>37.222222222222221</v>
      </c>
      <c r="T33" s="3"/>
      <c r="U33" s="87">
        <f>SUM(L33,P33)/2</f>
        <v>32.5</v>
      </c>
      <c r="V33" s="87">
        <f>SUM(K33,O33)/2</f>
        <v>37.5</v>
      </c>
      <c r="W33" s="1">
        <f t="shared" si="4"/>
        <v>50</v>
      </c>
      <c r="X33" s="87">
        <f t="shared" si="5"/>
        <v>40</v>
      </c>
      <c r="Y33" s="87">
        <f t="shared" si="6"/>
        <v>25</v>
      </c>
    </row>
    <row r="34" spans="1:25" ht="14.45" customHeight="1" x14ac:dyDescent="0.2">
      <c r="A34" s="9">
        <v>31</v>
      </c>
      <c r="B34" s="6" t="s">
        <v>73</v>
      </c>
      <c r="C34" s="3" t="s">
        <v>21</v>
      </c>
      <c r="D34" s="3" t="s">
        <v>21</v>
      </c>
      <c r="F34" s="3">
        <v>56</v>
      </c>
      <c r="G34" s="3">
        <v>50</v>
      </c>
      <c r="H34" s="3">
        <v>54</v>
      </c>
      <c r="I34" s="3">
        <v>51</v>
      </c>
      <c r="J34" s="36">
        <f t="shared" si="0"/>
        <v>52.75</v>
      </c>
      <c r="K34" s="3">
        <v>50</v>
      </c>
      <c r="L34" s="3">
        <v>51</v>
      </c>
      <c r="M34" s="3">
        <v>60</v>
      </c>
      <c r="N34" s="41">
        <f t="shared" si="1"/>
        <v>53.666666666666664</v>
      </c>
      <c r="O34" s="3">
        <v>50</v>
      </c>
      <c r="P34" s="3">
        <v>47</v>
      </c>
      <c r="Q34" s="3">
        <v>50</v>
      </c>
      <c r="R34" s="43">
        <f t="shared" si="2"/>
        <v>49</v>
      </c>
      <c r="S34" s="49">
        <f t="shared" si="3"/>
        <v>51.80555555555555</v>
      </c>
      <c r="T34" s="3"/>
      <c r="U34" s="87">
        <f>SUM(L34,P34)/2</f>
        <v>49</v>
      </c>
      <c r="V34" s="87">
        <f>SUM(K34,O34)/2</f>
        <v>50</v>
      </c>
      <c r="W34" s="1">
        <f t="shared" si="4"/>
        <v>60</v>
      </c>
      <c r="X34" s="87">
        <f t="shared" si="5"/>
        <v>52.75</v>
      </c>
      <c r="Y34" s="87">
        <f t="shared" si="6"/>
        <v>50</v>
      </c>
    </row>
    <row r="35" spans="1:25" ht="14.45" customHeight="1" x14ac:dyDescent="0.2">
      <c r="A35" s="9">
        <v>32</v>
      </c>
      <c r="B35" s="6" t="s">
        <v>113</v>
      </c>
      <c r="C35" s="3" t="s">
        <v>18</v>
      </c>
      <c r="D35" s="3" t="s">
        <v>18</v>
      </c>
      <c r="E35" s="3" t="s">
        <v>19</v>
      </c>
      <c r="F35" s="3">
        <v>10</v>
      </c>
      <c r="G35" s="3">
        <v>10</v>
      </c>
      <c r="H35" s="3">
        <v>10</v>
      </c>
      <c r="I35" s="3">
        <v>10</v>
      </c>
      <c r="J35" s="36">
        <f t="shared" si="0"/>
        <v>10</v>
      </c>
      <c r="K35" s="3">
        <v>10</v>
      </c>
      <c r="L35" s="3">
        <v>10</v>
      </c>
      <c r="M35" s="3">
        <v>10</v>
      </c>
      <c r="N35" s="41">
        <f t="shared" si="1"/>
        <v>10</v>
      </c>
      <c r="O35" s="3">
        <v>10</v>
      </c>
      <c r="P35" s="3">
        <v>10</v>
      </c>
      <c r="Q35" s="3">
        <v>10</v>
      </c>
      <c r="R35" s="43">
        <f t="shared" si="2"/>
        <v>10</v>
      </c>
      <c r="S35" s="49">
        <f t="shared" si="3"/>
        <v>10</v>
      </c>
      <c r="T35" s="3"/>
      <c r="U35" s="87">
        <f>SUM(L35,P35)/2</f>
        <v>10</v>
      </c>
      <c r="V35" s="87">
        <f>SUM(K35,O35)/2</f>
        <v>10</v>
      </c>
      <c r="W35" s="1">
        <f t="shared" si="4"/>
        <v>10</v>
      </c>
      <c r="X35" s="87">
        <f t="shared" si="5"/>
        <v>10</v>
      </c>
      <c r="Y35" s="87">
        <f t="shared" si="6"/>
        <v>10</v>
      </c>
    </row>
    <row r="36" spans="1:25" ht="14.45" customHeight="1" x14ac:dyDescent="0.2">
      <c r="A36" s="9">
        <v>33</v>
      </c>
      <c r="B36" s="6" t="s">
        <v>81</v>
      </c>
      <c r="C36" s="3" t="s">
        <v>18</v>
      </c>
      <c r="D36" s="3" t="s">
        <v>21</v>
      </c>
      <c r="E36" s="3" t="s">
        <v>23</v>
      </c>
      <c r="F36" s="3">
        <v>42</v>
      </c>
      <c r="G36" s="3">
        <v>20</v>
      </c>
      <c r="H36" s="3">
        <v>32</v>
      </c>
      <c r="I36" s="3">
        <v>20</v>
      </c>
      <c r="J36" s="36">
        <f t="shared" si="0"/>
        <v>28.5</v>
      </c>
      <c r="K36" s="3">
        <v>30</v>
      </c>
      <c r="L36" s="3">
        <v>25</v>
      </c>
      <c r="M36" s="3">
        <v>30</v>
      </c>
      <c r="N36" s="41">
        <f t="shared" si="1"/>
        <v>28.333333333333332</v>
      </c>
      <c r="O36" s="3">
        <v>35</v>
      </c>
      <c r="P36" s="3">
        <v>30</v>
      </c>
      <c r="Q36" s="3">
        <v>30</v>
      </c>
      <c r="R36" s="43">
        <f t="shared" si="2"/>
        <v>31.666666666666668</v>
      </c>
      <c r="S36" s="49">
        <f t="shared" si="3"/>
        <v>29.5</v>
      </c>
      <c r="T36" s="3"/>
      <c r="U36" s="87">
        <f>SUM(L36,P36)/2</f>
        <v>27.5</v>
      </c>
      <c r="V36" s="87">
        <f>SUM(K36,O36)/2</f>
        <v>32.5</v>
      </c>
      <c r="W36" s="1">
        <f t="shared" si="4"/>
        <v>30</v>
      </c>
      <c r="X36" s="87">
        <f t="shared" si="5"/>
        <v>28.5</v>
      </c>
      <c r="Y36" s="87">
        <f t="shared" si="6"/>
        <v>30</v>
      </c>
    </row>
    <row r="37" spans="1:25" ht="14.45" customHeight="1" x14ac:dyDescent="0.2">
      <c r="A37" s="9">
        <v>34</v>
      </c>
      <c r="B37" s="6" t="s">
        <v>69</v>
      </c>
      <c r="C37" s="3" t="s">
        <v>21</v>
      </c>
      <c r="D37" s="3" t="s">
        <v>21</v>
      </c>
      <c r="E37" s="3" t="s">
        <v>21</v>
      </c>
      <c r="F37" s="3">
        <v>59</v>
      </c>
      <c r="G37" s="3">
        <v>51</v>
      </c>
      <c r="H37" s="3">
        <v>62</v>
      </c>
      <c r="I37" s="3">
        <v>61</v>
      </c>
      <c r="J37" s="36">
        <f t="shared" si="0"/>
        <v>58.25</v>
      </c>
      <c r="K37" s="3">
        <v>58</v>
      </c>
      <c r="L37" s="3">
        <v>66</v>
      </c>
      <c r="M37" s="3">
        <v>82</v>
      </c>
      <c r="N37" s="41">
        <f t="shared" si="1"/>
        <v>68.666666666666671</v>
      </c>
      <c r="O37" s="3">
        <v>56</v>
      </c>
      <c r="P37" s="3">
        <v>65</v>
      </c>
      <c r="Q37" s="3">
        <v>67</v>
      </c>
      <c r="R37" s="43">
        <f t="shared" si="2"/>
        <v>62.666666666666664</v>
      </c>
      <c r="S37" s="49">
        <f t="shared" si="3"/>
        <v>63.19444444444445</v>
      </c>
      <c r="T37" s="3"/>
      <c r="U37" s="87">
        <f>SUM(L37,P37)/2</f>
        <v>65.5</v>
      </c>
      <c r="V37" s="87">
        <f>SUM(K37,O37)/2</f>
        <v>57</v>
      </c>
      <c r="W37" s="1">
        <f t="shared" si="4"/>
        <v>82</v>
      </c>
      <c r="X37" s="87">
        <f t="shared" si="5"/>
        <v>58.25</v>
      </c>
      <c r="Y37" s="87">
        <f t="shared" si="6"/>
        <v>67</v>
      </c>
    </row>
    <row r="38" spans="1:25" ht="14.45" customHeight="1" x14ac:dyDescent="0.2">
      <c r="A38" s="9">
        <v>35</v>
      </c>
      <c r="B38" s="6" t="s">
        <v>43</v>
      </c>
      <c r="C38" s="3" t="s">
        <v>21</v>
      </c>
      <c r="D38" s="3" t="s">
        <v>21</v>
      </c>
      <c r="E38" s="3" t="s">
        <v>21</v>
      </c>
      <c r="F38" s="3">
        <v>65</v>
      </c>
      <c r="G38" s="3">
        <v>65</v>
      </c>
      <c r="H38" s="3">
        <v>65</v>
      </c>
      <c r="I38" s="3">
        <v>65</v>
      </c>
      <c r="J38" s="36">
        <f t="shared" si="0"/>
        <v>65</v>
      </c>
      <c r="K38" s="3">
        <v>75</v>
      </c>
      <c r="L38" s="3">
        <v>80</v>
      </c>
      <c r="M38" s="3">
        <v>75</v>
      </c>
      <c r="N38" s="41">
        <f t="shared" si="1"/>
        <v>76.666666666666671</v>
      </c>
      <c r="O38" s="3">
        <v>78</v>
      </c>
      <c r="P38" s="3">
        <v>75</v>
      </c>
      <c r="Q38" s="3">
        <v>70</v>
      </c>
      <c r="R38" s="43">
        <f t="shared" si="2"/>
        <v>74.333333333333329</v>
      </c>
      <c r="S38" s="49">
        <f t="shared" si="3"/>
        <v>72</v>
      </c>
      <c r="T38" s="3"/>
      <c r="U38" s="87">
        <f>SUM(L38,P38)/2</f>
        <v>77.5</v>
      </c>
      <c r="V38" s="87">
        <f>SUM(K38,O38)/2</f>
        <v>76.5</v>
      </c>
      <c r="W38" s="1">
        <f t="shared" si="4"/>
        <v>75</v>
      </c>
      <c r="X38" s="87">
        <f t="shared" si="5"/>
        <v>65</v>
      </c>
      <c r="Y38" s="87">
        <f t="shared" si="6"/>
        <v>70</v>
      </c>
    </row>
    <row r="39" spans="1:25" ht="14.45" customHeight="1" x14ac:dyDescent="0.2">
      <c r="A39" s="9">
        <v>36</v>
      </c>
      <c r="B39" s="6" t="s">
        <v>115</v>
      </c>
      <c r="C39" s="3" t="s">
        <v>23</v>
      </c>
      <c r="D39" s="3" t="s">
        <v>23</v>
      </c>
      <c r="E39" s="3" t="s">
        <v>19</v>
      </c>
      <c r="F39" s="3">
        <v>10</v>
      </c>
      <c r="G39" s="3">
        <v>10</v>
      </c>
      <c r="H39" s="3">
        <v>10</v>
      </c>
      <c r="I39" s="3">
        <v>10</v>
      </c>
      <c r="J39" s="36">
        <f t="shared" si="0"/>
        <v>10</v>
      </c>
      <c r="K39" s="3">
        <v>10</v>
      </c>
      <c r="L39" s="3">
        <v>20</v>
      </c>
      <c r="M39" s="3">
        <v>10</v>
      </c>
      <c r="N39" s="41">
        <f t="shared" si="1"/>
        <v>13.333333333333334</v>
      </c>
      <c r="O39" s="3">
        <v>20</v>
      </c>
      <c r="P39" s="3">
        <v>10</v>
      </c>
      <c r="Q39" s="3">
        <v>10</v>
      </c>
      <c r="R39" s="43">
        <f t="shared" si="2"/>
        <v>13.333333333333334</v>
      </c>
      <c r="S39" s="49">
        <f t="shared" si="3"/>
        <v>12.222222222222223</v>
      </c>
      <c r="T39" s="3"/>
      <c r="U39" s="87">
        <f>SUM(L39,P39)/2</f>
        <v>15</v>
      </c>
      <c r="V39" s="87">
        <f>SUM(K39,O39)/2</f>
        <v>15</v>
      </c>
      <c r="W39" s="1">
        <f t="shared" si="4"/>
        <v>10</v>
      </c>
      <c r="X39" s="87">
        <f t="shared" si="5"/>
        <v>10</v>
      </c>
      <c r="Y39" s="87">
        <f t="shared" si="6"/>
        <v>10</v>
      </c>
    </row>
    <row r="40" spans="1:25" ht="14.45" customHeight="1" x14ac:dyDescent="0.2">
      <c r="A40" s="9">
        <v>37</v>
      </c>
      <c r="B40" s="6" t="s">
        <v>117</v>
      </c>
      <c r="C40" s="3" t="s">
        <v>23</v>
      </c>
      <c r="D40" s="3" t="s">
        <v>23</v>
      </c>
      <c r="E40" s="3" t="s">
        <v>19</v>
      </c>
      <c r="F40" s="3">
        <v>10</v>
      </c>
      <c r="G40" s="3">
        <v>10</v>
      </c>
      <c r="H40" s="3">
        <v>10</v>
      </c>
      <c r="I40" s="3">
        <v>10</v>
      </c>
      <c r="J40" s="36">
        <f t="shared" si="0"/>
        <v>10</v>
      </c>
      <c r="K40" s="3">
        <v>10</v>
      </c>
      <c r="L40" s="3">
        <v>10</v>
      </c>
      <c r="M40" s="3">
        <v>10</v>
      </c>
      <c r="N40" s="41">
        <f t="shared" si="1"/>
        <v>10</v>
      </c>
      <c r="O40" s="3">
        <v>10</v>
      </c>
      <c r="P40" s="3">
        <v>10</v>
      </c>
      <c r="Q40" s="3">
        <v>10</v>
      </c>
      <c r="R40" s="43">
        <f t="shared" si="2"/>
        <v>10</v>
      </c>
      <c r="S40" s="49">
        <f t="shared" si="3"/>
        <v>10</v>
      </c>
      <c r="T40" s="3"/>
      <c r="U40" s="87">
        <f>SUM(L40,P40)/2</f>
        <v>10</v>
      </c>
      <c r="V40" s="87">
        <f>SUM(K40,O40)/2</f>
        <v>10</v>
      </c>
      <c r="W40" s="1">
        <f t="shared" si="4"/>
        <v>10</v>
      </c>
      <c r="X40" s="87">
        <f t="shared" si="5"/>
        <v>10</v>
      </c>
      <c r="Y40" s="87">
        <f t="shared" si="6"/>
        <v>10</v>
      </c>
    </row>
    <row r="41" spans="1:25" ht="14.45" customHeight="1" x14ac:dyDescent="0.2">
      <c r="A41" s="9">
        <v>38</v>
      </c>
      <c r="B41" s="6" t="s">
        <v>47</v>
      </c>
      <c r="C41" s="3" t="s">
        <v>15</v>
      </c>
      <c r="D41" s="3" t="s">
        <v>15</v>
      </c>
      <c r="E41" s="3" t="s">
        <v>21</v>
      </c>
      <c r="F41" s="3">
        <v>58</v>
      </c>
      <c r="G41" s="3">
        <v>70</v>
      </c>
      <c r="H41" s="3">
        <v>72</v>
      </c>
      <c r="I41" s="3">
        <v>50</v>
      </c>
      <c r="J41" s="36">
        <f t="shared" si="0"/>
        <v>62.5</v>
      </c>
      <c r="K41" s="3">
        <v>59</v>
      </c>
      <c r="L41" s="3">
        <v>68</v>
      </c>
      <c r="M41" s="3">
        <v>70</v>
      </c>
      <c r="N41" s="41">
        <f t="shared" si="1"/>
        <v>65.666666666666671</v>
      </c>
      <c r="O41" s="3">
        <v>70</v>
      </c>
      <c r="P41" s="3">
        <v>57</v>
      </c>
      <c r="Q41" s="3">
        <v>60</v>
      </c>
      <c r="R41" s="43">
        <f t="shared" si="2"/>
        <v>62.333333333333336</v>
      </c>
      <c r="S41" s="49">
        <f t="shared" si="3"/>
        <v>63.500000000000007</v>
      </c>
      <c r="T41" s="3"/>
      <c r="U41" s="87">
        <f>SUM(L41,P41)/2</f>
        <v>62.5</v>
      </c>
      <c r="V41" s="87">
        <f>SUM(K41,O41)/2</f>
        <v>64.5</v>
      </c>
      <c r="W41" s="1">
        <f t="shared" si="4"/>
        <v>70</v>
      </c>
      <c r="X41" s="87">
        <f t="shared" si="5"/>
        <v>62.5</v>
      </c>
      <c r="Y41" s="87">
        <f t="shared" si="6"/>
        <v>60</v>
      </c>
    </row>
    <row r="42" spans="1:25" ht="14.45" customHeight="1" x14ac:dyDescent="0.2">
      <c r="A42" s="9">
        <v>39</v>
      </c>
      <c r="B42" s="6" t="s">
        <v>75</v>
      </c>
      <c r="C42" s="3" t="s">
        <v>23</v>
      </c>
      <c r="D42" s="3" t="s">
        <v>23</v>
      </c>
      <c r="E42" s="3" t="s">
        <v>21</v>
      </c>
      <c r="F42" s="3">
        <v>50</v>
      </c>
      <c r="G42" s="3">
        <v>25</v>
      </c>
      <c r="H42" s="3">
        <v>40</v>
      </c>
      <c r="I42" s="3">
        <v>25</v>
      </c>
      <c r="J42" s="36">
        <f t="shared" si="0"/>
        <v>35</v>
      </c>
      <c r="K42" s="3">
        <v>45</v>
      </c>
      <c r="L42" s="3">
        <v>40</v>
      </c>
      <c r="M42" s="3">
        <v>50</v>
      </c>
      <c r="N42" s="41">
        <f t="shared" si="1"/>
        <v>45</v>
      </c>
      <c r="O42" s="3">
        <v>32</v>
      </c>
      <c r="P42" s="3">
        <v>35</v>
      </c>
      <c r="Q42" s="3">
        <v>30</v>
      </c>
      <c r="R42" s="43">
        <f t="shared" si="2"/>
        <v>32.333333333333336</v>
      </c>
      <c r="S42" s="49">
        <f t="shared" si="3"/>
        <v>37.44444444444445</v>
      </c>
      <c r="T42" s="3"/>
      <c r="U42" s="87">
        <f>SUM(L42,P42)/2</f>
        <v>37.5</v>
      </c>
      <c r="V42" s="87">
        <f>SUM(K42,O42)/2</f>
        <v>38.5</v>
      </c>
      <c r="W42" s="1">
        <f t="shared" si="4"/>
        <v>50</v>
      </c>
      <c r="X42" s="87">
        <f t="shared" si="5"/>
        <v>35</v>
      </c>
      <c r="Y42" s="87">
        <f t="shared" si="6"/>
        <v>30</v>
      </c>
    </row>
    <row r="43" spans="1:25" ht="14.45" customHeight="1" x14ac:dyDescent="0.2">
      <c r="A43" s="9">
        <v>40</v>
      </c>
      <c r="B43" s="6" t="s">
        <v>77</v>
      </c>
      <c r="C43" s="3" t="s">
        <v>18</v>
      </c>
      <c r="D43" s="3" t="s">
        <v>18</v>
      </c>
      <c r="E43" s="3" t="s">
        <v>19</v>
      </c>
      <c r="F43" s="3">
        <v>20</v>
      </c>
      <c r="G43" s="3">
        <v>10</v>
      </c>
      <c r="H43" s="3">
        <v>20</v>
      </c>
      <c r="I43" s="3">
        <v>10</v>
      </c>
      <c r="J43" s="36">
        <f t="shared" si="0"/>
        <v>15</v>
      </c>
      <c r="K43" s="3">
        <v>20</v>
      </c>
      <c r="L43" s="3">
        <v>10</v>
      </c>
      <c r="M43" s="3">
        <v>10</v>
      </c>
      <c r="N43" s="41">
        <f t="shared" si="1"/>
        <v>13.333333333333334</v>
      </c>
      <c r="O43" s="3">
        <v>20</v>
      </c>
      <c r="P43" s="3">
        <v>10</v>
      </c>
      <c r="Q43" s="3">
        <v>10</v>
      </c>
      <c r="R43" s="43">
        <f t="shared" si="2"/>
        <v>13.333333333333334</v>
      </c>
      <c r="S43" s="49">
        <f t="shared" si="3"/>
        <v>13.888888888888891</v>
      </c>
      <c r="T43" s="3"/>
      <c r="U43" s="87">
        <f>SUM(L43,P43)/2</f>
        <v>10</v>
      </c>
      <c r="V43" s="87">
        <f>SUM(K43,O43)/2</f>
        <v>20</v>
      </c>
      <c r="W43" s="1">
        <f t="shared" si="4"/>
        <v>10</v>
      </c>
      <c r="X43" s="87">
        <f t="shared" si="5"/>
        <v>15</v>
      </c>
      <c r="Y43" s="87">
        <f t="shared" si="6"/>
        <v>10</v>
      </c>
    </row>
    <row r="44" spans="1:25" ht="14.45" customHeight="1" x14ac:dyDescent="0.2">
      <c r="A44" s="9">
        <v>41</v>
      </c>
      <c r="B44" s="6" t="s">
        <v>53</v>
      </c>
      <c r="C44" s="3" t="s">
        <v>18</v>
      </c>
      <c r="D44" s="3" t="s">
        <v>18</v>
      </c>
      <c r="E44" s="3" t="s">
        <v>21</v>
      </c>
      <c r="F44" s="3">
        <v>35</v>
      </c>
      <c r="G44" s="3">
        <v>25</v>
      </c>
      <c r="H44" s="3">
        <v>25</v>
      </c>
      <c r="I44" s="3">
        <v>30</v>
      </c>
      <c r="J44" s="36">
        <f t="shared" si="0"/>
        <v>28.75</v>
      </c>
      <c r="K44" s="3">
        <v>31</v>
      </c>
      <c r="L44" s="3">
        <v>40</v>
      </c>
      <c r="M44" s="3">
        <v>35</v>
      </c>
      <c r="N44" s="41">
        <f t="shared" si="1"/>
        <v>35.333333333333336</v>
      </c>
      <c r="O44" s="3">
        <v>25</v>
      </c>
      <c r="P44" s="3">
        <v>30</v>
      </c>
      <c r="Q44" s="3">
        <v>30</v>
      </c>
      <c r="R44" s="43">
        <f t="shared" si="2"/>
        <v>28.333333333333332</v>
      </c>
      <c r="S44" s="49">
        <f t="shared" si="3"/>
        <v>30.805555555555557</v>
      </c>
      <c r="T44" s="3"/>
      <c r="U44" s="87">
        <f>SUM(L44,P44)/2</f>
        <v>35</v>
      </c>
      <c r="V44" s="87">
        <f>SUM(K44,O44)/2</f>
        <v>28</v>
      </c>
      <c r="W44" s="1">
        <f t="shared" si="4"/>
        <v>35</v>
      </c>
      <c r="X44" s="87">
        <f t="shared" si="5"/>
        <v>28.75</v>
      </c>
      <c r="Y44" s="87">
        <f t="shared" si="6"/>
        <v>30</v>
      </c>
    </row>
  </sheetData>
  <mergeCells count="13">
    <mergeCell ref="B1:B2"/>
    <mergeCell ref="A1:A2"/>
    <mergeCell ref="T1:T2"/>
    <mergeCell ref="R1:R2"/>
    <mergeCell ref="N1:N2"/>
    <mergeCell ref="J1:J2"/>
    <mergeCell ref="S1:S2"/>
    <mergeCell ref="O1:Q1"/>
    <mergeCell ref="K1:M1"/>
    <mergeCell ref="F1:I1"/>
    <mergeCell ref="E1:E2"/>
    <mergeCell ref="D1:D2"/>
    <mergeCell ref="C1:C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D1" zoomScale="85" zoomScaleNormal="85" workbookViewId="0">
      <selection activeCell="S3" sqref="S3:W3"/>
    </sheetView>
  </sheetViews>
  <sheetFormatPr defaultRowHeight="14.25" x14ac:dyDescent="0.2"/>
  <cols>
    <col min="1" max="1" width="4.7109375" style="1" customWidth="1"/>
    <col min="2" max="2" width="62.85546875" style="1" customWidth="1"/>
    <col min="3" max="3" width="8.7109375" style="1" hidden="1" customWidth="1"/>
    <col min="4" max="4" width="10.85546875" style="1" customWidth="1"/>
    <col min="5" max="5" width="7.140625" style="1" customWidth="1"/>
    <col min="6" max="6" width="12.7109375" style="1" customWidth="1"/>
    <col min="7" max="7" width="11" style="1" customWidth="1"/>
    <col min="8" max="8" width="5.7109375" style="1" bestFit="1" customWidth="1"/>
    <col min="9" max="9" width="9.140625" style="1"/>
    <col min="10" max="10" width="10.5703125" style="1" bestFit="1" customWidth="1"/>
    <col min="11" max="11" width="9.7109375" style="1" bestFit="1" customWidth="1"/>
    <col min="12" max="16" width="9.140625" style="1"/>
    <col min="17" max="17" width="12.28515625" style="1" bestFit="1" customWidth="1"/>
    <col min="18" max="21" width="9.140625" style="1"/>
    <col min="22" max="22" width="10" style="1" bestFit="1" customWidth="1"/>
    <col min="23" max="16384" width="9.140625" style="1"/>
  </cols>
  <sheetData>
    <row r="1" spans="1:23" ht="15" customHeight="1" x14ac:dyDescent="0.2">
      <c r="A1" s="123" t="s">
        <v>2</v>
      </c>
      <c r="B1" s="123" t="s">
        <v>3</v>
      </c>
      <c r="C1" s="124" t="s">
        <v>31</v>
      </c>
      <c r="D1" s="125" t="s">
        <v>7</v>
      </c>
      <c r="E1" s="126"/>
      <c r="F1" s="126"/>
      <c r="G1" s="126"/>
      <c r="H1" s="127" t="s">
        <v>25</v>
      </c>
      <c r="I1" s="125" t="s">
        <v>0</v>
      </c>
      <c r="J1" s="126"/>
      <c r="K1" s="126"/>
      <c r="L1" s="105" t="s">
        <v>129</v>
      </c>
      <c r="M1" s="125" t="s">
        <v>29</v>
      </c>
      <c r="N1" s="126"/>
      <c r="O1" s="126"/>
      <c r="P1" s="96" t="s">
        <v>27</v>
      </c>
      <c r="Q1" s="90" t="s">
        <v>32</v>
      </c>
      <c r="R1" s="110" t="s">
        <v>28</v>
      </c>
    </row>
    <row r="2" spans="1:23" s="2" customFormat="1" ht="42.75" x14ac:dyDescent="0.2">
      <c r="A2" s="123"/>
      <c r="B2" s="123"/>
      <c r="C2" s="124"/>
      <c r="D2" s="11" t="s">
        <v>33</v>
      </c>
      <c r="E2" s="11" t="s">
        <v>34</v>
      </c>
      <c r="F2" s="11" t="s">
        <v>35</v>
      </c>
      <c r="G2" s="11" t="s">
        <v>36</v>
      </c>
      <c r="H2" s="128"/>
      <c r="I2" s="11" t="s">
        <v>37</v>
      </c>
      <c r="J2" s="11" t="s">
        <v>38</v>
      </c>
      <c r="K2" s="11" t="s">
        <v>39</v>
      </c>
      <c r="L2" s="106"/>
      <c r="M2" s="11" t="s">
        <v>40</v>
      </c>
      <c r="N2" s="11" t="s">
        <v>41</v>
      </c>
      <c r="O2" s="11" t="s">
        <v>42</v>
      </c>
      <c r="P2" s="97"/>
      <c r="Q2" s="90"/>
      <c r="R2" s="111"/>
    </row>
    <row r="3" spans="1:23" s="2" customFormat="1" x14ac:dyDescent="0.2">
      <c r="A3" s="28"/>
      <c r="B3" s="28"/>
      <c r="C3" s="58"/>
      <c r="D3" s="29"/>
      <c r="E3" s="29"/>
      <c r="F3" s="29"/>
      <c r="G3" s="29"/>
      <c r="H3" s="59"/>
      <c r="I3" s="29"/>
      <c r="J3" s="29"/>
      <c r="K3" s="29"/>
      <c r="L3" s="44"/>
      <c r="M3" s="29"/>
      <c r="N3" s="29"/>
      <c r="O3" s="29"/>
      <c r="P3" s="50"/>
      <c r="Q3" s="30"/>
      <c r="R3" s="53"/>
      <c r="S3" s="1" t="s">
        <v>163</v>
      </c>
      <c r="T3" s="1" t="s">
        <v>159</v>
      </c>
      <c r="U3" s="1" t="s">
        <v>160</v>
      </c>
      <c r="V3" s="1" t="s">
        <v>161</v>
      </c>
      <c r="W3" s="1" t="s">
        <v>162</v>
      </c>
    </row>
    <row r="4" spans="1:23" x14ac:dyDescent="0.2">
      <c r="A4" s="6">
        <v>1</v>
      </c>
      <c r="B4" s="6" t="s">
        <v>89</v>
      </c>
      <c r="C4" s="23">
        <v>16</v>
      </c>
      <c r="D4" s="3">
        <v>10</v>
      </c>
      <c r="E4" s="3">
        <v>10</v>
      </c>
      <c r="F4" s="3">
        <v>10</v>
      </c>
      <c r="G4" s="3">
        <v>10</v>
      </c>
      <c r="H4" s="36">
        <f>SUM(D4:G4)/4</f>
        <v>10</v>
      </c>
      <c r="I4" s="3">
        <v>50</v>
      </c>
      <c r="J4" s="3">
        <v>10</v>
      </c>
      <c r="K4" s="3">
        <v>10</v>
      </c>
      <c r="L4" s="41">
        <f>SUM(I4:K4)/3</f>
        <v>23.333333333333332</v>
      </c>
      <c r="M4" s="3">
        <v>50</v>
      </c>
      <c r="N4" s="3">
        <v>10</v>
      </c>
      <c r="O4" s="3">
        <v>10</v>
      </c>
      <c r="P4" s="43">
        <f>SUM(M4:O4)/3</f>
        <v>23.333333333333332</v>
      </c>
      <c r="Q4" s="3"/>
      <c r="R4" s="49">
        <f>SUM(H4,L4,P4)/3</f>
        <v>18.888888888888886</v>
      </c>
      <c r="S4" s="1">
        <f>SUM(N4,K4)/2</f>
        <v>10</v>
      </c>
      <c r="T4" s="1">
        <f>SUM(I4,M4)/2</f>
        <v>50</v>
      </c>
      <c r="U4" s="1">
        <f>J4</f>
        <v>10</v>
      </c>
      <c r="V4" s="87">
        <f>H4</f>
        <v>10</v>
      </c>
      <c r="W4" s="1">
        <f>O4</f>
        <v>10</v>
      </c>
    </row>
    <row r="5" spans="1:23" x14ac:dyDescent="0.2">
      <c r="A5" s="6">
        <v>2</v>
      </c>
      <c r="B5" s="6" t="s">
        <v>91</v>
      </c>
      <c r="C5" s="23">
        <v>26</v>
      </c>
      <c r="D5" s="3">
        <v>10</v>
      </c>
      <c r="E5" s="3">
        <v>10</v>
      </c>
      <c r="F5" s="3">
        <v>10</v>
      </c>
      <c r="G5" s="3">
        <v>10</v>
      </c>
      <c r="H5" s="36">
        <f t="shared" ref="H5:H44" si="0">SUM(D5:G5)/4</f>
        <v>10</v>
      </c>
      <c r="I5" s="3">
        <v>50</v>
      </c>
      <c r="J5" s="3">
        <v>10</v>
      </c>
      <c r="K5" s="3">
        <v>10</v>
      </c>
      <c r="L5" s="41">
        <f t="shared" ref="L5:L44" si="1">SUM(I5:K5)/3</f>
        <v>23.333333333333332</v>
      </c>
      <c r="M5" s="3">
        <v>50</v>
      </c>
      <c r="N5" s="3">
        <v>10</v>
      </c>
      <c r="O5" s="3">
        <v>10</v>
      </c>
      <c r="P5" s="43">
        <f t="shared" ref="P5:P44" si="2">SUM(M5:O5)/3</f>
        <v>23.333333333333332</v>
      </c>
      <c r="Q5" s="3"/>
      <c r="R5" s="49">
        <f>SUM(H5,L5,P5)/3</f>
        <v>18.888888888888886</v>
      </c>
      <c r="S5" s="1">
        <f t="shared" ref="S5:S44" si="3">SUM(N5,K5)/2</f>
        <v>10</v>
      </c>
      <c r="T5" s="1">
        <f t="shared" ref="T5:T44" si="4">SUM(I5,M5)/2</f>
        <v>50</v>
      </c>
      <c r="U5" s="1">
        <f t="shared" ref="U5:U44" si="5">J5</f>
        <v>10</v>
      </c>
      <c r="V5" s="87">
        <f t="shared" ref="V5:V44" si="6">H5</f>
        <v>10</v>
      </c>
      <c r="W5" s="1">
        <f t="shared" ref="W5:W44" si="7">O5</f>
        <v>10</v>
      </c>
    </row>
    <row r="6" spans="1:23" x14ac:dyDescent="0.2">
      <c r="A6" s="6">
        <v>3</v>
      </c>
      <c r="B6" s="6" t="s">
        <v>87</v>
      </c>
      <c r="C6" s="23">
        <v>42</v>
      </c>
      <c r="D6" s="3">
        <v>10</v>
      </c>
      <c r="E6" s="3">
        <v>10</v>
      </c>
      <c r="F6" s="3">
        <v>10</v>
      </c>
      <c r="G6" s="3">
        <v>10</v>
      </c>
      <c r="H6" s="36">
        <f t="shared" si="0"/>
        <v>10</v>
      </c>
      <c r="I6" s="3">
        <v>60</v>
      </c>
      <c r="J6" s="3">
        <v>10</v>
      </c>
      <c r="K6" s="3">
        <v>10</v>
      </c>
      <c r="L6" s="41">
        <f t="shared" si="1"/>
        <v>26.666666666666668</v>
      </c>
      <c r="M6" s="3">
        <v>60</v>
      </c>
      <c r="N6" s="3">
        <v>60</v>
      </c>
      <c r="O6" s="3">
        <v>10</v>
      </c>
      <c r="P6" s="43">
        <f t="shared" si="2"/>
        <v>43.333333333333336</v>
      </c>
      <c r="Q6" s="3"/>
      <c r="R6" s="49">
        <f t="shared" ref="R6:R44" si="8">SUM(H6,L6,P6)/3</f>
        <v>26.666666666666668</v>
      </c>
      <c r="S6" s="1">
        <f t="shared" si="3"/>
        <v>35</v>
      </c>
      <c r="T6" s="1">
        <f t="shared" si="4"/>
        <v>60</v>
      </c>
      <c r="U6" s="1">
        <f t="shared" si="5"/>
        <v>10</v>
      </c>
      <c r="V6" s="87">
        <f t="shared" si="6"/>
        <v>10</v>
      </c>
      <c r="W6" s="1">
        <f t="shared" si="7"/>
        <v>10</v>
      </c>
    </row>
    <row r="7" spans="1:23" x14ac:dyDescent="0.2">
      <c r="A7" s="6">
        <v>4</v>
      </c>
      <c r="B7" s="6" t="s">
        <v>55</v>
      </c>
      <c r="C7" s="23">
        <v>59.5</v>
      </c>
      <c r="D7" s="3">
        <v>10</v>
      </c>
      <c r="E7" s="3">
        <v>10</v>
      </c>
      <c r="F7" s="3">
        <v>10</v>
      </c>
      <c r="G7" s="3">
        <v>80</v>
      </c>
      <c r="H7" s="36">
        <f t="shared" si="0"/>
        <v>27.5</v>
      </c>
      <c r="I7" s="3">
        <v>70</v>
      </c>
      <c r="J7" s="3">
        <v>80</v>
      </c>
      <c r="K7" s="3">
        <v>80</v>
      </c>
      <c r="L7" s="41">
        <f t="shared" si="1"/>
        <v>76.666666666666671</v>
      </c>
      <c r="M7" s="3">
        <v>80</v>
      </c>
      <c r="N7" s="3">
        <v>80</v>
      </c>
      <c r="O7" s="3">
        <v>10</v>
      </c>
      <c r="P7" s="43">
        <f t="shared" si="2"/>
        <v>56.666666666666664</v>
      </c>
      <c r="Q7" s="3"/>
      <c r="R7" s="49">
        <f t="shared" si="8"/>
        <v>53.611111111111114</v>
      </c>
      <c r="S7" s="1">
        <f t="shared" si="3"/>
        <v>80</v>
      </c>
      <c r="T7" s="1">
        <f t="shared" si="4"/>
        <v>75</v>
      </c>
      <c r="U7" s="1">
        <f t="shared" si="5"/>
        <v>80</v>
      </c>
      <c r="V7" s="87">
        <f t="shared" si="6"/>
        <v>27.5</v>
      </c>
      <c r="W7" s="1">
        <f t="shared" si="7"/>
        <v>10</v>
      </c>
    </row>
    <row r="8" spans="1:23" x14ac:dyDescent="0.2">
      <c r="A8" s="6">
        <v>5</v>
      </c>
      <c r="B8" s="6" t="s">
        <v>119</v>
      </c>
      <c r="C8" s="23">
        <v>10</v>
      </c>
      <c r="D8" s="3">
        <v>0</v>
      </c>
      <c r="E8" s="3">
        <v>0</v>
      </c>
      <c r="F8" s="3">
        <v>0</v>
      </c>
      <c r="G8" s="3">
        <v>0</v>
      </c>
      <c r="H8" s="36">
        <f t="shared" si="0"/>
        <v>0</v>
      </c>
      <c r="I8" s="3">
        <v>0</v>
      </c>
      <c r="J8" s="3">
        <v>0</v>
      </c>
      <c r="K8" s="3">
        <v>0</v>
      </c>
      <c r="L8" s="41">
        <f t="shared" si="1"/>
        <v>0</v>
      </c>
      <c r="M8" s="3">
        <v>0</v>
      </c>
      <c r="N8" s="3">
        <v>0</v>
      </c>
      <c r="O8" s="3">
        <v>0</v>
      </c>
      <c r="P8" s="43">
        <f t="shared" si="2"/>
        <v>0</v>
      </c>
      <c r="Q8" s="3"/>
      <c r="R8" s="49">
        <f t="shared" si="8"/>
        <v>0</v>
      </c>
      <c r="S8" s="1">
        <f t="shared" si="3"/>
        <v>0</v>
      </c>
      <c r="T8" s="1">
        <f t="shared" si="4"/>
        <v>0</v>
      </c>
      <c r="U8" s="1">
        <f t="shared" si="5"/>
        <v>0</v>
      </c>
      <c r="V8" s="87">
        <f t="shared" si="6"/>
        <v>0</v>
      </c>
      <c r="W8" s="1">
        <f t="shared" si="7"/>
        <v>0</v>
      </c>
    </row>
    <row r="9" spans="1:23" x14ac:dyDescent="0.2">
      <c r="A9" s="6">
        <v>6</v>
      </c>
      <c r="B9" s="6" t="s">
        <v>67</v>
      </c>
      <c r="C9" s="57">
        <v>83</v>
      </c>
      <c r="D9" s="3">
        <v>10</v>
      </c>
      <c r="E9" s="3">
        <v>10</v>
      </c>
      <c r="F9" s="3">
        <v>10</v>
      </c>
      <c r="G9" s="3">
        <v>10</v>
      </c>
      <c r="H9" s="36">
        <f t="shared" si="0"/>
        <v>10</v>
      </c>
      <c r="I9" s="3">
        <v>10</v>
      </c>
      <c r="J9" s="3">
        <v>80</v>
      </c>
      <c r="K9" s="3">
        <v>80</v>
      </c>
      <c r="L9" s="41">
        <f t="shared" si="1"/>
        <v>56.666666666666664</v>
      </c>
      <c r="M9" s="3">
        <v>80</v>
      </c>
      <c r="N9" s="3">
        <v>10</v>
      </c>
      <c r="O9" s="3">
        <v>10</v>
      </c>
      <c r="P9" s="43">
        <f t="shared" si="2"/>
        <v>33.333333333333336</v>
      </c>
      <c r="Q9" s="3"/>
      <c r="R9" s="49">
        <f t="shared" si="8"/>
        <v>33.333333333333336</v>
      </c>
      <c r="S9" s="1">
        <f t="shared" si="3"/>
        <v>45</v>
      </c>
      <c r="T9" s="1">
        <f t="shared" si="4"/>
        <v>45</v>
      </c>
      <c r="U9" s="1">
        <f t="shared" si="5"/>
        <v>80</v>
      </c>
      <c r="V9" s="87">
        <f t="shared" si="6"/>
        <v>10</v>
      </c>
      <c r="W9" s="1">
        <f t="shared" si="7"/>
        <v>10</v>
      </c>
    </row>
    <row r="10" spans="1:23" x14ac:dyDescent="0.2">
      <c r="A10" s="6">
        <v>7</v>
      </c>
      <c r="B10" s="6" t="s">
        <v>79</v>
      </c>
      <c r="C10" s="23">
        <v>50</v>
      </c>
      <c r="D10" s="3">
        <v>10</v>
      </c>
      <c r="E10" s="3">
        <v>10</v>
      </c>
      <c r="F10" s="3">
        <v>10</v>
      </c>
      <c r="G10" s="3">
        <v>10</v>
      </c>
      <c r="H10" s="36">
        <f t="shared" si="0"/>
        <v>10</v>
      </c>
      <c r="I10" s="3">
        <v>60</v>
      </c>
      <c r="J10" s="3">
        <v>10</v>
      </c>
      <c r="K10" s="3">
        <v>60</v>
      </c>
      <c r="L10" s="41">
        <f t="shared" si="1"/>
        <v>43.333333333333336</v>
      </c>
      <c r="M10" s="3">
        <v>60</v>
      </c>
      <c r="N10" s="3">
        <v>10</v>
      </c>
      <c r="O10" s="3">
        <v>10</v>
      </c>
      <c r="P10" s="43">
        <f t="shared" si="2"/>
        <v>26.666666666666668</v>
      </c>
      <c r="Q10" s="3"/>
      <c r="R10" s="49">
        <f t="shared" si="8"/>
        <v>26.666666666666668</v>
      </c>
      <c r="S10" s="1">
        <f t="shared" si="3"/>
        <v>35</v>
      </c>
      <c r="T10" s="1">
        <f t="shared" si="4"/>
        <v>60</v>
      </c>
      <c r="U10" s="1">
        <f t="shared" si="5"/>
        <v>10</v>
      </c>
      <c r="V10" s="87">
        <f t="shared" si="6"/>
        <v>10</v>
      </c>
      <c r="W10" s="1">
        <f t="shared" si="7"/>
        <v>10</v>
      </c>
    </row>
    <row r="11" spans="1:23" x14ac:dyDescent="0.2">
      <c r="A11" s="6">
        <v>8</v>
      </c>
      <c r="B11" s="6" t="s">
        <v>93</v>
      </c>
      <c r="C11" s="23">
        <v>17</v>
      </c>
      <c r="D11" s="3">
        <v>10</v>
      </c>
      <c r="E11" s="3">
        <v>10</v>
      </c>
      <c r="F11" s="3">
        <v>10</v>
      </c>
      <c r="G11" s="3">
        <v>10</v>
      </c>
      <c r="H11" s="36">
        <f t="shared" si="0"/>
        <v>10</v>
      </c>
      <c r="I11" s="3">
        <v>50</v>
      </c>
      <c r="J11" s="3">
        <v>10</v>
      </c>
      <c r="K11" s="3">
        <v>10</v>
      </c>
      <c r="L11" s="41">
        <f t="shared" si="1"/>
        <v>23.333333333333332</v>
      </c>
      <c r="M11" s="3">
        <v>50</v>
      </c>
      <c r="N11" s="3">
        <v>10</v>
      </c>
      <c r="O11" s="3">
        <v>10</v>
      </c>
      <c r="P11" s="43">
        <f t="shared" si="2"/>
        <v>23.333333333333332</v>
      </c>
      <c r="Q11" s="3"/>
      <c r="R11" s="49">
        <f t="shared" si="8"/>
        <v>18.888888888888886</v>
      </c>
      <c r="S11" s="1">
        <f t="shared" si="3"/>
        <v>10</v>
      </c>
      <c r="T11" s="1">
        <f t="shared" si="4"/>
        <v>50</v>
      </c>
      <c r="U11" s="1">
        <f t="shared" si="5"/>
        <v>10</v>
      </c>
      <c r="V11" s="87">
        <f t="shared" si="6"/>
        <v>10</v>
      </c>
      <c r="W11" s="1">
        <f t="shared" si="7"/>
        <v>10</v>
      </c>
    </row>
    <row r="12" spans="1:23" x14ac:dyDescent="0.2">
      <c r="A12" s="6">
        <v>9</v>
      </c>
      <c r="B12" s="6" t="s">
        <v>95</v>
      </c>
      <c r="C12" s="23">
        <v>16</v>
      </c>
      <c r="D12" s="3">
        <v>10</v>
      </c>
      <c r="E12" s="3">
        <v>10</v>
      </c>
      <c r="F12" s="3">
        <v>10</v>
      </c>
      <c r="G12" s="3">
        <v>10</v>
      </c>
      <c r="H12" s="36">
        <f t="shared" si="0"/>
        <v>10</v>
      </c>
      <c r="I12" s="3">
        <v>50</v>
      </c>
      <c r="J12" s="3">
        <v>10</v>
      </c>
      <c r="K12" s="3">
        <v>10</v>
      </c>
      <c r="L12" s="41">
        <f t="shared" si="1"/>
        <v>23.333333333333332</v>
      </c>
      <c r="M12" s="3">
        <v>50</v>
      </c>
      <c r="N12" s="3">
        <v>10</v>
      </c>
      <c r="O12" s="3">
        <v>10</v>
      </c>
      <c r="P12" s="43">
        <f t="shared" si="2"/>
        <v>23.333333333333332</v>
      </c>
      <c r="Q12" s="3"/>
      <c r="R12" s="49">
        <f t="shared" si="8"/>
        <v>18.888888888888886</v>
      </c>
      <c r="S12" s="1">
        <f t="shared" si="3"/>
        <v>10</v>
      </c>
      <c r="T12" s="1">
        <f t="shared" si="4"/>
        <v>50</v>
      </c>
      <c r="U12" s="1">
        <f t="shared" si="5"/>
        <v>10</v>
      </c>
      <c r="V12" s="87">
        <f t="shared" si="6"/>
        <v>10</v>
      </c>
      <c r="W12" s="1">
        <f t="shared" si="7"/>
        <v>10</v>
      </c>
    </row>
    <row r="13" spans="1:23" x14ac:dyDescent="0.2">
      <c r="A13" s="6">
        <v>10</v>
      </c>
      <c r="B13" s="6" t="s">
        <v>97</v>
      </c>
      <c r="C13" s="23">
        <v>20</v>
      </c>
      <c r="D13" s="3">
        <v>10</v>
      </c>
      <c r="E13" s="3">
        <v>10</v>
      </c>
      <c r="F13" s="3">
        <v>10</v>
      </c>
      <c r="G13" s="3">
        <v>10</v>
      </c>
      <c r="H13" s="36">
        <f t="shared" si="0"/>
        <v>10</v>
      </c>
      <c r="I13" s="3">
        <v>50</v>
      </c>
      <c r="J13" s="3">
        <v>10</v>
      </c>
      <c r="K13" s="3">
        <v>10</v>
      </c>
      <c r="L13" s="41">
        <f t="shared" si="1"/>
        <v>23.333333333333332</v>
      </c>
      <c r="M13" s="3">
        <v>50</v>
      </c>
      <c r="N13" s="3">
        <v>10</v>
      </c>
      <c r="O13" s="3">
        <v>10</v>
      </c>
      <c r="P13" s="43">
        <f t="shared" si="2"/>
        <v>23.333333333333332</v>
      </c>
      <c r="Q13" s="3"/>
      <c r="R13" s="49">
        <f t="shared" si="8"/>
        <v>18.888888888888886</v>
      </c>
      <c r="S13" s="1">
        <f t="shared" si="3"/>
        <v>10</v>
      </c>
      <c r="T13" s="1">
        <f t="shared" si="4"/>
        <v>50</v>
      </c>
      <c r="U13" s="1">
        <f t="shared" si="5"/>
        <v>10</v>
      </c>
      <c r="V13" s="87">
        <f t="shared" si="6"/>
        <v>10</v>
      </c>
      <c r="W13" s="1">
        <f t="shared" si="7"/>
        <v>10</v>
      </c>
    </row>
    <row r="14" spans="1:23" x14ac:dyDescent="0.2">
      <c r="A14" s="6">
        <v>11</v>
      </c>
      <c r="B14" s="5" t="s">
        <v>59</v>
      </c>
      <c r="C14" s="23">
        <v>93</v>
      </c>
      <c r="D14" s="3">
        <v>10</v>
      </c>
      <c r="E14" s="3">
        <v>80</v>
      </c>
      <c r="F14" s="3">
        <v>10</v>
      </c>
      <c r="G14" s="3">
        <v>10</v>
      </c>
      <c r="H14" s="36">
        <f t="shared" si="0"/>
        <v>27.5</v>
      </c>
      <c r="I14" s="3">
        <v>70</v>
      </c>
      <c r="J14" s="3">
        <v>80</v>
      </c>
      <c r="K14" s="3">
        <v>80</v>
      </c>
      <c r="L14" s="41">
        <f t="shared" si="1"/>
        <v>76.666666666666671</v>
      </c>
      <c r="M14" s="3">
        <v>80</v>
      </c>
      <c r="N14" s="3">
        <v>90</v>
      </c>
      <c r="O14" s="3">
        <v>10</v>
      </c>
      <c r="P14" s="43">
        <f t="shared" si="2"/>
        <v>60</v>
      </c>
      <c r="Q14" s="3"/>
      <c r="R14" s="49">
        <f t="shared" si="8"/>
        <v>54.722222222222229</v>
      </c>
      <c r="S14" s="1">
        <f t="shared" si="3"/>
        <v>85</v>
      </c>
      <c r="T14" s="1">
        <f t="shared" si="4"/>
        <v>75</v>
      </c>
      <c r="U14" s="1">
        <f t="shared" si="5"/>
        <v>80</v>
      </c>
      <c r="V14" s="87">
        <f t="shared" si="6"/>
        <v>27.5</v>
      </c>
      <c r="W14" s="1">
        <f t="shared" si="7"/>
        <v>10</v>
      </c>
    </row>
    <row r="15" spans="1:23" x14ac:dyDescent="0.2">
      <c r="A15" s="6">
        <v>12</v>
      </c>
      <c r="B15" s="6" t="s">
        <v>45</v>
      </c>
      <c r="C15" s="23">
        <v>86.5</v>
      </c>
      <c r="D15" s="3">
        <v>80</v>
      </c>
      <c r="E15" s="3">
        <v>80</v>
      </c>
      <c r="F15" s="3">
        <v>70</v>
      </c>
      <c r="G15" s="3">
        <v>80</v>
      </c>
      <c r="H15" s="36">
        <f t="shared" si="0"/>
        <v>77.5</v>
      </c>
      <c r="I15" s="3">
        <v>70</v>
      </c>
      <c r="J15" s="3">
        <v>80</v>
      </c>
      <c r="K15" s="3">
        <v>80</v>
      </c>
      <c r="L15" s="41">
        <f t="shared" si="1"/>
        <v>76.666666666666671</v>
      </c>
      <c r="M15" s="3">
        <v>80</v>
      </c>
      <c r="N15" s="3">
        <v>90</v>
      </c>
      <c r="O15" s="3">
        <v>10</v>
      </c>
      <c r="P15" s="43">
        <f t="shared" si="2"/>
        <v>60</v>
      </c>
      <c r="Q15" s="3">
        <v>42</v>
      </c>
      <c r="R15" s="49">
        <f>SUM(H15,L15,P15)/3</f>
        <v>71.3888888888889</v>
      </c>
      <c r="S15" s="1">
        <f t="shared" si="3"/>
        <v>85</v>
      </c>
      <c r="T15" s="1">
        <f t="shared" si="4"/>
        <v>75</v>
      </c>
      <c r="U15" s="1">
        <f t="shared" si="5"/>
        <v>80</v>
      </c>
      <c r="V15" s="87">
        <f t="shared" si="6"/>
        <v>77.5</v>
      </c>
      <c r="W15" s="1">
        <f t="shared" si="7"/>
        <v>10</v>
      </c>
    </row>
    <row r="16" spans="1:23" x14ac:dyDescent="0.2">
      <c r="A16" s="6">
        <v>13</v>
      </c>
      <c r="B16" s="6" t="s">
        <v>99</v>
      </c>
      <c r="C16" s="23">
        <v>26</v>
      </c>
      <c r="D16" s="3">
        <v>10</v>
      </c>
      <c r="E16" s="3">
        <v>10</v>
      </c>
      <c r="F16" s="3">
        <v>10</v>
      </c>
      <c r="G16" s="3">
        <v>10</v>
      </c>
      <c r="H16" s="36">
        <f t="shared" si="0"/>
        <v>10</v>
      </c>
      <c r="I16" s="3">
        <v>50</v>
      </c>
      <c r="J16" s="3">
        <v>10</v>
      </c>
      <c r="K16" s="3">
        <v>10</v>
      </c>
      <c r="L16" s="41">
        <f t="shared" si="1"/>
        <v>23.333333333333332</v>
      </c>
      <c r="M16" s="3">
        <v>50</v>
      </c>
      <c r="N16" s="3">
        <v>10</v>
      </c>
      <c r="O16" s="3">
        <v>10</v>
      </c>
      <c r="P16" s="43">
        <f t="shared" si="2"/>
        <v>23.333333333333332</v>
      </c>
      <c r="Q16" s="3"/>
      <c r="R16" s="49">
        <f t="shared" si="8"/>
        <v>18.888888888888886</v>
      </c>
      <c r="S16" s="1">
        <f t="shared" si="3"/>
        <v>10</v>
      </c>
      <c r="T16" s="1">
        <f t="shared" si="4"/>
        <v>50</v>
      </c>
      <c r="U16" s="1">
        <f t="shared" si="5"/>
        <v>10</v>
      </c>
      <c r="V16" s="87">
        <f t="shared" si="6"/>
        <v>10</v>
      </c>
      <c r="W16" s="1">
        <f t="shared" si="7"/>
        <v>10</v>
      </c>
    </row>
    <row r="17" spans="1:23" x14ac:dyDescent="0.2">
      <c r="A17" s="6">
        <v>14</v>
      </c>
      <c r="B17" s="6" t="s">
        <v>121</v>
      </c>
      <c r="C17" s="23">
        <v>60.5</v>
      </c>
      <c r="D17" s="3">
        <v>0</v>
      </c>
      <c r="E17" s="3">
        <v>0</v>
      </c>
      <c r="F17" s="3">
        <v>0</v>
      </c>
      <c r="G17" s="3">
        <v>0</v>
      </c>
      <c r="H17" s="36">
        <f t="shared" si="0"/>
        <v>0</v>
      </c>
      <c r="I17" s="3">
        <v>0</v>
      </c>
      <c r="J17" s="3">
        <v>0</v>
      </c>
      <c r="K17" s="3">
        <v>0</v>
      </c>
      <c r="L17" s="41">
        <f t="shared" si="1"/>
        <v>0</v>
      </c>
      <c r="M17" s="3">
        <v>0</v>
      </c>
      <c r="N17" s="3">
        <v>0</v>
      </c>
      <c r="O17" s="3">
        <v>0</v>
      </c>
      <c r="P17" s="43">
        <f t="shared" si="2"/>
        <v>0</v>
      </c>
      <c r="Q17" s="3"/>
      <c r="R17" s="49">
        <f t="shared" si="8"/>
        <v>0</v>
      </c>
      <c r="S17" s="1">
        <f t="shared" si="3"/>
        <v>0</v>
      </c>
      <c r="T17" s="1">
        <f t="shared" si="4"/>
        <v>0</v>
      </c>
      <c r="U17" s="1">
        <f t="shared" si="5"/>
        <v>0</v>
      </c>
      <c r="V17" s="87">
        <f t="shared" si="6"/>
        <v>0</v>
      </c>
      <c r="W17" s="1">
        <f t="shared" si="7"/>
        <v>0</v>
      </c>
    </row>
    <row r="18" spans="1:23" x14ac:dyDescent="0.2">
      <c r="A18" s="6">
        <v>15</v>
      </c>
      <c r="B18" s="6" t="s">
        <v>101</v>
      </c>
      <c r="C18" s="23">
        <v>16</v>
      </c>
      <c r="D18" s="3">
        <v>10</v>
      </c>
      <c r="E18" s="3">
        <v>10</v>
      </c>
      <c r="F18" s="3">
        <v>10</v>
      </c>
      <c r="G18" s="3">
        <v>10</v>
      </c>
      <c r="H18" s="36">
        <f t="shared" si="0"/>
        <v>10</v>
      </c>
      <c r="I18" s="3">
        <v>50</v>
      </c>
      <c r="J18" s="3">
        <v>10</v>
      </c>
      <c r="K18" s="3">
        <v>10</v>
      </c>
      <c r="L18" s="41">
        <f t="shared" si="1"/>
        <v>23.333333333333332</v>
      </c>
      <c r="M18" s="3">
        <v>50</v>
      </c>
      <c r="N18" s="3">
        <v>10</v>
      </c>
      <c r="O18" s="3">
        <v>10</v>
      </c>
      <c r="P18" s="43">
        <f t="shared" si="2"/>
        <v>23.333333333333332</v>
      </c>
      <c r="Q18" s="3"/>
      <c r="R18" s="49">
        <f t="shared" si="8"/>
        <v>18.888888888888886</v>
      </c>
      <c r="S18" s="1">
        <f t="shared" si="3"/>
        <v>10</v>
      </c>
      <c r="T18" s="1">
        <f t="shared" si="4"/>
        <v>50</v>
      </c>
      <c r="U18" s="1">
        <f t="shared" si="5"/>
        <v>10</v>
      </c>
      <c r="V18" s="87">
        <f t="shared" si="6"/>
        <v>10</v>
      </c>
      <c r="W18" s="1">
        <f t="shared" si="7"/>
        <v>10</v>
      </c>
    </row>
    <row r="19" spans="1:23" x14ac:dyDescent="0.2">
      <c r="A19" s="6">
        <v>16</v>
      </c>
      <c r="B19" s="6" t="s">
        <v>63</v>
      </c>
      <c r="C19" s="23">
        <v>55.5</v>
      </c>
      <c r="D19" s="3">
        <v>10</v>
      </c>
      <c r="E19" s="3">
        <v>70</v>
      </c>
      <c r="F19" s="3">
        <v>60</v>
      </c>
      <c r="G19" s="3">
        <v>10</v>
      </c>
      <c r="H19" s="36">
        <f t="shared" si="0"/>
        <v>37.5</v>
      </c>
      <c r="I19" s="3">
        <v>50</v>
      </c>
      <c r="J19" s="3">
        <v>10</v>
      </c>
      <c r="K19" s="3">
        <v>10</v>
      </c>
      <c r="L19" s="41">
        <f t="shared" si="1"/>
        <v>23.333333333333332</v>
      </c>
      <c r="M19" s="3">
        <v>50</v>
      </c>
      <c r="N19" s="3">
        <v>10</v>
      </c>
      <c r="O19" s="3">
        <v>10</v>
      </c>
      <c r="P19" s="43">
        <f t="shared" si="2"/>
        <v>23.333333333333332</v>
      </c>
      <c r="Q19" s="4">
        <v>30</v>
      </c>
      <c r="R19" s="49">
        <f t="shared" si="8"/>
        <v>28.055555555555554</v>
      </c>
      <c r="S19" s="1">
        <f t="shared" si="3"/>
        <v>10</v>
      </c>
      <c r="T19" s="1">
        <f t="shared" si="4"/>
        <v>50</v>
      </c>
      <c r="U19" s="1">
        <f t="shared" si="5"/>
        <v>10</v>
      </c>
      <c r="V19" s="87">
        <f t="shared" si="6"/>
        <v>37.5</v>
      </c>
      <c r="W19" s="1">
        <f t="shared" si="7"/>
        <v>10</v>
      </c>
    </row>
    <row r="20" spans="1:23" x14ac:dyDescent="0.2">
      <c r="A20" s="6">
        <v>17</v>
      </c>
      <c r="B20" s="6" t="s">
        <v>103</v>
      </c>
      <c r="C20" s="23">
        <v>49.5</v>
      </c>
      <c r="D20" s="3">
        <v>10</v>
      </c>
      <c r="E20" s="3">
        <v>10</v>
      </c>
      <c r="F20" s="3">
        <v>10</v>
      </c>
      <c r="G20" s="3">
        <v>10</v>
      </c>
      <c r="H20" s="36">
        <f t="shared" si="0"/>
        <v>10</v>
      </c>
      <c r="I20" s="3">
        <v>50</v>
      </c>
      <c r="J20" s="3">
        <v>10</v>
      </c>
      <c r="K20" s="3">
        <v>10</v>
      </c>
      <c r="L20" s="41">
        <f t="shared" si="1"/>
        <v>23.333333333333332</v>
      </c>
      <c r="M20" s="3">
        <v>50</v>
      </c>
      <c r="N20" s="3">
        <v>10</v>
      </c>
      <c r="O20" s="3">
        <v>10</v>
      </c>
      <c r="P20" s="43">
        <f t="shared" si="2"/>
        <v>23.333333333333332</v>
      </c>
      <c r="Q20" s="3"/>
      <c r="R20" s="49">
        <f t="shared" si="8"/>
        <v>18.888888888888886</v>
      </c>
      <c r="S20" s="1">
        <f t="shared" si="3"/>
        <v>10</v>
      </c>
      <c r="T20" s="1">
        <f t="shared" si="4"/>
        <v>50</v>
      </c>
      <c r="U20" s="1">
        <f t="shared" si="5"/>
        <v>10</v>
      </c>
      <c r="V20" s="87">
        <f t="shared" si="6"/>
        <v>10</v>
      </c>
      <c r="W20" s="1">
        <f t="shared" si="7"/>
        <v>10</v>
      </c>
    </row>
    <row r="21" spans="1:23" x14ac:dyDescent="0.2">
      <c r="A21" s="6">
        <v>18</v>
      </c>
      <c r="B21" s="6" t="s">
        <v>71</v>
      </c>
      <c r="C21" s="23">
        <v>43.5</v>
      </c>
      <c r="D21" s="3">
        <v>10</v>
      </c>
      <c r="E21" s="3">
        <v>10</v>
      </c>
      <c r="F21" s="3">
        <v>10</v>
      </c>
      <c r="G21" s="3">
        <v>10</v>
      </c>
      <c r="H21" s="36">
        <f t="shared" si="0"/>
        <v>10</v>
      </c>
      <c r="I21" s="3">
        <v>10</v>
      </c>
      <c r="J21" s="3">
        <v>80</v>
      </c>
      <c r="K21" s="3">
        <v>80</v>
      </c>
      <c r="L21" s="41">
        <f t="shared" si="1"/>
        <v>56.666666666666664</v>
      </c>
      <c r="M21" s="3">
        <v>80</v>
      </c>
      <c r="N21" s="3">
        <v>70</v>
      </c>
      <c r="O21" s="3">
        <v>30</v>
      </c>
      <c r="P21" s="43">
        <f t="shared" si="2"/>
        <v>60</v>
      </c>
      <c r="Q21" s="3"/>
      <c r="R21" s="49">
        <f t="shared" si="8"/>
        <v>42.222222222222221</v>
      </c>
      <c r="S21" s="1">
        <f t="shared" si="3"/>
        <v>75</v>
      </c>
      <c r="T21" s="1">
        <f t="shared" si="4"/>
        <v>45</v>
      </c>
      <c r="U21" s="1">
        <f t="shared" si="5"/>
        <v>80</v>
      </c>
      <c r="V21" s="87">
        <f t="shared" si="6"/>
        <v>10</v>
      </c>
      <c r="W21" s="1">
        <f t="shared" si="7"/>
        <v>30</v>
      </c>
    </row>
    <row r="22" spans="1:23" x14ac:dyDescent="0.2">
      <c r="A22" s="6">
        <v>19</v>
      </c>
      <c r="B22" s="6" t="s">
        <v>61</v>
      </c>
      <c r="C22" s="23">
        <v>51.5</v>
      </c>
      <c r="D22" s="3">
        <v>80</v>
      </c>
      <c r="E22" s="3">
        <v>10</v>
      </c>
      <c r="F22" s="3">
        <v>10</v>
      </c>
      <c r="G22" s="3">
        <v>10</v>
      </c>
      <c r="H22" s="36">
        <f t="shared" si="0"/>
        <v>27.5</v>
      </c>
      <c r="I22" s="3">
        <v>10</v>
      </c>
      <c r="J22" s="3">
        <v>80</v>
      </c>
      <c r="K22" s="3">
        <v>80</v>
      </c>
      <c r="L22" s="41">
        <f t="shared" si="1"/>
        <v>56.666666666666664</v>
      </c>
      <c r="M22" s="3">
        <v>80</v>
      </c>
      <c r="N22" s="3">
        <v>10</v>
      </c>
      <c r="O22" s="3">
        <v>10</v>
      </c>
      <c r="P22" s="43">
        <f t="shared" si="2"/>
        <v>33.333333333333336</v>
      </c>
      <c r="Q22" s="3"/>
      <c r="R22" s="49">
        <f t="shared" si="8"/>
        <v>39.166666666666664</v>
      </c>
      <c r="S22" s="1">
        <f t="shared" si="3"/>
        <v>45</v>
      </c>
      <c r="T22" s="1">
        <f t="shared" si="4"/>
        <v>45</v>
      </c>
      <c r="U22" s="1">
        <f t="shared" si="5"/>
        <v>80</v>
      </c>
      <c r="V22" s="87">
        <f t="shared" si="6"/>
        <v>27.5</v>
      </c>
      <c r="W22" s="1">
        <f t="shared" si="7"/>
        <v>10</v>
      </c>
    </row>
    <row r="23" spans="1:23" x14ac:dyDescent="0.2">
      <c r="A23" s="6">
        <v>20</v>
      </c>
      <c r="B23" s="6" t="s">
        <v>49</v>
      </c>
      <c r="C23" s="23">
        <v>57</v>
      </c>
      <c r="D23" s="3">
        <v>80</v>
      </c>
      <c r="E23" s="3">
        <v>70</v>
      </c>
      <c r="F23" s="3">
        <v>70</v>
      </c>
      <c r="G23" s="3">
        <v>80</v>
      </c>
      <c r="H23" s="36">
        <f t="shared" si="0"/>
        <v>75</v>
      </c>
      <c r="I23" s="3">
        <v>10</v>
      </c>
      <c r="J23" s="3">
        <v>80</v>
      </c>
      <c r="K23" s="3">
        <v>80</v>
      </c>
      <c r="L23" s="41">
        <f t="shared" si="1"/>
        <v>56.666666666666664</v>
      </c>
      <c r="M23" s="3">
        <v>80</v>
      </c>
      <c r="N23" s="3">
        <v>10</v>
      </c>
      <c r="O23" s="3">
        <v>10</v>
      </c>
      <c r="P23" s="43">
        <f t="shared" si="2"/>
        <v>33.333333333333336</v>
      </c>
      <c r="Q23" s="3">
        <v>40</v>
      </c>
      <c r="R23" s="49">
        <f t="shared" si="8"/>
        <v>55</v>
      </c>
      <c r="S23" s="1">
        <f t="shared" si="3"/>
        <v>45</v>
      </c>
      <c r="T23" s="1">
        <f t="shared" si="4"/>
        <v>45</v>
      </c>
      <c r="U23" s="1">
        <f t="shared" si="5"/>
        <v>80</v>
      </c>
      <c r="V23" s="87">
        <f t="shared" si="6"/>
        <v>75</v>
      </c>
      <c r="W23" s="1">
        <f t="shared" si="7"/>
        <v>10</v>
      </c>
    </row>
    <row r="24" spans="1:23" x14ac:dyDescent="0.2">
      <c r="A24" s="6">
        <v>21</v>
      </c>
      <c r="B24" s="6" t="s">
        <v>105</v>
      </c>
      <c r="C24" s="23">
        <v>22</v>
      </c>
      <c r="D24" s="3">
        <v>10</v>
      </c>
      <c r="E24" s="3">
        <v>10</v>
      </c>
      <c r="F24" s="3">
        <v>10</v>
      </c>
      <c r="G24" s="3">
        <v>10</v>
      </c>
      <c r="H24" s="36">
        <f t="shared" si="0"/>
        <v>10</v>
      </c>
      <c r="I24" s="3">
        <v>50</v>
      </c>
      <c r="J24" s="3">
        <v>10</v>
      </c>
      <c r="K24" s="3">
        <v>10</v>
      </c>
      <c r="L24" s="41">
        <f t="shared" si="1"/>
        <v>23.333333333333332</v>
      </c>
      <c r="M24" s="3">
        <v>50</v>
      </c>
      <c r="N24" s="3">
        <v>10</v>
      </c>
      <c r="O24" s="3">
        <v>10</v>
      </c>
      <c r="P24" s="43">
        <f t="shared" si="2"/>
        <v>23.333333333333332</v>
      </c>
      <c r="Q24" s="3"/>
      <c r="R24" s="49">
        <f t="shared" si="8"/>
        <v>18.888888888888886</v>
      </c>
      <c r="S24" s="1">
        <f t="shared" si="3"/>
        <v>10</v>
      </c>
      <c r="T24" s="1">
        <f t="shared" si="4"/>
        <v>50</v>
      </c>
      <c r="U24" s="1">
        <f t="shared" si="5"/>
        <v>10</v>
      </c>
      <c r="V24" s="87">
        <f t="shared" si="6"/>
        <v>10</v>
      </c>
      <c r="W24" s="1">
        <f t="shared" si="7"/>
        <v>10</v>
      </c>
    </row>
    <row r="25" spans="1:23" x14ac:dyDescent="0.2">
      <c r="A25" s="6">
        <v>22</v>
      </c>
      <c r="B25" s="6" t="s">
        <v>51</v>
      </c>
      <c r="C25" s="23">
        <v>67.5</v>
      </c>
      <c r="D25" s="3">
        <v>80</v>
      </c>
      <c r="E25" s="3">
        <v>70</v>
      </c>
      <c r="F25" s="3">
        <v>70</v>
      </c>
      <c r="G25" s="3">
        <v>70</v>
      </c>
      <c r="H25" s="36">
        <f t="shared" si="0"/>
        <v>72.5</v>
      </c>
      <c r="I25" s="3">
        <v>10</v>
      </c>
      <c r="J25" s="3">
        <v>80</v>
      </c>
      <c r="K25" s="3">
        <v>80</v>
      </c>
      <c r="L25" s="41">
        <f t="shared" si="1"/>
        <v>56.666666666666664</v>
      </c>
      <c r="M25" s="3">
        <v>80</v>
      </c>
      <c r="N25" s="3">
        <v>10</v>
      </c>
      <c r="O25" s="3">
        <v>10</v>
      </c>
      <c r="P25" s="43">
        <f t="shared" si="2"/>
        <v>33.333333333333336</v>
      </c>
      <c r="Q25" s="3">
        <v>26</v>
      </c>
      <c r="R25" s="49">
        <f t="shared" si="8"/>
        <v>54.166666666666664</v>
      </c>
      <c r="S25" s="1">
        <f t="shared" si="3"/>
        <v>45</v>
      </c>
      <c r="T25" s="1">
        <f t="shared" si="4"/>
        <v>45</v>
      </c>
      <c r="U25" s="1">
        <f t="shared" si="5"/>
        <v>80</v>
      </c>
      <c r="V25" s="87">
        <f t="shared" si="6"/>
        <v>72.5</v>
      </c>
      <c r="W25" s="1">
        <f t="shared" si="7"/>
        <v>10</v>
      </c>
    </row>
    <row r="26" spans="1:23" x14ac:dyDescent="0.2">
      <c r="A26" s="6">
        <v>23</v>
      </c>
      <c r="B26" s="6" t="s">
        <v>107</v>
      </c>
      <c r="C26" s="23">
        <v>27</v>
      </c>
      <c r="D26" s="3">
        <v>10</v>
      </c>
      <c r="E26" s="3">
        <v>10</v>
      </c>
      <c r="F26" s="3">
        <v>10</v>
      </c>
      <c r="G26" s="3">
        <v>10</v>
      </c>
      <c r="H26" s="36">
        <f t="shared" si="0"/>
        <v>10</v>
      </c>
      <c r="I26" s="3">
        <v>50</v>
      </c>
      <c r="J26" s="3">
        <v>10</v>
      </c>
      <c r="K26" s="3">
        <v>10</v>
      </c>
      <c r="L26" s="41">
        <f t="shared" si="1"/>
        <v>23.333333333333332</v>
      </c>
      <c r="M26" s="3">
        <v>50</v>
      </c>
      <c r="N26" s="3">
        <v>10</v>
      </c>
      <c r="O26" s="3">
        <v>10</v>
      </c>
      <c r="P26" s="43">
        <f t="shared" si="2"/>
        <v>23.333333333333332</v>
      </c>
      <c r="Q26" s="3"/>
      <c r="R26" s="49">
        <f t="shared" si="8"/>
        <v>18.888888888888886</v>
      </c>
      <c r="S26" s="1">
        <f t="shared" si="3"/>
        <v>10</v>
      </c>
      <c r="T26" s="1">
        <f t="shared" si="4"/>
        <v>50</v>
      </c>
      <c r="U26" s="1">
        <f t="shared" si="5"/>
        <v>10</v>
      </c>
      <c r="V26" s="87">
        <f t="shared" si="6"/>
        <v>10</v>
      </c>
      <c r="W26" s="1">
        <f t="shared" si="7"/>
        <v>10</v>
      </c>
    </row>
    <row r="27" spans="1:23" x14ac:dyDescent="0.2">
      <c r="A27" s="6">
        <v>24</v>
      </c>
      <c r="B27" s="6" t="s">
        <v>65</v>
      </c>
      <c r="C27" s="23">
        <v>54</v>
      </c>
      <c r="D27" s="3">
        <v>70</v>
      </c>
      <c r="E27" s="3">
        <v>10</v>
      </c>
      <c r="F27" s="3">
        <v>10</v>
      </c>
      <c r="G27" s="3">
        <v>10</v>
      </c>
      <c r="H27" s="36">
        <f t="shared" si="0"/>
        <v>25</v>
      </c>
      <c r="I27" s="3">
        <v>70</v>
      </c>
      <c r="J27" s="3">
        <v>10</v>
      </c>
      <c r="K27" s="3">
        <v>10</v>
      </c>
      <c r="L27" s="41">
        <f t="shared" si="1"/>
        <v>30</v>
      </c>
      <c r="M27" s="3">
        <v>70</v>
      </c>
      <c r="N27" s="3">
        <v>10</v>
      </c>
      <c r="O27" s="3">
        <v>10</v>
      </c>
      <c r="P27" s="43">
        <f t="shared" si="2"/>
        <v>30</v>
      </c>
      <c r="Q27" s="3"/>
      <c r="R27" s="49">
        <f t="shared" si="8"/>
        <v>28.333333333333332</v>
      </c>
      <c r="S27" s="1">
        <f t="shared" si="3"/>
        <v>10</v>
      </c>
      <c r="T27" s="1">
        <f t="shared" si="4"/>
        <v>70</v>
      </c>
      <c r="U27" s="1">
        <f t="shared" si="5"/>
        <v>10</v>
      </c>
      <c r="V27" s="87">
        <f t="shared" si="6"/>
        <v>25</v>
      </c>
      <c r="W27" s="1">
        <f t="shared" si="7"/>
        <v>10</v>
      </c>
    </row>
    <row r="28" spans="1:23" ht="28.5" x14ac:dyDescent="0.2">
      <c r="A28" s="6">
        <v>25</v>
      </c>
      <c r="B28" s="6" t="s">
        <v>109</v>
      </c>
      <c r="C28" s="23">
        <v>16</v>
      </c>
      <c r="D28" s="3">
        <v>10</v>
      </c>
      <c r="E28" s="3">
        <v>10</v>
      </c>
      <c r="F28" s="3">
        <v>10</v>
      </c>
      <c r="G28" s="3">
        <v>10</v>
      </c>
      <c r="H28" s="36">
        <f t="shared" si="0"/>
        <v>10</v>
      </c>
      <c r="I28" s="3">
        <v>50</v>
      </c>
      <c r="J28" s="3">
        <v>10</v>
      </c>
      <c r="K28" s="3">
        <v>10</v>
      </c>
      <c r="L28" s="41">
        <f t="shared" si="1"/>
        <v>23.333333333333332</v>
      </c>
      <c r="M28" s="3">
        <v>50</v>
      </c>
      <c r="N28" s="3">
        <v>10</v>
      </c>
      <c r="O28" s="3">
        <v>10</v>
      </c>
      <c r="P28" s="43">
        <f t="shared" si="2"/>
        <v>23.333333333333332</v>
      </c>
      <c r="Q28" s="3"/>
      <c r="R28" s="49">
        <f t="shared" si="8"/>
        <v>18.888888888888886</v>
      </c>
      <c r="S28" s="1">
        <f t="shared" si="3"/>
        <v>10</v>
      </c>
      <c r="T28" s="1">
        <f t="shared" si="4"/>
        <v>50</v>
      </c>
      <c r="U28" s="1">
        <f t="shared" si="5"/>
        <v>10</v>
      </c>
      <c r="V28" s="87">
        <f t="shared" si="6"/>
        <v>10</v>
      </c>
      <c r="W28" s="1">
        <f t="shared" si="7"/>
        <v>10</v>
      </c>
    </row>
    <row r="29" spans="1:23" x14ac:dyDescent="0.2">
      <c r="A29" s="6">
        <v>26</v>
      </c>
      <c r="B29" s="6" t="s">
        <v>123</v>
      </c>
      <c r="C29" s="23">
        <v>0</v>
      </c>
      <c r="D29" s="3">
        <v>0</v>
      </c>
      <c r="E29" s="3">
        <v>0</v>
      </c>
      <c r="F29" s="3">
        <v>0</v>
      </c>
      <c r="G29" s="3">
        <v>0</v>
      </c>
      <c r="H29" s="36">
        <f t="shared" si="0"/>
        <v>0</v>
      </c>
      <c r="I29" s="3">
        <v>0</v>
      </c>
      <c r="J29" s="3">
        <v>0</v>
      </c>
      <c r="K29" s="3">
        <v>0</v>
      </c>
      <c r="L29" s="41">
        <f t="shared" si="1"/>
        <v>0</v>
      </c>
      <c r="M29" s="3">
        <v>0</v>
      </c>
      <c r="N29" s="3">
        <v>0</v>
      </c>
      <c r="O29" s="3">
        <v>0</v>
      </c>
      <c r="P29" s="43">
        <f t="shared" si="2"/>
        <v>0</v>
      </c>
      <c r="Q29" s="3"/>
      <c r="R29" s="49">
        <f t="shared" si="8"/>
        <v>0</v>
      </c>
      <c r="S29" s="1">
        <f t="shared" si="3"/>
        <v>0</v>
      </c>
      <c r="T29" s="1">
        <f t="shared" si="4"/>
        <v>0</v>
      </c>
      <c r="U29" s="1">
        <f t="shared" si="5"/>
        <v>0</v>
      </c>
      <c r="V29" s="87">
        <f t="shared" si="6"/>
        <v>0</v>
      </c>
      <c r="W29" s="1">
        <f t="shared" si="7"/>
        <v>0</v>
      </c>
    </row>
    <row r="30" spans="1:23" x14ac:dyDescent="0.2">
      <c r="A30" s="6">
        <v>27</v>
      </c>
      <c r="B30" s="6" t="s">
        <v>85</v>
      </c>
      <c r="C30" s="23">
        <v>22</v>
      </c>
      <c r="D30" s="3">
        <v>10</v>
      </c>
      <c r="E30" s="3">
        <v>10</v>
      </c>
      <c r="F30" s="3">
        <v>10</v>
      </c>
      <c r="G30" s="3">
        <v>10</v>
      </c>
      <c r="H30" s="36">
        <f t="shared" si="0"/>
        <v>10</v>
      </c>
      <c r="I30" s="3">
        <v>50</v>
      </c>
      <c r="J30" s="3">
        <v>10</v>
      </c>
      <c r="K30" s="3">
        <v>10</v>
      </c>
      <c r="L30" s="41">
        <f t="shared" si="1"/>
        <v>23.333333333333332</v>
      </c>
      <c r="M30" s="3">
        <v>50</v>
      </c>
      <c r="N30" s="3">
        <v>10</v>
      </c>
      <c r="O30" s="3">
        <v>10</v>
      </c>
      <c r="P30" s="43">
        <f t="shared" si="2"/>
        <v>23.333333333333332</v>
      </c>
      <c r="Q30" s="3"/>
      <c r="R30" s="49">
        <f t="shared" si="8"/>
        <v>18.888888888888886</v>
      </c>
      <c r="S30" s="1">
        <f t="shared" si="3"/>
        <v>10</v>
      </c>
      <c r="T30" s="1">
        <f t="shared" si="4"/>
        <v>50</v>
      </c>
      <c r="U30" s="1">
        <f t="shared" si="5"/>
        <v>10</v>
      </c>
      <c r="V30" s="87">
        <f t="shared" si="6"/>
        <v>10</v>
      </c>
      <c r="W30" s="1">
        <f t="shared" si="7"/>
        <v>10</v>
      </c>
    </row>
    <row r="31" spans="1:23" x14ac:dyDescent="0.2">
      <c r="A31" s="6">
        <v>28</v>
      </c>
      <c r="B31" s="6" t="s">
        <v>83</v>
      </c>
      <c r="C31" s="23">
        <v>68</v>
      </c>
      <c r="D31" s="3">
        <v>10</v>
      </c>
      <c r="E31" s="3">
        <v>10</v>
      </c>
      <c r="F31" s="3">
        <v>10</v>
      </c>
      <c r="G31" s="3">
        <v>10</v>
      </c>
      <c r="H31" s="36">
        <f t="shared" si="0"/>
        <v>10</v>
      </c>
      <c r="I31" s="3">
        <v>60</v>
      </c>
      <c r="J31" s="3">
        <v>10</v>
      </c>
      <c r="K31" s="3">
        <v>10</v>
      </c>
      <c r="L31" s="41">
        <f t="shared" si="1"/>
        <v>26.666666666666668</v>
      </c>
      <c r="M31" s="3">
        <v>60</v>
      </c>
      <c r="N31" s="3">
        <v>10</v>
      </c>
      <c r="O31" s="3">
        <v>10</v>
      </c>
      <c r="P31" s="43">
        <f t="shared" si="2"/>
        <v>26.666666666666668</v>
      </c>
      <c r="Q31" s="3"/>
      <c r="R31" s="49">
        <f t="shared" si="8"/>
        <v>21.111111111111114</v>
      </c>
      <c r="S31" s="1">
        <f t="shared" si="3"/>
        <v>10</v>
      </c>
      <c r="T31" s="1">
        <f t="shared" si="4"/>
        <v>60</v>
      </c>
      <c r="U31" s="1">
        <f t="shared" si="5"/>
        <v>10</v>
      </c>
      <c r="V31" s="87">
        <f t="shared" si="6"/>
        <v>10</v>
      </c>
      <c r="W31" s="1">
        <f t="shared" si="7"/>
        <v>10</v>
      </c>
    </row>
    <row r="32" spans="1:23" ht="28.5" x14ac:dyDescent="0.2">
      <c r="A32" s="6">
        <v>29</v>
      </c>
      <c r="B32" s="6" t="s">
        <v>111</v>
      </c>
      <c r="C32" s="23">
        <v>31</v>
      </c>
      <c r="D32" s="3">
        <v>10</v>
      </c>
      <c r="E32" s="3">
        <v>10</v>
      </c>
      <c r="F32" s="3">
        <v>10</v>
      </c>
      <c r="G32" s="3">
        <v>10</v>
      </c>
      <c r="H32" s="36">
        <f t="shared" si="0"/>
        <v>10</v>
      </c>
      <c r="I32" s="3">
        <v>50</v>
      </c>
      <c r="J32" s="3">
        <v>10</v>
      </c>
      <c r="K32" s="3">
        <v>10</v>
      </c>
      <c r="L32" s="41">
        <f t="shared" si="1"/>
        <v>23.333333333333332</v>
      </c>
      <c r="M32" s="3">
        <v>50</v>
      </c>
      <c r="N32" s="3">
        <v>10</v>
      </c>
      <c r="O32" s="3">
        <v>10</v>
      </c>
      <c r="P32" s="43">
        <f t="shared" si="2"/>
        <v>23.333333333333332</v>
      </c>
      <c r="Q32" s="3"/>
      <c r="R32" s="49">
        <f t="shared" si="8"/>
        <v>18.888888888888886</v>
      </c>
      <c r="S32" s="1">
        <f t="shared" si="3"/>
        <v>10</v>
      </c>
      <c r="T32" s="1">
        <f t="shared" si="4"/>
        <v>50</v>
      </c>
      <c r="U32" s="1">
        <f t="shared" si="5"/>
        <v>10</v>
      </c>
      <c r="V32" s="87">
        <f t="shared" si="6"/>
        <v>10</v>
      </c>
      <c r="W32" s="1">
        <f t="shared" si="7"/>
        <v>10</v>
      </c>
    </row>
    <row r="33" spans="1:23" x14ac:dyDescent="0.2">
      <c r="A33" s="6">
        <v>30</v>
      </c>
      <c r="B33" s="6" t="s">
        <v>57</v>
      </c>
      <c r="C33" s="23">
        <v>42</v>
      </c>
      <c r="D33" s="3">
        <v>10</v>
      </c>
      <c r="E33" s="3">
        <v>70</v>
      </c>
      <c r="F33" s="3">
        <v>70</v>
      </c>
      <c r="G33" s="3">
        <v>10</v>
      </c>
      <c r="H33" s="36">
        <f t="shared" si="0"/>
        <v>40</v>
      </c>
      <c r="I33" s="3">
        <v>70</v>
      </c>
      <c r="J33" s="3">
        <v>10</v>
      </c>
      <c r="K33" s="3">
        <v>10</v>
      </c>
      <c r="L33" s="41">
        <f t="shared" si="1"/>
        <v>30</v>
      </c>
      <c r="M33" s="3">
        <v>70</v>
      </c>
      <c r="N33" s="3">
        <v>10</v>
      </c>
      <c r="O33" s="3">
        <v>10</v>
      </c>
      <c r="P33" s="43">
        <f t="shared" si="2"/>
        <v>30</v>
      </c>
      <c r="Q33" s="4">
        <v>25</v>
      </c>
      <c r="R33" s="49">
        <f t="shared" si="8"/>
        <v>33.333333333333336</v>
      </c>
      <c r="S33" s="1">
        <f t="shared" si="3"/>
        <v>10</v>
      </c>
      <c r="T33" s="1">
        <f t="shared" si="4"/>
        <v>70</v>
      </c>
      <c r="U33" s="1">
        <f t="shared" si="5"/>
        <v>10</v>
      </c>
      <c r="V33" s="87">
        <f t="shared" si="6"/>
        <v>40</v>
      </c>
      <c r="W33" s="1">
        <f t="shared" si="7"/>
        <v>10</v>
      </c>
    </row>
    <row r="34" spans="1:23" x14ac:dyDescent="0.2">
      <c r="A34" s="6">
        <v>31</v>
      </c>
      <c r="B34" s="6" t="s">
        <v>73</v>
      </c>
      <c r="C34" s="23">
        <v>93</v>
      </c>
      <c r="D34" s="3">
        <v>10</v>
      </c>
      <c r="E34" s="3">
        <v>10</v>
      </c>
      <c r="F34" s="3">
        <v>10</v>
      </c>
      <c r="G34" s="3">
        <v>10</v>
      </c>
      <c r="H34" s="36">
        <f t="shared" si="0"/>
        <v>10</v>
      </c>
      <c r="I34" s="3">
        <v>70</v>
      </c>
      <c r="J34" s="3">
        <v>50</v>
      </c>
      <c r="K34" s="3">
        <v>50</v>
      </c>
      <c r="L34" s="41">
        <f t="shared" si="1"/>
        <v>56.666666666666664</v>
      </c>
      <c r="M34" s="3">
        <v>80</v>
      </c>
      <c r="N34" s="3">
        <v>70</v>
      </c>
      <c r="O34" s="3">
        <v>10</v>
      </c>
      <c r="P34" s="43">
        <f t="shared" si="2"/>
        <v>53.333333333333336</v>
      </c>
      <c r="Q34" s="3"/>
      <c r="R34" s="49">
        <f t="shared" si="8"/>
        <v>40</v>
      </c>
      <c r="S34" s="1">
        <f t="shared" si="3"/>
        <v>60</v>
      </c>
      <c r="T34" s="1">
        <f t="shared" si="4"/>
        <v>75</v>
      </c>
      <c r="U34" s="1">
        <f t="shared" si="5"/>
        <v>50</v>
      </c>
      <c r="V34" s="87">
        <f t="shared" si="6"/>
        <v>10</v>
      </c>
      <c r="W34" s="1">
        <f t="shared" si="7"/>
        <v>10</v>
      </c>
    </row>
    <row r="35" spans="1:23" x14ac:dyDescent="0.2">
      <c r="A35" s="6">
        <v>32</v>
      </c>
      <c r="B35" s="6" t="s">
        <v>113</v>
      </c>
      <c r="C35" s="23">
        <v>16</v>
      </c>
      <c r="D35" s="3">
        <v>10</v>
      </c>
      <c r="E35" s="3">
        <v>10</v>
      </c>
      <c r="F35" s="3">
        <v>10</v>
      </c>
      <c r="G35" s="3">
        <v>10</v>
      </c>
      <c r="H35" s="36">
        <f t="shared" si="0"/>
        <v>10</v>
      </c>
      <c r="I35" s="3">
        <v>50</v>
      </c>
      <c r="J35" s="3">
        <v>10</v>
      </c>
      <c r="K35" s="3">
        <v>10</v>
      </c>
      <c r="L35" s="41">
        <f t="shared" si="1"/>
        <v>23.333333333333332</v>
      </c>
      <c r="M35" s="3">
        <v>50</v>
      </c>
      <c r="N35" s="3">
        <v>10</v>
      </c>
      <c r="O35" s="3">
        <v>10</v>
      </c>
      <c r="P35" s="43">
        <f t="shared" si="2"/>
        <v>23.333333333333332</v>
      </c>
      <c r="Q35" s="3"/>
      <c r="R35" s="49">
        <f t="shared" si="8"/>
        <v>18.888888888888886</v>
      </c>
      <c r="S35" s="1">
        <f t="shared" si="3"/>
        <v>10</v>
      </c>
      <c r="T35" s="1">
        <f t="shared" si="4"/>
        <v>50</v>
      </c>
      <c r="U35" s="1">
        <f t="shared" si="5"/>
        <v>10</v>
      </c>
      <c r="V35" s="87">
        <f t="shared" si="6"/>
        <v>10</v>
      </c>
      <c r="W35" s="1">
        <f t="shared" si="7"/>
        <v>10</v>
      </c>
    </row>
    <row r="36" spans="1:23" x14ac:dyDescent="0.2">
      <c r="A36" s="6">
        <v>33</v>
      </c>
      <c r="B36" s="6" t="s">
        <v>81</v>
      </c>
      <c r="C36" s="23">
        <v>52.5</v>
      </c>
      <c r="D36" s="3">
        <v>10</v>
      </c>
      <c r="E36" s="3">
        <v>10</v>
      </c>
      <c r="F36" s="3">
        <v>10</v>
      </c>
      <c r="G36" s="3">
        <v>10</v>
      </c>
      <c r="H36" s="36">
        <f t="shared" si="0"/>
        <v>10</v>
      </c>
      <c r="I36" s="3">
        <v>60</v>
      </c>
      <c r="J36" s="3">
        <v>10</v>
      </c>
      <c r="K36" s="3">
        <v>10</v>
      </c>
      <c r="L36" s="41">
        <f t="shared" si="1"/>
        <v>26.666666666666668</v>
      </c>
      <c r="M36" s="3">
        <v>70</v>
      </c>
      <c r="N36" s="3">
        <v>10</v>
      </c>
      <c r="O36" s="3">
        <v>10</v>
      </c>
      <c r="P36" s="43">
        <f t="shared" si="2"/>
        <v>30</v>
      </c>
      <c r="Q36" s="3"/>
      <c r="R36" s="49">
        <f t="shared" si="8"/>
        <v>22.222222222222225</v>
      </c>
      <c r="S36" s="1">
        <f t="shared" si="3"/>
        <v>10</v>
      </c>
      <c r="T36" s="1">
        <f t="shared" si="4"/>
        <v>65</v>
      </c>
      <c r="U36" s="1">
        <f t="shared" si="5"/>
        <v>10</v>
      </c>
      <c r="V36" s="87">
        <f t="shared" si="6"/>
        <v>10</v>
      </c>
      <c r="W36" s="1">
        <f t="shared" si="7"/>
        <v>10</v>
      </c>
    </row>
    <row r="37" spans="1:23" x14ac:dyDescent="0.2">
      <c r="A37" s="6">
        <v>34</v>
      </c>
      <c r="B37" s="6" t="s">
        <v>69</v>
      </c>
      <c r="C37" s="23">
        <v>89</v>
      </c>
      <c r="D37" s="3">
        <v>10</v>
      </c>
      <c r="E37" s="3">
        <v>10</v>
      </c>
      <c r="F37" s="3">
        <v>10</v>
      </c>
      <c r="G37" s="3">
        <v>10</v>
      </c>
      <c r="H37" s="36">
        <f t="shared" si="0"/>
        <v>10</v>
      </c>
      <c r="I37" s="3">
        <v>80</v>
      </c>
      <c r="J37" s="3">
        <v>70</v>
      </c>
      <c r="K37" s="3">
        <v>70</v>
      </c>
      <c r="L37" s="41">
        <f t="shared" si="1"/>
        <v>73.333333333333329</v>
      </c>
      <c r="M37" s="3">
        <v>80</v>
      </c>
      <c r="N37" s="3">
        <v>80</v>
      </c>
      <c r="O37" s="3">
        <v>20</v>
      </c>
      <c r="P37" s="43">
        <f t="shared" si="2"/>
        <v>60</v>
      </c>
      <c r="Q37" s="3"/>
      <c r="R37" s="49">
        <f t="shared" si="8"/>
        <v>47.777777777777771</v>
      </c>
      <c r="S37" s="1">
        <f t="shared" si="3"/>
        <v>75</v>
      </c>
      <c r="T37" s="1">
        <f t="shared" si="4"/>
        <v>80</v>
      </c>
      <c r="U37" s="1">
        <f t="shared" si="5"/>
        <v>70</v>
      </c>
      <c r="V37" s="87">
        <f t="shared" si="6"/>
        <v>10</v>
      </c>
      <c r="W37" s="1">
        <f t="shared" si="7"/>
        <v>20</v>
      </c>
    </row>
    <row r="38" spans="1:23" x14ac:dyDescent="0.2">
      <c r="A38" s="6">
        <v>35</v>
      </c>
      <c r="B38" s="6" t="s">
        <v>43</v>
      </c>
      <c r="C38" s="23">
        <v>95</v>
      </c>
      <c r="D38" s="3">
        <v>80</v>
      </c>
      <c r="E38" s="3">
        <v>80</v>
      </c>
      <c r="F38" s="3">
        <v>80</v>
      </c>
      <c r="G38" s="3">
        <v>80</v>
      </c>
      <c r="H38" s="36">
        <f t="shared" si="0"/>
        <v>80</v>
      </c>
      <c r="I38" s="3">
        <v>80</v>
      </c>
      <c r="J38" s="3">
        <v>80</v>
      </c>
      <c r="K38" s="3">
        <v>80</v>
      </c>
      <c r="L38" s="41">
        <f t="shared" si="1"/>
        <v>80</v>
      </c>
      <c r="M38" s="3">
        <v>80</v>
      </c>
      <c r="N38" s="3">
        <v>90</v>
      </c>
      <c r="O38" s="3">
        <v>20</v>
      </c>
      <c r="P38" s="43">
        <f t="shared" si="2"/>
        <v>63.333333333333336</v>
      </c>
      <c r="Q38" s="3">
        <v>40</v>
      </c>
      <c r="R38" s="49">
        <f t="shared" si="8"/>
        <v>74.444444444444443</v>
      </c>
      <c r="S38" s="1">
        <f t="shared" si="3"/>
        <v>85</v>
      </c>
      <c r="T38" s="1">
        <f t="shared" si="4"/>
        <v>80</v>
      </c>
      <c r="U38" s="1">
        <f t="shared" si="5"/>
        <v>80</v>
      </c>
      <c r="V38" s="87">
        <f t="shared" si="6"/>
        <v>80</v>
      </c>
      <c r="W38" s="1">
        <f t="shared" si="7"/>
        <v>20</v>
      </c>
    </row>
    <row r="39" spans="1:23" x14ac:dyDescent="0.2">
      <c r="A39" s="6">
        <v>36</v>
      </c>
      <c r="B39" s="6" t="s">
        <v>115</v>
      </c>
      <c r="C39" s="23">
        <v>16</v>
      </c>
      <c r="D39" s="3">
        <v>10</v>
      </c>
      <c r="E39" s="3">
        <v>10</v>
      </c>
      <c r="F39" s="3">
        <v>10</v>
      </c>
      <c r="G39" s="3">
        <v>10</v>
      </c>
      <c r="H39" s="36">
        <f t="shared" si="0"/>
        <v>10</v>
      </c>
      <c r="I39" s="3">
        <v>50</v>
      </c>
      <c r="J39" s="3">
        <v>10</v>
      </c>
      <c r="K39" s="3">
        <v>10</v>
      </c>
      <c r="L39" s="41">
        <f t="shared" si="1"/>
        <v>23.333333333333332</v>
      </c>
      <c r="M39" s="3">
        <v>50</v>
      </c>
      <c r="N39" s="3">
        <v>10</v>
      </c>
      <c r="O39" s="3">
        <v>10</v>
      </c>
      <c r="P39" s="43">
        <f t="shared" si="2"/>
        <v>23.333333333333332</v>
      </c>
      <c r="Q39" s="3"/>
      <c r="R39" s="49">
        <f t="shared" si="8"/>
        <v>18.888888888888886</v>
      </c>
      <c r="S39" s="1">
        <f t="shared" si="3"/>
        <v>10</v>
      </c>
      <c r="T39" s="1">
        <f t="shared" si="4"/>
        <v>50</v>
      </c>
      <c r="U39" s="1">
        <f t="shared" si="5"/>
        <v>10</v>
      </c>
      <c r="V39" s="87">
        <f t="shared" si="6"/>
        <v>10</v>
      </c>
      <c r="W39" s="1">
        <f t="shared" si="7"/>
        <v>10</v>
      </c>
    </row>
    <row r="40" spans="1:23" x14ac:dyDescent="0.2">
      <c r="A40" s="6">
        <v>37</v>
      </c>
      <c r="B40" s="6" t="s">
        <v>117</v>
      </c>
      <c r="C40" s="23">
        <v>21</v>
      </c>
      <c r="D40" s="3">
        <v>10</v>
      </c>
      <c r="E40" s="3">
        <v>10</v>
      </c>
      <c r="F40" s="3">
        <v>10</v>
      </c>
      <c r="G40" s="3">
        <v>10</v>
      </c>
      <c r="H40" s="36">
        <f t="shared" si="0"/>
        <v>10</v>
      </c>
      <c r="I40" s="3">
        <v>50</v>
      </c>
      <c r="J40" s="3">
        <v>10</v>
      </c>
      <c r="K40" s="3">
        <v>10</v>
      </c>
      <c r="L40" s="41">
        <f t="shared" si="1"/>
        <v>23.333333333333332</v>
      </c>
      <c r="M40" s="3">
        <v>50</v>
      </c>
      <c r="N40" s="3">
        <v>10</v>
      </c>
      <c r="O40" s="3">
        <v>10</v>
      </c>
      <c r="P40" s="43">
        <f t="shared" si="2"/>
        <v>23.333333333333332</v>
      </c>
      <c r="Q40" s="3"/>
      <c r="R40" s="49">
        <f t="shared" si="8"/>
        <v>18.888888888888886</v>
      </c>
      <c r="S40" s="1">
        <f t="shared" si="3"/>
        <v>10</v>
      </c>
      <c r="T40" s="1">
        <f t="shared" si="4"/>
        <v>50</v>
      </c>
      <c r="U40" s="1">
        <f t="shared" si="5"/>
        <v>10</v>
      </c>
      <c r="V40" s="87">
        <f t="shared" si="6"/>
        <v>10</v>
      </c>
      <c r="W40" s="1">
        <f t="shared" si="7"/>
        <v>10</v>
      </c>
    </row>
    <row r="41" spans="1:23" x14ac:dyDescent="0.2">
      <c r="A41" s="6">
        <v>38</v>
      </c>
      <c r="B41" s="6" t="s">
        <v>47</v>
      </c>
      <c r="C41" s="23">
        <v>63.5</v>
      </c>
      <c r="D41" s="3">
        <v>80</v>
      </c>
      <c r="E41" s="3">
        <v>70</v>
      </c>
      <c r="F41" s="3">
        <v>70</v>
      </c>
      <c r="G41" s="3">
        <v>80</v>
      </c>
      <c r="H41" s="36">
        <f t="shared" si="0"/>
        <v>75</v>
      </c>
      <c r="I41" s="3">
        <v>80</v>
      </c>
      <c r="J41" s="3">
        <v>80</v>
      </c>
      <c r="K41" s="3">
        <v>70</v>
      </c>
      <c r="L41" s="41">
        <f t="shared" si="1"/>
        <v>76.666666666666671</v>
      </c>
      <c r="M41" s="3">
        <v>80</v>
      </c>
      <c r="N41" s="3">
        <v>70</v>
      </c>
      <c r="O41" s="3">
        <v>35</v>
      </c>
      <c r="P41" s="43">
        <f t="shared" si="2"/>
        <v>61.666666666666664</v>
      </c>
      <c r="Q41" s="3">
        <v>53</v>
      </c>
      <c r="R41" s="49">
        <f t="shared" si="8"/>
        <v>71.111111111111114</v>
      </c>
      <c r="S41" s="1">
        <f t="shared" si="3"/>
        <v>70</v>
      </c>
      <c r="T41" s="1">
        <f t="shared" si="4"/>
        <v>80</v>
      </c>
      <c r="U41" s="1">
        <f t="shared" si="5"/>
        <v>80</v>
      </c>
      <c r="V41" s="87">
        <f t="shared" si="6"/>
        <v>75</v>
      </c>
      <c r="W41" s="1">
        <f t="shared" si="7"/>
        <v>35</v>
      </c>
    </row>
    <row r="42" spans="1:23" x14ac:dyDescent="0.2">
      <c r="A42" s="6">
        <v>39</v>
      </c>
      <c r="B42" s="6" t="s">
        <v>75</v>
      </c>
      <c r="C42" s="23">
        <v>51.5</v>
      </c>
      <c r="D42" s="3">
        <v>10</v>
      </c>
      <c r="E42" s="3">
        <v>10</v>
      </c>
      <c r="F42" s="3">
        <v>10</v>
      </c>
      <c r="G42" s="3">
        <v>10</v>
      </c>
      <c r="H42" s="36">
        <f t="shared" si="0"/>
        <v>10</v>
      </c>
      <c r="I42" s="3">
        <v>60</v>
      </c>
      <c r="J42" s="3">
        <v>10</v>
      </c>
      <c r="K42" s="3">
        <v>10</v>
      </c>
      <c r="L42" s="41">
        <f t="shared" si="1"/>
        <v>26.666666666666668</v>
      </c>
      <c r="M42" s="3">
        <v>60</v>
      </c>
      <c r="N42" s="3">
        <v>10</v>
      </c>
      <c r="O42" s="3">
        <v>10</v>
      </c>
      <c r="P42" s="43">
        <f t="shared" si="2"/>
        <v>26.666666666666668</v>
      </c>
      <c r="Q42" s="3"/>
      <c r="R42" s="49">
        <f t="shared" si="8"/>
        <v>21.111111111111114</v>
      </c>
      <c r="S42" s="1">
        <f t="shared" si="3"/>
        <v>10</v>
      </c>
      <c r="T42" s="1">
        <f t="shared" si="4"/>
        <v>60</v>
      </c>
      <c r="U42" s="1">
        <f t="shared" si="5"/>
        <v>10</v>
      </c>
      <c r="V42" s="87">
        <f t="shared" si="6"/>
        <v>10</v>
      </c>
      <c r="W42" s="1">
        <f t="shared" si="7"/>
        <v>10</v>
      </c>
    </row>
    <row r="43" spans="1:23" x14ac:dyDescent="0.2">
      <c r="A43" s="6">
        <v>40</v>
      </c>
      <c r="B43" s="6" t="s">
        <v>77</v>
      </c>
      <c r="C43" s="57">
        <v>62.5</v>
      </c>
      <c r="D43" s="3">
        <v>10</v>
      </c>
      <c r="E43" s="3">
        <v>10</v>
      </c>
      <c r="F43" s="3">
        <v>10</v>
      </c>
      <c r="G43" s="3">
        <v>10</v>
      </c>
      <c r="H43" s="36">
        <f t="shared" si="0"/>
        <v>10</v>
      </c>
      <c r="I43" s="3">
        <v>60</v>
      </c>
      <c r="J43" s="3">
        <v>10</v>
      </c>
      <c r="K43" s="3">
        <v>10</v>
      </c>
      <c r="L43" s="41">
        <f t="shared" si="1"/>
        <v>26.666666666666668</v>
      </c>
      <c r="M43" s="3">
        <v>60</v>
      </c>
      <c r="N43" s="3">
        <v>10</v>
      </c>
      <c r="O43" s="3">
        <v>10</v>
      </c>
      <c r="P43" s="43">
        <f t="shared" si="2"/>
        <v>26.666666666666668</v>
      </c>
      <c r="Q43" s="3"/>
      <c r="R43" s="49">
        <f t="shared" si="8"/>
        <v>21.111111111111114</v>
      </c>
      <c r="S43" s="1">
        <f t="shared" si="3"/>
        <v>10</v>
      </c>
      <c r="T43" s="1">
        <f t="shared" si="4"/>
        <v>60</v>
      </c>
      <c r="U43" s="1">
        <f t="shared" si="5"/>
        <v>10</v>
      </c>
      <c r="V43" s="87">
        <f t="shared" si="6"/>
        <v>10</v>
      </c>
      <c r="W43" s="1">
        <f t="shared" si="7"/>
        <v>10</v>
      </c>
    </row>
    <row r="44" spans="1:23" x14ac:dyDescent="0.2">
      <c r="A44" s="6">
        <v>41</v>
      </c>
      <c r="B44" s="6" t="s">
        <v>53</v>
      </c>
      <c r="C44" s="57">
        <v>41</v>
      </c>
      <c r="D44" s="3">
        <v>10</v>
      </c>
      <c r="E44" s="3">
        <v>10</v>
      </c>
      <c r="F44" s="3">
        <v>70</v>
      </c>
      <c r="G44" s="3">
        <v>80</v>
      </c>
      <c r="H44" s="36">
        <f t="shared" si="0"/>
        <v>42.5</v>
      </c>
      <c r="I44" s="3">
        <v>60</v>
      </c>
      <c r="J44" s="3">
        <v>10</v>
      </c>
      <c r="K44" s="3">
        <v>10</v>
      </c>
      <c r="L44" s="41">
        <f t="shared" si="1"/>
        <v>26.666666666666668</v>
      </c>
      <c r="M44" s="3">
        <v>60</v>
      </c>
      <c r="N44" s="3">
        <v>10</v>
      </c>
      <c r="O44" s="3">
        <v>10</v>
      </c>
      <c r="P44" s="43">
        <f t="shared" si="2"/>
        <v>26.666666666666668</v>
      </c>
      <c r="Q44" s="3">
        <v>42</v>
      </c>
      <c r="R44" s="49">
        <f t="shared" si="8"/>
        <v>31.944444444444446</v>
      </c>
      <c r="S44" s="1">
        <f t="shared" si="3"/>
        <v>10</v>
      </c>
      <c r="T44" s="1">
        <f t="shared" si="4"/>
        <v>60</v>
      </c>
      <c r="U44" s="1">
        <f t="shared" si="5"/>
        <v>10</v>
      </c>
      <c r="V44" s="87">
        <f t="shared" si="6"/>
        <v>42.5</v>
      </c>
      <c r="W44" s="1">
        <f t="shared" si="7"/>
        <v>10</v>
      </c>
    </row>
  </sheetData>
  <mergeCells count="11">
    <mergeCell ref="Q1:Q2"/>
    <mergeCell ref="R1:R2"/>
    <mergeCell ref="A1:A2"/>
    <mergeCell ref="B1:B2"/>
    <mergeCell ref="C1:C2"/>
    <mergeCell ref="D1:G1"/>
    <mergeCell ref="H1:H2"/>
    <mergeCell ref="I1:K1"/>
    <mergeCell ref="M1:O1"/>
    <mergeCell ref="L1:L2"/>
    <mergeCell ref="P1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C1" zoomScale="85" zoomScaleNormal="85" workbookViewId="0">
      <selection activeCell="Q3" sqref="Q3:U3"/>
    </sheetView>
  </sheetViews>
  <sheetFormatPr defaultColWidth="47.140625" defaultRowHeight="14.25" x14ac:dyDescent="0.2"/>
  <cols>
    <col min="1" max="1" width="5.5703125" style="16" bestFit="1" customWidth="1"/>
    <col min="2" max="2" width="63.85546875" style="16" customWidth="1"/>
    <col min="3" max="3" width="7.85546875" style="16" bestFit="1" customWidth="1"/>
    <col min="4" max="4" width="6.5703125" style="16" bestFit="1" customWidth="1"/>
    <col min="5" max="5" width="6.140625" style="16" bestFit="1" customWidth="1"/>
    <col min="6" max="6" width="5.85546875" style="16" bestFit="1" customWidth="1"/>
    <col min="7" max="7" width="5.42578125" style="16" bestFit="1" customWidth="1"/>
    <col min="8" max="8" width="8" style="16" bestFit="1" customWidth="1"/>
    <col min="9" max="9" width="9.140625" style="16" bestFit="1" customWidth="1"/>
    <col min="10" max="10" width="7.7109375" style="16" bestFit="1" customWidth="1"/>
    <col min="11" max="11" width="4.85546875" style="16" bestFit="1" customWidth="1"/>
    <col min="12" max="12" width="8.85546875" style="16" bestFit="1" customWidth="1"/>
    <col min="13" max="13" width="5.140625" style="16" bestFit="1" customWidth="1"/>
    <col min="14" max="14" width="8.7109375" style="16" bestFit="1" customWidth="1"/>
    <col min="15" max="15" width="5.42578125" style="16" bestFit="1" customWidth="1"/>
    <col min="16" max="16" width="8.28515625" style="16" bestFit="1" customWidth="1"/>
    <col min="17" max="17" width="7" style="16" bestFit="1" customWidth="1"/>
    <col min="18" max="18" width="8.140625" style="16" bestFit="1" customWidth="1"/>
    <col min="19" max="19" width="10.85546875" style="16" customWidth="1"/>
    <col min="20" max="20" width="7.7109375" style="16" bestFit="1" customWidth="1"/>
    <col min="21" max="21" width="10.28515625" style="16" bestFit="1" customWidth="1"/>
    <col min="22" max="16384" width="47.140625" style="16"/>
  </cols>
  <sheetData>
    <row r="1" spans="1:21" x14ac:dyDescent="0.2">
      <c r="A1" s="98" t="s">
        <v>125</v>
      </c>
      <c r="B1" s="98" t="s">
        <v>3</v>
      </c>
      <c r="C1" s="98" t="s">
        <v>126</v>
      </c>
      <c r="D1" s="98"/>
      <c r="E1" s="98"/>
      <c r="F1" s="98"/>
      <c r="G1" s="100" t="s">
        <v>127</v>
      </c>
      <c r="H1" s="98" t="s">
        <v>128</v>
      </c>
      <c r="I1" s="98"/>
      <c r="J1" s="98"/>
      <c r="K1" s="105" t="s">
        <v>129</v>
      </c>
      <c r="L1" s="124" t="s">
        <v>130</v>
      </c>
      <c r="M1" s="124"/>
      <c r="N1" s="124"/>
      <c r="O1" s="96" t="s">
        <v>27</v>
      </c>
      <c r="P1" s="110" t="s">
        <v>28</v>
      </c>
    </row>
    <row r="2" spans="1:21" x14ac:dyDescent="0.2">
      <c r="A2" s="98"/>
      <c r="B2" s="98"/>
      <c r="C2" s="15" t="s">
        <v>132</v>
      </c>
      <c r="D2" s="15" t="s">
        <v>9</v>
      </c>
      <c r="E2" s="15" t="s">
        <v>10</v>
      </c>
      <c r="F2" s="15" t="s">
        <v>11</v>
      </c>
      <c r="G2" s="101"/>
      <c r="H2" s="26" t="s">
        <v>133</v>
      </c>
      <c r="I2" s="26" t="s">
        <v>13</v>
      </c>
      <c r="J2" s="26" t="s">
        <v>14</v>
      </c>
      <c r="K2" s="106"/>
      <c r="L2" s="26" t="s">
        <v>40</v>
      </c>
      <c r="M2" s="26" t="s">
        <v>134</v>
      </c>
      <c r="N2" s="26" t="s">
        <v>135</v>
      </c>
      <c r="O2" s="97"/>
      <c r="P2" s="111"/>
    </row>
    <row r="3" spans="1:21" x14ac:dyDescent="0.2">
      <c r="A3" s="33"/>
      <c r="B3" s="33"/>
      <c r="C3" s="33"/>
      <c r="D3" s="33"/>
      <c r="E3" s="33"/>
      <c r="F3" s="33"/>
      <c r="G3" s="37"/>
      <c r="H3" s="34"/>
      <c r="I3" s="34"/>
      <c r="J3" s="34"/>
      <c r="K3" s="45"/>
      <c r="L3" s="34"/>
      <c r="M3" s="34"/>
      <c r="N3" s="34"/>
      <c r="O3" s="51"/>
      <c r="P3" s="54"/>
      <c r="Q3" s="1" t="s">
        <v>163</v>
      </c>
      <c r="R3" s="1" t="s">
        <v>159</v>
      </c>
      <c r="S3" s="1" t="s">
        <v>160</v>
      </c>
      <c r="T3" s="1" t="s">
        <v>161</v>
      </c>
      <c r="U3" s="1" t="s">
        <v>162</v>
      </c>
    </row>
    <row r="4" spans="1:21" x14ac:dyDescent="0.2">
      <c r="A4" s="18">
        <v>1</v>
      </c>
      <c r="B4" s="23" t="s">
        <v>89</v>
      </c>
      <c r="C4" s="18">
        <v>50</v>
      </c>
      <c r="D4" s="18">
        <v>50</v>
      </c>
      <c r="E4" s="18">
        <v>40</v>
      </c>
      <c r="F4" s="18">
        <v>50</v>
      </c>
      <c r="G4" s="38">
        <f>SUM(C4:F4)/4</f>
        <v>47.5</v>
      </c>
      <c r="H4" s="18">
        <v>50</v>
      </c>
      <c r="I4" s="18">
        <v>50</v>
      </c>
      <c r="J4" s="18">
        <v>50</v>
      </c>
      <c r="K4" s="46">
        <f>SUM(H4:J4)/3</f>
        <v>50</v>
      </c>
      <c r="L4" s="18">
        <v>40</v>
      </c>
      <c r="M4" s="18">
        <v>40</v>
      </c>
      <c r="N4" s="18">
        <v>40</v>
      </c>
      <c r="O4" s="52">
        <f>SUM(L4:N4)/3</f>
        <v>40</v>
      </c>
      <c r="P4" s="55">
        <f>SUM(O4,K4,G4)/3</f>
        <v>45.833333333333336</v>
      </c>
      <c r="Q4" s="88">
        <f>SUM(I4,M4)/2</f>
        <v>45</v>
      </c>
      <c r="R4" s="88">
        <f>SUM(H4,L4)/2</f>
        <v>45</v>
      </c>
      <c r="S4" s="16">
        <f>J4</f>
        <v>50</v>
      </c>
      <c r="T4" s="88">
        <f>G4</f>
        <v>47.5</v>
      </c>
      <c r="U4" s="16">
        <f>N4</f>
        <v>40</v>
      </c>
    </row>
    <row r="5" spans="1:21" x14ac:dyDescent="0.2">
      <c r="A5" s="18">
        <v>2</v>
      </c>
      <c r="B5" s="23" t="s">
        <v>91</v>
      </c>
      <c r="C5" s="18">
        <v>40</v>
      </c>
      <c r="D5" s="18">
        <v>40</v>
      </c>
      <c r="E5" s="18">
        <v>40</v>
      </c>
      <c r="F5" s="18">
        <v>50</v>
      </c>
      <c r="G5" s="38">
        <f t="shared" ref="G5:G44" si="0">SUM(C5:F5)/4</f>
        <v>42.5</v>
      </c>
      <c r="H5" s="18">
        <v>50</v>
      </c>
      <c r="I5" s="18">
        <v>40</v>
      </c>
      <c r="J5" s="18">
        <v>40</v>
      </c>
      <c r="K5" s="46">
        <f t="shared" ref="K5:K44" si="1">SUM(H5:J5)/3</f>
        <v>43.333333333333336</v>
      </c>
      <c r="L5" s="18">
        <v>40</v>
      </c>
      <c r="M5" s="18">
        <v>40</v>
      </c>
      <c r="N5" s="18">
        <v>40</v>
      </c>
      <c r="O5" s="52">
        <f t="shared" ref="O5:O44" si="2">SUM(L5:N5)/3</f>
        <v>40</v>
      </c>
      <c r="P5" s="55">
        <f t="shared" ref="P5:P44" si="3">SUM(O5,K5,G5)/3</f>
        <v>41.94444444444445</v>
      </c>
      <c r="Q5" s="88">
        <f t="shared" ref="Q5:Q44" si="4">SUM(I5,M5)/2</f>
        <v>40</v>
      </c>
      <c r="R5" s="88">
        <f t="shared" ref="R5:R44" si="5">SUM(H5,L5)/2</f>
        <v>45</v>
      </c>
      <c r="S5" s="16">
        <f t="shared" ref="S5:S44" si="6">J5</f>
        <v>40</v>
      </c>
      <c r="T5" s="88">
        <f t="shared" ref="T5:T44" si="7">G5</f>
        <v>42.5</v>
      </c>
      <c r="U5" s="16">
        <f t="shared" ref="U5:U44" si="8">N5</f>
        <v>40</v>
      </c>
    </row>
    <row r="6" spans="1:21" x14ac:dyDescent="0.2">
      <c r="A6" s="18">
        <v>3</v>
      </c>
      <c r="B6" s="23" t="s">
        <v>87</v>
      </c>
      <c r="C6" s="18">
        <v>40</v>
      </c>
      <c r="D6" s="18">
        <v>40</v>
      </c>
      <c r="E6" s="18">
        <v>40</v>
      </c>
      <c r="F6" s="18">
        <v>40</v>
      </c>
      <c r="G6" s="38">
        <f t="shared" si="0"/>
        <v>40</v>
      </c>
      <c r="H6" s="18">
        <v>40</v>
      </c>
      <c r="I6" s="18">
        <v>40</v>
      </c>
      <c r="J6" s="18">
        <v>40</v>
      </c>
      <c r="K6" s="46">
        <f t="shared" si="1"/>
        <v>40</v>
      </c>
      <c r="L6" s="18">
        <v>40</v>
      </c>
      <c r="M6" s="18">
        <v>40</v>
      </c>
      <c r="N6" s="18">
        <v>40</v>
      </c>
      <c r="O6" s="52">
        <f t="shared" si="2"/>
        <v>40</v>
      </c>
      <c r="P6" s="55">
        <f t="shared" si="3"/>
        <v>40</v>
      </c>
      <c r="Q6" s="88">
        <f t="shared" si="4"/>
        <v>40</v>
      </c>
      <c r="R6" s="88">
        <f t="shared" si="5"/>
        <v>40</v>
      </c>
      <c r="S6" s="16">
        <f t="shared" si="6"/>
        <v>40</v>
      </c>
      <c r="T6" s="88">
        <f t="shared" si="7"/>
        <v>40</v>
      </c>
      <c r="U6" s="16">
        <f t="shared" si="8"/>
        <v>40</v>
      </c>
    </row>
    <row r="7" spans="1:21" x14ac:dyDescent="0.2">
      <c r="A7" s="18">
        <v>4</v>
      </c>
      <c r="B7" s="23" t="s">
        <v>55</v>
      </c>
      <c r="C7" s="18">
        <v>70</v>
      </c>
      <c r="D7" s="18">
        <v>50</v>
      </c>
      <c r="E7" s="18">
        <v>50</v>
      </c>
      <c r="F7" s="18">
        <v>60</v>
      </c>
      <c r="G7" s="38">
        <f t="shared" si="0"/>
        <v>57.5</v>
      </c>
      <c r="H7" s="18">
        <v>75</v>
      </c>
      <c r="I7" s="18">
        <v>80</v>
      </c>
      <c r="J7" s="18">
        <v>80</v>
      </c>
      <c r="K7" s="46">
        <f t="shared" si="1"/>
        <v>78.333333333333329</v>
      </c>
      <c r="L7" s="18">
        <v>70</v>
      </c>
      <c r="M7" s="18">
        <v>60</v>
      </c>
      <c r="N7" s="18">
        <v>60</v>
      </c>
      <c r="O7" s="52">
        <f t="shared" si="2"/>
        <v>63.333333333333336</v>
      </c>
      <c r="P7" s="55">
        <f t="shared" si="3"/>
        <v>66.388888888888886</v>
      </c>
      <c r="Q7" s="88">
        <f t="shared" si="4"/>
        <v>70</v>
      </c>
      <c r="R7" s="88">
        <f t="shared" si="5"/>
        <v>72.5</v>
      </c>
      <c r="S7" s="16">
        <f t="shared" si="6"/>
        <v>80</v>
      </c>
      <c r="T7" s="88">
        <f t="shared" si="7"/>
        <v>57.5</v>
      </c>
      <c r="U7" s="16">
        <f t="shared" si="8"/>
        <v>60</v>
      </c>
    </row>
    <row r="8" spans="1:21" x14ac:dyDescent="0.2">
      <c r="A8" s="18">
        <v>5</v>
      </c>
      <c r="B8" s="23" t="s">
        <v>119</v>
      </c>
      <c r="C8" s="18">
        <v>40</v>
      </c>
      <c r="D8" s="18">
        <v>40</v>
      </c>
      <c r="E8" s="18">
        <v>40</v>
      </c>
      <c r="F8" s="18">
        <v>40</v>
      </c>
      <c r="G8" s="38">
        <f t="shared" si="0"/>
        <v>40</v>
      </c>
      <c r="H8" s="18">
        <v>40</v>
      </c>
      <c r="I8" s="18">
        <v>40</v>
      </c>
      <c r="J8" s="18">
        <v>40</v>
      </c>
      <c r="K8" s="46">
        <f t="shared" si="1"/>
        <v>40</v>
      </c>
      <c r="L8" s="18">
        <v>40</v>
      </c>
      <c r="M8" s="18">
        <v>40</v>
      </c>
      <c r="N8" s="18">
        <v>40</v>
      </c>
      <c r="O8" s="52">
        <f t="shared" si="2"/>
        <v>40</v>
      </c>
      <c r="P8" s="55">
        <f t="shared" si="3"/>
        <v>40</v>
      </c>
      <c r="Q8" s="88">
        <f t="shared" si="4"/>
        <v>40</v>
      </c>
      <c r="R8" s="88">
        <f t="shared" si="5"/>
        <v>40</v>
      </c>
      <c r="S8" s="16">
        <f t="shared" si="6"/>
        <v>40</v>
      </c>
      <c r="T8" s="88">
        <f t="shared" si="7"/>
        <v>40</v>
      </c>
      <c r="U8" s="16">
        <f t="shared" si="8"/>
        <v>40</v>
      </c>
    </row>
    <row r="9" spans="1:21" x14ac:dyDescent="0.2">
      <c r="A9" s="18">
        <v>6</v>
      </c>
      <c r="B9" s="23" t="s">
        <v>67</v>
      </c>
      <c r="C9" s="18">
        <v>75</v>
      </c>
      <c r="D9" s="18">
        <v>50</v>
      </c>
      <c r="E9" s="18">
        <v>60</v>
      </c>
      <c r="F9" s="18">
        <v>80</v>
      </c>
      <c r="G9" s="38">
        <f t="shared" si="0"/>
        <v>66.25</v>
      </c>
      <c r="H9" s="18">
        <v>80</v>
      </c>
      <c r="I9" s="18">
        <v>85</v>
      </c>
      <c r="J9" s="18">
        <v>85</v>
      </c>
      <c r="K9" s="46">
        <f t="shared" si="1"/>
        <v>83.333333333333329</v>
      </c>
      <c r="L9" s="18">
        <v>85</v>
      </c>
      <c r="M9" s="18">
        <v>60</v>
      </c>
      <c r="N9" s="18">
        <v>60</v>
      </c>
      <c r="O9" s="52">
        <f t="shared" si="2"/>
        <v>68.333333333333329</v>
      </c>
      <c r="P9" s="55">
        <f t="shared" si="3"/>
        <v>72.638888888888886</v>
      </c>
      <c r="Q9" s="88">
        <f t="shared" si="4"/>
        <v>72.5</v>
      </c>
      <c r="R9" s="88">
        <f t="shared" si="5"/>
        <v>82.5</v>
      </c>
      <c r="S9" s="16">
        <f t="shared" si="6"/>
        <v>85</v>
      </c>
      <c r="T9" s="88">
        <f t="shared" si="7"/>
        <v>66.25</v>
      </c>
      <c r="U9" s="16">
        <f t="shared" si="8"/>
        <v>60</v>
      </c>
    </row>
    <row r="10" spans="1:21" x14ac:dyDescent="0.2">
      <c r="A10" s="18">
        <v>7</v>
      </c>
      <c r="B10" s="23" t="s">
        <v>79</v>
      </c>
      <c r="C10" s="18">
        <v>40</v>
      </c>
      <c r="D10" s="18">
        <v>40</v>
      </c>
      <c r="E10" s="18">
        <v>40</v>
      </c>
      <c r="F10" s="18">
        <v>40</v>
      </c>
      <c r="G10" s="38">
        <f t="shared" si="0"/>
        <v>40</v>
      </c>
      <c r="H10" s="18">
        <v>50</v>
      </c>
      <c r="I10" s="18">
        <v>50</v>
      </c>
      <c r="J10" s="18">
        <v>50</v>
      </c>
      <c r="K10" s="46">
        <f t="shared" si="1"/>
        <v>50</v>
      </c>
      <c r="L10" s="18">
        <v>50</v>
      </c>
      <c r="M10" s="18">
        <v>40</v>
      </c>
      <c r="N10" s="18">
        <v>40</v>
      </c>
      <c r="O10" s="52">
        <f t="shared" si="2"/>
        <v>43.333333333333336</v>
      </c>
      <c r="P10" s="55">
        <f t="shared" si="3"/>
        <v>44.44444444444445</v>
      </c>
      <c r="Q10" s="88">
        <f t="shared" si="4"/>
        <v>45</v>
      </c>
      <c r="R10" s="88">
        <f t="shared" si="5"/>
        <v>50</v>
      </c>
      <c r="S10" s="16">
        <f t="shared" si="6"/>
        <v>50</v>
      </c>
      <c r="T10" s="88">
        <f t="shared" si="7"/>
        <v>40</v>
      </c>
      <c r="U10" s="16">
        <f t="shared" si="8"/>
        <v>40</v>
      </c>
    </row>
    <row r="11" spans="1:21" x14ac:dyDescent="0.2">
      <c r="A11" s="18">
        <v>8</v>
      </c>
      <c r="B11" s="23" t="s">
        <v>93</v>
      </c>
      <c r="C11" s="18">
        <v>40</v>
      </c>
      <c r="D11" s="18">
        <v>40</v>
      </c>
      <c r="E11" s="18">
        <v>40</v>
      </c>
      <c r="F11" s="18">
        <v>40</v>
      </c>
      <c r="G11" s="38">
        <f t="shared" si="0"/>
        <v>40</v>
      </c>
      <c r="H11" s="18">
        <v>40</v>
      </c>
      <c r="I11" s="18">
        <v>40</v>
      </c>
      <c r="J11" s="18">
        <v>40</v>
      </c>
      <c r="K11" s="46">
        <f t="shared" si="1"/>
        <v>40</v>
      </c>
      <c r="L11" s="18">
        <v>40</v>
      </c>
      <c r="M11" s="18">
        <v>40</v>
      </c>
      <c r="N11" s="18">
        <v>40</v>
      </c>
      <c r="O11" s="52">
        <f t="shared" si="2"/>
        <v>40</v>
      </c>
      <c r="P11" s="55">
        <f t="shared" si="3"/>
        <v>40</v>
      </c>
      <c r="Q11" s="88">
        <f t="shared" si="4"/>
        <v>40</v>
      </c>
      <c r="R11" s="88">
        <f t="shared" si="5"/>
        <v>40</v>
      </c>
      <c r="S11" s="16">
        <f t="shared" si="6"/>
        <v>40</v>
      </c>
      <c r="T11" s="88">
        <f t="shared" si="7"/>
        <v>40</v>
      </c>
      <c r="U11" s="16">
        <f t="shared" si="8"/>
        <v>40</v>
      </c>
    </row>
    <row r="12" spans="1:21" x14ac:dyDescent="0.2">
      <c r="A12" s="18">
        <v>9</v>
      </c>
      <c r="B12" s="23" t="s">
        <v>95</v>
      </c>
      <c r="C12" s="18">
        <v>40</v>
      </c>
      <c r="D12" s="18">
        <v>40</v>
      </c>
      <c r="E12" s="18">
        <v>40</v>
      </c>
      <c r="F12" s="18">
        <v>40</v>
      </c>
      <c r="G12" s="38">
        <f t="shared" si="0"/>
        <v>40</v>
      </c>
      <c r="H12" s="18">
        <v>40</v>
      </c>
      <c r="I12" s="18">
        <v>40</v>
      </c>
      <c r="J12" s="18">
        <v>40</v>
      </c>
      <c r="K12" s="46">
        <f t="shared" si="1"/>
        <v>40</v>
      </c>
      <c r="L12" s="18">
        <v>40</v>
      </c>
      <c r="M12" s="18">
        <v>40</v>
      </c>
      <c r="N12" s="18">
        <v>40</v>
      </c>
      <c r="O12" s="52">
        <f t="shared" si="2"/>
        <v>40</v>
      </c>
      <c r="P12" s="55">
        <f t="shared" si="3"/>
        <v>40</v>
      </c>
      <c r="Q12" s="88">
        <f t="shared" si="4"/>
        <v>40</v>
      </c>
      <c r="R12" s="88">
        <f t="shared" si="5"/>
        <v>40</v>
      </c>
      <c r="S12" s="16">
        <f t="shared" si="6"/>
        <v>40</v>
      </c>
      <c r="T12" s="88">
        <f t="shared" si="7"/>
        <v>40</v>
      </c>
      <c r="U12" s="16">
        <f t="shared" si="8"/>
        <v>40</v>
      </c>
    </row>
    <row r="13" spans="1:21" x14ac:dyDescent="0.2">
      <c r="A13" s="18">
        <v>10</v>
      </c>
      <c r="B13" s="27" t="s">
        <v>136</v>
      </c>
      <c r="C13" s="18">
        <v>40</v>
      </c>
      <c r="D13" s="18">
        <v>40</v>
      </c>
      <c r="E13" s="18">
        <v>40</v>
      </c>
      <c r="F13" s="18">
        <v>40</v>
      </c>
      <c r="G13" s="38">
        <f t="shared" si="0"/>
        <v>40</v>
      </c>
      <c r="H13" s="18">
        <v>40</v>
      </c>
      <c r="I13" s="18">
        <v>40</v>
      </c>
      <c r="J13" s="18">
        <v>40</v>
      </c>
      <c r="K13" s="46">
        <f t="shared" si="1"/>
        <v>40</v>
      </c>
      <c r="L13" s="18">
        <v>40</v>
      </c>
      <c r="M13" s="18">
        <v>40</v>
      </c>
      <c r="N13" s="18">
        <v>40</v>
      </c>
      <c r="O13" s="52">
        <f t="shared" si="2"/>
        <v>40</v>
      </c>
      <c r="P13" s="55">
        <f t="shared" si="3"/>
        <v>40</v>
      </c>
      <c r="Q13" s="88">
        <f t="shared" si="4"/>
        <v>40</v>
      </c>
      <c r="R13" s="88">
        <f t="shared" si="5"/>
        <v>40</v>
      </c>
      <c r="S13" s="16">
        <f t="shared" si="6"/>
        <v>40</v>
      </c>
      <c r="T13" s="88">
        <f t="shared" si="7"/>
        <v>40</v>
      </c>
      <c r="U13" s="16">
        <f t="shared" si="8"/>
        <v>40</v>
      </c>
    </row>
    <row r="14" spans="1:21" x14ac:dyDescent="0.2">
      <c r="A14" s="18">
        <v>11</v>
      </c>
      <c r="B14" s="23" t="s">
        <v>59</v>
      </c>
      <c r="C14" s="18">
        <v>70</v>
      </c>
      <c r="D14" s="18">
        <v>60</v>
      </c>
      <c r="E14" s="18">
        <v>70</v>
      </c>
      <c r="F14" s="18">
        <v>50</v>
      </c>
      <c r="G14" s="38">
        <f t="shared" si="0"/>
        <v>62.5</v>
      </c>
      <c r="H14" s="18">
        <v>70</v>
      </c>
      <c r="I14" s="18">
        <v>60</v>
      </c>
      <c r="J14" s="18">
        <v>75</v>
      </c>
      <c r="K14" s="46">
        <f t="shared" si="1"/>
        <v>68.333333333333329</v>
      </c>
      <c r="L14" s="18">
        <v>70</v>
      </c>
      <c r="M14" s="18">
        <v>60</v>
      </c>
      <c r="N14" s="18">
        <v>50</v>
      </c>
      <c r="O14" s="52">
        <f t="shared" si="2"/>
        <v>60</v>
      </c>
      <c r="P14" s="55">
        <f t="shared" si="3"/>
        <v>63.611111111111107</v>
      </c>
      <c r="Q14" s="88">
        <f t="shared" si="4"/>
        <v>60</v>
      </c>
      <c r="R14" s="88">
        <f t="shared" si="5"/>
        <v>70</v>
      </c>
      <c r="S14" s="16">
        <f t="shared" si="6"/>
        <v>75</v>
      </c>
      <c r="T14" s="88">
        <f t="shared" si="7"/>
        <v>62.5</v>
      </c>
      <c r="U14" s="16">
        <f t="shared" si="8"/>
        <v>50</v>
      </c>
    </row>
    <row r="15" spans="1:21" x14ac:dyDescent="0.2">
      <c r="A15" s="18">
        <v>12</v>
      </c>
      <c r="B15" s="23" t="s">
        <v>45</v>
      </c>
      <c r="C15" s="18">
        <v>80</v>
      </c>
      <c r="D15" s="18">
        <v>70</v>
      </c>
      <c r="E15" s="18">
        <v>80</v>
      </c>
      <c r="F15" s="18">
        <v>60</v>
      </c>
      <c r="G15" s="38">
        <f t="shared" si="0"/>
        <v>72.5</v>
      </c>
      <c r="H15" s="18">
        <v>80</v>
      </c>
      <c r="I15" s="18">
        <v>75</v>
      </c>
      <c r="J15" s="18">
        <v>75</v>
      </c>
      <c r="K15" s="46">
        <f t="shared" si="1"/>
        <v>76.666666666666671</v>
      </c>
      <c r="L15" s="18">
        <v>80</v>
      </c>
      <c r="M15" s="18">
        <v>60</v>
      </c>
      <c r="N15" s="18">
        <v>70</v>
      </c>
      <c r="O15" s="52">
        <f t="shared" si="2"/>
        <v>70</v>
      </c>
      <c r="P15" s="55">
        <f t="shared" si="3"/>
        <v>73.055555555555557</v>
      </c>
      <c r="Q15" s="88">
        <f t="shared" si="4"/>
        <v>67.5</v>
      </c>
      <c r="R15" s="88">
        <f t="shared" si="5"/>
        <v>80</v>
      </c>
      <c r="S15" s="16">
        <f t="shared" si="6"/>
        <v>75</v>
      </c>
      <c r="T15" s="88">
        <f t="shared" si="7"/>
        <v>72.5</v>
      </c>
      <c r="U15" s="16">
        <f t="shared" si="8"/>
        <v>70</v>
      </c>
    </row>
    <row r="16" spans="1:21" x14ac:dyDescent="0.2">
      <c r="A16" s="18">
        <v>13</v>
      </c>
      <c r="B16" s="23" t="s">
        <v>99</v>
      </c>
      <c r="C16" s="18">
        <v>40</v>
      </c>
      <c r="D16" s="18">
        <v>40</v>
      </c>
      <c r="E16" s="18">
        <v>40</v>
      </c>
      <c r="F16" s="18">
        <v>40</v>
      </c>
      <c r="G16" s="38">
        <f t="shared" si="0"/>
        <v>40</v>
      </c>
      <c r="H16" s="18">
        <v>40</v>
      </c>
      <c r="I16" s="18">
        <v>40</v>
      </c>
      <c r="J16" s="18">
        <v>40</v>
      </c>
      <c r="K16" s="46">
        <f t="shared" si="1"/>
        <v>40</v>
      </c>
      <c r="L16" s="18">
        <v>40</v>
      </c>
      <c r="M16" s="18">
        <v>40</v>
      </c>
      <c r="N16" s="18">
        <v>40</v>
      </c>
      <c r="O16" s="52">
        <f t="shared" si="2"/>
        <v>40</v>
      </c>
      <c r="P16" s="55">
        <f t="shared" si="3"/>
        <v>40</v>
      </c>
      <c r="Q16" s="88">
        <f t="shared" si="4"/>
        <v>40</v>
      </c>
      <c r="R16" s="88">
        <f t="shared" si="5"/>
        <v>40</v>
      </c>
      <c r="S16" s="16">
        <f t="shared" si="6"/>
        <v>40</v>
      </c>
      <c r="T16" s="88">
        <f t="shared" si="7"/>
        <v>40</v>
      </c>
      <c r="U16" s="16">
        <f t="shared" si="8"/>
        <v>40</v>
      </c>
    </row>
    <row r="17" spans="1:21" x14ac:dyDescent="0.2">
      <c r="A17" s="18">
        <v>14</v>
      </c>
      <c r="B17" s="23" t="s">
        <v>121</v>
      </c>
      <c r="C17" s="18">
        <v>30</v>
      </c>
      <c r="D17" s="18">
        <v>30</v>
      </c>
      <c r="E17" s="18">
        <v>30</v>
      </c>
      <c r="F17" s="18">
        <v>30</v>
      </c>
      <c r="G17" s="38">
        <f t="shared" si="0"/>
        <v>30</v>
      </c>
      <c r="H17" s="18">
        <v>30</v>
      </c>
      <c r="I17" s="18">
        <v>30</v>
      </c>
      <c r="J17" s="18">
        <v>30</v>
      </c>
      <c r="K17" s="46">
        <f t="shared" si="1"/>
        <v>30</v>
      </c>
      <c r="L17" s="18">
        <v>30</v>
      </c>
      <c r="M17" s="18">
        <v>30</v>
      </c>
      <c r="N17" s="18">
        <v>30</v>
      </c>
      <c r="O17" s="52">
        <f t="shared" si="2"/>
        <v>30</v>
      </c>
      <c r="P17" s="55">
        <f t="shared" si="3"/>
        <v>30</v>
      </c>
      <c r="Q17" s="88">
        <f t="shared" si="4"/>
        <v>30</v>
      </c>
      <c r="R17" s="88">
        <f t="shared" si="5"/>
        <v>30</v>
      </c>
      <c r="S17" s="16">
        <f t="shared" si="6"/>
        <v>30</v>
      </c>
      <c r="T17" s="88">
        <f t="shared" si="7"/>
        <v>30</v>
      </c>
      <c r="U17" s="16">
        <f t="shared" si="8"/>
        <v>30</v>
      </c>
    </row>
    <row r="18" spans="1:21" x14ac:dyDescent="0.2">
      <c r="A18" s="18">
        <v>15</v>
      </c>
      <c r="B18" s="23" t="s">
        <v>101</v>
      </c>
      <c r="C18" s="18">
        <v>40</v>
      </c>
      <c r="D18" s="18">
        <v>40</v>
      </c>
      <c r="E18" s="18">
        <v>40</v>
      </c>
      <c r="F18" s="18">
        <v>40</v>
      </c>
      <c r="G18" s="38">
        <f t="shared" si="0"/>
        <v>40</v>
      </c>
      <c r="H18" s="18">
        <v>40</v>
      </c>
      <c r="I18" s="18">
        <v>40</v>
      </c>
      <c r="J18" s="18">
        <v>40</v>
      </c>
      <c r="K18" s="46">
        <f t="shared" si="1"/>
        <v>40</v>
      </c>
      <c r="L18" s="18">
        <v>40</v>
      </c>
      <c r="M18" s="18">
        <v>40</v>
      </c>
      <c r="N18" s="18">
        <v>40</v>
      </c>
      <c r="O18" s="52">
        <f t="shared" si="2"/>
        <v>40</v>
      </c>
      <c r="P18" s="55">
        <f t="shared" si="3"/>
        <v>40</v>
      </c>
      <c r="Q18" s="88">
        <f t="shared" si="4"/>
        <v>40</v>
      </c>
      <c r="R18" s="88">
        <f t="shared" si="5"/>
        <v>40</v>
      </c>
      <c r="S18" s="16">
        <f t="shared" si="6"/>
        <v>40</v>
      </c>
      <c r="T18" s="88">
        <f t="shared" si="7"/>
        <v>40</v>
      </c>
      <c r="U18" s="16">
        <f t="shared" si="8"/>
        <v>40</v>
      </c>
    </row>
    <row r="19" spans="1:21" x14ac:dyDescent="0.2">
      <c r="A19" s="18">
        <v>16</v>
      </c>
      <c r="B19" s="23" t="s">
        <v>63</v>
      </c>
      <c r="C19" s="18">
        <v>40</v>
      </c>
      <c r="D19" s="18">
        <v>40</v>
      </c>
      <c r="E19" s="18">
        <v>40</v>
      </c>
      <c r="F19" s="18">
        <v>40</v>
      </c>
      <c r="G19" s="38">
        <f t="shared" si="0"/>
        <v>40</v>
      </c>
      <c r="H19" s="18">
        <v>40</v>
      </c>
      <c r="I19" s="18">
        <v>40</v>
      </c>
      <c r="J19" s="18">
        <v>40</v>
      </c>
      <c r="K19" s="46">
        <f t="shared" si="1"/>
        <v>40</v>
      </c>
      <c r="L19" s="18">
        <v>40</v>
      </c>
      <c r="M19" s="18">
        <v>40</v>
      </c>
      <c r="N19" s="18">
        <v>40</v>
      </c>
      <c r="O19" s="52">
        <f t="shared" si="2"/>
        <v>40</v>
      </c>
      <c r="P19" s="55">
        <f t="shared" si="3"/>
        <v>40</v>
      </c>
      <c r="Q19" s="88">
        <f t="shared" si="4"/>
        <v>40</v>
      </c>
      <c r="R19" s="88">
        <f t="shared" si="5"/>
        <v>40</v>
      </c>
      <c r="S19" s="16">
        <f t="shared" si="6"/>
        <v>40</v>
      </c>
      <c r="T19" s="88">
        <f t="shared" si="7"/>
        <v>40</v>
      </c>
      <c r="U19" s="16">
        <f t="shared" si="8"/>
        <v>40</v>
      </c>
    </row>
    <row r="20" spans="1:21" x14ac:dyDescent="0.2">
      <c r="A20" s="18">
        <v>17</v>
      </c>
      <c r="B20" s="23" t="s">
        <v>103</v>
      </c>
      <c r="C20" s="18">
        <v>50</v>
      </c>
      <c r="D20" s="18">
        <v>50</v>
      </c>
      <c r="E20" s="18">
        <v>50</v>
      </c>
      <c r="F20" s="18">
        <v>50</v>
      </c>
      <c r="G20" s="38">
        <f t="shared" si="0"/>
        <v>50</v>
      </c>
      <c r="H20" s="18">
        <v>60</v>
      </c>
      <c r="I20" s="18">
        <v>60</v>
      </c>
      <c r="J20" s="18">
        <v>60</v>
      </c>
      <c r="K20" s="46">
        <f t="shared" si="1"/>
        <v>60</v>
      </c>
      <c r="L20" s="18">
        <v>70</v>
      </c>
      <c r="M20" s="18">
        <v>60</v>
      </c>
      <c r="N20" s="18">
        <v>60</v>
      </c>
      <c r="O20" s="52">
        <f t="shared" si="2"/>
        <v>63.333333333333336</v>
      </c>
      <c r="P20" s="55">
        <f t="shared" si="3"/>
        <v>57.777777777777779</v>
      </c>
      <c r="Q20" s="88">
        <f t="shared" si="4"/>
        <v>60</v>
      </c>
      <c r="R20" s="88">
        <f t="shared" si="5"/>
        <v>65</v>
      </c>
      <c r="S20" s="16">
        <f t="shared" si="6"/>
        <v>60</v>
      </c>
      <c r="T20" s="88">
        <f t="shared" si="7"/>
        <v>50</v>
      </c>
      <c r="U20" s="16">
        <f t="shared" si="8"/>
        <v>60</v>
      </c>
    </row>
    <row r="21" spans="1:21" x14ac:dyDescent="0.2">
      <c r="A21" s="18">
        <v>18</v>
      </c>
      <c r="B21" s="23" t="s">
        <v>71</v>
      </c>
      <c r="C21" s="18">
        <v>85</v>
      </c>
      <c r="D21" s="18">
        <v>70</v>
      </c>
      <c r="E21" s="18">
        <v>70</v>
      </c>
      <c r="F21" s="18">
        <v>65</v>
      </c>
      <c r="G21" s="38">
        <f t="shared" si="0"/>
        <v>72.5</v>
      </c>
      <c r="H21" s="18">
        <v>85</v>
      </c>
      <c r="I21" s="18">
        <v>60</v>
      </c>
      <c r="J21" s="18">
        <v>60</v>
      </c>
      <c r="K21" s="46">
        <f t="shared" si="1"/>
        <v>68.333333333333329</v>
      </c>
      <c r="L21" s="18">
        <v>85</v>
      </c>
      <c r="M21" s="18">
        <v>60</v>
      </c>
      <c r="N21" s="18">
        <v>80</v>
      </c>
      <c r="O21" s="52">
        <f t="shared" si="2"/>
        <v>75</v>
      </c>
      <c r="P21" s="55">
        <f t="shared" si="3"/>
        <v>71.944444444444443</v>
      </c>
      <c r="Q21" s="88">
        <f t="shared" si="4"/>
        <v>60</v>
      </c>
      <c r="R21" s="88">
        <f t="shared" si="5"/>
        <v>85</v>
      </c>
      <c r="S21" s="16">
        <f t="shared" si="6"/>
        <v>60</v>
      </c>
      <c r="T21" s="88">
        <f t="shared" si="7"/>
        <v>72.5</v>
      </c>
      <c r="U21" s="16">
        <f t="shared" si="8"/>
        <v>80</v>
      </c>
    </row>
    <row r="22" spans="1:21" x14ac:dyDescent="0.2">
      <c r="A22" s="18">
        <v>19</v>
      </c>
      <c r="B22" s="23" t="s">
        <v>61</v>
      </c>
      <c r="C22" s="18">
        <v>60</v>
      </c>
      <c r="D22" s="18">
        <v>60</v>
      </c>
      <c r="E22" s="18">
        <v>60</v>
      </c>
      <c r="F22" s="18">
        <v>60</v>
      </c>
      <c r="G22" s="38">
        <f t="shared" si="0"/>
        <v>60</v>
      </c>
      <c r="H22" s="18">
        <v>70</v>
      </c>
      <c r="I22" s="18">
        <v>70</v>
      </c>
      <c r="J22" s="18">
        <v>70</v>
      </c>
      <c r="K22" s="46">
        <f t="shared" si="1"/>
        <v>70</v>
      </c>
      <c r="L22" s="18">
        <v>70</v>
      </c>
      <c r="M22" s="18">
        <v>60</v>
      </c>
      <c r="N22" s="18">
        <v>50</v>
      </c>
      <c r="O22" s="52">
        <f t="shared" si="2"/>
        <v>60</v>
      </c>
      <c r="P22" s="55">
        <f t="shared" si="3"/>
        <v>63.333333333333336</v>
      </c>
      <c r="Q22" s="88">
        <f t="shared" si="4"/>
        <v>65</v>
      </c>
      <c r="R22" s="88">
        <f t="shared" si="5"/>
        <v>70</v>
      </c>
      <c r="S22" s="16">
        <f t="shared" si="6"/>
        <v>70</v>
      </c>
      <c r="T22" s="88">
        <f t="shared" si="7"/>
        <v>60</v>
      </c>
      <c r="U22" s="16">
        <f t="shared" si="8"/>
        <v>50</v>
      </c>
    </row>
    <row r="23" spans="1:21" x14ac:dyDescent="0.2">
      <c r="A23" s="18">
        <v>20</v>
      </c>
      <c r="B23" s="23" t="s">
        <v>49</v>
      </c>
      <c r="C23" s="18">
        <v>70</v>
      </c>
      <c r="D23" s="18">
        <v>70</v>
      </c>
      <c r="E23" s="18">
        <v>75</v>
      </c>
      <c r="F23" s="18">
        <v>75</v>
      </c>
      <c r="G23" s="38">
        <f t="shared" si="0"/>
        <v>72.5</v>
      </c>
      <c r="H23" s="18">
        <v>70</v>
      </c>
      <c r="I23" s="18">
        <v>70</v>
      </c>
      <c r="J23" s="18">
        <v>75</v>
      </c>
      <c r="K23" s="46">
        <f t="shared" si="1"/>
        <v>71.666666666666671</v>
      </c>
      <c r="L23" s="18">
        <v>65</v>
      </c>
      <c r="M23" s="18">
        <v>60</v>
      </c>
      <c r="N23" s="18">
        <v>70</v>
      </c>
      <c r="O23" s="52">
        <f t="shared" si="2"/>
        <v>65</v>
      </c>
      <c r="P23" s="55">
        <f t="shared" si="3"/>
        <v>69.722222222222229</v>
      </c>
      <c r="Q23" s="88">
        <f t="shared" si="4"/>
        <v>65</v>
      </c>
      <c r="R23" s="88">
        <f t="shared" si="5"/>
        <v>67.5</v>
      </c>
      <c r="S23" s="16">
        <f t="shared" si="6"/>
        <v>75</v>
      </c>
      <c r="T23" s="88">
        <f t="shared" si="7"/>
        <v>72.5</v>
      </c>
      <c r="U23" s="16">
        <f t="shared" si="8"/>
        <v>70</v>
      </c>
    </row>
    <row r="24" spans="1:21" x14ac:dyDescent="0.2">
      <c r="A24" s="18">
        <v>21</v>
      </c>
      <c r="B24" s="23" t="s">
        <v>105</v>
      </c>
      <c r="C24" s="18">
        <v>40</v>
      </c>
      <c r="D24" s="18">
        <v>40</v>
      </c>
      <c r="E24" s="18">
        <v>40</v>
      </c>
      <c r="F24" s="18">
        <v>40</v>
      </c>
      <c r="G24" s="38">
        <f t="shared" si="0"/>
        <v>40</v>
      </c>
      <c r="H24" s="18">
        <v>40</v>
      </c>
      <c r="I24" s="18">
        <v>40</v>
      </c>
      <c r="J24" s="18">
        <v>40</v>
      </c>
      <c r="K24" s="46">
        <f t="shared" si="1"/>
        <v>40</v>
      </c>
      <c r="L24" s="18">
        <v>40</v>
      </c>
      <c r="M24" s="18">
        <v>40</v>
      </c>
      <c r="N24" s="18">
        <v>40</v>
      </c>
      <c r="O24" s="52">
        <f t="shared" si="2"/>
        <v>40</v>
      </c>
      <c r="P24" s="55">
        <f t="shared" si="3"/>
        <v>40</v>
      </c>
      <c r="Q24" s="88">
        <f t="shared" si="4"/>
        <v>40</v>
      </c>
      <c r="R24" s="88">
        <f t="shared" si="5"/>
        <v>40</v>
      </c>
      <c r="S24" s="16">
        <f t="shared" si="6"/>
        <v>40</v>
      </c>
      <c r="T24" s="88">
        <f t="shared" si="7"/>
        <v>40</v>
      </c>
      <c r="U24" s="16">
        <f t="shared" si="8"/>
        <v>40</v>
      </c>
    </row>
    <row r="25" spans="1:21" x14ac:dyDescent="0.2">
      <c r="A25" s="18">
        <v>22</v>
      </c>
      <c r="B25" s="23" t="s">
        <v>51</v>
      </c>
      <c r="C25" s="18">
        <v>70</v>
      </c>
      <c r="D25" s="18">
        <v>60</v>
      </c>
      <c r="E25" s="18">
        <v>40</v>
      </c>
      <c r="F25" s="18">
        <v>40</v>
      </c>
      <c r="G25" s="38">
        <f t="shared" si="0"/>
        <v>52.5</v>
      </c>
      <c r="H25" s="18">
        <v>80</v>
      </c>
      <c r="I25" s="18">
        <v>60</v>
      </c>
      <c r="J25" s="18">
        <v>75</v>
      </c>
      <c r="K25" s="46">
        <f t="shared" si="1"/>
        <v>71.666666666666671</v>
      </c>
      <c r="L25" s="18">
        <v>65</v>
      </c>
      <c r="M25" s="18">
        <v>60</v>
      </c>
      <c r="N25" s="18">
        <v>70</v>
      </c>
      <c r="O25" s="52">
        <f t="shared" si="2"/>
        <v>65</v>
      </c>
      <c r="P25" s="55">
        <f t="shared" si="3"/>
        <v>63.055555555555564</v>
      </c>
      <c r="Q25" s="88">
        <f t="shared" si="4"/>
        <v>60</v>
      </c>
      <c r="R25" s="88">
        <f t="shared" si="5"/>
        <v>72.5</v>
      </c>
      <c r="S25" s="16">
        <f t="shared" si="6"/>
        <v>75</v>
      </c>
      <c r="T25" s="88">
        <f t="shared" si="7"/>
        <v>52.5</v>
      </c>
      <c r="U25" s="16">
        <f t="shared" si="8"/>
        <v>70</v>
      </c>
    </row>
    <row r="26" spans="1:21" x14ac:dyDescent="0.2">
      <c r="A26" s="18">
        <v>23</v>
      </c>
      <c r="B26" s="23" t="s">
        <v>107</v>
      </c>
      <c r="C26" s="18">
        <v>40</v>
      </c>
      <c r="D26" s="18">
        <v>40</v>
      </c>
      <c r="E26" s="18">
        <v>40</v>
      </c>
      <c r="F26" s="18">
        <v>40</v>
      </c>
      <c r="G26" s="38">
        <f t="shared" si="0"/>
        <v>40</v>
      </c>
      <c r="H26" s="18">
        <v>40</v>
      </c>
      <c r="I26" s="18">
        <v>40</v>
      </c>
      <c r="J26" s="18">
        <v>40</v>
      </c>
      <c r="K26" s="46">
        <f t="shared" si="1"/>
        <v>40</v>
      </c>
      <c r="L26" s="18">
        <v>40</v>
      </c>
      <c r="M26" s="18">
        <v>40</v>
      </c>
      <c r="N26" s="18">
        <v>40</v>
      </c>
      <c r="O26" s="52">
        <f t="shared" si="2"/>
        <v>40</v>
      </c>
      <c r="P26" s="55">
        <f t="shared" si="3"/>
        <v>40</v>
      </c>
      <c r="Q26" s="88">
        <f t="shared" si="4"/>
        <v>40</v>
      </c>
      <c r="R26" s="88">
        <f t="shared" si="5"/>
        <v>40</v>
      </c>
      <c r="S26" s="16">
        <f t="shared" si="6"/>
        <v>40</v>
      </c>
      <c r="T26" s="88">
        <f t="shared" si="7"/>
        <v>40</v>
      </c>
      <c r="U26" s="16">
        <f t="shared" si="8"/>
        <v>40</v>
      </c>
    </row>
    <row r="27" spans="1:21" x14ac:dyDescent="0.2">
      <c r="A27" s="18">
        <v>24</v>
      </c>
      <c r="B27" s="23" t="s">
        <v>65</v>
      </c>
      <c r="C27" s="18">
        <v>60</v>
      </c>
      <c r="D27" s="18">
        <v>60</v>
      </c>
      <c r="E27" s="18">
        <v>70</v>
      </c>
      <c r="F27" s="18">
        <v>60</v>
      </c>
      <c r="G27" s="38">
        <f t="shared" si="0"/>
        <v>62.5</v>
      </c>
      <c r="H27" s="18">
        <v>70</v>
      </c>
      <c r="I27" s="18">
        <v>60</v>
      </c>
      <c r="J27" s="18">
        <v>60</v>
      </c>
      <c r="K27" s="46">
        <f t="shared" si="1"/>
        <v>63.333333333333336</v>
      </c>
      <c r="L27" s="18">
        <v>75</v>
      </c>
      <c r="M27" s="18">
        <v>60</v>
      </c>
      <c r="N27" s="18">
        <v>60</v>
      </c>
      <c r="O27" s="52">
        <f t="shared" si="2"/>
        <v>65</v>
      </c>
      <c r="P27" s="55">
        <f t="shared" si="3"/>
        <v>63.611111111111114</v>
      </c>
      <c r="Q27" s="88">
        <f t="shared" si="4"/>
        <v>60</v>
      </c>
      <c r="R27" s="88">
        <f t="shared" si="5"/>
        <v>72.5</v>
      </c>
      <c r="S27" s="16">
        <f t="shared" si="6"/>
        <v>60</v>
      </c>
      <c r="T27" s="88">
        <f t="shared" si="7"/>
        <v>62.5</v>
      </c>
      <c r="U27" s="16">
        <f t="shared" si="8"/>
        <v>60</v>
      </c>
    </row>
    <row r="28" spans="1:21" ht="28.5" x14ac:dyDescent="0.2">
      <c r="A28" s="18">
        <v>25</v>
      </c>
      <c r="B28" s="23" t="s">
        <v>109</v>
      </c>
      <c r="C28" s="18">
        <v>40</v>
      </c>
      <c r="D28" s="18">
        <v>40</v>
      </c>
      <c r="E28" s="18">
        <v>40</v>
      </c>
      <c r="F28" s="18">
        <v>40</v>
      </c>
      <c r="G28" s="38">
        <f t="shared" si="0"/>
        <v>40</v>
      </c>
      <c r="H28" s="18">
        <v>40</v>
      </c>
      <c r="I28" s="18">
        <v>40</v>
      </c>
      <c r="J28" s="18">
        <v>40</v>
      </c>
      <c r="K28" s="46">
        <f t="shared" si="1"/>
        <v>40</v>
      </c>
      <c r="L28" s="18">
        <v>40</v>
      </c>
      <c r="M28" s="18">
        <v>40</v>
      </c>
      <c r="N28" s="18">
        <v>40</v>
      </c>
      <c r="O28" s="52">
        <f t="shared" si="2"/>
        <v>40</v>
      </c>
      <c r="P28" s="55">
        <f t="shared" si="3"/>
        <v>40</v>
      </c>
      <c r="Q28" s="88">
        <f t="shared" si="4"/>
        <v>40</v>
      </c>
      <c r="R28" s="88">
        <f t="shared" si="5"/>
        <v>40</v>
      </c>
      <c r="S28" s="16">
        <f t="shared" si="6"/>
        <v>40</v>
      </c>
      <c r="T28" s="88">
        <f t="shared" si="7"/>
        <v>40</v>
      </c>
      <c r="U28" s="16">
        <f t="shared" si="8"/>
        <v>40</v>
      </c>
    </row>
    <row r="29" spans="1:21" x14ac:dyDescent="0.2">
      <c r="A29" s="18">
        <v>26</v>
      </c>
      <c r="B29" s="23" t="s">
        <v>123</v>
      </c>
      <c r="C29" s="18">
        <v>40</v>
      </c>
      <c r="D29" s="18">
        <v>40</v>
      </c>
      <c r="E29" s="18">
        <v>40</v>
      </c>
      <c r="F29" s="18">
        <v>40</v>
      </c>
      <c r="G29" s="38">
        <f t="shared" si="0"/>
        <v>40</v>
      </c>
      <c r="H29" s="18">
        <v>40</v>
      </c>
      <c r="I29" s="18">
        <v>40</v>
      </c>
      <c r="J29" s="18">
        <v>40</v>
      </c>
      <c r="K29" s="46">
        <f t="shared" si="1"/>
        <v>40</v>
      </c>
      <c r="L29" s="18">
        <v>40</v>
      </c>
      <c r="M29" s="18">
        <v>40</v>
      </c>
      <c r="N29" s="18">
        <v>40</v>
      </c>
      <c r="O29" s="52">
        <f t="shared" si="2"/>
        <v>40</v>
      </c>
      <c r="P29" s="55">
        <f t="shared" si="3"/>
        <v>40</v>
      </c>
      <c r="Q29" s="88">
        <f t="shared" si="4"/>
        <v>40</v>
      </c>
      <c r="R29" s="88">
        <f t="shared" si="5"/>
        <v>40</v>
      </c>
      <c r="S29" s="16">
        <f t="shared" si="6"/>
        <v>40</v>
      </c>
      <c r="T29" s="88">
        <f t="shared" si="7"/>
        <v>40</v>
      </c>
      <c r="U29" s="16">
        <f t="shared" si="8"/>
        <v>40</v>
      </c>
    </row>
    <row r="30" spans="1:21" x14ac:dyDescent="0.2">
      <c r="A30" s="18">
        <v>27</v>
      </c>
      <c r="B30" s="24" t="s">
        <v>137</v>
      </c>
      <c r="C30" s="18">
        <v>40</v>
      </c>
      <c r="D30" s="18">
        <v>40</v>
      </c>
      <c r="E30" s="18">
        <v>40</v>
      </c>
      <c r="F30" s="18">
        <v>40</v>
      </c>
      <c r="G30" s="38">
        <f t="shared" si="0"/>
        <v>40</v>
      </c>
      <c r="H30" s="18">
        <v>40</v>
      </c>
      <c r="I30" s="18">
        <v>40</v>
      </c>
      <c r="J30" s="18">
        <v>40</v>
      </c>
      <c r="K30" s="46">
        <f t="shared" si="1"/>
        <v>40</v>
      </c>
      <c r="L30" s="18">
        <v>40</v>
      </c>
      <c r="M30" s="18">
        <v>40</v>
      </c>
      <c r="N30" s="18">
        <v>40</v>
      </c>
      <c r="O30" s="52">
        <f t="shared" si="2"/>
        <v>40</v>
      </c>
      <c r="P30" s="55">
        <f t="shared" si="3"/>
        <v>40</v>
      </c>
      <c r="Q30" s="88">
        <f t="shared" si="4"/>
        <v>40</v>
      </c>
      <c r="R30" s="88">
        <f t="shared" si="5"/>
        <v>40</v>
      </c>
      <c r="S30" s="16">
        <f t="shared" si="6"/>
        <v>40</v>
      </c>
      <c r="T30" s="88">
        <f t="shared" si="7"/>
        <v>40</v>
      </c>
      <c r="U30" s="16">
        <f t="shared" si="8"/>
        <v>40</v>
      </c>
    </row>
    <row r="31" spans="1:21" x14ac:dyDescent="0.2">
      <c r="A31" s="18">
        <v>28</v>
      </c>
      <c r="B31" s="23" t="s">
        <v>83</v>
      </c>
      <c r="C31" s="18">
        <v>75</v>
      </c>
      <c r="D31" s="18">
        <v>50</v>
      </c>
      <c r="E31" s="18">
        <v>60</v>
      </c>
      <c r="F31" s="18">
        <v>60</v>
      </c>
      <c r="G31" s="38">
        <f t="shared" si="0"/>
        <v>61.25</v>
      </c>
      <c r="H31" s="18">
        <v>80</v>
      </c>
      <c r="I31" s="18">
        <v>80</v>
      </c>
      <c r="J31" s="18">
        <v>80</v>
      </c>
      <c r="K31" s="46">
        <f t="shared" si="1"/>
        <v>80</v>
      </c>
      <c r="L31" s="18">
        <v>80</v>
      </c>
      <c r="M31" s="18">
        <v>60</v>
      </c>
      <c r="N31" s="18">
        <v>60</v>
      </c>
      <c r="O31" s="52">
        <f t="shared" si="2"/>
        <v>66.666666666666671</v>
      </c>
      <c r="P31" s="55">
        <f t="shared" si="3"/>
        <v>69.305555555555557</v>
      </c>
      <c r="Q31" s="88">
        <f t="shared" si="4"/>
        <v>70</v>
      </c>
      <c r="R31" s="88">
        <f t="shared" si="5"/>
        <v>80</v>
      </c>
      <c r="S31" s="16">
        <f t="shared" si="6"/>
        <v>80</v>
      </c>
      <c r="T31" s="88">
        <f t="shared" si="7"/>
        <v>61.25</v>
      </c>
      <c r="U31" s="16">
        <f t="shared" si="8"/>
        <v>60</v>
      </c>
    </row>
    <row r="32" spans="1:21" ht="28.5" x14ac:dyDescent="0.2">
      <c r="A32" s="18">
        <v>29</v>
      </c>
      <c r="B32" s="23" t="s">
        <v>111</v>
      </c>
      <c r="C32" s="18">
        <v>40</v>
      </c>
      <c r="D32" s="18">
        <v>40</v>
      </c>
      <c r="E32" s="18">
        <v>40</v>
      </c>
      <c r="F32" s="18">
        <v>40</v>
      </c>
      <c r="G32" s="38">
        <f t="shared" si="0"/>
        <v>40</v>
      </c>
      <c r="H32" s="18">
        <v>40</v>
      </c>
      <c r="I32" s="18">
        <v>40</v>
      </c>
      <c r="J32" s="18">
        <v>40</v>
      </c>
      <c r="K32" s="46">
        <f t="shared" si="1"/>
        <v>40</v>
      </c>
      <c r="L32" s="18">
        <v>40</v>
      </c>
      <c r="M32" s="18">
        <v>40</v>
      </c>
      <c r="N32" s="18">
        <v>40</v>
      </c>
      <c r="O32" s="52">
        <f t="shared" si="2"/>
        <v>40</v>
      </c>
      <c r="P32" s="55">
        <f t="shared" si="3"/>
        <v>40</v>
      </c>
      <c r="Q32" s="88">
        <f t="shared" si="4"/>
        <v>40</v>
      </c>
      <c r="R32" s="88">
        <f t="shared" si="5"/>
        <v>40</v>
      </c>
      <c r="S32" s="16">
        <f t="shared" si="6"/>
        <v>40</v>
      </c>
      <c r="T32" s="88">
        <f t="shared" si="7"/>
        <v>40</v>
      </c>
      <c r="U32" s="16">
        <f t="shared" si="8"/>
        <v>40</v>
      </c>
    </row>
    <row r="33" spans="1:21" x14ac:dyDescent="0.2">
      <c r="A33" s="18">
        <v>30</v>
      </c>
      <c r="B33" s="23" t="s">
        <v>57</v>
      </c>
      <c r="C33" s="18">
        <v>45</v>
      </c>
      <c r="D33" s="18">
        <v>50</v>
      </c>
      <c r="E33" s="18">
        <v>60</v>
      </c>
      <c r="F33" s="18">
        <v>65</v>
      </c>
      <c r="G33" s="38">
        <f t="shared" si="0"/>
        <v>55</v>
      </c>
      <c r="H33" s="18">
        <v>40</v>
      </c>
      <c r="I33" s="18">
        <v>55</v>
      </c>
      <c r="J33" s="18">
        <v>70</v>
      </c>
      <c r="K33" s="46">
        <f t="shared" si="1"/>
        <v>55</v>
      </c>
      <c r="L33" s="18">
        <v>50</v>
      </c>
      <c r="M33" s="18">
        <v>50</v>
      </c>
      <c r="N33" s="18">
        <v>80</v>
      </c>
      <c r="O33" s="52">
        <f t="shared" si="2"/>
        <v>60</v>
      </c>
      <c r="P33" s="55">
        <f t="shared" si="3"/>
        <v>56.666666666666664</v>
      </c>
      <c r="Q33" s="88">
        <f t="shared" si="4"/>
        <v>52.5</v>
      </c>
      <c r="R33" s="88">
        <f t="shared" si="5"/>
        <v>45</v>
      </c>
      <c r="S33" s="16">
        <f t="shared" si="6"/>
        <v>70</v>
      </c>
      <c r="T33" s="88">
        <f t="shared" si="7"/>
        <v>55</v>
      </c>
      <c r="U33" s="16">
        <f t="shared" si="8"/>
        <v>80</v>
      </c>
    </row>
    <row r="34" spans="1:21" x14ac:dyDescent="0.2">
      <c r="A34" s="18">
        <v>31</v>
      </c>
      <c r="B34" s="23" t="s">
        <v>73</v>
      </c>
      <c r="C34" s="18">
        <v>50</v>
      </c>
      <c r="D34" s="18">
        <v>60</v>
      </c>
      <c r="E34" s="18">
        <v>50</v>
      </c>
      <c r="F34" s="18">
        <v>40</v>
      </c>
      <c r="G34" s="38">
        <f t="shared" si="0"/>
        <v>50</v>
      </c>
      <c r="H34" s="18">
        <v>60</v>
      </c>
      <c r="I34" s="18">
        <v>60</v>
      </c>
      <c r="J34" s="18">
        <v>50</v>
      </c>
      <c r="K34" s="46">
        <f t="shared" si="1"/>
        <v>56.666666666666664</v>
      </c>
      <c r="L34" s="18">
        <v>50</v>
      </c>
      <c r="M34" s="18">
        <v>50</v>
      </c>
      <c r="N34" s="18">
        <v>50</v>
      </c>
      <c r="O34" s="52">
        <f t="shared" si="2"/>
        <v>50</v>
      </c>
      <c r="P34" s="55">
        <f t="shared" si="3"/>
        <v>52.222222222222221</v>
      </c>
      <c r="Q34" s="88">
        <f t="shared" si="4"/>
        <v>55</v>
      </c>
      <c r="R34" s="88">
        <f t="shared" si="5"/>
        <v>55</v>
      </c>
      <c r="S34" s="16">
        <f t="shared" si="6"/>
        <v>50</v>
      </c>
      <c r="T34" s="88">
        <f t="shared" si="7"/>
        <v>50</v>
      </c>
      <c r="U34" s="16">
        <f t="shared" si="8"/>
        <v>50</v>
      </c>
    </row>
    <row r="35" spans="1:21" x14ac:dyDescent="0.2">
      <c r="A35" s="18">
        <v>32</v>
      </c>
      <c r="B35" s="23" t="s">
        <v>113</v>
      </c>
      <c r="C35" s="18">
        <v>40</v>
      </c>
      <c r="D35" s="18">
        <v>40</v>
      </c>
      <c r="E35" s="18">
        <v>40</v>
      </c>
      <c r="F35" s="18">
        <v>40</v>
      </c>
      <c r="G35" s="38">
        <f t="shared" si="0"/>
        <v>40</v>
      </c>
      <c r="H35" s="18">
        <v>40</v>
      </c>
      <c r="I35" s="18">
        <v>40</v>
      </c>
      <c r="J35" s="18">
        <v>40</v>
      </c>
      <c r="K35" s="46">
        <f t="shared" si="1"/>
        <v>40</v>
      </c>
      <c r="L35" s="18">
        <v>40</v>
      </c>
      <c r="M35" s="18">
        <v>40</v>
      </c>
      <c r="N35" s="18">
        <v>40</v>
      </c>
      <c r="O35" s="52">
        <f t="shared" si="2"/>
        <v>40</v>
      </c>
      <c r="P35" s="55">
        <f t="shared" si="3"/>
        <v>40</v>
      </c>
      <c r="Q35" s="88">
        <f t="shared" si="4"/>
        <v>40</v>
      </c>
      <c r="R35" s="88">
        <f t="shared" si="5"/>
        <v>40</v>
      </c>
      <c r="S35" s="16">
        <f t="shared" si="6"/>
        <v>40</v>
      </c>
      <c r="T35" s="88">
        <f t="shared" si="7"/>
        <v>40</v>
      </c>
      <c r="U35" s="16">
        <f t="shared" si="8"/>
        <v>40</v>
      </c>
    </row>
    <row r="36" spans="1:21" x14ac:dyDescent="0.2">
      <c r="A36" s="18">
        <v>33</v>
      </c>
      <c r="B36" s="23" t="s">
        <v>81</v>
      </c>
      <c r="C36" s="18">
        <v>40</v>
      </c>
      <c r="D36" s="18">
        <v>40</v>
      </c>
      <c r="E36" s="18">
        <v>40</v>
      </c>
      <c r="F36" s="18">
        <v>40</v>
      </c>
      <c r="G36" s="38">
        <f t="shared" si="0"/>
        <v>40</v>
      </c>
      <c r="H36" s="18">
        <v>40</v>
      </c>
      <c r="I36" s="18">
        <v>40</v>
      </c>
      <c r="J36" s="18">
        <v>40</v>
      </c>
      <c r="K36" s="46">
        <f t="shared" si="1"/>
        <v>40</v>
      </c>
      <c r="L36" s="18">
        <v>40</v>
      </c>
      <c r="M36" s="18">
        <v>40</v>
      </c>
      <c r="N36" s="18">
        <v>40</v>
      </c>
      <c r="O36" s="52">
        <f t="shared" si="2"/>
        <v>40</v>
      </c>
      <c r="P36" s="55">
        <f t="shared" si="3"/>
        <v>40</v>
      </c>
      <c r="Q36" s="88">
        <f t="shared" si="4"/>
        <v>40</v>
      </c>
      <c r="R36" s="88">
        <f t="shared" si="5"/>
        <v>40</v>
      </c>
      <c r="S36" s="16">
        <f t="shared" si="6"/>
        <v>40</v>
      </c>
      <c r="T36" s="88">
        <f t="shared" si="7"/>
        <v>40</v>
      </c>
      <c r="U36" s="16">
        <f t="shared" si="8"/>
        <v>40</v>
      </c>
    </row>
    <row r="37" spans="1:21" x14ac:dyDescent="0.2">
      <c r="A37" s="18">
        <v>34</v>
      </c>
      <c r="B37" s="23" t="s">
        <v>69</v>
      </c>
      <c r="C37" s="18">
        <v>40</v>
      </c>
      <c r="D37" s="18">
        <v>40</v>
      </c>
      <c r="E37" s="18">
        <v>40</v>
      </c>
      <c r="F37" s="18">
        <v>40</v>
      </c>
      <c r="G37" s="38">
        <f t="shared" si="0"/>
        <v>40</v>
      </c>
      <c r="H37" s="18">
        <v>40</v>
      </c>
      <c r="I37" s="18">
        <v>40</v>
      </c>
      <c r="J37" s="18">
        <v>40</v>
      </c>
      <c r="K37" s="46">
        <f t="shared" si="1"/>
        <v>40</v>
      </c>
      <c r="L37" s="18">
        <v>40</v>
      </c>
      <c r="M37" s="18">
        <v>40</v>
      </c>
      <c r="N37" s="18">
        <v>40</v>
      </c>
      <c r="O37" s="52">
        <f t="shared" si="2"/>
        <v>40</v>
      </c>
      <c r="P37" s="55">
        <f t="shared" si="3"/>
        <v>40</v>
      </c>
      <c r="Q37" s="88">
        <f t="shared" si="4"/>
        <v>40</v>
      </c>
      <c r="R37" s="88">
        <f t="shared" si="5"/>
        <v>40</v>
      </c>
      <c r="S37" s="16">
        <f t="shared" si="6"/>
        <v>40</v>
      </c>
      <c r="T37" s="88">
        <f t="shared" si="7"/>
        <v>40</v>
      </c>
      <c r="U37" s="16">
        <f t="shared" si="8"/>
        <v>40</v>
      </c>
    </row>
    <row r="38" spans="1:21" x14ac:dyDescent="0.2">
      <c r="A38" s="18">
        <v>35</v>
      </c>
      <c r="B38" s="25" t="s">
        <v>43</v>
      </c>
      <c r="C38" s="18">
        <v>80</v>
      </c>
      <c r="D38" s="18">
        <v>85</v>
      </c>
      <c r="E38" s="18">
        <v>85</v>
      </c>
      <c r="F38" s="18">
        <v>40</v>
      </c>
      <c r="G38" s="38">
        <f t="shared" si="0"/>
        <v>72.5</v>
      </c>
      <c r="H38" s="18">
        <v>85</v>
      </c>
      <c r="I38" s="18">
        <v>85</v>
      </c>
      <c r="J38" s="18">
        <v>85</v>
      </c>
      <c r="K38" s="46">
        <f t="shared" si="1"/>
        <v>85</v>
      </c>
      <c r="L38" s="18">
        <v>85</v>
      </c>
      <c r="M38" s="18">
        <v>60</v>
      </c>
      <c r="N38" s="18">
        <v>85</v>
      </c>
      <c r="O38" s="52">
        <f t="shared" si="2"/>
        <v>76.666666666666671</v>
      </c>
      <c r="P38" s="55">
        <f t="shared" si="3"/>
        <v>78.055555555555557</v>
      </c>
      <c r="Q38" s="88">
        <f t="shared" si="4"/>
        <v>72.5</v>
      </c>
      <c r="R38" s="88">
        <f t="shared" si="5"/>
        <v>85</v>
      </c>
      <c r="S38" s="16">
        <f t="shared" si="6"/>
        <v>85</v>
      </c>
      <c r="T38" s="88">
        <f t="shared" si="7"/>
        <v>72.5</v>
      </c>
      <c r="U38" s="16">
        <f t="shared" si="8"/>
        <v>85</v>
      </c>
    </row>
    <row r="39" spans="1:21" x14ac:dyDescent="0.2">
      <c r="A39" s="18">
        <v>36</v>
      </c>
      <c r="B39" s="24" t="s">
        <v>138</v>
      </c>
      <c r="C39" s="18">
        <v>40</v>
      </c>
      <c r="D39" s="18">
        <v>40</v>
      </c>
      <c r="E39" s="18">
        <v>40</v>
      </c>
      <c r="F39" s="18">
        <v>40</v>
      </c>
      <c r="G39" s="38">
        <f t="shared" si="0"/>
        <v>40</v>
      </c>
      <c r="H39" s="18">
        <v>40</v>
      </c>
      <c r="I39" s="18">
        <v>40</v>
      </c>
      <c r="J39" s="18">
        <v>40</v>
      </c>
      <c r="K39" s="46">
        <f t="shared" si="1"/>
        <v>40</v>
      </c>
      <c r="L39" s="18">
        <v>40</v>
      </c>
      <c r="M39" s="18">
        <v>40</v>
      </c>
      <c r="N39" s="18">
        <v>40</v>
      </c>
      <c r="O39" s="52">
        <f t="shared" si="2"/>
        <v>40</v>
      </c>
      <c r="P39" s="55">
        <f t="shared" si="3"/>
        <v>40</v>
      </c>
      <c r="Q39" s="88">
        <f t="shared" si="4"/>
        <v>40</v>
      </c>
      <c r="R39" s="88">
        <f t="shared" si="5"/>
        <v>40</v>
      </c>
      <c r="S39" s="16">
        <f t="shared" si="6"/>
        <v>40</v>
      </c>
      <c r="T39" s="88">
        <f t="shared" si="7"/>
        <v>40</v>
      </c>
      <c r="U39" s="16">
        <f t="shared" si="8"/>
        <v>40</v>
      </c>
    </row>
    <row r="40" spans="1:21" x14ac:dyDescent="0.2">
      <c r="A40" s="18">
        <v>37</v>
      </c>
      <c r="B40" s="23" t="s">
        <v>117</v>
      </c>
      <c r="C40" s="18">
        <v>40</v>
      </c>
      <c r="D40" s="18">
        <v>40</v>
      </c>
      <c r="E40" s="18">
        <v>40</v>
      </c>
      <c r="F40" s="18">
        <v>40</v>
      </c>
      <c r="G40" s="38">
        <f t="shared" si="0"/>
        <v>40</v>
      </c>
      <c r="H40" s="18">
        <v>40</v>
      </c>
      <c r="I40" s="18">
        <v>40</v>
      </c>
      <c r="J40" s="18">
        <v>40</v>
      </c>
      <c r="K40" s="46">
        <f t="shared" si="1"/>
        <v>40</v>
      </c>
      <c r="L40" s="18">
        <v>40</v>
      </c>
      <c r="M40" s="18">
        <v>40</v>
      </c>
      <c r="N40" s="18">
        <v>40</v>
      </c>
      <c r="O40" s="52">
        <f t="shared" si="2"/>
        <v>40</v>
      </c>
      <c r="P40" s="55">
        <f t="shared" si="3"/>
        <v>40</v>
      </c>
      <c r="Q40" s="88">
        <f t="shared" si="4"/>
        <v>40</v>
      </c>
      <c r="R40" s="88">
        <f t="shared" si="5"/>
        <v>40</v>
      </c>
      <c r="S40" s="16">
        <f t="shared" si="6"/>
        <v>40</v>
      </c>
      <c r="T40" s="88">
        <f t="shared" si="7"/>
        <v>40</v>
      </c>
      <c r="U40" s="16">
        <f t="shared" si="8"/>
        <v>40</v>
      </c>
    </row>
    <row r="41" spans="1:21" x14ac:dyDescent="0.2">
      <c r="A41" s="18">
        <v>38</v>
      </c>
      <c r="B41" s="23" t="s">
        <v>47</v>
      </c>
      <c r="C41" s="18">
        <v>80</v>
      </c>
      <c r="D41" s="18">
        <v>40</v>
      </c>
      <c r="E41" s="18">
        <v>85</v>
      </c>
      <c r="F41" s="18">
        <v>85</v>
      </c>
      <c r="G41" s="38">
        <f t="shared" si="0"/>
        <v>72.5</v>
      </c>
      <c r="H41" s="18">
        <v>80</v>
      </c>
      <c r="I41" s="18">
        <v>85</v>
      </c>
      <c r="J41" s="18">
        <v>85</v>
      </c>
      <c r="K41" s="46">
        <f t="shared" si="1"/>
        <v>83.333333333333329</v>
      </c>
      <c r="L41" s="18">
        <v>85</v>
      </c>
      <c r="M41" s="18">
        <v>60</v>
      </c>
      <c r="N41" s="18">
        <v>80</v>
      </c>
      <c r="O41" s="52">
        <f t="shared" si="2"/>
        <v>75</v>
      </c>
      <c r="P41" s="55">
        <f t="shared" si="3"/>
        <v>76.944444444444443</v>
      </c>
      <c r="Q41" s="88">
        <f t="shared" si="4"/>
        <v>72.5</v>
      </c>
      <c r="R41" s="88">
        <f t="shared" si="5"/>
        <v>82.5</v>
      </c>
      <c r="S41" s="16">
        <f t="shared" si="6"/>
        <v>85</v>
      </c>
      <c r="T41" s="88">
        <f t="shared" si="7"/>
        <v>72.5</v>
      </c>
      <c r="U41" s="16">
        <f t="shared" si="8"/>
        <v>80</v>
      </c>
    </row>
    <row r="42" spans="1:21" x14ac:dyDescent="0.2">
      <c r="A42" s="18">
        <v>39</v>
      </c>
      <c r="B42" s="23" t="s">
        <v>75</v>
      </c>
      <c r="C42" s="18">
        <v>40</v>
      </c>
      <c r="D42" s="18">
        <v>40</v>
      </c>
      <c r="E42" s="18">
        <v>40</v>
      </c>
      <c r="F42" s="18">
        <v>40</v>
      </c>
      <c r="G42" s="38">
        <f t="shared" si="0"/>
        <v>40</v>
      </c>
      <c r="H42" s="18">
        <v>50</v>
      </c>
      <c r="I42" s="18">
        <v>50</v>
      </c>
      <c r="J42" s="18">
        <v>50</v>
      </c>
      <c r="K42" s="46">
        <f t="shared" si="1"/>
        <v>50</v>
      </c>
      <c r="L42" s="18">
        <v>40</v>
      </c>
      <c r="M42" s="18">
        <v>40</v>
      </c>
      <c r="N42" s="18">
        <v>40</v>
      </c>
      <c r="O42" s="52">
        <f t="shared" si="2"/>
        <v>40</v>
      </c>
      <c r="P42" s="55">
        <f t="shared" si="3"/>
        <v>43.333333333333336</v>
      </c>
      <c r="Q42" s="88">
        <f t="shared" si="4"/>
        <v>45</v>
      </c>
      <c r="R42" s="88">
        <f t="shared" si="5"/>
        <v>45</v>
      </c>
      <c r="S42" s="16">
        <f t="shared" si="6"/>
        <v>50</v>
      </c>
      <c r="T42" s="88">
        <f t="shared" si="7"/>
        <v>40</v>
      </c>
      <c r="U42" s="16">
        <f t="shared" si="8"/>
        <v>40</v>
      </c>
    </row>
    <row r="43" spans="1:21" x14ac:dyDescent="0.2">
      <c r="A43" s="18">
        <v>40</v>
      </c>
      <c r="B43" s="23" t="s">
        <v>77</v>
      </c>
      <c r="C43" s="18">
        <v>50</v>
      </c>
      <c r="D43" s="18">
        <v>40</v>
      </c>
      <c r="E43" s="18">
        <v>40</v>
      </c>
      <c r="F43" s="18">
        <v>40</v>
      </c>
      <c r="G43" s="38">
        <f t="shared" si="0"/>
        <v>42.5</v>
      </c>
      <c r="H43" s="18">
        <v>40</v>
      </c>
      <c r="I43" s="18">
        <v>50</v>
      </c>
      <c r="J43" s="18">
        <v>40</v>
      </c>
      <c r="K43" s="46">
        <f t="shared" si="1"/>
        <v>43.333333333333336</v>
      </c>
      <c r="L43" s="18">
        <v>40</v>
      </c>
      <c r="M43" s="18">
        <v>50</v>
      </c>
      <c r="N43" s="18">
        <v>50</v>
      </c>
      <c r="O43" s="52">
        <f t="shared" si="2"/>
        <v>46.666666666666664</v>
      </c>
      <c r="P43" s="55">
        <f t="shared" si="3"/>
        <v>44.166666666666664</v>
      </c>
      <c r="Q43" s="88">
        <f t="shared" si="4"/>
        <v>50</v>
      </c>
      <c r="R43" s="88">
        <f t="shared" si="5"/>
        <v>40</v>
      </c>
      <c r="S43" s="16">
        <f t="shared" si="6"/>
        <v>40</v>
      </c>
      <c r="T43" s="88">
        <f t="shared" si="7"/>
        <v>42.5</v>
      </c>
      <c r="U43" s="16">
        <f t="shared" si="8"/>
        <v>50</v>
      </c>
    </row>
    <row r="44" spans="1:21" x14ac:dyDescent="0.2">
      <c r="A44" s="18">
        <v>41</v>
      </c>
      <c r="B44" s="23" t="s">
        <v>53</v>
      </c>
      <c r="C44" s="18">
        <v>40</v>
      </c>
      <c r="D44" s="18">
        <v>40</v>
      </c>
      <c r="E44" s="18">
        <v>40</v>
      </c>
      <c r="F44" s="18">
        <v>40</v>
      </c>
      <c r="G44" s="38">
        <f t="shared" si="0"/>
        <v>40</v>
      </c>
      <c r="H44" s="18">
        <v>60</v>
      </c>
      <c r="I44" s="18">
        <v>50</v>
      </c>
      <c r="J44" s="18">
        <v>70</v>
      </c>
      <c r="K44" s="46">
        <f t="shared" si="1"/>
        <v>60</v>
      </c>
      <c r="L44" s="18">
        <v>65</v>
      </c>
      <c r="M44" s="18">
        <v>60</v>
      </c>
      <c r="N44" s="18">
        <v>70</v>
      </c>
      <c r="O44" s="52">
        <f t="shared" si="2"/>
        <v>65</v>
      </c>
      <c r="P44" s="55">
        <f t="shared" si="3"/>
        <v>55</v>
      </c>
      <c r="Q44" s="88">
        <f t="shared" si="4"/>
        <v>55</v>
      </c>
      <c r="R44" s="88">
        <f t="shared" si="5"/>
        <v>62.5</v>
      </c>
      <c r="S44" s="16">
        <f t="shared" si="6"/>
        <v>70</v>
      </c>
      <c r="T44" s="88">
        <f t="shared" si="7"/>
        <v>40</v>
      </c>
      <c r="U44" s="16">
        <f t="shared" si="8"/>
        <v>70</v>
      </c>
    </row>
    <row r="45" spans="1:21" x14ac:dyDescent="0.2">
      <c r="A45" s="19"/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21" x14ac:dyDescent="0.2">
      <c r="A46" s="19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21" x14ac:dyDescent="0.2">
      <c r="A47" s="19"/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21" x14ac:dyDescent="0.2">
      <c r="A48" s="22">
        <v>1</v>
      </c>
      <c r="B48" s="14" t="s">
        <v>43</v>
      </c>
      <c r="C48" s="12">
        <v>775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1:16" x14ac:dyDescent="0.2">
      <c r="A49" s="22">
        <v>2</v>
      </c>
      <c r="B49" s="13" t="s">
        <v>47</v>
      </c>
      <c r="C49" s="12">
        <v>765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1:16" x14ac:dyDescent="0.2">
      <c r="A50" s="22">
        <v>3</v>
      </c>
      <c r="B50" s="13" t="s">
        <v>45</v>
      </c>
      <c r="C50" s="12">
        <v>730</v>
      </c>
    </row>
    <row r="51" spans="1:16" x14ac:dyDescent="0.2">
      <c r="A51" s="22">
        <v>4</v>
      </c>
      <c r="B51" s="5" t="s">
        <v>67</v>
      </c>
      <c r="C51" s="12">
        <v>720</v>
      </c>
    </row>
    <row r="52" spans="1:16" x14ac:dyDescent="0.2">
      <c r="A52" s="22">
        <v>5</v>
      </c>
      <c r="B52" s="13" t="s">
        <v>71</v>
      </c>
      <c r="C52" s="12">
        <v>720</v>
      </c>
    </row>
    <row r="53" spans="1:16" x14ac:dyDescent="0.2">
      <c r="A53" s="22">
        <v>6</v>
      </c>
      <c r="B53" s="13" t="s">
        <v>49</v>
      </c>
      <c r="C53" s="12">
        <v>700</v>
      </c>
    </row>
    <row r="54" spans="1:16" x14ac:dyDescent="0.2">
      <c r="A54" s="22">
        <v>7</v>
      </c>
      <c r="B54" s="13" t="s">
        <v>83</v>
      </c>
      <c r="C54" s="12">
        <v>685</v>
      </c>
    </row>
    <row r="55" spans="1:16" x14ac:dyDescent="0.2">
      <c r="A55" s="22">
        <v>8</v>
      </c>
      <c r="B55" s="5" t="s">
        <v>55</v>
      </c>
      <c r="C55" s="12">
        <v>655</v>
      </c>
    </row>
    <row r="56" spans="1:16" x14ac:dyDescent="0.2">
      <c r="A56" s="22">
        <v>9</v>
      </c>
      <c r="B56" s="13" t="s">
        <v>59</v>
      </c>
      <c r="C56" s="12">
        <v>635</v>
      </c>
    </row>
    <row r="57" spans="1:16" x14ac:dyDescent="0.2">
      <c r="A57" s="22">
        <v>10</v>
      </c>
      <c r="B57" s="13" t="s">
        <v>65</v>
      </c>
      <c r="C57" s="12">
        <v>635</v>
      </c>
    </row>
  </sheetData>
  <mergeCells count="9">
    <mergeCell ref="O1:O2"/>
    <mergeCell ref="P1:P2"/>
    <mergeCell ref="A1:A2"/>
    <mergeCell ref="B1:B2"/>
    <mergeCell ref="C1:F1"/>
    <mergeCell ref="H1:J1"/>
    <mergeCell ref="L1:N1"/>
    <mergeCell ref="G1:G2"/>
    <mergeCell ref="K1:K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Normal="100" workbookViewId="0">
      <pane xSplit="2" ySplit="3" topLeftCell="K31" activePane="bottomRight" state="frozen"/>
      <selection pane="topRight" activeCell="C1" sqref="C1"/>
      <selection pane="bottomLeft" activeCell="A4" sqref="A4"/>
      <selection pane="bottomRight" activeCell="S9" sqref="S9"/>
    </sheetView>
  </sheetViews>
  <sheetFormatPr defaultColWidth="14.42578125" defaultRowHeight="14.25" x14ac:dyDescent="0.2"/>
  <cols>
    <col min="1" max="1" width="5.5703125" style="1" bestFit="1" customWidth="1"/>
    <col min="2" max="2" width="67.7109375" style="1" bestFit="1" customWidth="1"/>
    <col min="3" max="3" width="6.5703125" style="1" bestFit="1" customWidth="1"/>
    <col min="4" max="4" width="7.85546875" style="1" bestFit="1" customWidth="1"/>
    <col min="5" max="5" width="6.140625" style="1" bestFit="1" customWidth="1"/>
    <col min="6" max="6" width="5.85546875" style="1" bestFit="1" customWidth="1"/>
    <col min="7" max="7" width="5.5703125" style="1" bestFit="1" customWidth="1"/>
    <col min="8" max="8" width="8" style="1" bestFit="1" customWidth="1"/>
    <col min="9" max="9" width="9.140625" style="1" bestFit="1" customWidth="1"/>
    <col min="10" max="10" width="7.7109375" style="1" bestFit="1" customWidth="1"/>
    <col min="11" max="11" width="5.5703125" style="1" bestFit="1" customWidth="1"/>
    <col min="12" max="12" width="8.85546875" style="1" bestFit="1" customWidth="1"/>
    <col min="13" max="13" width="5.140625" style="1" bestFit="1" customWidth="1"/>
    <col min="14" max="14" width="8.7109375" style="1" bestFit="1" customWidth="1"/>
    <col min="15" max="16" width="5.5703125" style="1" bestFit="1" customWidth="1"/>
    <col min="17" max="16384" width="14.42578125" style="1"/>
  </cols>
  <sheetData>
    <row r="1" spans="1:21" x14ac:dyDescent="0.2">
      <c r="A1" s="90" t="s">
        <v>125</v>
      </c>
      <c r="B1" s="90" t="s">
        <v>3</v>
      </c>
      <c r="C1" s="90" t="s">
        <v>126</v>
      </c>
      <c r="D1" s="90"/>
      <c r="E1" s="90"/>
      <c r="F1" s="90"/>
      <c r="G1" s="119" t="s">
        <v>127</v>
      </c>
      <c r="H1" s="90" t="s">
        <v>128</v>
      </c>
      <c r="I1" s="90"/>
      <c r="J1" s="90"/>
      <c r="K1" s="117" t="s">
        <v>129</v>
      </c>
      <c r="L1" s="136" t="s">
        <v>130</v>
      </c>
      <c r="M1" s="136"/>
      <c r="N1" s="136"/>
      <c r="O1" s="134" t="s">
        <v>27</v>
      </c>
      <c r="P1" s="129" t="s">
        <v>131</v>
      </c>
    </row>
    <row r="2" spans="1:21" ht="15" customHeight="1" x14ac:dyDescent="0.2">
      <c r="A2" s="90"/>
      <c r="B2" s="90"/>
      <c r="C2" s="8" t="s">
        <v>9</v>
      </c>
      <c r="D2" s="8" t="s">
        <v>132</v>
      </c>
      <c r="E2" s="8" t="s">
        <v>10</v>
      </c>
      <c r="F2" s="8" t="s">
        <v>11</v>
      </c>
      <c r="G2" s="120"/>
      <c r="H2" s="7" t="s">
        <v>133</v>
      </c>
      <c r="I2" s="7" t="s">
        <v>13</v>
      </c>
      <c r="J2" s="7" t="s">
        <v>14</v>
      </c>
      <c r="K2" s="118"/>
      <c r="L2" s="7" t="s">
        <v>40</v>
      </c>
      <c r="M2" s="7" t="s">
        <v>134</v>
      </c>
      <c r="N2" s="7" t="s">
        <v>135</v>
      </c>
      <c r="O2" s="135"/>
      <c r="P2" s="130"/>
    </row>
    <row r="3" spans="1:21" ht="15" customHeight="1" x14ac:dyDescent="0.2">
      <c r="A3" s="31"/>
      <c r="B3" s="31"/>
      <c r="C3" s="31"/>
      <c r="D3" s="131"/>
      <c r="E3" s="132"/>
      <c r="F3" s="133"/>
      <c r="G3" s="39"/>
      <c r="H3" s="32"/>
      <c r="I3" s="32"/>
      <c r="J3" s="32"/>
      <c r="K3" s="47"/>
      <c r="L3" s="32"/>
      <c r="M3" s="32"/>
      <c r="N3" s="32"/>
      <c r="O3" s="32"/>
      <c r="P3" s="32"/>
      <c r="Q3" s="1" t="s">
        <v>163</v>
      </c>
      <c r="R3" s="1" t="s">
        <v>159</v>
      </c>
      <c r="S3" s="1" t="s">
        <v>160</v>
      </c>
      <c r="T3" s="1" t="s">
        <v>161</v>
      </c>
      <c r="U3" s="1" t="s">
        <v>162</v>
      </c>
    </row>
    <row r="4" spans="1:21" ht="15" x14ac:dyDescent="0.25">
      <c r="A4" s="18">
        <v>1</v>
      </c>
      <c r="B4" s="23" t="s">
        <v>89</v>
      </c>
      <c r="C4" s="76">
        <v>10</v>
      </c>
      <c r="D4" s="76">
        <v>10</v>
      </c>
      <c r="E4" s="76">
        <v>10</v>
      </c>
      <c r="F4" s="76">
        <v>10</v>
      </c>
      <c r="G4" s="77">
        <f>SUM(C4:F4)/4</f>
        <v>10</v>
      </c>
      <c r="H4" s="76">
        <v>10</v>
      </c>
      <c r="I4" s="76">
        <v>10</v>
      </c>
      <c r="J4" s="76">
        <v>10</v>
      </c>
      <c r="K4" s="78">
        <f>SUM(H4:J4)/3</f>
        <v>10</v>
      </c>
      <c r="L4" s="76">
        <v>10</v>
      </c>
      <c r="M4" s="76">
        <v>10</v>
      </c>
      <c r="N4" s="76">
        <v>10</v>
      </c>
      <c r="O4" s="79">
        <f>SUM(L4:N4)/3</f>
        <v>10</v>
      </c>
      <c r="P4" s="80">
        <f>(G4+K4+O4)/3</f>
        <v>10</v>
      </c>
      <c r="Q4" s="87">
        <f>SUM(I4,M4)/2</f>
        <v>10</v>
      </c>
      <c r="R4" s="87">
        <f>SUM(H4,L4)/2</f>
        <v>10</v>
      </c>
      <c r="S4" s="1">
        <f>J4</f>
        <v>10</v>
      </c>
      <c r="T4" s="87">
        <f>G4</f>
        <v>10</v>
      </c>
      <c r="U4" s="1">
        <f>N4</f>
        <v>10</v>
      </c>
    </row>
    <row r="5" spans="1:21" ht="15" x14ac:dyDescent="0.25">
      <c r="A5" s="18">
        <v>2</v>
      </c>
      <c r="B5" s="23" t="s">
        <v>91</v>
      </c>
      <c r="C5" s="76">
        <v>10</v>
      </c>
      <c r="D5" s="76">
        <v>10</v>
      </c>
      <c r="E5" s="76">
        <v>10</v>
      </c>
      <c r="F5" s="76">
        <v>10</v>
      </c>
      <c r="G5" s="77">
        <f t="shared" ref="G5:G44" si="0">SUM(C5:F5)/4</f>
        <v>10</v>
      </c>
      <c r="H5" s="76">
        <v>10</v>
      </c>
      <c r="I5" s="76">
        <v>10</v>
      </c>
      <c r="J5" s="76">
        <v>10</v>
      </c>
      <c r="K5" s="78">
        <f t="shared" ref="K5:K44" si="1">SUM(H5:J5)/3</f>
        <v>10</v>
      </c>
      <c r="L5" s="76">
        <v>10</v>
      </c>
      <c r="M5" s="76">
        <v>10</v>
      </c>
      <c r="N5" s="76">
        <v>10</v>
      </c>
      <c r="O5" s="79">
        <f t="shared" ref="O5:O44" si="2">SUM(L5:N5)/3</f>
        <v>10</v>
      </c>
      <c r="P5" s="80">
        <f t="shared" ref="P5:P44" si="3">(G5+K5+O5)/3</f>
        <v>10</v>
      </c>
      <c r="Q5" s="87">
        <f t="shared" ref="Q5:Q44" si="4">SUM(I5,M5)/2</f>
        <v>10</v>
      </c>
      <c r="R5" s="87">
        <f t="shared" ref="R5:R44" si="5">SUM(H5,L5)/2</f>
        <v>10</v>
      </c>
      <c r="S5" s="1">
        <f t="shared" ref="S5:S44" si="6">J5</f>
        <v>10</v>
      </c>
      <c r="T5" s="87">
        <f t="shared" ref="T5:T44" si="7">G5</f>
        <v>10</v>
      </c>
      <c r="U5" s="1">
        <f t="shared" ref="U5:U44" si="8">N5</f>
        <v>10</v>
      </c>
    </row>
    <row r="6" spans="1:21" ht="15" x14ac:dyDescent="0.25">
      <c r="A6" s="18">
        <v>3</v>
      </c>
      <c r="B6" s="23" t="s">
        <v>87</v>
      </c>
      <c r="C6" s="76">
        <v>10</v>
      </c>
      <c r="D6" s="76">
        <v>10</v>
      </c>
      <c r="E6" s="76">
        <v>10</v>
      </c>
      <c r="F6" s="76">
        <v>10</v>
      </c>
      <c r="G6" s="77">
        <f t="shared" si="0"/>
        <v>10</v>
      </c>
      <c r="H6" s="76">
        <v>60</v>
      </c>
      <c r="I6" s="76">
        <v>60</v>
      </c>
      <c r="J6" s="76">
        <v>75</v>
      </c>
      <c r="K6" s="78">
        <f t="shared" si="1"/>
        <v>65</v>
      </c>
      <c r="L6" s="76">
        <v>50</v>
      </c>
      <c r="M6" s="76">
        <v>60</v>
      </c>
      <c r="N6" s="76">
        <v>50</v>
      </c>
      <c r="O6" s="79">
        <f t="shared" si="2"/>
        <v>53.333333333333336</v>
      </c>
      <c r="P6" s="80">
        <f t="shared" si="3"/>
        <v>42.777777777777779</v>
      </c>
      <c r="Q6" s="87">
        <f t="shared" si="4"/>
        <v>60</v>
      </c>
      <c r="R6" s="87">
        <f t="shared" si="5"/>
        <v>55</v>
      </c>
      <c r="S6" s="1">
        <f t="shared" si="6"/>
        <v>75</v>
      </c>
      <c r="T6" s="87">
        <f t="shared" si="7"/>
        <v>10</v>
      </c>
      <c r="U6" s="1">
        <f t="shared" si="8"/>
        <v>50</v>
      </c>
    </row>
    <row r="7" spans="1:21" ht="15" x14ac:dyDescent="0.25">
      <c r="A7" s="18">
        <v>4</v>
      </c>
      <c r="B7" s="23" t="s">
        <v>55</v>
      </c>
      <c r="C7" s="76">
        <v>10</v>
      </c>
      <c r="D7" s="76">
        <v>10</v>
      </c>
      <c r="E7" s="76">
        <v>10</v>
      </c>
      <c r="F7" s="76">
        <v>10</v>
      </c>
      <c r="G7" s="77">
        <f t="shared" si="0"/>
        <v>10</v>
      </c>
      <c r="H7" s="76">
        <v>65</v>
      </c>
      <c r="I7" s="76">
        <v>60</v>
      </c>
      <c r="J7" s="76">
        <v>70</v>
      </c>
      <c r="K7" s="78">
        <f t="shared" si="1"/>
        <v>65</v>
      </c>
      <c r="L7" s="76">
        <v>65</v>
      </c>
      <c r="M7" s="76">
        <v>10</v>
      </c>
      <c r="N7" s="76">
        <v>30</v>
      </c>
      <c r="O7" s="79">
        <f t="shared" si="2"/>
        <v>35</v>
      </c>
      <c r="P7" s="80">
        <f t="shared" si="3"/>
        <v>36.666666666666664</v>
      </c>
      <c r="Q7" s="87">
        <f t="shared" si="4"/>
        <v>35</v>
      </c>
      <c r="R7" s="87">
        <f t="shared" si="5"/>
        <v>65</v>
      </c>
      <c r="S7" s="1">
        <f t="shared" si="6"/>
        <v>70</v>
      </c>
      <c r="T7" s="87">
        <f t="shared" si="7"/>
        <v>10</v>
      </c>
      <c r="U7" s="1">
        <f t="shared" si="8"/>
        <v>30</v>
      </c>
    </row>
    <row r="8" spans="1:21" ht="15" x14ac:dyDescent="0.25">
      <c r="A8" s="18">
        <v>5</v>
      </c>
      <c r="B8" s="23" t="s">
        <v>119</v>
      </c>
      <c r="C8" s="76">
        <v>10</v>
      </c>
      <c r="D8" s="76">
        <v>10</v>
      </c>
      <c r="E8" s="76">
        <v>10</v>
      </c>
      <c r="F8" s="76">
        <v>10</v>
      </c>
      <c r="G8" s="77">
        <f t="shared" si="0"/>
        <v>10</v>
      </c>
      <c r="H8" s="76">
        <v>10</v>
      </c>
      <c r="I8" s="76">
        <v>10</v>
      </c>
      <c r="J8" s="76">
        <v>10</v>
      </c>
      <c r="K8" s="78">
        <f t="shared" si="1"/>
        <v>10</v>
      </c>
      <c r="L8" s="76">
        <v>50</v>
      </c>
      <c r="M8" s="76">
        <v>40</v>
      </c>
      <c r="N8" s="76">
        <v>50</v>
      </c>
      <c r="O8" s="79">
        <f t="shared" si="2"/>
        <v>46.666666666666664</v>
      </c>
      <c r="P8" s="80">
        <f t="shared" si="3"/>
        <v>22.222222222222218</v>
      </c>
      <c r="Q8" s="87">
        <f t="shared" si="4"/>
        <v>25</v>
      </c>
      <c r="R8" s="87">
        <f t="shared" si="5"/>
        <v>30</v>
      </c>
      <c r="S8" s="1">
        <f t="shared" si="6"/>
        <v>10</v>
      </c>
      <c r="T8" s="87">
        <f t="shared" si="7"/>
        <v>10</v>
      </c>
      <c r="U8" s="1">
        <f t="shared" si="8"/>
        <v>50</v>
      </c>
    </row>
    <row r="9" spans="1:21" ht="15" x14ac:dyDescent="0.25">
      <c r="A9" s="18">
        <v>6</v>
      </c>
      <c r="B9" s="23" t="s">
        <v>67</v>
      </c>
      <c r="C9" s="76">
        <v>10</v>
      </c>
      <c r="D9" s="76">
        <v>10</v>
      </c>
      <c r="E9" s="76">
        <v>10</v>
      </c>
      <c r="F9" s="76">
        <v>10</v>
      </c>
      <c r="G9" s="77">
        <f t="shared" si="0"/>
        <v>10</v>
      </c>
      <c r="H9" s="76">
        <v>80</v>
      </c>
      <c r="I9" s="76">
        <v>70</v>
      </c>
      <c r="J9" s="76">
        <v>80</v>
      </c>
      <c r="K9" s="78">
        <f t="shared" si="1"/>
        <v>76.666666666666671</v>
      </c>
      <c r="L9" s="76">
        <v>80</v>
      </c>
      <c r="M9" s="76">
        <v>60</v>
      </c>
      <c r="N9" s="76">
        <v>70</v>
      </c>
      <c r="O9" s="79">
        <f t="shared" si="2"/>
        <v>70</v>
      </c>
      <c r="P9" s="80">
        <f t="shared" si="3"/>
        <v>52.222222222222229</v>
      </c>
      <c r="Q9" s="87">
        <f t="shared" si="4"/>
        <v>65</v>
      </c>
      <c r="R9" s="87">
        <f t="shared" si="5"/>
        <v>80</v>
      </c>
      <c r="S9" s="1">
        <f t="shared" si="6"/>
        <v>80</v>
      </c>
      <c r="T9" s="87">
        <f t="shared" si="7"/>
        <v>10</v>
      </c>
      <c r="U9" s="1">
        <f t="shared" si="8"/>
        <v>70</v>
      </c>
    </row>
    <row r="10" spans="1:21" ht="15" x14ac:dyDescent="0.25">
      <c r="A10" s="18">
        <v>7</v>
      </c>
      <c r="B10" s="23" t="s">
        <v>79</v>
      </c>
      <c r="C10" s="76">
        <v>10</v>
      </c>
      <c r="D10" s="76">
        <v>10</v>
      </c>
      <c r="E10" s="76">
        <v>10</v>
      </c>
      <c r="F10" s="76">
        <v>10</v>
      </c>
      <c r="G10" s="77">
        <f t="shared" si="0"/>
        <v>10</v>
      </c>
      <c r="H10" s="76">
        <v>70</v>
      </c>
      <c r="I10" s="76">
        <v>60</v>
      </c>
      <c r="J10" s="76">
        <v>70</v>
      </c>
      <c r="K10" s="78">
        <f t="shared" si="1"/>
        <v>66.666666666666671</v>
      </c>
      <c r="L10" s="76">
        <v>65</v>
      </c>
      <c r="M10" s="76">
        <v>50</v>
      </c>
      <c r="N10" s="76">
        <v>50</v>
      </c>
      <c r="O10" s="79">
        <f t="shared" si="2"/>
        <v>55</v>
      </c>
      <c r="P10" s="80">
        <f t="shared" si="3"/>
        <v>43.888888888888893</v>
      </c>
      <c r="Q10" s="87">
        <f t="shared" si="4"/>
        <v>55</v>
      </c>
      <c r="R10" s="87">
        <f t="shared" si="5"/>
        <v>67.5</v>
      </c>
      <c r="S10" s="1">
        <f t="shared" si="6"/>
        <v>70</v>
      </c>
      <c r="T10" s="87">
        <f t="shared" si="7"/>
        <v>10</v>
      </c>
      <c r="U10" s="1">
        <f t="shared" si="8"/>
        <v>50</v>
      </c>
    </row>
    <row r="11" spans="1:21" ht="15" x14ac:dyDescent="0.25">
      <c r="A11" s="18">
        <v>8</v>
      </c>
      <c r="B11" s="23" t="s">
        <v>93</v>
      </c>
      <c r="C11" s="76">
        <v>10</v>
      </c>
      <c r="D11" s="76">
        <v>10</v>
      </c>
      <c r="E11" s="76">
        <v>10</v>
      </c>
      <c r="F11" s="76">
        <v>10</v>
      </c>
      <c r="G11" s="77">
        <f t="shared" si="0"/>
        <v>10</v>
      </c>
      <c r="H11" s="76">
        <v>10</v>
      </c>
      <c r="I11" s="76">
        <v>10</v>
      </c>
      <c r="J11" s="76">
        <v>10</v>
      </c>
      <c r="K11" s="78">
        <f t="shared" si="1"/>
        <v>10</v>
      </c>
      <c r="L11" s="76">
        <v>10</v>
      </c>
      <c r="M11" s="76">
        <v>10</v>
      </c>
      <c r="N11" s="76">
        <v>10</v>
      </c>
      <c r="O11" s="79">
        <f t="shared" si="2"/>
        <v>10</v>
      </c>
      <c r="P11" s="80">
        <f t="shared" si="3"/>
        <v>10</v>
      </c>
      <c r="Q11" s="87">
        <f t="shared" si="4"/>
        <v>10</v>
      </c>
      <c r="R11" s="87">
        <f t="shared" si="5"/>
        <v>10</v>
      </c>
      <c r="S11" s="1">
        <f t="shared" si="6"/>
        <v>10</v>
      </c>
      <c r="T11" s="87">
        <f t="shared" si="7"/>
        <v>10</v>
      </c>
      <c r="U11" s="1">
        <f t="shared" si="8"/>
        <v>10</v>
      </c>
    </row>
    <row r="12" spans="1:21" ht="15" x14ac:dyDescent="0.25">
      <c r="A12" s="18">
        <v>9</v>
      </c>
      <c r="B12" s="23" t="s">
        <v>95</v>
      </c>
      <c r="C12" s="76">
        <v>10</v>
      </c>
      <c r="D12" s="76">
        <v>10</v>
      </c>
      <c r="E12" s="76">
        <v>10</v>
      </c>
      <c r="F12" s="76">
        <v>10</v>
      </c>
      <c r="G12" s="77">
        <f t="shared" si="0"/>
        <v>10</v>
      </c>
      <c r="H12" s="76">
        <v>10</v>
      </c>
      <c r="I12" s="76">
        <v>10</v>
      </c>
      <c r="J12" s="76">
        <v>10</v>
      </c>
      <c r="K12" s="78">
        <f t="shared" si="1"/>
        <v>10</v>
      </c>
      <c r="L12" s="76">
        <v>10</v>
      </c>
      <c r="M12" s="76">
        <v>10</v>
      </c>
      <c r="N12" s="76">
        <v>10</v>
      </c>
      <c r="O12" s="79">
        <f t="shared" si="2"/>
        <v>10</v>
      </c>
      <c r="P12" s="80">
        <f t="shared" si="3"/>
        <v>10</v>
      </c>
      <c r="Q12" s="87">
        <f t="shared" si="4"/>
        <v>10</v>
      </c>
      <c r="R12" s="87">
        <f t="shared" si="5"/>
        <v>10</v>
      </c>
      <c r="S12" s="1">
        <f t="shared" si="6"/>
        <v>10</v>
      </c>
      <c r="T12" s="87">
        <f t="shared" si="7"/>
        <v>10</v>
      </c>
      <c r="U12" s="1">
        <f t="shared" si="8"/>
        <v>10</v>
      </c>
    </row>
    <row r="13" spans="1:21" ht="15" x14ac:dyDescent="0.25">
      <c r="A13" s="18">
        <v>10</v>
      </c>
      <c r="B13" s="85" t="s">
        <v>136</v>
      </c>
      <c r="C13" s="76">
        <v>10</v>
      </c>
      <c r="D13" s="76">
        <v>10</v>
      </c>
      <c r="E13" s="76">
        <v>10</v>
      </c>
      <c r="F13" s="76">
        <v>10</v>
      </c>
      <c r="G13" s="77">
        <f t="shared" si="0"/>
        <v>10</v>
      </c>
      <c r="H13" s="76">
        <v>10</v>
      </c>
      <c r="I13" s="76">
        <v>10</v>
      </c>
      <c r="J13" s="76">
        <v>10</v>
      </c>
      <c r="K13" s="78">
        <f t="shared" si="1"/>
        <v>10</v>
      </c>
      <c r="L13" s="76">
        <v>10</v>
      </c>
      <c r="M13" s="76">
        <v>10</v>
      </c>
      <c r="N13" s="76">
        <v>10</v>
      </c>
      <c r="O13" s="79">
        <f t="shared" si="2"/>
        <v>10</v>
      </c>
      <c r="P13" s="80">
        <f t="shared" si="3"/>
        <v>10</v>
      </c>
      <c r="Q13" s="87">
        <f t="shared" si="4"/>
        <v>10</v>
      </c>
      <c r="R13" s="87">
        <f t="shared" si="5"/>
        <v>10</v>
      </c>
      <c r="S13" s="1">
        <f t="shared" si="6"/>
        <v>10</v>
      </c>
      <c r="T13" s="87">
        <f t="shared" si="7"/>
        <v>10</v>
      </c>
      <c r="U13" s="1">
        <f t="shared" si="8"/>
        <v>10</v>
      </c>
    </row>
    <row r="14" spans="1:21" ht="15" x14ac:dyDescent="0.25">
      <c r="A14" s="18">
        <v>11</v>
      </c>
      <c r="B14" s="23" t="s">
        <v>59</v>
      </c>
      <c r="C14" s="76">
        <v>68</v>
      </c>
      <c r="D14" s="76">
        <v>75</v>
      </c>
      <c r="E14" s="76">
        <v>76</v>
      </c>
      <c r="F14" s="76">
        <v>70</v>
      </c>
      <c r="G14" s="77">
        <f t="shared" si="0"/>
        <v>72.25</v>
      </c>
      <c r="H14" s="76">
        <v>70</v>
      </c>
      <c r="I14" s="76">
        <v>65</v>
      </c>
      <c r="J14" s="76">
        <v>70</v>
      </c>
      <c r="K14" s="78">
        <f t="shared" si="1"/>
        <v>68.333333333333329</v>
      </c>
      <c r="L14" s="76">
        <v>65</v>
      </c>
      <c r="M14" s="76">
        <v>70</v>
      </c>
      <c r="N14" s="76">
        <v>70</v>
      </c>
      <c r="O14" s="79">
        <f t="shared" si="2"/>
        <v>68.333333333333329</v>
      </c>
      <c r="P14" s="80">
        <f t="shared" si="3"/>
        <v>69.638888888888872</v>
      </c>
      <c r="Q14" s="87">
        <f t="shared" si="4"/>
        <v>67.5</v>
      </c>
      <c r="R14" s="87">
        <f t="shared" si="5"/>
        <v>67.5</v>
      </c>
      <c r="S14" s="1">
        <f t="shared" si="6"/>
        <v>70</v>
      </c>
      <c r="T14" s="87">
        <f t="shared" si="7"/>
        <v>72.25</v>
      </c>
      <c r="U14" s="1">
        <f t="shared" si="8"/>
        <v>70</v>
      </c>
    </row>
    <row r="15" spans="1:21" ht="15" x14ac:dyDescent="0.25">
      <c r="A15" s="18">
        <v>12</v>
      </c>
      <c r="B15" s="23" t="s">
        <v>45</v>
      </c>
      <c r="C15" s="76">
        <v>65</v>
      </c>
      <c r="D15" s="76">
        <v>23</v>
      </c>
      <c r="E15" s="76">
        <v>27</v>
      </c>
      <c r="F15" s="76">
        <v>19</v>
      </c>
      <c r="G15" s="77">
        <f t="shared" si="0"/>
        <v>33.5</v>
      </c>
      <c r="H15" s="76">
        <v>80</v>
      </c>
      <c r="I15" s="76">
        <v>85</v>
      </c>
      <c r="J15" s="76">
        <v>85</v>
      </c>
      <c r="K15" s="78">
        <f t="shared" si="1"/>
        <v>83.333333333333329</v>
      </c>
      <c r="L15" s="76">
        <v>70</v>
      </c>
      <c r="M15" s="76">
        <v>70</v>
      </c>
      <c r="N15" s="76">
        <v>70</v>
      </c>
      <c r="O15" s="79">
        <f t="shared" si="2"/>
        <v>70</v>
      </c>
      <c r="P15" s="80">
        <f t="shared" si="3"/>
        <v>62.277777777777771</v>
      </c>
      <c r="Q15" s="87">
        <f t="shared" si="4"/>
        <v>77.5</v>
      </c>
      <c r="R15" s="87">
        <f t="shared" si="5"/>
        <v>75</v>
      </c>
      <c r="S15" s="1">
        <f t="shared" si="6"/>
        <v>85</v>
      </c>
      <c r="T15" s="87">
        <f t="shared" si="7"/>
        <v>33.5</v>
      </c>
      <c r="U15" s="1">
        <f t="shared" si="8"/>
        <v>70</v>
      </c>
    </row>
    <row r="16" spans="1:21" ht="15" x14ac:dyDescent="0.25">
      <c r="A16" s="18">
        <v>13</v>
      </c>
      <c r="B16" s="23" t="s">
        <v>99</v>
      </c>
      <c r="C16" s="76">
        <v>10</v>
      </c>
      <c r="D16" s="76">
        <v>10</v>
      </c>
      <c r="E16" s="76">
        <v>10</v>
      </c>
      <c r="F16" s="76">
        <v>10</v>
      </c>
      <c r="G16" s="77">
        <f t="shared" si="0"/>
        <v>10</v>
      </c>
      <c r="H16" s="76">
        <v>10</v>
      </c>
      <c r="I16" s="76">
        <v>10</v>
      </c>
      <c r="J16" s="76">
        <v>10</v>
      </c>
      <c r="K16" s="78">
        <f t="shared" si="1"/>
        <v>10</v>
      </c>
      <c r="L16" s="76">
        <v>10</v>
      </c>
      <c r="M16" s="76">
        <v>10</v>
      </c>
      <c r="N16" s="76">
        <v>10</v>
      </c>
      <c r="O16" s="79">
        <f t="shared" si="2"/>
        <v>10</v>
      </c>
      <c r="P16" s="80">
        <f t="shared" si="3"/>
        <v>10</v>
      </c>
      <c r="Q16" s="87">
        <f t="shared" si="4"/>
        <v>10</v>
      </c>
      <c r="R16" s="87">
        <f t="shared" si="5"/>
        <v>10</v>
      </c>
      <c r="S16" s="1">
        <f t="shared" si="6"/>
        <v>10</v>
      </c>
      <c r="T16" s="87">
        <f t="shared" si="7"/>
        <v>10</v>
      </c>
      <c r="U16" s="1">
        <f t="shared" si="8"/>
        <v>10</v>
      </c>
    </row>
    <row r="17" spans="1:21" ht="15" x14ac:dyDescent="0.25">
      <c r="A17" s="18">
        <v>14</v>
      </c>
      <c r="B17" s="23" t="s">
        <v>121</v>
      </c>
      <c r="C17" s="76">
        <v>10</v>
      </c>
      <c r="D17" s="76">
        <v>10</v>
      </c>
      <c r="E17" s="76">
        <v>10</v>
      </c>
      <c r="F17" s="76">
        <v>10</v>
      </c>
      <c r="G17" s="77">
        <f t="shared" si="0"/>
        <v>10</v>
      </c>
      <c r="H17" s="76">
        <v>60</v>
      </c>
      <c r="I17" s="76">
        <v>50</v>
      </c>
      <c r="J17" s="76">
        <v>70</v>
      </c>
      <c r="K17" s="78">
        <f t="shared" si="1"/>
        <v>60</v>
      </c>
      <c r="L17" s="76">
        <v>60</v>
      </c>
      <c r="M17" s="76">
        <v>40</v>
      </c>
      <c r="N17" s="76">
        <v>50</v>
      </c>
      <c r="O17" s="79">
        <f t="shared" si="2"/>
        <v>50</v>
      </c>
      <c r="P17" s="80">
        <f t="shared" si="3"/>
        <v>40</v>
      </c>
      <c r="Q17" s="87">
        <f t="shared" si="4"/>
        <v>45</v>
      </c>
      <c r="R17" s="87">
        <f t="shared" si="5"/>
        <v>60</v>
      </c>
      <c r="S17" s="1">
        <f t="shared" si="6"/>
        <v>70</v>
      </c>
      <c r="T17" s="87">
        <f t="shared" si="7"/>
        <v>10</v>
      </c>
      <c r="U17" s="1">
        <f t="shared" si="8"/>
        <v>50</v>
      </c>
    </row>
    <row r="18" spans="1:21" ht="15" x14ac:dyDescent="0.25">
      <c r="A18" s="18">
        <v>15</v>
      </c>
      <c r="B18" s="23" t="s">
        <v>101</v>
      </c>
      <c r="C18" s="76">
        <v>10</v>
      </c>
      <c r="D18" s="76">
        <v>10</v>
      </c>
      <c r="E18" s="76">
        <v>10</v>
      </c>
      <c r="F18" s="76">
        <v>10</v>
      </c>
      <c r="G18" s="77">
        <f t="shared" si="0"/>
        <v>10</v>
      </c>
      <c r="H18" s="76">
        <v>10</v>
      </c>
      <c r="I18" s="76">
        <v>10</v>
      </c>
      <c r="J18" s="76">
        <v>10</v>
      </c>
      <c r="K18" s="78">
        <f t="shared" si="1"/>
        <v>10</v>
      </c>
      <c r="L18" s="76">
        <v>10</v>
      </c>
      <c r="M18" s="76">
        <v>10</v>
      </c>
      <c r="N18" s="76">
        <v>30</v>
      </c>
      <c r="O18" s="79">
        <f t="shared" si="2"/>
        <v>16.666666666666668</v>
      </c>
      <c r="P18" s="80">
        <f t="shared" si="3"/>
        <v>12.222222222222223</v>
      </c>
      <c r="Q18" s="87">
        <f t="shared" si="4"/>
        <v>10</v>
      </c>
      <c r="R18" s="87">
        <f t="shared" si="5"/>
        <v>10</v>
      </c>
      <c r="S18" s="1">
        <f t="shared" si="6"/>
        <v>10</v>
      </c>
      <c r="T18" s="87">
        <f t="shared" si="7"/>
        <v>10</v>
      </c>
      <c r="U18" s="1">
        <f t="shared" si="8"/>
        <v>30</v>
      </c>
    </row>
    <row r="19" spans="1:21" ht="15" x14ac:dyDescent="0.25">
      <c r="A19" s="18">
        <v>16</v>
      </c>
      <c r="B19" s="23" t="s">
        <v>63</v>
      </c>
      <c r="C19" s="76">
        <v>10</v>
      </c>
      <c r="D19" s="76">
        <v>10</v>
      </c>
      <c r="E19" s="76">
        <v>10</v>
      </c>
      <c r="F19" s="76">
        <v>10</v>
      </c>
      <c r="G19" s="77">
        <f t="shared" si="0"/>
        <v>10</v>
      </c>
      <c r="H19" s="76">
        <v>10</v>
      </c>
      <c r="I19" s="76">
        <v>10</v>
      </c>
      <c r="J19" s="76">
        <v>10</v>
      </c>
      <c r="K19" s="78">
        <f t="shared" si="1"/>
        <v>10</v>
      </c>
      <c r="L19" s="76">
        <v>10</v>
      </c>
      <c r="M19" s="76">
        <v>10</v>
      </c>
      <c r="N19" s="76">
        <v>10</v>
      </c>
      <c r="O19" s="79">
        <f t="shared" si="2"/>
        <v>10</v>
      </c>
      <c r="P19" s="80">
        <f t="shared" si="3"/>
        <v>10</v>
      </c>
      <c r="Q19" s="87">
        <f t="shared" si="4"/>
        <v>10</v>
      </c>
      <c r="R19" s="87">
        <f t="shared" si="5"/>
        <v>10</v>
      </c>
      <c r="S19" s="1">
        <f t="shared" si="6"/>
        <v>10</v>
      </c>
      <c r="T19" s="87">
        <f t="shared" si="7"/>
        <v>10</v>
      </c>
      <c r="U19" s="1">
        <f t="shared" si="8"/>
        <v>10</v>
      </c>
    </row>
    <row r="20" spans="1:21" ht="15" x14ac:dyDescent="0.25">
      <c r="A20" s="18">
        <v>17</v>
      </c>
      <c r="B20" s="23" t="s">
        <v>103</v>
      </c>
      <c r="C20" s="76">
        <v>10</v>
      </c>
      <c r="D20" s="76">
        <v>10</v>
      </c>
      <c r="E20" s="76">
        <v>10</v>
      </c>
      <c r="F20" s="76">
        <v>10</v>
      </c>
      <c r="G20" s="77">
        <f t="shared" si="0"/>
        <v>10</v>
      </c>
      <c r="H20" s="76">
        <v>10</v>
      </c>
      <c r="I20" s="76">
        <v>10</v>
      </c>
      <c r="J20" s="76">
        <v>10</v>
      </c>
      <c r="K20" s="78">
        <f t="shared" si="1"/>
        <v>10</v>
      </c>
      <c r="L20" s="76">
        <v>10</v>
      </c>
      <c r="M20" s="76">
        <v>10</v>
      </c>
      <c r="N20" s="76">
        <v>10</v>
      </c>
      <c r="O20" s="79">
        <f t="shared" si="2"/>
        <v>10</v>
      </c>
      <c r="P20" s="80">
        <f t="shared" si="3"/>
        <v>10</v>
      </c>
      <c r="Q20" s="87">
        <f t="shared" si="4"/>
        <v>10</v>
      </c>
      <c r="R20" s="87">
        <f t="shared" si="5"/>
        <v>10</v>
      </c>
      <c r="S20" s="1">
        <f t="shared" si="6"/>
        <v>10</v>
      </c>
      <c r="T20" s="87">
        <f t="shared" si="7"/>
        <v>10</v>
      </c>
      <c r="U20" s="1">
        <f t="shared" si="8"/>
        <v>10</v>
      </c>
    </row>
    <row r="21" spans="1:21" ht="15" x14ac:dyDescent="0.25">
      <c r="A21" s="18">
        <v>18</v>
      </c>
      <c r="B21" s="23" t="s">
        <v>71</v>
      </c>
      <c r="C21" s="76">
        <v>10</v>
      </c>
      <c r="D21" s="76">
        <v>10</v>
      </c>
      <c r="E21" s="76">
        <v>10</v>
      </c>
      <c r="F21" s="76">
        <v>10</v>
      </c>
      <c r="G21" s="77">
        <f t="shared" si="0"/>
        <v>10</v>
      </c>
      <c r="H21" s="76">
        <v>80</v>
      </c>
      <c r="I21" s="76">
        <v>75</v>
      </c>
      <c r="J21" s="76">
        <v>80</v>
      </c>
      <c r="K21" s="78">
        <f t="shared" si="1"/>
        <v>78.333333333333329</v>
      </c>
      <c r="L21" s="76">
        <v>80</v>
      </c>
      <c r="M21" s="76">
        <v>80</v>
      </c>
      <c r="N21" s="76">
        <v>80</v>
      </c>
      <c r="O21" s="79">
        <f t="shared" si="2"/>
        <v>80</v>
      </c>
      <c r="P21" s="80">
        <f t="shared" si="3"/>
        <v>56.111111111111107</v>
      </c>
      <c r="Q21" s="87">
        <f t="shared" si="4"/>
        <v>77.5</v>
      </c>
      <c r="R21" s="87">
        <f t="shared" si="5"/>
        <v>80</v>
      </c>
      <c r="S21" s="1">
        <f t="shared" si="6"/>
        <v>80</v>
      </c>
      <c r="T21" s="87">
        <f t="shared" si="7"/>
        <v>10</v>
      </c>
      <c r="U21" s="1">
        <f t="shared" si="8"/>
        <v>80</v>
      </c>
    </row>
    <row r="22" spans="1:21" ht="15" x14ac:dyDescent="0.25">
      <c r="A22" s="18">
        <v>19</v>
      </c>
      <c r="B22" s="23" t="s">
        <v>61</v>
      </c>
      <c r="C22" s="76">
        <v>50</v>
      </c>
      <c r="D22" s="76">
        <v>10</v>
      </c>
      <c r="E22" s="76">
        <v>10</v>
      </c>
      <c r="F22" s="76">
        <v>10</v>
      </c>
      <c r="G22" s="77">
        <f t="shared" si="0"/>
        <v>20</v>
      </c>
      <c r="H22" s="76">
        <v>70</v>
      </c>
      <c r="I22" s="76">
        <v>70</v>
      </c>
      <c r="J22" s="76">
        <v>70</v>
      </c>
      <c r="K22" s="78">
        <f t="shared" si="1"/>
        <v>70</v>
      </c>
      <c r="L22" s="76">
        <v>70</v>
      </c>
      <c r="M22" s="76">
        <v>50</v>
      </c>
      <c r="N22" s="76">
        <v>60</v>
      </c>
      <c r="O22" s="79">
        <f t="shared" si="2"/>
        <v>60</v>
      </c>
      <c r="P22" s="80">
        <f t="shared" si="3"/>
        <v>50</v>
      </c>
      <c r="Q22" s="87">
        <f t="shared" si="4"/>
        <v>60</v>
      </c>
      <c r="R22" s="87">
        <f t="shared" si="5"/>
        <v>70</v>
      </c>
      <c r="S22" s="1">
        <f t="shared" si="6"/>
        <v>70</v>
      </c>
      <c r="T22" s="87">
        <f t="shared" si="7"/>
        <v>20</v>
      </c>
      <c r="U22" s="1">
        <f t="shared" si="8"/>
        <v>60</v>
      </c>
    </row>
    <row r="23" spans="1:21" ht="15" x14ac:dyDescent="0.25">
      <c r="A23" s="18">
        <v>20</v>
      </c>
      <c r="B23" s="23" t="s">
        <v>49</v>
      </c>
      <c r="C23" s="76">
        <v>70</v>
      </c>
      <c r="D23" s="76">
        <v>24</v>
      </c>
      <c r="E23" s="76">
        <v>22</v>
      </c>
      <c r="F23" s="76">
        <v>24</v>
      </c>
      <c r="G23" s="77">
        <f t="shared" si="0"/>
        <v>35</v>
      </c>
      <c r="H23" s="76">
        <v>75</v>
      </c>
      <c r="I23" s="76">
        <v>75</v>
      </c>
      <c r="J23" s="76">
        <v>80</v>
      </c>
      <c r="K23" s="78">
        <f t="shared" si="1"/>
        <v>76.666666666666671</v>
      </c>
      <c r="L23" s="76">
        <v>70</v>
      </c>
      <c r="M23" s="76">
        <v>70</v>
      </c>
      <c r="N23" s="76">
        <v>75</v>
      </c>
      <c r="O23" s="79">
        <f t="shared" si="2"/>
        <v>71.666666666666671</v>
      </c>
      <c r="P23" s="80">
        <f t="shared" si="3"/>
        <v>61.111111111111114</v>
      </c>
      <c r="Q23" s="87">
        <f t="shared" si="4"/>
        <v>72.5</v>
      </c>
      <c r="R23" s="87">
        <f t="shared" si="5"/>
        <v>72.5</v>
      </c>
      <c r="S23" s="1">
        <f t="shared" si="6"/>
        <v>80</v>
      </c>
      <c r="T23" s="87">
        <f t="shared" si="7"/>
        <v>35</v>
      </c>
      <c r="U23" s="1">
        <f t="shared" si="8"/>
        <v>75</v>
      </c>
    </row>
    <row r="24" spans="1:21" ht="15" x14ac:dyDescent="0.25">
      <c r="A24" s="18">
        <v>21</v>
      </c>
      <c r="B24" s="23" t="s">
        <v>105</v>
      </c>
      <c r="C24" s="76">
        <v>10</v>
      </c>
      <c r="D24" s="76">
        <v>10</v>
      </c>
      <c r="E24" s="76">
        <v>10</v>
      </c>
      <c r="F24" s="76">
        <v>10</v>
      </c>
      <c r="G24" s="77">
        <f t="shared" si="0"/>
        <v>10</v>
      </c>
      <c r="H24" s="76">
        <v>50</v>
      </c>
      <c r="I24" s="76">
        <v>50</v>
      </c>
      <c r="J24" s="76">
        <v>50</v>
      </c>
      <c r="K24" s="78">
        <f t="shared" si="1"/>
        <v>50</v>
      </c>
      <c r="L24" s="76">
        <v>30</v>
      </c>
      <c r="M24" s="76">
        <v>30</v>
      </c>
      <c r="N24" s="76">
        <v>40</v>
      </c>
      <c r="O24" s="79">
        <f t="shared" si="2"/>
        <v>33.333333333333336</v>
      </c>
      <c r="P24" s="80">
        <f t="shared" si="3"/>
        <v>31.111111111111114</v>
      </c>
      <c r="Q24" s="87">
        <f t="shared" si="4"/>
        <v>40</v>
      </c>
      <c r="R24" s="87">
        <f t="shared" si="5"/>
        <v>40</v>
      </c>
      <c r="S24" s="1">
        <f t="shared" si="6"/>
        <v>50</v>
      </c>
      <c r="T24" s="87">
        <f t="shared" si="7"/>
        <v>10</v>
      </c>
      <c r="U24" s="1">
        <f t="shared" si="8"/>
        <v>40</v>
      </c>
    </row>
    <row r="25" spans="1:21" ht="15" x14ac:dyDescent="0.25">
      <c r="A25" s="18">
        <v>22</v>
      </c>
      <c r="B25" s="23" t="s">
        <v>51</v>
      </c>
      <c r="C25" s="76">
        <v>70</v>
      </c>
      <c r="D25" s="76">
        <v>23</v>
      </c>
      <c r="E25" s="76">
        <v>18</v>
      </c>
      <c r="F25" s="76">
        <v>15</v>
      </c>
      <c r="G25" s="77">
        <f t="shared" si="0"/>
        <v>31.5</v>
      </c>
      <c r="H25" s="76">
        <v>80</v>
      </c>
      <c r="I25" s="76">
        <v>70</v>
      </c>
      <c r="J25" s="76">
        <v>70</v>
      </c>
      <c r="K25" s="78">
        <f t="shared" si="1"/>
        <v>73.333333333333329</v>
      </c>
      <c r="L25" s="76">
        <v>70</v>
      </c>
      <c r="M25" s="76">
        <v>80</v>
      </c>
      <c r="N25" s="76">
        <v>75</v>
      </c>
      <c r="O25" s="79">
        <f t="shared" si="2"/>
        <v>75</v>
      </c>
      <c r="P25" s="80">
        <f t="shared" si="3"/>
        <v>59.944444444444436</v>
      </c>
      <c r="Q25" s="87">
        <f t="shared" si="4"/>
        <v>75</v>
      </c>
      <c r="R25" s="87">
        <f t="shared" si="5"/>
        <v>75</v>
      </c>
      <c r="S25" s="1">
        <f t="shared" si="6"/>
        <v>70</v>
      </c>
      <c r="T25" s="87">
        <f t="shared" si="7"/>
        <v>31.5</v>
      </c>
      <c r="U25" s="1">
        <f t="shared" si="8"/>
        <v>75</v>
      </c>
    </row>
    <row r="26" spans="1:21" ht="15" x14ac:dyDescent="0.25">
      <c r="A26" s="18">
        <v>23</v>
      </c>
      <c r="B26" s="23" t="s">
        <v>107</v>
      </c>
      <c r="C26" s="76">
        <v>10</v>
      </c>
      <c r="D26" s="76">
        <v>10</v>
      </c>
      <c r="E26" s="76">
        <v>10</v>
      </c>
      <c r="F26" s="76">
        <v>10</v>
      </c>
      <c r="G26" s="77">
        <f t="shared" si="0"/>
        <v>10</v>
      </c>
      <c r="H26" s="76">
        <v>10</v>
      </c>
      <c r="I26" s="76">
        <v>10</v>
      </c>
      <c r="J26" s="76">
        <v>10</v>
      </c>
      <c r="K26" s="78">
        <f t="shared" si="1"/>
        <v>10</v>
      </c>
      <c r="L26" s="76">
        <v>10</v>
      </c>
      <c r="M26" s="76">
        <v>10</v>
      </c>
      <c r="N26" s="76">
        <v>10</v>
      </c>
      <c r="O26" s="79">
        <f t="shared" si="2"/>
        <v>10</v>
      </c>
      <c r="P26" s="80">
        <f t="shared" si="3"/>
        <v>10</v>
      </c>
      <c r="Q26" s="87">
        <f t="shared" si="4"/>
        <v>10</v>
      </c>
      <c r="R26" s="87">
        <f t="shared" si="5"/>
        <v>10</v>
      </c>
      <c r="S26" s="1">
        <f t="shared" si="6"/>
        <v>10</v>
      </c>
      <c r="T26" s="87">
        <f t="shared" si="7"/>
        <v>10</v>
      </c>
      <c r="U26" s="1">
        <f t="shared" si="8"/>
        <v>10</v>
      </c>
    </row>
    <row r="27" spans="1:21" ht="15" x14ac:dyDescent="0.25">
      <c r="A27" s="18">
        <v>24</v>
      </c>
      <c r="B27" s="23" t="s">
        <v>65</v>
      </c>
      <c r="C27" s="76">
        <v>10</v>
      </c>
      <c r="D27" s="76">
        <v>10</v>
      </c>
      <c r="E27" s="76">
        <v>10</v>
      </c>
      <c r="F27" s="76">
        <v>10</v>
      </c>
      <c r="G27" s="77">
        <f t="shared" si="0"/>
        <v>10</v>
      </c>
      <c r="H27" s="76">
        <v>60</v>
      </c>
      <c r="I27" s="76">
        <v>50</v>
      </c>
      <c r="J27" s="76">
        <v>60</v>
      </c>
      <c r="K27" s="78">
        <f t="shared" si="1"/>
        <v>56.666666666666664</v>
      </c>
      <c r="L27" s="76">
        <v>50</v>
      </c>
      <c r="M27" s="76">
        <v>10</v>
      </c>
      <c r="N27" s="76">
        <v>10</v>
      </c>
      <c r="O27" s="79">
        <f t="shared" si="2"/>
        <v>23.333333333333332</v>
      </c>
      <c r="P27" s="80">
        <f t="shared" si="3"/>
        <v>29.999999999999996</v>
      </c>
      <c r="Q27" s="87">
        <f t="shared" si="4"/>
        <v>30</v>
      </c>
      <c r="R27" s="87">
        <f t="shared" si="5"/>
        <v>55</v>
      </c>
      <c r="S27" s="1">
        <f t="shared" si="6"/>
        <v>60</v>
      </c>
      <c r="T27" s="87">
        <f t="shared" si="7"/>
        <v>10</v>
      </c>
      <c r="U27" s="1">
        <f t="shared" si="8"/>
        <v>10</v>
      </c>
    </row>
    <row r="28" spans="1:21" ht="15" x14ac:dyDescent="0.25">
      <c r="A28" s="18">
        <v>25</v>
      </c>
      <c r="B28" s="23" t="s">
        <v>109</v>
      </c>
      <c r="C28" s="76">
        <v>10</v>
      </c>
      <c r="D28" s="76">
        <v>10</v>
      </c>
      <c r="E28" s="76">
        <v>10</v>
      </c>
      <c r="F28" s="76">
        <v>10</v>
      </c>
      <c r="G28" s="77">
        <f t="shared" si="0"/>
        <v>10</v>
      </c>
      <c r="H28" s="81">
        <v>10</v>
      </c>
      <c r="I28" s="81">
        <v>10</v>
      </c>
      <c r="J28" s="81">
        <v>10</v>
      </c>
      <c r="K28" s="78">
        <f t="shared" si="1"/>
        <v>10</v>
      </c>
      <c r="L28" s="81">
        <v>10</v>
      </c>
      <c r="M28" s="81">
        <v>10</v>
      </c>
      <c r="N28" s="81">
        <v>10</v>
      </c>
      <c r="O28" s="79">
        <f t="shared" si="2"/>
        <v>10</v>
      </c>
      <c r="P28" s="80">
        <f t="shared" si="3"/>
        <v>10</v>
      </c>
      <c r="Q28" s="87">
        <f t="shared" si="4"/>
        <v>10</v>
      </c>
      <c r="R28" s="87">
        <f t="shared" si="5"/>
        <v>10</v>
      </c>
      <c r="S28" s="1">
        <f t="shared" si="6"/>
        <v>10</v>
      </c>
      <c r="T28" s="87">
        <f t="shared" si="7"/>
        <v>10</v>
      </c>
      <c r="U28" s="1">
        <f t="shared" si="8"/>
        <v>10</v>
      </c>
    </row>
    <row r="29" spans="1:21" ht="15" x14ac:dyDescent="0.25">
      <c r="A29" s="18">
        <v>26</v>
      </c>
      <c r="B29" s="23" t="s">
        <v>123</v>
      </c>
      <c r="C29" s="76">
        <v>10</v>
      </c>
      <c r="D29" s="76">
        <v>10</v>
      </c>
      <c r="E29" s="76">
        <v>10</v>
      </c>
      <c r="F29" s="76">
        <v>10</v>
      </c>
      <c r="G29" s="77">
        <f t="shared" si="0"/>
        <v>10</v>
      </c>
      <c r="H29" s="76">
        <v>10</v>
      </c>
      <c r="I29" s="76">
        <v>10</v>
      </c>
      <c r="J29" s="76">
        <v>10</v>
      </c>
      <c r="K29" s="78">
        <f t="shared" si="1"/>
        <v>10</v>
      </c>
      <c r="L29" s="76">
        <v>10</v>
      </c>
      <c r="M29" s="76">
        <v>10</v>
      </c>
      <c r="N29" s="76">
        <v>10</v>
      </c>
      <c r="O29" s="79">
        <f t="shared" si="2"/>
        <v>10</v>
      </c>
      <c r="P29" s="80">
        <f t="shared" si="3"/>
        <v>10</v>
      </c>
      <c r="Q29" s="87">
        <f t="shared" si="4"/>
        <v>10</v>
      </c>
      <c r="R29" s="87">
        <f t="shared" si="5"/>
        <v>10</v>
      </c>
      <c r="S29" s="1">
        <f t="shared" si="6"/>
        <v>10</v>
      </c>
      <c r="T29" s="87">
        <f t="shared" si="7"/>
        <v>10</v>
      </c>
      <c r="U29" s="1">
        <f t="shared" si="8"/>
        <v>10</v>
      </c>
    </row>
    <row r="30" spans="1:21" ht="15" x14ac:dyDescent="0.25">
      <c r="A30" s="18">
        <v>27</v>
      </c>
      <c r="B30" s="24" t="s">
        <v>137</v>
      </c>
      <c r="C30" s="76">
        <v>10</v>
      </c>
      <c r="D30" s="76">
        <v>10</v>
      </c>
      <c r="E30" s="76">
        <v>10</v>
      </c>
      <c r="F30" s="76">
        <v>10</v>
      </c>
      <c r="G30" s="77">
        <f t="shared" si="0"/>
        <v>10</v>
      </c>
      <c r="H30" s="76">
        <v>50</v>
      </c>
      <c r="I30" s="76">
        <v>40</v>
      </c>
      <c r="J30" s="76">
        <v>50</v>
      </c>
      <c r="K30" s="78">
        <f t="shared" si="1"/>
        <v>46.666666666666664</v>
      </c>
      <c r="L30" s="76">
        <v>40</v>
      </c>
      <c r="M30" s="76">
        <v>30</v>
      </c>
      <c r="N30" s="76">
        <v>30</v>
      </c>
      <c r="O30" s="79">
        <f t="shared" si="2"/>
        <v>33.333333333333336</v>
      </c>
      <c r="P30" s="80">
        <f t="shared" si="3"/>
        <v>30</v>
      </c>
      <c r="Q30" s="87">
        <f t="shared" si="4"/>
        <v>35</v>
      </c>
      <c r="R30" s="87">
        <f t="shared" si="5"/>
        <v>45</v>
      </c>
      <c r="S30" s="1">
        <f t="shared" si="6"/>
        <v>50</v>
      </c>
      <c r="T30" s="87">
        <f t="shared" si="7"/>
        <v>10</v>
      </c>
      <c r="U30" s="1">
        <f t="shared" si="8"/>
        <v>30</v>
      </c>
    </row>
    <row r="31" spans="1:21" ht="15" x14ac:dyDescent="0.25">
      <c r="A31" s="18">
        <v>28</v>
      </c>
      <c r="B31" s="23" t="s">
        <v>83</v>
      </c>
      <c r="C31" s="76">
        <v>10</v>
      </c>
      <c r="D31" s="76">
        <v>10</v>
      </c>
      <c r="E31" s="76">
        <v>10</v>
      </c>
      <c r="F31" s="76">
        <v>10</v>
      </c>
      <c r="G31" s="77">
        <f t="shared" si="0"/>
        <v>10</v>
      </c>
      <c r="H31" s="81">
        <v>75</v>
      </c>
      <c r="I31" s="81">
        <v>65</v>
      </c>
      <c r="J31" s="81">
        <v>70</v>
      </c>
      <c r="K31" s="78">
        <f t="shared" si="1"/>
        <v>70</v>
      </c>
      <c r="L31" s="81">
        <v>70</v>
      </c>
      <c r="M31" s="81">
        <v>70</v>
      </c>
      <c r="N31" s="81">
        <v>70</v>
      </c>
      <c r="O31" s="79">
        <f t="shared" si="2"/>
        <v>70</v>
      </c>
      <c r="P31" s="80">
        <f t="shared" si="3"/>
        <v>50</v>
      </c>
      <c r="Q31" s="87">
        <f t="shared" si="4"/>
        <v>67.5</v>
      </c>
      <c r="R31" s="87">
        <f t="shared" si="5"/>
        <v>72.5</v>
      </c>
      <c r="S31" s="1">
        <f t="shared" si="6"/>
        <v>70</v>
      </c>
      <c r="T31" s="87">
        <f t="shared" si="7"/>
        <v>10</v>
      </c>
      <c r="U31" s="1">
        <f t="shared" si="8"/>
        <v>70</v>
      </c>
    </row>
    <row r="32" spans="1:21" ht="15" x14ac:dyDescent="0.25">
      <c r="A32" s="18">
        <v>29</v>
      </c>
      <c r="B32" s="23" t="s">
        <v>111</v>
      </c>
      <c r="C32" s="76">
        <v>10</v>
      </c>
      <c r="D32" s="76">
        <v>10</v>
      </c>
      <c r="E32" s="76">
        <v>10</v>
      </c>
      <c r="F32" s="76">
        <v>10</v>
      </c>
      <c r="G32" s="77">
        <f t="shared" si="0"/>
        <v>10</v>
      </c>
      <c r="H32" s="81">
        <v>10</v>
      </c>
      <c r="I32" s="81">
        <v>10</v>
      </c>
      <c r="J32" s="81">
        <v>10</v>
      </c>
      <c r="K32" s="78">
        <f t="shared" si="1"/>
        <v>10</v>
      </c>
      <c r="L32" s="81">
        <v>10</v>
      </c>
      <c r="M32" s="81">
        <v>10</v>
      </c>
      <c r="N32" s="81">
        <v>10</v>
      </c>
      <c r="O32" s="79">
        <f t="shared" si="2"/>
        <v>10</v>
      </c>
      <c r="P32" s="80">
        <f t="shared" si="3"/>
        <v>10</v>
      </c>
      <c r="Q32" s="87">
        <f t="shared" si="4"/>
        <v>10</v>
      </c>
      <c r="R32" s="87">
        <f t="shared" si="5"/>
        <v>10</v>
      </c>
      <c r="S32" s="1">
        <f t="shared" si="6"/>
        <v>10</v>
      </c>
      <c r="T32" s="87">
        <f t="shared" si="7"/>
        <v>10</v>
      </c>
      <c r="U32" s="1">
        <f t="shared" si="8"/>
        <v>10</v>
      </c>
    </row>
    <row r="33" spans="1:21" ht="15" x14ac:dyDescent="0.25">
      <c r="A33" s="18">
        <v>30</v>
      </c>
      <c r="B33" s="23" t="s">
        <v>57</v>
      </c>
      <c r="C33" s="76">
        <v>50</v>
      </c>
      <c r="D33" s="76">
        <v>20</v>
      </c>
      <c r="E33" s="76">
        <v>18</v>
      </c>
      <c r="F33" s="76">
        <v>17</v>
      </c>
      <c r="G33" s="77">
        <f t="shared" si="0"/>
        <v>26.25</v>
      </c>
      <c r="H33" s="76">
        <v>50</v>
      </c>
      <c r="I33" s="76">
        <v>30</v>
      </c>
      <c r="J33" s="76">
        <v>50</v>
      </c>
      <c r="K33" s="78">
        <f t="shared" si="1"/>
        <v>43.333333333333336</v>
      </c>
      <c r="L33" s="76">
        <v>50</v>
      </c>
      <c r="M33" s="76">
        <v>20</v>
      </c>
      <c r="N33" s="76">
        <v>30</v>
      </c>
      <c r="O33" s="79">
        <f t="shared" si="2"/>
        <v>33.333333333333336</v>
      </c>
      <c r="P33" s="80">
        <f t="shared" si="3"/>
        <v>34.305555555555564</v>
      </c>
      <c r="Q33" s="87">
        <f t="shared" si="4"/>
        <v>25</v>
      </c>
      <c r="R33" s="87">
        <f t="shared" si="5"/>
        <v>50</v>
      </c>
      <c r="S33" s="1">
        <f t="shared" si="6"/>
        <v>50</v>
      </c>
      <c r="T33" s="87">
        <f t="shared" si="7"/>
        <v>26.25</v>
      </c>
      <c r="U33" s="1">
        <f t="shared" si="8"/>
        <v>30</v>
      </c>
    </row>
    <row r="34" spans="1:21" ht="15" x14ac:dyDescent="0.25">
      <c r="A34" s="18">
        <v>31</v>
      </c>
      <c r="B34" s="23" t="s">
        <v>73</v>
      </c>
      <c r="C34" s="76">
        <v>40</v>
      </c>
      <c r="D34" s="76">
        <v>10</v>
      </c>
      <c r="E34" s="76">
        <v>10</v>
      </c>
      <c r="F34" s="76">
        <v>10</v>
      </c>
      <c r="G34" s="77">
        <f t="shared" si="0"/>
        <v>17.5</v>
      </c>
      <c r="H34" s="76">
        <v>70</v>
      </c>
      <c r="I34" s="76">
        <v>60</v>
      </c>
      <c r="J34" s="76">
        <v>75</v>
      </c>
      <c r="K34" s="78">
        <f t="shared" si="1"/>
        <v>68.333333333333329</v>
      </c>
      <c r="L34" s="76">
        <v>70</v>
      </c>
      <c r="M34" s="76">
        <v>70</v>
      </c>
      <c r="N34" s="76">
        <v>75</v>
      </c>
      <c r="O34" s="79">
        <f t="shared" si="2"/>
        <v>71.666666666666671</v>
      </c>
      <c r="P34" s="80">
        <f t="shared" si="3"/>
        <v>52.5</v>
      </c>
      <c r="Q34" s="87">
        <f t="shared" si="4"/>
        <v>65</v>
      </c>
      <c r="R34" s="87">
        <f t="shared" si="5"/>
        <v>70</v>
      </c>
      <c r="S34" s="1">
        <f t="shared" si="6"/>
        <v>75</v>
      </c>
      <c r="T34" s="87">
        <f t="shared" si="7"/>
        <v>17.5</v>
      </c>
      <c r="U34" s="1">
        <f t="shared" si="8"/>
        <v>75</v>
      </c>
    </row>
    <row r="35" spans="1:21" ht="15" x14ac:dyDescent="0.25">
      <c r="A35" s="18">
        <v>32</v>
      </c>
      <c r="B35" s="23" t="s">
        <v>113</v>
      </c>
      <c r="C35" s="76">
        <v>10</v>
      </c>
      <c r="D35" s="76">
        <v>10</v>
      </c>
      <c r="E35" s="76">
        <v>10</v>
      </c>
      <c r="F35" s="76">
        <v>10</v>
      </c>
      <c r="G35" s="77">
        <f t="shared" si="0"/>
        <v>10</v>
      </c>
      <c r="H35" s="76">
        <v>10</v>
      </c>
      <c r="I35" s="76">
        <v>10</v>
      </c>
      <c r="J35" s="76">
        <v>10</v>
      </c>
      <c r="K35" s="78">
        <f t="shared" si="1"/>
        <v>10</v>
      </c>
      <c r="L35" s="76">
        <v>10</v>
      </c>
      <c r="M35" s="76">
        <v>10</v>
      </c>
      <c r="N35" s="76">
        <v>10</v>
      </c>
      <c r="O35" s="79">
        <f t="shared" si="2"/>
        <v>10</v>
      </c>
      <c r="P35" s="80">
        <f t="shared" si="3"/>
        <v>10</v>
      </c>
      <c r="Q35" s="87">
        <f t="shared" si="4"/>
        <v>10</v>
      </c>
      <c r="R35" s="87">
        <f t="shared" si="5"/>
        <v>10</v>
      </c>
      <c r="S35" s="1">
        <f t="shared" si="6"/>
        <v>10</v>
      </c>
      <c r="T35" s="87">
        <f t="shared" si="7"/>
        <v>10</v>
      </c>
      <c r="U35" s="1">
        <f t="shared" si="8"/>
        <v>10</v>
      </c>
    </row>
    <row r="36" spans="1:21" ht="15" x14ac:dyDescent="0.25">
      <c r="A36" s="18">
        <v>33</v>
      </c>
      <c r="B36" s="23" t="s">
        <v>81</v>
      </c>
      <c r="C36" s="76">
        <v>10</v>
      </c>
      <c r="D36" s="76">
        <v>10</v>
      </c>
      <c r="E36" s="76">
        <v>10</v>
      </c>
      <c r="F36" s="76">
        <v>10</v>
      </c>
      <c r="G36" s="77">
        <f t="shared" si="0"/>
        <v>10</v>
      </c>
      <c r="H36" s="81">
        <v>60</v>
      </c>
      <c r="I36" s="81">
        <v>50</v>
      </c>
      <c r="J36" s="81">
        <v>50</v>
      </c>
      <c r="K36" s="78">
        <f t="shared" si="1"/>
        <v>53.333333333333336</v>
      </c>
      <c r="L36" s="81">
        <v>40</v>
      </c>
      <c r="M36" s="81">
        <v>20</v>
      </c>
      <c r="N36" s="81">
        <v>25</v>
      </c>
      <c r="O36" s="79">
        <f t="shared" si="2"/>
        <v>28.333333333333332</v>
      </c>
      <c r="P36" s="80">
        <f t="shared" si="3"/>
        <v>30.555555555555557</v>
      </c>
      <c r="Q36" s="87">
        <f t="shared" si="4"/>
        <v>35</v>
      </c>
      <c r="R36" s="87">
        <f t="shared" si="5"/>
        <v>50</v>
      </c>
      <c r="S36" s="1">
        <f t="shared" si="6"/>
        <v>50</v>
      </c>
      <c r="T36" s="87">
        <f t="shared" si="7"/>
        <v>10</v>
      </c>
      <c r="U36" s="1">
        <f t="shared" si="8"/>
        <v>25</v>
      </c>
    </row>
    <row r="37" spans="1:21" ht="15" x14ac:dyDescent="0.25">
      <c r="A37" s="18">
        <v>34</v>
      </c>
      <c r="B37" s="23" t="s">
        <v>69</v>
      </c>
      <c r="C37" s="76">
        <v>70</v>
      </c>
      <c r="D37" s="76">
        <v>10</v>
      </c>
      <c r="E37" s="76">
        <v>10</v>
      </c>
      <c r="F37" s="76">
        <v>10</v>
      </c>
      <c r="G37" s="77">
        <f t="shared" si="0"/>
        <v>25</v>
      </c>
      <c r="H37" s="76">
        <v>70</v>
      </c>
      <c r="I37" s="76">
        <v>70</v>
      </c>
      <c r="J37" s="76">
        <v>85</v>
      </c>
      <c r="K37" s="78">
        <f t="shared" si="1"/>
        <v>75</v>
      </c>
      <c r="L37" s="76">
        <v>70</v>
      </c>
      <c r="M37" s="76">
        <v>70</v>
      </c>
      <c r="N37" s="76">
        <v>80</v>
      </c>
      <c r="O37" s="79">
        <f t="shared" si="2"/>
        <v>73.333333333333329</v>
      </c>
      <c r="P37" s="80">
        <f t="shared" si="3"/>
        <v>57.777777777777771</v>
      </c>
      <c r="Q37" s="87">
        <f t="shared" si="4"/>
        <v>70</v>
      </c>
      <c r="R37" s="87">
        <f t="shared" si="5"/>
        <v>70</v>
      </c>
      <c r="S37" s="1">
        <f t="shared" si="6"/>
        <v>85</v>
      </c>
      <c r="T37" s="87">
        <f t="shared" si="7"/>
        <v>25</v>
      </c>
      <c r="U37" s="1">
        <f t="shared" si="8"/>
        <v>80</v>
      </c>
    </row>
    <row r="38" spans="1:21" ht="15" x14ac:dyDescent="0.25">
      <c r="A38" s="18">
        <v>35</v>
      </c>
      <c r="B38" s="25" t="s">
        <v>43</v>
      </c>
      <c r="C38" s="76">
        <v>48</v>
      </c>
      <c r="D38" s="76">
        <v>21</v>
      </c>
      <c r="E38" s="76">
        <v>23</v>
      </c>
      <c r="F38" s="76">
        <v>28</v>
      </c>
      <c r="G38" s="77">
        <f t="shared" si="0"/>
        <v>30</v>
      </c>
      <c r="H38" s="76">
        <v>80</v>
      </c>
      <c r="I38" s="76">
        <v>80</v>
      </c>
      <c r="J38" s="76">
        <v>80</v>
      </c>
      <c r="K38" s="78">
        <f t="shared" si="1"/>
        <v>80</v>
      </c>
      <c r="L38" s="76">
        <v>85</v>
      </c>
      <c r="M38" s="76">
        <v>70</v>
      </c>
      <c r="N38" s="76">
        <v>75</v>
      </c>
      <c r="O38" s="79">
        <f t="shared" si="2"/>
        <v>76.666666666666671</v>
      </c>
      <c r="P38" s="80">
        <f t="shared" si="3"/>
        <v>62.222222222222229</v>
      </c>
      <c r="Q38" s="87">
        <f t="shared" si="4"/>
        <v>75</v>
      </c>
      <c r="R38" s="87">
        <f t="shared" si="5"/>
        <v>82.5</v>
      </c>
      <c r="S38" s="1">
        <f t="shared" si="6"/>
        <v>80</v>
      </c>
      <c r="T38" s="87">
        <f t="shared" si="7"/>
        <v>30</v>
      </c>
      <c r="U38" s="1">
        <f t="shared" si="8"/>
        <v>75</v>
      </c>
    </row>
    <row r="39" spans="1:21" ht="15" x14ac:dyDescent="0.25">
      <c r="A39" s="18">
        <v>36</v>
      </c>
      <c r="B39" s="24" t="s">
        <v>138</v>
      </c>
      <c r="C39" s="76">
        <v>10</v>
      </c>
      <c r="D39" s="76">
        <v>10</v>
      </c>
      <c r="E39" s="76">
        <v>10</v>
      </c>
      <c r="F39" s="76">
        <v>10</v>
      </c>
      <c r="G39" s="77">
        <f t="shared" si="0"/>
        <v>10</v>
      </c>
      <c r="H39" s="76">
        <v>10</v>
      </c>
      <c r="I39" s="76">
        <v>10</v>
      </c>
      <c r="J39" s="76">
        <v>10</v>
      </c>
      <c r="K39" s="78">
        <f t="shared" si="1"/>
        <v>10</v>
      </c>
      <c r="L39" s="76">
        <v>10</v>
      </c>
      <c r="M39" s="76">
        <v>10</v>
      </c>
      <c r="N39" s="76">
        <v>10</v>
      </c>
      <c r="O39" s="79">
        <f t="shared" si="2"/>
        <v>10</v>
      </c>
      <c r="P39" s="80">
        <f t="shared" si="3"/>
        <v>10</v>
      </c>
      <c r="Q39" s="87">
        <f t="shared" si="4"/>
        <v>10</v>
      </c>
      <c r="R39" s="87">
        <f t="shared" si="5"/>
        <v>10</v>
      </c>
      <c r="S39" s="1">
        <f t="shared" si="6"/>
        <v>10</v>
      </c>
      <c r="T39" s="87">
        <f t="shared" si="7"/>
        <v>10</v>
      </c>
      <c r="U39" s="1">
        <f t="shared" si="8"/>
        <v>10</v>
      </c>
    </row>
    <row r="40" spans="1:21" ht="15" x14ac:dyDescent="0.25">
      <c r="A40" s="18">
        <v>37</v>
      </c>
      <c r="B40" s="23" t="s">
        <v>117</v>
      </c>
      <c r="C40" s="76">
        <v>10</v>
      </c>
      <c r="D40" s="76">
        <v>10</v>
      </c>
      <c r="E40" s="76">
        <v>10</v>
      </c>
      <c r="F40" s="76">
        <v>10</v>
      </c>
      <c r="G40" s="77">
        <f t="shared" si="0"/>
        <v>10</v>
      </c>
      <c r="H40" s="76">
        <v>10</v>
      </c>
      <c r="I40" s="76">
        <v>10</v>
      </c>
      <c r="J40" s="76">
        <v>10</v>
      </c>
      <c r="K40" s="78">
        <f t="shared" si="1"/>
        <v>10</v>
      </c>
      <c r="L40" s="76">
        <v>10</v>
      </c>
      <c r="M40" s="76">
        <v>10</v>
      </c>
      <c r="N40" s="76">
        <v>10</v>
      </c>
      <c r="O40" s="79">
        <f t="shared" si="2"/>
        <v>10</v>
      </c>
      <c r="P40" s="80">
        <f t="shared" si="3"/>
        <v>10</v>
      </c>
      <c r="Q40" s="87">
        <f t="shared" si="4"/>
        <v>10</v>
      </c>
      <c r="R40" s="87">
        <f t="shared" si="5"/>
        <v>10</v>
      </c>
      <c r="S40" s="1">
        <f t="shared" si="6"/>
        <v>10</v>
      </c>
      <c r="T40" s="87">
        <f t="shared" si="7"/>
        <v>10</v>
      </c>
      <c r="U40" s="1">
        <f t="shared" si="8"/>
        <v>10</v>
      </c>
    </row>
    <row r="41" spans="1:21" ht="15" x14ac:dyDescent="0.25">
      <c r="A41" s="18">
        <v>38</v>
      </c>
      <c r="B41" s="23" t="s">
        <v>47</v>
      </c>
      <c r="C41" s="76">
        <v>70</v>
      </c>
      <c r="D41" s="76">
        <v>30</v>
      </c>
      <c r="E41" s="76">
        <v>23</v>
      </c>
      <c r="F41" s="76">
        <v>22</v>
      </c>
      <c r="G41" s="77">
        <f t="shared" si="0"/>
        <v>36.25</v>
      </c>
      <c r="H41" s="76">
        <v>70</v>
      </c>
      <c r="I41" s="76">
        <v>70</v>
      </c>
      <c r="J41" s="76">
        <v>70</v>
      </c>
      <c r="K41" s="78">
        <f t="shared" si="1"/>
        <v>70</v>
      </c>
      <c r="L41" s="76">
        <v>75</v>
      </c>
      <c r="M41" s="76">
        <v>60</v>
      </c>
      <c r="N41" s="76">
        <v>70</v>
      </c>
      <c r="O41" s="79">
        <f t="shared" si="2"/>
        <v>68.333333333333329</v>
      </c>
      <c r="P41" s="80">
        <f t="shared" si="3"/>
        <v>58.194444444444436</v>
      </c>
      <c r="Q41" s="87">
        <f t="shared" si="4"/>
        <v>65</v>
      </c>
      <c r="R41" s="87">
        <f t="shared" si="5"/>
        <v>72.5</v>
      </c>
      <c r="S41" s="1">
        <f t="shared" si="6"/>
        <v>70</v>
      </c>
      <c r="T41" s="87">
        <f t="shared" si="7"/>
        <v>36.25</v>
      </c>
      <c r="U41" s="1">
        <f t="shared" si="8"/>
        <v>70</v>
      </c>
    </row>
    <row r="42" spans="1:21" ht="15" x14ac:dyDescent="0.25">
      <c r="A42" s="18">
        <v>39</v>
      </c>
      <c r="B42" s="23" t="s">
        <v>75</v>
      </c>
      <c r="C42" s="76">
        <v>10</v>
      </c>
      <c r="D42" s="76">
        <v>10</v>
      </c>
      <c r="E42" s="76">
        <v>10</v>
      </c>
      <c r="F42" s="76">
        <v>10</v>
      </c>
      <c r="G42" s="77">
        <f t="shared" si="0"/>
        <v>10</v>
      </c>
      <c r="H42" s="76">
        <v>40</v>
      </c>
      <c r="I42" s="76">
        <v>40</v>
      </c>
      <c r="J42" s="76">
        <v>30</v>
      </c>
      <c r="K42" s="78">
        <f t="shared" si="1"/>
        <v>36.666666666666664</v>
      </c>
      <c r="L42" s="76">
        <v>40</v>
      </c>
      <c r="M42" s="76">
        <v>30</v>
      </c>
      <c r="N42" s="76">
        <v>30</v>
      </c>
      <c r="O42" s="79">
        <f t="shared" si="2"/>
        <v>33.333333333333336</v>
      </c>
      <c r="P42" s="80">
        <f t="shared" si="3"/>
        <v>26.666666666666668</v>
      </c>
      <c r="Q42" s="87">
        <f t="shared" si="4"/>
        <v>35</v>
      </c>
      <c r="R42" s="87">
        <f t="shared" si="5"/>
        <v>40</v>
      </c>
      <c r="S42" s="1">
        <f t="shared" si="6"/>
        <v>30</v>
      </c>
      <c r="T42" s="87">
        <f t="shared" si="7"/>
        <v>10</v>
      </c>
      <c r="U42" s="1">
        <f t="shared" si="8"/>
        <v>30</v>
      </c>
    </row>
    <row r="43" spans="1:21" ht="15" x14ac:dyDescent="0.25">
      <c r="A43" s="18">
        <v>40</v>
      </c>
      <c r="B43" s="23" t="s">
        <v>77</v>
      </c>
      <c r="C43" s="76">
        <v>10</v>
      </c>
      <c r="D43" s="76">
        <v>10</v>
      </c>
      <c r="E43" s="76">
        <v>10</v>
      </c>
      <c r="F43" s="76">
        <v>10</v>
      </c>
      <c r="G43" s="77">
        <f t="shared" si="0"/>
        <v>10</v>
      </c>
      <c r="H43" s="76">
        <v>65</v>
      </c>
      <c r="I43" s="76">
        <v>65</v>
      </c>
      <c r="J43" s="76">
        <v>75</v>
      </c>
      <c r="K43" s="78">
        <f t="shared" si="1"/>
        <v>68.333333333333329</v>
      </c>
      <c r="L43" s="76">
        <v>70</v>
      </c>
      <c r="M43" s="76">
        <v>65</v>
      </c>
      <c r="N43" s="76">
        <v>60</v>
      </c>
      <c r="O43" s="79">
        <f t="shared" si="2"/>
        <v>65</v>
      </c>
      <c r="P43" s="80">
        <f t="shared" si="3"/>
        <v>47.777777777777771</v>
      </c>
      <c r="Q43" s="87">
        <f t="shared" si="4"/>
        <v>65</v>
      </c>
      <c r="R43" s="87">
        <f t="shared" si="5"/>
        <v>67.5</v>
      </c>
      <c r="S43" s="1">
        <f t="shared" si="6"/>
        <v>75</v>
      </c>
      <c r="T43" s="87">
        <f t="shared" si="7"/>
        <v>10</v>
      </c>
      <c r="U43" s="1">
        <f t="shared" si="8"/>
        <v>60</v>
      </c>
    </row>
    <row r="44" spans="1:21" ht="15" x14ac:dyDescent="0.25">
      <c r="A44" s="18">
        <v>41</v>
      </c>
      <c r="B44" s="23" t="s">
        <v>53</v>
      </c>
      <c r="C44" s="76">
        <v>65</v>
      </c>
      <c r="D44" s="76">
        <v>26</v>
      </c>
      <c r="E44" s="76">
        <v>27</v>
      </c>
      <c r="F44" s="76">
        <v>19</v>
      </c>
      <c r="G44" s="77">
        <f t="shared" si="0"/>
        <v>34.25</v>
      </c>
      <c r="H44" s="76">
        <v>60</v>
      </c>
      <c r="I44" s="76">
        <v>40</v>
      </c>
      <c r="J44" s="76">
        <v>40</v>
      </c>
      <c r="K44" s="78">
        <f t="shared" si="1"/>
        <v>46.666666666666664</v>
      </c>
      <c r="L44" s="76">
        <v>50</v>
      </c>
      <c r="M44" s="76">
        <v>30</v>
      </c>
      <c r="N44" s="76">
        <v>30</v>
      </c>
      <c r="O44" s="79">
        <f t="shared" si="2"/>
        <v>36.666666666666664</v>
      </c>
      <c r="P44" s="80">
        <f t="shared" si="3"/>
        <v>39.194444444444436</v>
      </c>
      <c r="Q44" s="87">
        <f t="shared" si="4"/>
        <v>35</v>
      </c>
      <c r="R44" s="87">
        <f t="shared" si="5"/>
        <v>55</v>
      </c>
      <c r="S44" s="1">
        <f t="shared" si="6"/>
        <v>40</v>
      </c>
      <c r="T44" s="87">
        <f t="shared" si="7"/>
        <v>34.25</v>
      </c>
      <c r="U44" s="1">
        <f t="shared" si="8"/>
        <v>30</v>
      </c>
    </row>
  </sheetData>
  <mergeCells count="10">
    <mergeCell ref="A1:A2"/>
    <mergeCell ref="B1:B2"/>
    <mergeCell ref="C1:F1"/>
    <mergeCell ref="P1:P2"/>
    <mergeCell ref="D3:F3"/>
    <mergeCell ref="G1:G2"/>
    <mergeCell ref="K1:K2"/>
    <mergeCell ref="O1:O2"/>
    <mergeCell ref="H1:J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PERINGKAT (2)</vt:lpstr>
      <vt:lpstr>REKAP JURI</vt:lpstr>
      <vt:lpstr>Sidik</vt:lpstr>
      <vt:lpstr>Betty</vt:lpstr>
      <vt:lpstr>Fachrul</vt:lpstr>
      <vt:lpstr>Muhaimin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Center</dc:creator>
  <cp:lastModifiedBy>Fakhry</cp:lastModifiedBy>
  <cp:lastPrinted>2014-09-25T04:17:43Z</cp:lastPrinted>
  <dcterms:created xsi:type="dcterms:W3CDTF">2014-09-18T03:28:41Z</dcterms:created>
  <dcterms:modified xsi:type="dcterms:W3CDTF">2014-12-18T17:05:51Z</dcterms:modified>
</cp:coreProperties>
</file>