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elbieri/Desktop/N47/Hypothekentool/"/>
    </mc:Choice>
  </mc:AlternateContent>
  <xr:revisionPtr revIDLastSave="0" documentId="8_{DFAA7852-8ADB-0242-B458-46E56506907D}" xr6:coauthVersionLast="47" xr6:coauthVersionMax="47" xr10:uidLastSave="{00000000-0000-0000-0000-000000000000}"/>
  <bookViews>
    <workbookView xWindow="280" yWindow="500" windowWidth="28240" windowHeight="16000" xr2:uid="{46C8A8CF-80B7-BE44-96AB-F50A103900F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C10" i="1"/>
  <c r="B10" i="1"/>
  <c r="D11" i="1" l="1"/>
  <c r="C16" i="1"/>
  <c r="C9" i="1"/>
  <c r="B9" i="1"/>
  <c r="E11" i="1"/>
  <c r="B21" i="1"/>
  <c r="C11" i="1" l="1"/>
  <c r="B11" i="1"/>
  <c r="B12" i="1" s="1"/>
  <c r="B6" i="1" s="1"/>
  <c r="C12" i="1"/>
  <c r="C14" i="1" s="1"/>
</calcChain>
</file>

<file path=xl/sharedStrings.xml><?xml version="1.0" encoding="utf-8"?>
<sst xmlns="http://schemas.openxmlformats.org/spreadsheetml/2006/main" count="17" uniqueCount="17">
  <si>
    <t>Kaufpreis</t>
  </si>
  <si>
    <t>Bruttoeinkommen</t>
  </si>
  <si>
    <t>Eigenmittel</t>
  </si>
  <si>
    <t>Höhe Ihrer Hypothek</t>
  </si>
  <si>
    <t>Tragbarkeit</t>
  </si>
  <si>
    <t>Zins p.a. für die Hypothek</t>
  </si>
  <si>
    <t>Nebenkosten</t>
  </si>
  <si>
    <t>Amortisation</t>
  </si>
  <si>
    <t>Total Kosten p.a.</t>
  </si>
  <si>
    <t>errektive Kosten 2.5%</t>
  </si>
  <si>
    <t>simulierte Kosten 5%</t>
  </si>
  <si>
    <t>Monatliche effektive Kosten</t>
  </si>
  <si>
    <t>+923037581047</t>
  </si>
  <si>
    <t>if B4 divided by B1 is equal or lower than 67.67% in the field B11 and C11 the value must be zero.</t>
  </si>
  <si>
    <t>Ihre möglichen Ersparnisse über 10 Jahre</t>
  </si>
  <si>
    <t>Is it possible that I (the administrator) can adjust this value myself every month?</t>
  </si>
  <si>
    <t>this value sould be min 20% of field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</si>
</sst>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CHF-807]\ * #,##0.00_ ;_ [$CHF-807]\ * \-#,##0.00_ ;_ [$CHF-807]\ * &quot;-&quot;??_ ;_ @_ "/>
    <numFmt numFmtId="165" formatCode="0.000000000000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0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0" fillId="0" borderId="0" xfId="0" quotePrefix="1"/>
    <xf numFmtId="0" fontId="3" fillId="0" borderId="0" xfId="0" applyFont="1"/>
    <xf numFmtId="10" fontId="4" fillId="0" borderId="0" xfId="1" applyNumberFormat="1" applyFont="1"/>
    <xf numFmtId="164" fontId="4" fillId="0" borderId="0" xfId="1" applyNumberFormat="1" applyFont="1"/>
    <xf numFmtId="164" fontId="5" fillId="0" borderId="0" xfId="0" applyNumberFormat="1" applyFont="1"/>
    <xf numFmtId="164" fontId="4" fillId="0" borderId="0" xfId="0" applyNumberFormat="1" applyFont="1"/>
    <xf numFmtId="0" fontId="6" fillId="2" borderId="0" xfId="0" applyFont="1" applyFill="1"/>
    <xf numFmtId="164" fontId="6" fillId="2" borderId="0" xfId="0" applyNumberFormat="1" applyFont="1" applyFill="1"/>
    <xf numFmtId="0" fontId="3" fillId="3" borderId="0" xfId="0" applyFont="1" applyFill="1"/>
    <xf numFmtId="164" fontId="3" fillId="3" borderId="0" xfId="0" applyNumberFormat="1" applyFon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F4BD-ED44-7442-A43A-9DD9F53496AF}">
  <dimension ref="A1:U22"/>
  <sheetViews>
    <sheetView tabSelected="1" workbookViewId="0">
      <selection activeCell="B3" sqref="B3:C3"/>
    </sheetView>
  </sheetViews>
  <sheetFormatPr baseColWidth="10" defaultRowHeight="16" x14ac:dyDescent="0.2"/>
  <cols>
    <col min="1" max="1" width="40.83203125" bestFit="1" customWidth="1"/>
    <col min="2" max="2" width="18.1640625" customWidth="1"/>
    <col min="3" max="3" width="33.6640625" bestFit="1" customWidth="1"/>
    <col min="4" max="4" width="10.83203125" customWidth="1"/>
    <col min="5" max="5" width="20.33203125" customWidth="1"/>
    <col min="6" max="6" width="10.83203125" customWidth="1"/>
    <col min="21" max="21" width="16" customWidth="1"/>
  </cols>
  <sheetData>
    <row r="1" spans="1:6" x14ac:dyDescent="0.2">
      <c r="A1" t="s">
        <v>0</v>
      </c>
      <c r="B1" s="13">
        <v>1800000</v>
      </c>
    </row>
    <row r="2" spans="1:6" x14ac:dyDescent="0.2">
      <c r="A2" t="s">
        <v>1</v>
      </c>
      <c r="B2" s="1">
        <v>400000</v>
      </c>
    </row>
    <row r="3" spans="1:6" x14ac:dyDescent="0.2">
      <c r="A3" t="s">
        <v>2</v>
      </c>
      <c r="B3" s="17">
        <f>B1*0.2</f>
        <v>360000</v>
      </c>
      <c r="C3" s="16" t="s">
        <v>16</v>
      </c>
    </row>
    <row r="4" spans="1:6" x14ac:dyDescent="0.2">
      <c r="A4" s="2" t="s">
        <v>3</v>
      </c>
      <c r="B4" s="12">
        <f>B1-B3</f>
        <v>1440000</v>
      </c>
    </row>
    <row r="6" spans="1:6" x14ac:dyDescent="0.2">
      <c r="A6" t="s">
        <v>4</v>
      </c>
      <c r="B6" s="4">
        <f>B12/B2</f>
        <v>0.26499</v>
      </c>
    </row>
    <row r="7" spans="1:6" x14ac:dyDescent="0.2">
      <c r="B7" s="4"/>
    </row>
    <row r="8" spans="1:6" x14ac:dyDescent="0.2">
      <c r="B8" s="5" t="s">
        <v>10</v>
      </c>
      <c r="C8" t="s">
        <v>9</v>
      </c>
      <c r="D8" s="5">
        <v>0.05</v>
      </c>
      <c r="E8" s="6">
        <v>2.5000000000000001E-2</v>
      </c>
      <c r="F8" s="9" t="s">
        <v>15</v>
      </c>
    </row>
    <row r="9" spans="1:6" x14ac:dyDescent="0.2">
      <c r="A9" t="s">
        <v>5</v>
      </c>
      <c r="B9" s="1">
        <f>D8*B4</f>
        <v>72000</v>
      </c>
      <c r="C9" s="1">
        <f>B4*E8</f>
        <v>36000</v>
      </c>
    </row>
    <row r="10" spans="1:6" x14ac:dyDescent="0.2">
      <c r="A10" t="s">
        <v>6</v>
      </c>
      <c r="B10" s="1">
        <f>B1*1%</f>
        <v>18000</v>
      </c>
      <c r="C10" s="1">
        <f>B1*1%</f>
        <v>18000</v>
      </c>
    </row>
    <row r="11" spans="1:6" x14ac:dyDescent="0.2">
      <c r="A11" t="s">
        <v>7</v>
      </c>
      <c r="B11" s="11">
        <f>(E11*B1)/15</f>
        <v>15995.999999999996</v>
      </c>
      <c r="C11" s="11">
        <f>(E11*B1)/15</f>
        <v>15995.999999999996</v>
      </c>
      <c r="D11" s="4">
        <f>B4/B1</f>
        <v>0.8</v>
      </c>
      <c r="E11" s="7">
        <f>D11-66.67%</f>
        <v>0.13329999999999997</v>
      </c>
      <c r="F11" s="10" t="s">
        <v>13</v>
      </c>
    </row>
    <row r="12" spans="1:6" x14ac:dyDescent="0.2">
      <c r="A12" s="2" t="s">
        <v>8</v>
      </c>
      <c r="B12" s="3">
        <f>SUM(B9:B11)</f>
        <v>105996</v>
      </c>
      <c r="C12" s="3">
        <f>SUM(C9:C11)</f>
        <v>69996</v>
      </c>
    </row>
    <row r="14" spans="1:6" x14ac:dyDescent="0.2">
      <c r="A14" t="s">
        <v>11</v>
      </c>
      <c r="C14" s="1">
        <f>C12/12</f>
        <v>5833</v>
      </c>
    </row>
    <row r="16" spans="1:6" ht="19" x14ac:dyDescent="0.25">
      <c r="A16" s="14" t="s">
        <v>14</v>
      </c>
      <c r="B16" s="14"/>
      <c r="C16" s="15">
        <f>(B4*0.2%)*10</f>
        <v>28800</v>
      </c>
      <c r="E16" s="4"/>
    </row>
    <row r="21" spans="2:21" x14ac:dyDescent="0.2">
      <c r="B21">
        <f>B4/B1</f>
        <v>0.8</v>
      </c>
    </row>
    <row r="22" spans="2:21" x14ac:dyDescent="0.2">
      <c r="U22" s="8" t="s"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Bieri</dc:creator>
  <cp:lastModifiedBy>Raphael Bieri</cp:lastModifiedBy>
  <dcterms:created xsi:type="dcterms:W3CDTF">2023-04-24T20:29:38Z</dcterms:created>
  <dcterms:modified xsi:type="dcterms:W3CDTF">2023-05-18T07:36:40Z</dcterms:modified>
</cp:coreProperties>
</file>