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ll\Desktop\Compound-IT\"/>
    </mc:Choice>
  </mc:AlternateContent>
  <xr:revisionPtr revIDLastSave="0" documentId="13_ncr:1_{16A53BA5-DD3B-44AF-B70D-2A1E8570273D}" xr6:coauthVersionLast="47" xr6:coauthVersionMax="47" xr10:uidLastSave="{00000000-0000-0000-0000-000000000000}"/>
  <bookViews>
    <workbookView xWindow="-120" yWindow="-120" windowWidth="29040" windowHeight="15840" xr2:uid="{77D0B46B-6A02-4A0C-9B67-D68D1549E791}"/>
  </bookViews>
  <sheets>
    <sheet name="Capsules" sheetId="13" r:id="rId1"/>
    <sheet name="Liquids" sheetId="12" r:id="rId2"/>
    <sheet name="Login" sheetId="9" r:id="rId3"/>
    <sheet name="Front Pg" sheetId="10" r:id="rId4"/>
    <sheet name="TPK to PDF" sheetId="16" r:id="rId5"/>
    <sheet name="Derm to PDF" sheetId="19" r:id="rId6"/>
    <sheet name="Liq&amp;Caps to PDF" sheetId="21" r:id="rId7"/>
  </sheets>
  <definedNames>
    <definedName name="Pain_Bases">#REF!</definedName>
    <definedName name="Pain_Bases_Price">#REF!</definedName>
    <definedName name="Pain_ing_Price">#REF!</definedName>
    <definedName name="Pain_Ingredien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3" l="1"/>
  <c r="F6" i="13"/>
  <c r="G8" i="12"/>
  <c r="G6" i="12"/>
  <c r="K6" i="12" s="1"/>
  <c r="K8" i="13" l="1"/>
  <c r="C12" i="13" s="1"/>
  <c r="G12" i="13" s="1"/>
  <c r="K10" i="12"/>
  <c r="C12" i="12"/>
  <c r="H12" i="12" s="1"/>
  <c r="F12" i="12"/>
</calcChain>
</file>

<file path=xl/sharedStrings.xml><?xml version="1.0" encoding="utf-8"?>
<sst xmlns="http://schemas.openxmlformats.org/spreadsheetml/2006/main" count="225" uniqueCount="129">
  <si>
    <t>Tramadol</t>
  </si>
  <si>
    <t>In Calgary</t>
  </si>
  <si>
    <t>Outside Calgary</t>
  </si>
  <si>
    <t>Derma</t>
  </si>
  <si>
    <t>Liquids</t>
  </si>
  <si>
    <t>Doxycycline</t>
  </si>
  <si>
    <t>Caps</t>
  </si>
  <si>
    <t>$/ml</t>
  </si>
  <si>
    <t>Name</t>
  </si>
  <si>
    <t>Packaging</t>
  </si>
  <si>
    <t>Delivery</t>
  </si>
  <si>
    <t>$/trip</t>
  </si>
  <si>
    <t>Pharmacy Price</t>
  </si>
  <si>
    <t>Acetaminophen 100mg/ml</t>
  </si>
  <si>
    <t>Acetaminophen 250mg/ml</t>
  </si>
  <si>
    <t>Amlodipine 1mg/ml</t>
  </si>
  <si>
    <t>Amlodipine 2mg/ml</t>
  </si>
  <si>
    <t>Atenolol 2mg/ml</t>
  </si>
  <si>
    <t>Atenolol 20mg/ml</t>
  </si>
  <si>
    <t>Baclofen 1mg/ml</t>
  </si>
  <si>
    <t>Baclofen 2mg/ml</t>
  </si>
  <si>
    <t>Baclofen 5mg/ml</t>
  </si>
  <si>
    <t>Bisoprolol 1mg/ml</t>
  </si>
  <si>
    <t>Bisoprolol 2mg/ml</t>
  </si>
  <si>
    <t>Budesonide 1mg/ml</t>
  </si>
  <si>
    <t>Budesonide 6mg/ml</t>
  </si>
  <si>
    <t>Celecoxib 20mg/ml</t>
  </si>
  <si>
    <t>Celecoxib 40mg/ml</t>
  </si>
  <si>
    <t>Clobazam 1mg/ml</t>
  </si>
  <si>
    <t>Clobazam 2mg/ml</t>
  </si>
  <si>
    <t>Clonazepam 0.1mg/ml</t>
  </si>
  <si>
    <t>Clonazepam 0.5mg/ml</t>
  </si>
  <si>
    <t>Clopidogrel 75mg/5ml</t>
  </si>
  <si>
    <t>Cyclobenzaprine 1mg/ml</t>
  </si>
  <si>
    <t>Cyclobenzaprine 2mg/ml</t>
  </si>
  <si>
    <t>Doxycycline 25mg/ml</t>
  </si>
  <si>
    <t>Doxycycline 100mg/ml</t>
  </si>
  <si>
    <t>Enalapril 1mg/ml</t>
  </si>
  <si>
    <t>Enalapril 5mg/ml</t>
  </si>
  <si>
    <t>Gabapentin 25mg/ml</t>
  </si>
  <si>
    <t>Gabapentin 100mg/ml</t>
  </si>
  <si>
    <t>Lansoprazole 3mg/ml</t>
  </si>
  <si>
    <t>Lansoprazole 6mg/ml</t>
  </si>
  <si>
    <t>Lithium Carbonate 10mg/ml</t>
  </si>
  <si>
    <t>Lithium Carbonate 50mg/ml</t>
  </si>
  <si>
    <t>Levodopa(100mg):Carb(25mg)/5ml</t>
  </si>
  <si>
    <t>Levodopa(250mg):Carb(25mg)/5ml</t>
  </si>
  <si>
    <t>Levetiracetam 50mg/ml</t>
  </si>
  <si>
    <t>Levetiracetam 300mg/ml</t>
  </si>
  <si>
    <t>Nabilone 1mg/5ml</t>
  </si>
  <si>
    <t>Nitrofurantoin 5mg/ml</t>
  </si>
  <si>
    <t>Nitrofurantoin 25mg/ml</t>
  </si>
  <si>
    <t>Omeprazole 2mg/ml</t>
  </si>
  <si>
    <t>Omeprazole 10mg/ml</t>
  </si>
  <si>
    <t>Propranolol 1mg/ml</t>
  </si>
  <si>
    <t>Propranolol 5mg/ml</t>
  </si>
  <si>
    <t>Sulfa/Trim40mg/8mg/ml</t>
  </si>
  <si>
    <t>Tramadol 5mg/ml</t>
  </si>
  <si>
    <t>Tramadol 50mg/ml</t>
  </si>
  <si>
    <t>Vancomycin 50mg/ml</t>
  </si>
  <si>
    <t>%</t>
  </si>
  <si>
    <t>Choose Liquid Compound</t>
  </si>
  <si>
    <t>Pharmacy Name</t>
  </si>
  <si>
    <t>Pharmacy Address</t>
  </si>
  <si>
    <t>Pharmacy Phone #</t>
  </si>
  <si>
    <t>Pharmacy Fax #</t>
  </si>
  <si>
    <t xml:space="preserve">Pharmacy Compounding </t>
  </si>
  <si>
    <t>Pharmacy Manager:</t>
  </si>
  <si>
    <t>Pharmacy Staff</t>
  </si>
  <si>
    <t>User Name</t>
  </si>
  <si>
    <t>Password</t>
  </si>
  <si>
    <t>Calculate</t>
  </si>
  <si>
    <t>Place Order</t>
  </si>
  <si>
    <t>Oral Liquids</t>
  </si>
  <si>
    <t>Clomiphen</t>
  </si>
  <si>
    <t>Disulfiram</t>
  </si>
  <si>
    <t xml:space="preserve">Methadone </t>
  </si>
  <si>
    <t>Naltrexone</t>
  </si>
  <si>
    <t xml:space="preserve">Neomycin </t>
  </si>
  <si>
    <t>Nortriptyline</t>
  </si>
  <si>
    <t>Phenazopyridine</t>
  </si>
  <si>
    <t>$/Gm</t>
  </si>
  <si>
    <t>Fluoxetine</t>
  </si>
  <si>
    <t>Thyroid (Desiccated)</t>
  </si>
  <si>
    <t>Minoxidil</t>
  </si>
  <si>
    <t>mg</t>
  </si>
  <si>
    <t>Reset</t>
  </si>
  <si>
    <t>mls</t>
  </si>
  <si>
    <t>Customer Price</t>
  </si>
  <si>
    <t>Notes:</t>
  </si>
  <si>
    <t>Capsules</t>
  </si>
  <si>
    <t>Enter Quantity</t>
  </si>
  <si>
    <t>Enter Strength</t>
  </si>
  <si>
    <t xml:space="preserve">Notes: </t>
  </si>
  <si>
    <t>Topical Pain Killers</t>
  </si>
  <si>
    <t>Ingredient 1</t>
  </si>
  <si>
    <t>Ingredient 2</t>
  </si>
  <si>
    <t>Ingredient 3</t>
  </si>
  <si>
    <t>Ingredient 4</t>
  </si>
  <si>
    <t>Ingredient 5</t>
  </si>
  <si>
    <t>Ingredient 6</t>
  </si>
  <si>
    <t>Base 1</t>
  </si>
  <si>
    <t>Base 2</t>
  </si>
  <si>
    <t>Base 3</t>
  </si>
  <si>
    <t>gms/mls</t>
  </si>
  <si>
    <t>Total Qty. / Vol.</t>
  </si>
  <si>
    <t xml:space="preserve">Choose Base </t>
  </si>
  <si>
    <t>gms</t>
  </si>
  <si>
    <t>Choose Ingredient</t>
  </si>
  <si>
    <r>
      <rPr>
        <b/>
        <sz val="11"/>
        <color theme="1"/>
        <rFont val="Calibri"/>
        <family val="2"/>
        <scheme val="minor"/>
      </rPr>
      <t>Choose Delivery:</t>
    </r>
    <r>
      <rPr>
        <sz val="11"/>
        <color theme="1"/>
        <rFont val="Calibri"/>
        <family val="2"/>
        <scheme val="minor"/>
      </rPr>
      <t xml:space="preserve"> 8 dollars in Calgary / 40 dollars outside Calgary to be added to the cost of the compound</t>
    </r>
  </si>
  <si>
    <r>
      <rPr>
        <b/>
        <sz val="11"/>
        <color theme="1"/>
        <rFont val="Calibri"/>
        <family val="2"/>
        <scheme val="minor"/>
      </rPr>
      <t>Reset:</t>
    </r>
    <r>
      <rPr>
        <sz val="11"/>
        <color theme="1"/>
        <rFont val="Calibri"/>
        <family val="2"/>
        <scheme val="minor"/>
      </rPr>
      <t xml:space="preserve"> to reset all parameters </t>
    </r>
    <r>
      <rPr>
        <b/>
        <sz val="11"/>
        <color theme="1"/>
        <rFont val="Calibri"/>
        <family val="2"/>
        <scheme val="minor"/>
      </rPr>
      <t>Calculate:</t>
    </r>
    <r>
      <rPr>
        <sz val="11"/>
        <color theme="1"/>
        <rFont val="Calibri"/>
        <family val="2"/>
        <scheme val="minor"/>
      </rPr>
      <t xml:space="preserve"> when clicked, the values appear in the 'pharmacy price' and the 'Customer price' boxes </t>
    </r>
    <r>
      <rPr>
        <b/>
        <sz val="11"/>
        <color theme="1"/>
        <rFont val="Calibri"/>
        <family val="2"/>
        <scheme val="minor"/>
      </rPr>
      <t xml:space="preserve">Notes: </t>
    </r>
    <r>
      <rPr>
        <sz val="11"/>
        <color theme="1"/>
        <rFont val="Calibri"/>
        <family val="2"/>
        <scheme val="minor"/>
      </rPr>
      <t xml:space="preserve">to send any instructions to me. </t>
    </r>
    <r>
      <rPr>
        <b/>
        <sz val="11"/>
        <color theme="1"/>
        <rFont val="Calibri"/>
        <family val="2"/>
        <scheme val="minor"/>
      </rPr>
      <t>Place Order</t>
    </r>
    <r>
      <rPr>
        <sz val="11"/>
        <color theme="1"/>
        <rFont val="Calibri"/>
        <family val="2"/>
        <scheme val="minor"/>
      </rPr>
      <t>: to send 2 emails with all information to me and to the client as per their login</t>
    </r>
  </si>
  <si>
    <r>
      <rPr>
        <b/>
        <sz val="11"/>
        <color theme="1"/>
        <rFont val="Calibri"/>
        <family val="2"/>
        <scheme val="minor"/>
      </rPr>
      <t>Enter Volume:</t>
    </r>
    <r>
      <rPr>
        <sz val="11"/>
        <color theme="1"/>
        <rFont val="Calibri"/>
        <family val="2"/>
        <scheme val="minor"/>
      </rPr>
      <t xml:space="preserve"> for the client to enter whatever volume they need (This volume is to be multiplied by the corresponding price of the medication chosen from 'Choose liquid compound'</t>
    </r>
  </si>
  <si>
    <t>I need to control all parameters from the background to change anything as needed (ex. Adding new product to list, prices of the compound, delivery... Etc.)</t>
  </si>
  <si>
    <t>Feel free to use any colors OR if you have any suggestions to make it user friendly and nice looking (I will very much appreciate your input)</t>
  </si>
  <si>
    <t>Oral Liquids (Calculation)</t>
  </si>
  <si>
    <t>Oral Liquids (User Interface)</t>
  </si>
  <si>
    <r>
      <rPr>
        <b/>
        <sz val="11"/>
        <color theme="1"/>
        <rFont val="Calibri"/>
        <family val="2"/>
        <scheme val="minor"/>
      </rPr>
      <t>Choose Ingredient</t>
    </r>
    <r>
      <rPr>
        <sz val="11"/>
        <color theme="1"/>
        <rFont val="Calibri"/>
        <family val="2"/>
        <scheme val="minor"/>
      </rPr>
      <t>: Drop down menu to choose from. If the client types the first letter it should populate (Ex. Client types b the list of medications with B shows on top). The list of Ingredients should be in alphabetical order and any new medication added later should go in alphabetical order as well</t>
    </r>
  </si>
  <si>
    <r>
      <rPr>
        <b/>
        <sz val="11"/>
        <color theme="1"/>
        <rFont val="Calibri"/>
        <family val="2"/>
        <scheme val="minor"/>
      </rPr>
      <t>Choose Liquid Compound</t>
    </r>
    <r>
      <rPr>
        <sz val="11"/>
        <color theme="1"/>
        <rFont val="Calibri"/>
        <family val="2"/>
        <scheme val="minor"/>
      </rPr>
      <t>: Drop down menu to choose from. If the client types the first letter it should populate (Ex. Client types b the list of medications with B shows on top). The list of medication should be in alphabetical order and any new medication added later should go in alphabetical order as well</t>
    </r>
  </si>
  <si>
    <r>
      <rPr>
        <b/>
        <sz val="11"/>
        <color theme="1"/>
        <rFont val="Calibri"/>
        <family val="2"/>
        <scheme val="minor"/>
      </rPr>
      <t>Enter Strength:</t>
    </r>
    <r>
      <rPr>
        <sz val="11"/>
        <color theme="1"/>
        <rFont val="Calibri"/>
        <family val="2"/>
        <scheme val="minor"/>
      </rPr>
      <t xml:space="preserve"> for the client to enter whatever strength of the capsule they need (This strength is to be multiplied by the corresponding price of the ingredient chosen from 'Choose ingredient'.</t>
    </r>
    <r>
      <rPr>
        <b/>
        <sz val="11"/>
        <color theme="1"/>
        <rFont val="Calibri"/>
        <family val="2"/>
        <scheme val="minor"/>
      </rPr>
      <t xml:space="preserve"> Enter Quantity</t>
    </r>
    <r>
      <rPr>
        <sz val="11"/>
        <color theme="1"/>
        <rFont val="Calibri"/>
        <family val="2"/>
        <scheme val="minor"/>
      </rPr>
      <t>: Client to enter the number of capsules they need (to be * by the chosen ingredient * strength)</t>
    </r>
  </si>
  <si>
    <r>
      <rPr>
        <b/>
        <sz val="11"/>
        <color theme="1"/>
        <rFont val="Calibri"/>
        <family val="2"/>
        <scheme val="minor"/>
      </rPr>
      <t xml:space="preserve">Pharmacy price= </t>
    </r>
    <r>
      <rPr>
        <sz val="11"/>
        <color theme="1"/>
        <rFont val="Calibri"/>
        <family val="2"/>
        <scheme val="minor"/>
      </rPr>
      <t>Corresponding price from Choose Ingredient * Strength * Quantity of Caps + 18.5 dollars (Fixed dollar value)  + Delivery (From choose delivery)</t>
    </r>
  </si>
  <si>
    <r>
      <rPr>
        <b/>
        <sz val="11"/>
        <color theme="1"/>
        <rFont val="Calibri"/>
        <family val="2"/>
        <scheme val="minor"/>
      </rPr>
      <t>Customer price</t>
    </r>
    <r>
      <rPr>
        <sz val="11"/>
        <color theme="1"/>
        <rFont val="Calibri"/>
        <family val="2"/>
        <scheme val="minor"/>
      </rPr>
      <t>= Pharmacy Price (From above) * 1.07 + 12.15 dollars</t>
    </r>
  </si>
  <si>
    <r>
      <rPr>
        <b/>
        <sz val="11"/>
        <color theme="1"/>
        <rFont val="Calibri"/>
        <family val="2"/>
        <scheme val="minor"/>
      </rPr>
      <t xml:space="preserve">Pharmacy price= </t>
    </r>
    <r>
      <rPr>
        <sz val="11"/>
        <color theme="1"/>
        <rFont val="Calibri"/>
        <family val="2"/>
        <scheme val="minor"/>
      </rPr>
      <t>Please see Equation (=IF(H6&lt;=100,G6*H6+G8+18.5,IF(H6&gt;100, G6*H6+G8+25,IF(H6&gt;500,G6*H6+G8+40))) **</t>
    </r>
    <r>
      <rPr>
        <b/>
        <sz val="11"/>
        <color theme="1"/>
        <rFont val="Calibri"/>
        <family val="2"/>
        <scheme val="minor"/>
      </rPr>
      <t>meaning: the cost of corresponding ingredient</t>
    </r>
    <r>
      <rPr>
        <sz val="11"/>
        <color theme="1"/>
        <rFont val="Calibri"/>
        <family val="2"/>
        <scheme val="minor"/>
      </rPr>
      <t xml:space="preserve"> * </t>
    </r>
    <r>
      <rPr>
        <b/>
        <sz val="11"/>
        <color theme="1"/>
        <rFont val="Calibri"/>
        <family val="2"/>
        <scheme val="minor"/>
      </rPr>
      <t>volume required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deliver</t>
    </r>
    <r>
      <rPr>
        <sz val="11"/>
        <color theme="1"/>
        <rFont val="Calibri"/>
        <family val="2"/>
        <scheme val="minor"/>
      </rPr>
      <t xml:space="preserve">y + </t>
    </r>
    <r>
      <rPr>
        <b/>
        <sz val="11"/>
        <color theme="1"/>
        <rFont val="Calibri"/>
        <family val="2"/>
        <scheme val="minor"/>
      </rPr>
      <t xml:space="preserve">Either 18.5 </t>
    </r>
    <r>
      <rPr>
        <sz val="11"/>
        <color theme="1"/>
        <rFont val="Calibri"/>
        <family val="2"/>
        <scheme val="minor"/>
      </rPr>
      <t>OR</t>
    </r>
    <r>
      <rPr>
        <b/>
        <sz val="11"/>
        <color theme="1"/>
        <rFont val="Calibri"/>
        <family val="2"/>
        <scheme val="minor"/>
      </rPr>
      <t xml:space="preserve"> 25 </t>
    </r>
    <r>
      <rPr>
        <sz val="11"/>
        <color theme="1"/>
        <rFont val="Calibri"/>
        <family val="2"/>
        <scheme val="minor"/>
      </rPr>
      <t>OR</t>
    </r>
    <r>
      <rPr>
        <b/>
        <sz val="11"/>
        <color theme="1"/>
        <rFont val="Calibri"/>
        <family val="2"/>
        <scheme val="minor"/>
      </rPr>
      <t xml:space="preserve"> 40 </t>
    </r>
    <r>
      <rPr>
        <sz val="11"/>
        <color theme="1"/>
        <rFont val="Calibri"/>
        <family val="2"/>
        <scheme val="minor"/>
      </rPr>
      <t>depending on the volume needed (only use 2 decimal points)</t>
    </r>
  </si>
  <si>
    <r>
      <rPr>
        <b/>
        <sz val="11"/>
        <color theme="1"/>
        <rFont val="Calibri"/>
        <family val="2"/>
        <scheme val="minor"/>
      </rPr>
      <t>Customer price</t>
    </r>
    <r>
      <rPr>
        <sz val="11"/>
        <color theme="1"/>
        <rFont val="Calibri"/>
        <family val="2"/>
        <scheme val="minor"/>
      </rPr>
      <t>= Pharmacy Price (From above) * 1.07 + 12.15 dollars (only use 2 decimal points)</t>
    </r>
  </si>
  <si>
    <r>
      <rPr>
        <b/>
        <sz val="11"/>
        <color theme="1"/>
        <rFont val="Calibri"/>
        <family val="2"/>
        <scheme val="minor"/>
      </rPr>
      <t>Reset:</t>
    </r>
    <r>
      <rPr>
        <sz val="11"/>
        <color theme="1"/>
        <rFont val="Calibri"/>
        <family val="2"/>
        <scheme val="minor"/>
      </rPr>
      <t xml:space="preserve"> to reset all parameters </t>
    </r>
    <r>
      <rPr>
        <b/>
        <sz val="11"/>
        <color theme="1"/>
        <rFont val="Calibri"/>
        <family val="2"/>
        <scheme val="minor"/>
      </rPr>
      <t>Calculate:</t>
    </r>
    <r>
      <rPr>
        <sz val="11"/>
        <color theme="1"/>
        <rFont val="Calibri"/>
        <family val="2"/>
        <scheme val="minor"/>
      </rPr>
      <t xml:space="preserve"> when clicked, the values appear in the 'pharmacy price' and the 'Customer price' boxes and not prior to clicking the calculate button </t>
    </r>
    <r>
      <rPr>
        <b/>
        <sz val="11"/>
        <color theme="1"/>
        <rFont val="Calibri"/>
        <family val="2"/>
        <scheme val="minor"/>
      </rPr>
      <t xml:space="preserve">Notes: </t>
    </r>
    <r>
      <rPr>
        <sz val="11"/>
        <color theme="1"/>
        <rFont val="Calibri"/>
        <family val="2"/>
        <scheme val="minor"/>
      </rPr>
      <t xml:space="preserve">to send any instructions to me. </t>
    </r>
    <r>
      <rPr>
        <b/>
        <sz val="11"/>
        <color theme="1"/>
        <rFont val="Calibri"/>
        <family val="2"/>
        <scheme val="minor"/>
      </rPr>
      <t>Place Order</t>
    </r>
    <r>
      <rPr>
        <sz val="11"/>
        <color theme="1"/>
        <rFont val="Calibri"/>
        <family val="2"/>
        <scheme val="minor"/>
      </rPr>
      <t>: to send 2 emails with all information to me and to the client as per their login</t>
    </r>
  </si>
  <si>
    <t>I need to control all parameters from the background to change anything as needed (ex. Adding new product to list, prices of the compound, equation, delivery... Etc.)</t>
  </si>
  <si>
    <r>
      <t xml:space="preserve">Feel free to use any colors OR if you have any suggestions to make it user friendly and nice looking </t>
    </r>
    <r>
      <rPr>
        <b/>
        <sz val="11"/>
        <color theme="1"/>
        <rFont val="Calibri"/>
        <family val="2"/>
        <scheme val="minor"/>
      </rPr>
      <t>(I will very much appreciate your input)</t>
    </r>
  </si>
  <si>
    <t>On the left, is the app with the calculations and on the right how it should look like</t>
  </si>
  <si>
    <t>Enter Volume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</si>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</sst>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0" tint="-0.24994659260841701"/>
      </patternFill>
    </fill>
    <fill>
      <patternFill patternType="solid">
        <fgColor rgb="FF0066FF"/>
        <bgColor indexed="64"/>
      </patternFill>
    </fill>
    <fill>
      <patternFill patternType="solid">
        <fgColor rgb="FF1301BF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43">
    <xf numFmtId="0" fontId="0" fillId="0" borderId="0" xfId="0"/>
    <xf numFmtId="0" fontId="2" fillId="0" borderId="1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0" xfId="0" applyFont="1"/>
    <xf numFmtId="0" fontId="2" fillId="0" borderId="4" xfId="0" applyFont="1" applyBorder="1"/>
    <xf numFmtId="0" fontId="3" fillId="4" borderId="0" xfId="0" applyFont="1" applyFill="1" applyAlignment="1">
      <alignment horizontal="center"/>
    </xf>
    <xf numFmtId="0" fontId="5" fillId="4" borderId="1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10" xfId="0" applyFont="1" applyBorder="1"/>
    <xf numFmtId="0" fontId="2" fillId="0" borderId="6" xfId="0" applyFont="1" applyBorder="1"/>
    <xf numFmtId="0" fontId="2" fillId="4" borderId="0" xfId="0" applyFont="1" applyFill="1"/>
    <xf numFmtId="0" fontId="3" fillId="2" borderId="17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2" fillId="0" borderId="19" xfId="0" applyFont="1" applyBorder="1"/>
    <xf numFmtId="0" fontId="0" fillId="0" borderId="1" xfId="0" applyBorder="1"/>
    <xf numFmtId="0" fontId="0" fillId="5" borderId="14" xfId="0" applyFill="1" applyBorder="1"/>
    <xf numFmtId="0" fontId="0" fillId="5" borderId="18" xfId="0" applyFill="1" applyBorder="1"/>
    <xf numFmtId="0" fontId="0" fillId="5" borderId="1" xfId="0" applyFill="1" applyBorder="1"/>
    <xf numFmtId="0" fontId="0" fillId="5" borderId="0" xfId="0" applyFill="1"/>
    <xf numFmtId="0" fontId="2" fillId="5" borderId="0" xfId="0" applyFont="1" applyFill="1"/>
    <xf numFmtId="0" fontId="0" fillId="6" borderId="1" xfId="0" applyFill="1" applyBorder="1"/>
    <xf numFmtId="0" fontId="0" fillId="6" borderId="0" xfId="0" applyFill="1"/>
    <xf numFmtId="0" fontId="0" fillId="6" borderId="3" xfId="0" applyFill="1" applyBorder="1"/>
    <xf numFmtId="0" fontId="0" fillId="6" borderId="4" xfId="0" applyFill="1" applyBorder="1"/>
    <xf numFmtId="0" fontId="4" fillId="0" borderId="0" xfId="0" applyFont="1"/>
    <xf numFmtId="0" fontId="1" fillId="7" borderId="14" xfId="0" applyFont="1" applyFill="1" applyBorder="1"/>
    <xf numFmtId="0" fontId="1" fillId="7" borderId="18" xfId="0" applyFont="1" applyFill="1" applyBorder="1"/>
    <xf numFmtId="0" fontId="1" fillId="7" borderId="1" xfId="0" applyFont="1" applyFill="1" applyBorder="1"/>
    <xf numFmtId="0" fontId="1" fillId="7" borderId="2" xfId="0" applyFont="1" applyFill="1" applyBorder="1"/>
    <xf numFmtId="0" fontId="1" fillId="7" borderId="4" xfId="0" applyFont="1" applyFill="1" applyBorder="1"/>
    <xf numFmtId="0" fontId="1" fillId="7" borderId="0" xfId="0" applyFont="1" applyFill="1"/>
    <xf numFmtId="0" fontId="4" fillId="7" borderId="1" xfId="0" applyFont="1" applyFill="1" applyBorder="1"/>
    <xf numFmtId="0" fontId="4" fillId="7" borderId="0" xfId="0" applyFont="1" applyFill="1"/>
    <xf numFmtId="0" fontId="4" fillId="7" borderId="2" xfId="0" applyFont="1" applyFill="1" applyBorder="1"/>
    <xf numFmtId="0" fontId="1" fillId="7" borderId="0" xfId="0" applyFont="1" applyFill="1" applyAlignment="1">
      <alignment horizontal="center"/>
    </xf>
    <xf numFmtId="0" fontId="4" fillId="7" borderId="3" xfId="0" applyFont="1" applyFill="1" applyBorder="1"/>
    <xf numFmtId="0" fontId="4" fillId="7" borderId="4" xfId="0" applyFont="1" applyFill="1" applyBorder="1"/>
    <xf numFmtId="0" fontId="4" fillId="7" borderId="13" xfId="0" applyFont="1" applyFill="1" applyBorder="1"/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0" fillId="7" borderId="14" xfId="0" applyFill="1" applyBorder="1"/>
    <xf numFmtId="0" fontId="0" fillId="7" borderId="15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13" xfId="0" applyFill="1" applyBorder="1"/>
    <xf numFmtId="0" fontId="10" fillId="7" borderId="14" xfId="0" applyFont="1" applyFill="1" applyBorder="1"/>
    <xf numFmtId="0" fontId="10" fillId="7" borderId="18" xfId="0" applyFont="1" applyFill="1" applyBorder="1"/>
    <xf numFmtId="0" fontId="10" fillId="7" borderId="15" xfId="0" applyFont="1" applyFill="1" applyBorder="1"/>
    <xf numFmtId="0" fontId="10" fillId="7" borderId="1" xfId="0" applyFont="1" applyFill="1" applyBorder="1"/>
    <xf numFmtId="0" fontId="10" fillId="7" borderId="0" xfId="0" applyFont="1" applyFill="1"/>
    <xf numFmtId="0" fontId="3" fillId="7" borderId="0" xfId="0" applyFont="1" applyFill="1" applyAlignment="1">
      <alignment horizontal="center"/>
    </xf>
    <xf numFmtId="0" fontId="10" fillId="7" borderId="2" xfId="0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left"/>
    </xf>
    <xf numFmtId="0" fontId="10" fillId="7" borderId="3" xfId="0" applyFont="1" applyFill="1" applyBorder="1"/>
    <xf numFmtId="0" fontId="10" fillId="7" borderId="4" xfId="0" applyFont="1" applyFill="1" applyBorder="1"/>
    <xf numFmtId="0" fontId="10" fillId="7" borderId="13" xfId="0" applyFont="1" applyFill="1" applyBorder="1"/>
    <xf numFmtId="0" fontId="0" fillId="7" borderId="0" xfId="0" applyFill="1"/>
    <xf numFmtId="0" fontId="0" fillId="7" borderId="18" xfId="0" applyFill="1" applyBorder="1"/>
    <xf numFmtId="9" fontId="1" fillId="7" borderId="0" xfId="1" applyFont="1" applyFill="1" applyBorder="1"/>
    <xf numFmtId="0" fontId="0" fillId="7" borderId="4" xfId="0" applyFill="1" applyBorder="1"/>
    <xf numFmtId="0" fontId="1" fillId="7" borderId="3" xfId="0" applyFont="1" applyFill="1" applyBorder="1"/>
    <xf numFmtId="0" fontId="1" fillId="7" borderId="13" xfId="0" applyFont="1" applyFill="1" applyBorder="1"/>
    <xf numFmtId="0" fontId="4" fillId="8" borderId="0" xfId="1" applyNumberFormat="1" applyFont="1" applyFill="1" applyBorder="1"/>
    <xf numFmtId="0" fontId="0" fillId="8" borderId="0" xfId="0" applyFill="1"/>
    <xf numFmtId="0" fontId="1" fillId="8" borderId="0" xfId="1" applyNumberFormat="1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0" fontId="4" fillId="7" borderId="14" xfId="0" applyFont="1" applyFill="1" applyBorder="1"/>
    <xf numFmtId="0" fontId="1" fillId="7" borderId="15" xfId="0" applyFont="1" applyFill="1" applyBorder="1"/>
    <xf numFmtId="0" fontId="4" fillId="7" borderId="18" xfId="0" applyFont="1" applyFill="1" applyBorder="1"/>
    <xf numFmtId="0" fontId="4" fillId="7" borderId="15" xfId="0" applyFont="1" applyFill="1" applyBorder="1"/>
    <xf numFmtId="2" fontId="10" fillId="7" borderId="0" xfId="0" applyNumberFormat="1" applyFont="1" applyFill="1"/>
    <xf numFmtId="0" fontId="3" fillId="7" borderId="2" xfId="0" applyFont="1" applyFill="1" applyBorder="1"/>
    <xf numFmtId="0" fontId="4" fillId="8" borderId="0" xfId="0" applyFont="1" applyFill="1"/>
    <xf numFmtId="0" fontId="8" fillId="8" borderId="14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" fillId="8" borderId="0" xfId="0" applyFont="1" applyFill="1"/>
    <xf numFmtId="0" fontId="0" fillId="0" borderId="0" xfId="0"/>
    <xf numFmtId="0" fontId="0" fillId="0" borderId="22" xfId="0" applyBorder="1" applyAlignment="1">
      <alignment horizontal="justify" vertical="justify"/>
    </xf>
    <xf numFmtId="0" fontId="0" fillId="0" borderId="23" xfId="0" applyBorder="1" applyAlignment="1">
      <alignment horizontal="justify" vertical="justify"/>
    </xf>
    <xf numFmtId="0" fontId="0" fillId="0" borderId="24" xfId="0" applyBorder="1" applyAlignment="1">
      <alignment horizontal="justify" vertical="justify"/>
    </xf>
    <xf numFmtId="0" fontId="0" fillId="0" borderId="25" xfId="0" applyBorder="1" applyAlignment="1">
      <alignment horizontal="justify" vertical="justify"/>
    </xf>
    <xf numFmtId="0" fontId="0" fillId="0" borderId="26" xfId="0" applyBorder="1" applyAlignment="1">
      <alignment horizontal="justify" vertical="justify"/>
    </xf>
    <xf numFmtId="0" fontId="0" fillId="0" borderId="27" xfId="0" applyBorder="1" applyAlignment="1">
      <alignment horizontal="justify" vertical="justify"/>
    </xf>
    <xf numFmtId="0" fontId="2" fillId="0" borderId="1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8" borderId="0" xfId="0" applyFont="1" applyFill="1"/>
    <xf numFmtId="0" fontId="10" fillId="8" borderId="0" xfId="0" applyFont="1" applyFill="1"/>
    <xf numFmtId="0" fontId="3" fillId="2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3" fillId="8" borderId="0" xfId="0" applyFont="1" applyFill="1" applyAlignment="1">
      <alignment horizontal="left" vertical="top"/>
    </xf>
    <xf numFmtId="0" fontId="9" fillId="8" borderId="18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2" fontId="3" fillId="8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7" borderId="14" xfId="0" applyFont="1" applyFill="1" applyBorder="1"/>
    <xf numFmtId="0" fontId="0" fillId="0" borderId="18" xfId="0" applyBorder="1"/>
    <xf numFmtId="0" fontId="0" fillId="0" borderId="15" xfId="0" applyBorder="1"/>
    <xf numFmtId="0" fontId="1" fillId="7" borderId="0" xfId="0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2" fillId="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66FF"/>
      <color rgb="FF1301BF"/>
      <color rgb="FF33CCFF"/>
      <color rgb="FF3366FF"/>
      <color rgb="FF0000FF"/>
      <color rgb="FF57D3FF"/>
      <color rgb="FF00AAE6"/>
      <color rgb="FF01BCFF"/>
      <color rgb="FFFF0000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5</xdr:row>
      <xdr:rowOff>38100</xdr:rowOff>
    </xdr:from>
    <xdr:to>
      <xdr:col>15</xdr:col>
      <xdr:colOff>556260</xdr:colOff>
      <xdr:row>5</xdr:row>
      <xdr:rowOff>152400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1D0125CA-8DC3-464B-B051-AD1D3AEA9BE6}"/>
            </a:ext>
          </a:extLst>
        </xdr:cNvPr>
        <xdr:cNvSpPr/>
      </xdr:nvSpPr>
      <xdr:spPr>
        <a:xfrm rot="10800000">
          <a:off x="1581150" y="561975"/>
          <a:ext cx="13716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19</xdr:col>
      <xdr:colOff>409575</xdr:colOff>
      <xdr:row>7</xdr:row>
      <xdr:rowOff>38100</xdr:rowOff>
    </xdr:from>
    <xdr:to>
      <xdr:col>19</xdr:col>
      <xdr:colOff>565785</xdr:colOff>
      <xdr:row>7</xdr:row>
      <xdr:rowOff>152400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9AC955B2-E0A0-4F0B-BABB-0D69017A7C59}"/>
            </a:ext>
          </a:extLst>
        </xdr:cNvPr>
        <xdr:cNvSpPr/>
      </xdr:nvSpPr>
      <xdr:spPr>
        <a:xfrm rot="10800000">
          <a:off x="3581400" y="885825"/>
          <a:ext cx="15621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388620</xdr:colOff>
      <xdr:row>5</xdr:row>
      <xdr:rowOff>34290</xdr:rowOff>
    </xdr:from>
    <xdr:to>
      <xdr:col>19</xdr:col>
      <xdr:colOff>586740</xdr:colOff>
      <xdr:row>5</xdr:row>
      <xdr:rowOff>163830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EFDEC528-64F3-4073-9BBB-7D8BA7D56467}"/>
            </a:ext>
          </a:extLst>
        </xdr:cNvPr>
        <xdr:cNvSpPr/>
      </xdr:nvSpPr>
      <xdr:spPr>
        <a:xfrm rot="10800000">
          <a:off x="12752070" y="929640"/>
          <a:ext cx="198120" cy="129540"/>
        </a:xfrm>
        <a:prstGeom prst="triangl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19</xdr:col>
      <xdr:colOff>386715</xdr:colOff>
      <xdr:row>7</xdr:row>
      <xdr:rowOff>41910</xdr:rowOff>
    </xdr:from>
    <xdr:to>
      <xdr:col>19</xdr:col>
      <xdr:colOff>584835</xdr:colOff>
      <xdr:row>7</xdr:row>
      <xdr:rowOff>171450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3F00D99C-BEC7-486B-B732-05710678C95C}"/>
            </a:ext>
          </a:extLst>
        </xdr:cNvPr>
        <xdr:cNvSpPr/>
      </xdr:nvSpPr>
      <xdr:spPr>
        <a:xfrm rot="10800000">
          <a:off x="12750165" y="1213485"/>
          <a:ext cx="198120" cy="129540"/>
        </a:xfrm>
        <a:prstGeom prst="triangl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4</xdr:row>
      <xdr:rowOff>76200</xdr:rowOff>
    </xdr:from>
    <xdr:to>
      <xdr:col>5</xdr:col>
      <xdr:colOff>312420</xdr:colOff>
      <xdr:row>16</xdr:row>
      <xdr:rowOff>152400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509BCFB6-6737-76F2-6DD7-2B8FA60ED8E7}"/>
            </a:ext>
          </a:extLst>
        </xdr:cNvPr>
        <xdr:cNvSpPr/>
      </xdr:nvSpPr>
      <xdr:spPr>
        <a:xfrm>
          <a:off x="967740" y="822960"/>
          <a:ext cx="2392680" cy="22707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</xdr:col>
      <xdr:colOff>279732</xdr:colOff>
      <xdr:row>8</xdr:row>
      <xdr:rowOff>20738</xdr:rowOff>
    </xdr:from>
    <xdr:to>
      <xdr:col>3</xdr:col>
      <xdr:colOff>306101</xdr:colOff>
      <xdr:row>9</xdr:row>
      <xdr:rowOff>48954</xdr:rowOff>
    </xdr:to>
    <xdr:sp macro="" textlink="">
      <xdr:nvSpPr>
        <xdr:cNvPr id="10" name="Cylinder 9">
          <a:extLst>
            <a:ext uri="{FF2B5EF4-FFF2-40B4-BE49-F238E27FC236}">
              <a16:creationId xmlns:a16="http://schemas.microsoft.com/office/drawing/2014/main" id="{69FC41C7-CBEE-6FCF-F903-31185C4F9305}"/>
            </a:ext>
          </a:extLst>
        </xdr:cNvPr>
        <xdr:cNvSpPr/>
      </xdr:nvSpPr>
      <xdr:spPr>
        <a:xfrm rot="18803943">
          <a:off x="1711369" y="1286581"/>
          <a:ext cx="211096" cy="635969"/>
        </a:xfrm>
        <a:prstGeom prst="can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</xdr:col>
      <xdr:colOff>518160</xdr:colOff>
      <xdr:row>13</xdr:row>
      <xdr:rowOff>7620</xdr:rowOff>
    </xdr:from>
    <xdr:to>
      <xdr:col>4</xdr:col>
      <xdr:colOff>213360</xdr:colOff>
      <xdr:row>14</xdr:row>
      <xdr:rowOff>15240</xdr:rowOff>
    </xdr:to>
    <xdr:sp macro="" textlink="">
      <xdr:nvSpPr>
        <xdr:cNvPr id="6" name="Rectangle: Top Corners Rounded 5">
          <a:extLst>
            <a:ext uri="{FF2B5EF4-FFF2-40B4-BE49-F238E27FC236}">
              <a16:creationId xmlns:a16="http://schemas.microsoft.com/office/drawing/2014/main" id="{413CF14F-80A2-EB55-90D7-BBC2CCB39453}"/>
            </a:ext>
          </a:extLst>
        </xdr:cNvPr>
        <xdr:cNvSpPr/>
      </xdr:nvSpPr>
      <xdr:spPr>
        <a:xfrm>
          <a:off x="1737360" y="2400300"/>
          <a:ext cx="914400" cy="190500"/>
        </a:xfrm>
        <a:prstGeom prst="round2SameRect">
          <a:avLst>
            <a:gd name="adj1" fmla="val 50000"/>
            <a:gd name="adj2" fmla="val 0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</xdr:col>
      <xdr:colOff>144780</xdr:colOff>
      <xdr:row>9</xdr:row>
      <xdr:rowOff>68580</xdr:rowOff>
    </xdr:from>
    <xdr:to>
      <xdr:col>4</xdr:col>
      <xdr:colOff>480060</xdr:colOff>
      <xdr:row>12</xdr:row>
      <xdr:rowOff>152400</xdr:rowOff>
    </xdr:to>
    <xdr:sp macro="" textlink="">
      <xdr:nvSpPr>
        <xdr:cNvPr id="7" name="Rectangle: Top Corners Rounded 6">
          <a:extLst>
            <a:ext uri="{FF2B5EF4-FFF2-40B4-BE49-F238E27FC236}">
              <a16:creationId xmlns:a16="http://schemas.microsoft.com/office/drawing/2014/main" id="{80DA578C-8EB0-4850-9560-3D2E2D284225}"/>
            </a:ext>
          </a:extLst>
        </xdr:cNvPr>
        <xdr:cNvSpPr/>
      </xdr:nvSpPr>
      <xdr:spPr>
        <a:xfrm rot="10800000">
          <a:off x="1363980" y="1729740"/>
          <a:ext cx="1554480" cy="632460"/>
        </a:xfrm>
        <a:prstGeom prst="round2SameRect">
          <a:avLst>
            <a:gd name="adj1" fmla="val 50000"/>
            <a:gd name="adj2" fmla="val 0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460439</xdr:colOff>
      <xdr:row>9</xdr:row>
      <xdr:rowOff>30481</xdr:rowOff>
    </xdr:from>
    <xdr:ext cx="1002601" cy="731520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8D405666-B2A3-7311-88D9-08914ADB6EE1}"/>
            </a:ext>
          </a:extLst>
        </xdr:cNvPr>
        <xdr:cNvSpPr/>
      </xdr:nvSpPr>
      <xdr:spPr>
        <a:xfrm>
          <a:off x="1679639" y="1691641"/>
          <a:ext cx="1002601" cy="73152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Rx</a:t>
          </a:r>
        </a:p>
      </xdr:txBody>
    </xdr:sp>
    <xdr:clientData/>
  </xdr:oneCellAnchor>
  <xdr:twoCellAnchor>
    <xdr:from>
      <xdr:col>6</xdr:col>
      <xdr:colOff>175260</xdr:colOff>
      <xdr:row>9</xdr:row>
      <xdr:rowOff>152400</xdr:rowOff>
    </xdr:from>
    <xdr:to>
      <xdr:col>9</xdr:col>
      <xdr:colOff>76200</xdr:colOff>
      <xdr:row>11</xdr:row>
      <xdr:rowOff>22860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A433CAF-3821-DA11-094E-91D10E2769C6}"/>
            </a:ext>
          </a:extLst>
        </xdr:cNvPr>
        <xdr:cNvSpPr/>
      </xdr:nvSpPr>
      <xdr:spPr>
        <a:xfrm>
          <a:off x="3832860" y="1813560"/>
          <a:ext cx="1729740" cy="23622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CA" sz="1100" b="1">
              <a:solidFill>
                <a:srgbClr val="FF0000"/>
              </a:solidFill>
            </a:rPr>
            <a:t>Pharmacy Name</a:t>
          </a:r>
        </a:p>
      </xdr:txBody>
    </xdr:sp>
    <xdr:clientData/>
  </xdr:twoCellAnchor>
  <xdr:twoCellAnchor>
    <xdr:from>
      <xdr:col>6</xdr:col>
      <xdr:colOff>190500</xdr:colOff>
      <xdr:row>11</xdr:row>
      <xdr:rowOff>175260</xdr:rowOff>
    </xdr:from>
    <xdr:to>
      <xdr:col>9</xdr:col>
      <xdr:colOff>91440</xdr:colOff>
      <xdr:row>13</xdr:row>
      <xdr:rowOff>45720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2E3F3C17-A0F2-4EF6-AD58-000EE18B06CB}"/>
            </a:ext>
          </a:extLst>
        </xdr:cNvPr>
        <xdr:cNvSpPr/>
      </xdr:nvSpPr>
      <xdr:spPr>
        <a:xfrm>
          <a:off x="3848100" y="2202180"/>
          <a:ext cx="1729740" cy="23622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CA" sz="1100" b="1">
              <a:solidFill>
                <a:srgbClr val="FF0000"/>
              </a:solidFill>
            </a:rPr>
            <a:t>User Name</a:t>
          </a:r>
        </a:p>
      </xdr:txBody>
    </xdr:sp>
    <xdr:clientData/>
  </xdr:twoCellAnchor>
  <xdr:twoCellAnchor>
    <xdr:from>
      <xdr:col>5</xdr:col>
      <xdr:colOff>297180</xdr:colOff>
      <xdr:row>4</xdr:row>
      <xdr:rowOff>99060</xdr:rowOff>
    </xdr:from>
    <xdr:to>
      <xdr:col>10</xdr:col>
      <xdr:colOff>487680</xdr:colOff>
      <xdr:row>6</xdr:row>
      <xdr:rowOff>30480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C67BF8F-E605-4CBE-CB1F-940BC517D8BC}"/>
            </a:ext>
          </a:extLst>
        </xdr:cNvPr>
        <xdr:cNvSpPr txBox="1"/>
      </xdr:nvSpPr>
      <xdr:spPr>
        <a:xfrm>
          <a:off x="3345180" y="845820"/>
          <a:ext cx="323850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 b="1">
              <a:solidFill>
                <a:schemeClr val="bg1"/>
              </a:solidFill>
            </a:rPr>
            <a:t>Macleod</a:t>
          </a:r>
          <a:r>
            <a:rPr lang="en-CA" sz="1400" b="1" baseline="0">
              <a:solidFill>
                <a:schemeClr val="bg1"/>
              </a:solidFill>
            </a:rPr>
            <a:t> Trail Compounding Pharmacy</a:t>
          </a:r>
          <a:endParaRPr lang="en-CA" sz="1400" b="1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28575</xdr:rowOff>
    </xdr:from>
    <xdr:to>
      <xdr:col>4</xdr:col>
      <xdr:colOff>499110</xdr:colOff>
      <xdr:row>4</xdr:row>
      <xdr:rowOff>142875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74E93274-57A7-47B4-804B-90A06D3A8CD0}"/>
            </a:ext>
          </a:extLst>
        </xdr:cNvPr>
        <xdr:cNvSpPr/>
      </xdr:nvSpPr>
      <xdr:spPr>
        <a:xfrm rot="10800000">
          <a:off x="1866900" y="752475"/>
          <a:ext cx="15621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342900</xdr:colOff>
      <xdr:row>6</xdr:row>
      <xdr:rowOff>28575</xdr:rowOff>
    </xdr:from>
    <xdr:to>
      <xdr:col>4</xdr:col>
      <xdr:colOff>499110</xdr:colOff>
      <xdr:row>6</xdr:row>
      <xdr:rowOff>142875</xdr:rowOff>
    </xdr:to>
    <xdr:sp macro="" textlink="">
      <xdr:nvSpPr>
        <xdr:cNvPr id="13" name="Isosceles Triangle 12">
          <a:extLst>
            <a:ext uri="{FF2B5EF4-FFF2-40B4-BE49-F238E27FC236}">
              <a16:creationId xmlns:a16="http://schemas.microsoft.com/office/drawing/2014/main" id="{1C1DA75D-DC75-49EC-9EA2-6DB1707E37BC}"/>
            </a:ext>
          </a:extLst>
        </xdr:cNvPr>
        <xdr:cNvSpPr/>
      </xdr:nvSpPr>
      <xdr:spPr>
        <a:xfrm rot="10800000">
          <a:off x="1866900" y="1076325"/>
          <a:ext cx="15621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352425</xdr:colOff>
      <xdr:row>8</xdr:row>
      <xdr:rowOff>38100</xdr:rowOff>
    </xdr:from>
    <xdr:to>
      <xdr:col>4</xdr:col>
      <xdr:colOff>508635</xdr:colOff>
      <xdr:row>8</xdr:row>
      <xdr:rowOff>152400</xdr:rowOff>
    </xdr:to>
    <xdr:sp macro="" textlink="">
      <xdr:nvSpPr>
        <xdr:cNvPr id="14" name="Isosceles Triangle 13">
          <a:extLst>
            <a:ext uri="{FF2B5EF4-FFF2-40B4-BE49-F238E27FC236}">
              <a16:creationId xmlns:a16="http://schemas.microsoft.com/office/drawing/2014/main" id="{42ED2459-1089-4070-96C8-3790D8E8E23C}"/>
            </a:ext>
          </a:extLst>
        </xdr:cNvPr>
        <xdr:cNvSpPr/>
      </xdr:nvSpPr>
      <xdr:spPr>
        <a:xfrm rot="10800000">
          <a:off x="1876425" y="1409700"/>
          <a:ext cx="15621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352425</xdr:colOff>
      <xdr:row>10</xdr:row>
      <xdr:rowOff>28575</xdr:rowOff>
    </xdr:from>
    <xdr:to>
      <xdr:col>4</xdr:col>
      <xdr:colOff>508635</xdr:colOff>
      <xdr:row>10</xdr:row>
      <xdr:rowOff>142875</xdr:rowOff>
    </xdr:to>
    <xdr:sp macro="" textlink="">
      <xdr:nvSpPr>
        <xdr:cNvPr id="15" name="Isosceles Triangle 14">
          <a:extLst>
            <a:ext uri="{FF2B5EF4-FFF2-40B4-BE49-F238E27FC236}">
              <a16:creationId xmlns:a16="http://schemas.microsoft.com/office/drawing/2014/main" id="{6230A023-8815-49AD-A3F9-3C25A2F0188C}"/>
            </a:ext>
          </a:extLst>
        </xdr:cNvPr>
        <xdr:cNvSpPr/>
      </xdr:nvSpPr>
      <xdr:spPr>
        <a:xfrm rot="10800000">
          <a:off x="1876425" y="1724025"/>
          <a:ext cx="15621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333375</xdr:colOff>
      <xdr:row>12</xdr:row>
      <xdr:rowOff>38100</xdr:rowOff>
    </xdr:from>
    <xdr:to>
      <xdr:col>4</xdr:col>
      <xdr:colOff>489585</xdr:colOff>
      <xdr:row>12</xdr:row>
      <xdr:rowOff>152400</xdr:rowOff>
    </xdr:to>
    <xdr:sp macro="" textlink="">
      <xdr:nvSpPr>
        <xdr:cNvPr id="16" name="Isosceles Triangle 15">
          <a:extLst>
            <a:ext uri="{FF2B5EF4-FFF2-40B4-BE49-F238E27FC236}">
              <a16:creationId xmlns:a16="http://schemas.microsoft.com/office/drawing/2014/main" id="{CA3861F0-2C5A-4BCE-9D7D-0F4C50EE1C0F}"/>
            </a:ext>
          </a:extLst>
        </xdr:cNvPr>
        <xdr:cNvSpPr/>
      </xdr:nvSpPr>
      <xdr:spPr>
        <a:xfrm rot="10800000">
          <a:off x="1857375" y="2057400"/>
          <a:ext cx="15621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342900</xdr:colOff>
      <xdr:row>14</xdr:row>
      <xdr:rowOff>47625</xdr:rowOff>
    </xdr:from>
    <xdr:to>
      <xdr:col>4</xdr:col>
      <xdr:colOff>499110</xdr:colOff>
      <xdr:row>14</xdr:row>
      <xdr:rowOff>161925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E6B2615B-5C05-4080-AC98-3A5B0F8AF7CC}"/>
            </a:ext>
          </a:extLst>
        </xdr:cNvPr>
        <xdr:cNvSpPr/>
      </xdr:nvSpPr>
      <xdr:spPr>
        <a:xfrm rot="10800000">
          <a:off x="1819275" y="2343150"/>
          <a:ext cx="15621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342900</xdr:colOff>
      <xdr:row>16</xdr:row>
      <xdr:rowOff>28575</xdr:rowOff>
    </xdr:from>
    <xdr:to>
      <xdr:col>4</xdr:col>
      <xdr:colOff>499110</xdr:colOff>
      <xdr:row>16</xdr:row>
      <xdr:rowOff>142875</xdr:rowOff>
    </xdr:to>
    <xdr:sp macro="" textlink="">
      <xdr:nvSpPr>
        <xdr:cNvPr id="18" name="Isosceles Triangle 17">
          <a:extLst>
            <a:ext uri="{FF2B5EF4-FFF2-40B4-BE49-F238E27FC236}">
              <a16:creationId xmlns:a16="http://schemas.microsoft.com/office/drawing/2014/main" id="{DDFA1BE4-243C-4C59-B07F-E1ECE4C40DC2}"/>
            </a:ext>
          </a:extLst>
        </xdr:cNvPr>
        <xdr:cNvSpPr/>
      </xdr:nvSpPr>
      <xdr:spPr>
        <a:xfrm rot="10800000">
          <a:off x="1819275" y="2638425"/>
          <a:ext cx="15621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333375</xdr:colOff>
      <xdr:row>20</xdr:row>
      <xdr:rowOff>38100</xdr:rowOff>
    </xdr:from>
    <xdr:to>
      <xdr:col>4</xdr:col>
      <xdr:colOff>489585</xdr:colOff>
      <xdr:row>20</xdr:row>
      <xdr:rowOff>152400</xdr:rowOff>
    </xdr:to>
    <xdr:sp macro="" textlink="">
      <xdr:nvSpPr>
        <xdr:cNvPr id="19" name="Isosceles Triangle 18">
          <a:extLst>
            <a:ext uri="{FF2B5EF4-FFF2-40B4-BE49-F238E27FC236}">
              <a16:creationId xmlns:a16="http://schemas.microsoft.com/office/drawing/2014/main" id="{394A5295-BBAC-422D-9505-D35A23BBD6B2}"/>
            </a:ext>
          </a:extLst>
        </xdr:cNvPr>
        <xdr:cNvSpPr/>
      </xdr:nvSpPr>
      <xdr:spPr>
        <a:xfrm rot="10800000">
          <a:off x="1857375" y="3676650"/>
          <a:ext cx="15621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333375</xdr:colOff>
      <xdr:row>22</xdr:row>
      <xdr:rowOff>38100</xdr:rowOff>
    </xdr:from>
    <xdr:to>
      <xdr:col>4</xdr:col>
      <xdr:colOff>489585</xdr:colOff>
      <xdr:row>22</xdr:row>
      <xdr:rowOff>152400</xdr:rowOff>
    </xdr:to>
    <xdr:sp macro="" textlink="">
      <xdr:nvSpPr>
        <xdr:cNvPr id="20" name="Isosceles Triangle 19">
          <a:extLst>
            <a:ext uri="{FF2B5EF4-FFF2-40B4-BE49-F238E27FC236}">
              <a16:creationId xmlns:a16="http://schemas.microsoft.com/office/drawing/2014/main" id="{54E03750-DE3F-4941-9E29-06B51A98DB39}"/>
            </a:ext>
          </a:extLst>
        </xdr:cNvPr>
        <xdr:cNvSpPr/>
      </xdr:nvSpPr>
      <xdr:spPr>
        <a:xfrm rot="10800000">
          <a:off x="1857375" y="4076700"/>
          <a:ext cx="15621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3</xdr:row>
      <xdr:rowOff>28575</xdr:rowOff>
    </xdr:from>
    <xdr:to>
      <xdr:col>4</xdr:col>
      <xdr:colOff>552450</xdr:colOff>
      <xdr:row>3</xdr:row>
      <xdr:rowOff>142875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A22818C9-5DB8-4030-9A9C-FB5471149C74}"/>
            </a:ext>
          </a:extLst>
        </xdr:cNvPr>
        <xdr:cNvSpPr/>
      </xdr:nvSpPr>
      <xdr:spPr>
        <a:xfrm rot="10800000">
          <a:off x="5225415" y="752475"/>
          <a:ext cx="15621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409575</xdr:colOff>
      <xdr:row>5</xdr:row>
      <xdr:rowOff>28575</xdr:rowOff>
    </xdr:from>
    <xdr:to>
      <xdr:col>4</xdr:col>
      <xdr:colOff>565785</xdr:colOff>
      <xdr:row>5</xdr:row>
      <xdr:rowOff>142875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DBC73DD4-D726-4BCA-8C62-66CDF38234F9}"/>
            </a:ext>
          </a:extLst>
        </xdr:cNvPr>
        <xdr:cNvSpPr/>
      </xdr:nvSpPr>
      <xdr:spPr>
        <a:xfrm rot="10800000">
          <a:off x="5238750" y="1066800"/>
          <a:ext cx="15621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428625</xdr:colOff>
      <xdr:row>23</xdr:row>
      <xdr:rowOff>47625</xdr:rowOff>
    </xdr:from>
    <xdr:to>
      <xdr:col>4</xdr:col>
      <xdr:colOff>584835</xdr:colOff>
      <xdr:row>23</xdr:row>
      <xdr:rowOff>161925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7277398D-6BC7-4263-A8C1-24EF02CFF528}"/>
            </a:ext>
          </a:extLst>
        </xdr:cNvPr>
        <xdr:cNvSpPr/>
      </xdr:nvSpPr>
      <xdr:spPr>
        <a:xfrm rot="10800000">
          <a:off x="2400300" y="4467225"/>
          <a:ext cx="15621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419100</xdr:colOff>
      <xdr:row>7</xdr:row>
      <xdr:rowOff>38100</xdr:rowOff>
    </xdr:from>
    <xdr:to>
      <xdr:col>4</xdr:col>
      <xdr:colOff>575310</xdr:colOff>
      <xdr:row>7</xdr:row>
      <xdr:rowOff>152400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C2BD94C8-FA0C-4926-9A22-E4E0E4A7A0D3}"/>
            </a:ext>
          </a:extLst>
        </xdr:cNvPr>
        <xdr:cNvSpPr/>
      </xdr:nvSpPr>
      <xdr:spPr>
        <a:xfrm rot="10800000">
          <a:off x="5248275" y="1390650"/>
          <a:ext cx="15621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409575</xdr:colOff>
      <xdr:row>9</xdr:row>
      <xdr:rowOff>38100</xdr:rowOff>
    </xdr:from>
    <xdr:to>
      <xdr:col>4</xdr:col>
      <xdr:colOff>565785</xdr:colOff>
      <xdr:row>9</xdr:row>
      <xdr:rowOff>152400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B85DB82E-C433-47C3-A7FA-52DDB385B6FB}"/>
            </a:ext>
          </a:extLst>
        </xdr:cNvPr>
        <xdr:cNvSpPr/>
      </xdr:nvSpPr>
      <xdr:spPr>
        <a:xfrm rot="10800000">
          <a:off x="2381250" y="1781175"/>
          <a:ext cx="15621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428625</xdr:colOff>
      <xdr:row>11</xdr:row>
      <xdr:rowOff>38100</xdr:rowOff>
    </xdr:from>
    <xdr:to>
      <xdr:col>4</xdr:col>
      <xdr:colOff>584835</xdr:colOff>
      <xdr:row>11</xdr:row>
      <xdr:rowOff>152400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59ECB02F-D5AC-4350-ABA4-9D7C61703F25}"/>
            </a:ext>
          </a:extLst>
        </xdr:cNvPr>
        <xdr:cNvSpPr/>
      </xdr:nvSpPr>
      <xdr:spPr>
        <a:xfrm rot="10800000">
          <a:off x="2400300" y="2162175"/>
          <a:ext cx="15621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428625</xdr:colOff>
      <xdr:row>13</xdr:row>
      <xdr:rowOff>47625</xdr:rowOff>
    </xdr:from>
    <xdr:to>
      <xdr:col>4</xdr:col>
      <xdr:colOff>584835</xdr:colOff>
      <xdr:row>13</xdr:row>
      <xdr:rowOff>161925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CB645AB1-84E8-4D2C-9F03-39F72B9A7A6E}"/>
            </a:ext>
          </a:extLst>
        </xdr:cNvPr>
        <xdr:cNvSpPr/>
      </xdr:nvSpPr>
      <xdr:spPr>
        <a:xfrm rot="10800000">
          <a:off x="5257800" y="2343150"/>
          <a:ext cx="15621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419100</xdr:colOff>
      <xdr:row>15</xdr:row>
      <xdr:rowOff>19050</xdr:rowOff>
    </xdr:from>
    <xdr:to>
      <xdr:col>4</xdr:col>
      <xdr:colOff>575310</xdr:colOff>
      <xdr:row>15</xdr:row>
      <xdr:rowOff>133350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B4B4BAEB-92EE-45CB-9CC4-72B1EAC7034D}"/>
            </a:ext>
          </a:extLst>
        </xdr:cNvPr>
        <xdr:cNvSpPr/>
      </xdr:nvSpPr>
      <xdr:spPr>
        <a:xfrm rot="10800000">
          <a:off x="2390775" y="2905125"/>
          <a:ext cx="15621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438150</xdr:colOff>
      <xdr:row>17</xdr:row>
      <xdr:rowOff>38100</xdr:rowOff>
    </xdr:from>
    <xdr:to>
      <xdr:col>4</xdr:col>
      <xdr:colOff>594360</xdr:colOff>
      <xdr:row>17</xdr:row>
      <xdr:rowOff>152400</xdr:rowOff>
    </xdr:to>
    <xdr:sp macro="" textlink="">
      <xdr:nvSpPr>
        <xdr:cNvPr id="10" name="Isosceles Triangle 9">
          <a:extLst>
            <a:ext uri="{FF2B5EF4-FFF2-40B4-BE49-F238E27FC236}">
              <a16:creationId xmlns:a16="http://schemas.microsoft.com/office/drawing/2014/main" id="{0F4D0C99-C769-4E5C-83B2-661DC1F34885}"/>
            </a:ext>
          </a:extLst>
        </xdr:cNvPr>
        <xdr:cNvSpPr/>
      </xdr:nvSpPr>
      <xdr:spPr>
        <a:xfrm rot="10800000">
          <a:off x="5267325" y="2962275"/>
          <a:ext cx="15621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409575</xdr:colOff>
      <xdr:row>21</xdr:row>
      <xdr:rowOff>38100</xdr:rowOff>
    </xdr:from>
    <xdr:to>
      <xdr:col>4</xdr:col>
      <xdr:colOff>565785</xdr:colOff>
      <xdr:row>21</xdr:row>
      <xdr:rowOff>152400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A7DD17F0-C8E1-4362-9B11-7B7B8C70798D}"/>
            </a:ext>
          </a:extLst>
        </xdr:cNvPr>
        <xdr:cNvSpPr/>
      </xdr:nvSpPr>
      <xdr:spPr>
        <a:xfrm rot="10800000">
          <a:off x="2381250" y="4067175"/>
          <a:ext cx="15621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</xdr:row>
      <xdr:rowOff>38100</xdr:rowOff>
    </xdr:from>
    <xdr:to>
      <xdr:col>3</xdr:col>
      <xdr:colOff>556260</xdr:colOff>
      <xdr:row>3</xdr:row>
      <xdr:rowOff>152400</xdr:rowOff>
    </xdr:to>
    <xdr:sp macro="" textlink="">
      <xdr:nvSpPr>
        <xdr:cNvPr id="20" name="Isosceles Triangle 19">
          <a:extLst>
            <a:ext uri="{FF2B5EF4-FFF2-40B4-BE49-F238E27FC236}">
              <a16:creationId xmlns:a16="http://schemas.microsoft.com/office/drawing/2014/main" id="{61F5F962-1FEB-4C46-8EB3-2F18C007A8A2}"/>
            </a:ext>
          </a:extLst>
        </xdr:cNvPr>
        <xdr:cNvSpPr/>
      </xdr:nvSpPr>
      <xdr:spPr>
        <a:xfrm rot="10800000">
          <a:off x="1724025" y="561975"/>
          <a:ext cx="13716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7</xdr:col>
      <xdr:colOff>409575</xdr:colOff>
      <xdr:row>5</xdr:row>
      <xdr:rowOff>38100</xdr:rowOff>
    </xdr:from>
    <xdr:to>
      <xdr:col>7</xdr:col>
      <xdr:colOff>565785</xdr:colOff>
      <xdr:row>5</xdr:row>
      <xdr:rowOff>152400</xdr:rowOff>
    </xdr:to>
    <xdr:sp macro="" textlink="">
      <xdr:nvSpPr>
        <xdr:cNvPr id="21" name="Isosceles Triangle 20">
          <a:extLst>
            <a:ext uri="{FF2B5EF4-FFF2-40B4-BE49-F238E27FC236}">
              <a16:creationId xmlns:a16="http://schemas.microsoft.com/office/drawing/2014/main" id="{0023B3B4-8C2E-44AE-AF16-8E8772C7CA20}"/>
            </a:ext>
          </a:extLst>
        </xdr:cNvPr>
        <xdr:cNvSpPr/>
      </xdr:nvSpPr>
      <xdr:spPr>
        <a:xfrm rot="10800000">
          <a:off x="3629025" y="885825"/>
          <a:ext cx="15621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7</xdr:col>
      <xdr:colOff>390525</xdr:colOff>
      <xdr:row>22</xdr:row>
      <xdr:rowOff>28575</xdr:rowOff>
    </xdr:from>
    <xdr:to>
      <xdr:col>7</xdr:col>
      <xdr:colOff>537210</xdr:colOff>
      <xdr:row>22</xdr:row>
      <xdr:rowOff>142875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id="{22120F2F-28AA-4951-BB40-D0B79FEE5860}"/>
            </a:ext>
          </a:extLst>
        </xdr:cNvPr>
        <xdr:cNvSpPr/>
      </xdr:nvSpPr>
      <xdr:spPr>
        <a:xfrm rot="10800000">
          <a:off x="3705225" y="4457700"/>
          <a:ext cx="146685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</xdr:col>
      <xdr:colOff>504825</xdr:colOff>
      <xdr:row>24</xdr:row>
      <xdr:rowOff>38100</xdr:rowOff>
    </xdr:from>
    <xdr:to>
      <xdr:col>4</xdr:col>
      <xdr:colOff>51435</xdr:colOff>
      <xdr:row>24</xdr:row>
      <xdr:rowOff>152400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id="{1374D61A-19F5-4FDB-BE1E-98BFB784A7ED}"/>
            </a:ext>
          </a:extLst>
        </xdr:cNvPr>
        <xdr:cNvSpPr/>
      </xdr:nvSpPr>
      <xdr:spPr>
        <a:xfrm rot="10800000">
          <a:off x="1809750" y="4848225"/>
          <a:ext cx="156210" cy="1143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042F1-8570-4085-BD40-1EFAF9F807C7}">
  <dimension ref="B2:AC38"/>
  <sheetViews>
    <sheetView tabSelected="1" topLeftCell="B1" workbookViewId="0">
      <selection activeCell="I34" sqref="I34"/>
    </sheetView>
  </sheetViews>
  <sheetFormatPr defaultRowHeight="15" x14ac:dyDescent="0.25"/>
  <cols>
    <col min="2" max="2" width="2" customWidth="1"/>
    <col min="3" max="3" width="14.5703125" customWidth="1"/>
    <col min="4" max="5" width="6.7109375" customWidth="1"/>
    <col min="6" max="6" width="9" customWidth="1"/>
    <col min="7" max="7" width="6.42578125" customWidth="1"/>
    <col min="8" max="8" width="6.7109375" customWidth="1"/>
    <col min="9" max="9" width="8.42578125" customWidth="1"/>
    <col min="10" max="10" width="4.42578125" customWidth="1"/>
    <col min="11" max="11" width="12.140625" customWidth="1"/>
  </cols>
  <sheetData>
    <row r="2" spans="2:28" ht="15.75" thickBot="1" x14ac:dyDescent="0.3"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2:28" ht="15.75" thickTop="1" x14ac:dyDescent="0.25">
      <c r="B3" s="80" t="s">
        <v>90</v>
      </c>
      <c r="C3" s="123"/>
      <c r="D3" s="123"/>
      <c r="E3" s="123"/>
      <c r="F3" s="123"/>
      <c r="G3" s="123"/>
      <c r="H3" s="123"/>
      <c r="I3" s="123"/>
      <c r="J3" s="123"/>
      <c r="K3" s="124"/>
      <c r="M3" s="80" t="s">
        <v>90</v>
      </c>
      <c r="N3" s="81"/>
      <c r="O3" s="81"/>
      <c r="P3" s="81"/>
      <c r="Q3" s="81"/>
      <c r="R3" s="81"/>
      <c r="S3" s="81"/>
      <c r="T3" s="81"/>
      <c r="U3" s="81"/>
      <c r="V3" s="82"/>
      <c r="Y3" s="109" t="s">
        <v>126</v>
      </c>
      <c r="Z3" s="110"/>
      <c r="AA3" s="110"/>
      <c r="AB3" s="111"/>
    </row>
    <row r="4" spans="2:28" ht="15.75" thickBot="1" x14ac:dyDescent="0.3">
      <c r="B4" s="125"/>
      <c r="C4" s="126"/>
      <c r="D4" s="126"/>
      <c r="E4" s="126"/>
      <c r="F4" s="126"/>
      <c r="G4" s="126"/>
      <c r="H4" s="126"/>
      <c r="I4" s="126"/>
      <c r="J4" s="126"/>
      <c r="K4" s="127"/>
      <c r="M4" s="83"/>
      <c r="N4" s="84"/>
      <c r="O4" s="84"/>
      <c r="P4" s="84"/>
      <c r="Q4" s="84"/>
      <c r="R4" s="84"/>
      <c r="S4" s="84"/>
      <c r="T4" s="84"/>
      <c r="U4" s="84"/>
      <c r="V4" s="85"/>
      <c r="Y4" s="112"/>
      <c r="Z4" s="113"/>
      <c r="AA4" s="113"/>
      <c r="AB4" s="114"/>
    </row>
    <row r="5" spans="2:28" ht="7.15" customHeight="1" thickTop="1" x14ac:dyDescent="0.25">
      <c r="B5" s="51"/>
      <c r="C5" s="52"/>
      <c r="D5" s="52"/>
      <c r="E5" s="52"/>
      <c r="F5" s="52"/>
      <c r="G5" s="52"/>
      <c r="H5" s="52"/>
      <c r="I5" s="52"/>
      <c r="J5" s="52"/>
      <c r="K5" s="53"/>
      <c r="M5" s="51"/>
      <c r="N5" s="52"/>
      <c r="O5" s="52"/>
      <c r="P5" s="52"/>
      <c r="Q5" s="52"/>
      <c r="R5" s="52"/>
      <c r="S5" s="52"/>
      <c r="T5" s="52"/>
      <c r="U5" s="52"/>
      <c r="V5" s="53"/>
      <c r="Y5" s="112"/>
      <c r="Z5" s="113"/>
      <c r="AA5" s="113"/>
      <c r="AB5" s="114"/>
    </row>
    <row r="6" spans="2:28" ht="15.75" x14ac:dyDescent="0.25">
      <c r="B6" s="54"/>
      <c r="C6" s="118" t="s">
        <v>0</v>
      </c>
      <c r="D6" s="119"/>
      <c r="E6" s="119"/>
      <c r="F6" s="55">
        <f>INDEX($D$25:$D$36,MATCH(C6,$C$25:$C$36,0))</f>
        <v>1.0999999999999999E-2</v>
      </c>
      <c r="G6" s="118">
        <v>10</v>
      </c>
      <c r="H6" s="118"/>
      <c r="I6" s="118"/>
      <c r="J6" s="56" t="s">
        <v>85</v>
      </c>
      <c r="K6" s="57"/>
      <c r="M6" s="54"/>
      <c r="N6" s="118" t="s">
        <v>108</v>
      </c>
      <c r="O6" s="119"/>
      <c r="P6" s="119"/>
      <c r="Q6" s="55"/>
      <c r="R6" s="118" t="s">
        <v>92</v>
      </c>
      <c r="S6" s="118"/>
      <c r="T6" s="118"/>
      <c r="U6" s="59" t="s">
        <v>85</v>
      </c>
      <c r="V6" s="57"/>
      <c r="Y6" s="112"/>
      <c r="Z6" s="113"/>
      <c r="AA6" s="113"/>
      <c r="AB6" s="114"/>
    </row>
    <row r="7" spans="2:28" ht="7.15" customHeight="1" x14ac:dyDescent="0.25">
      <c r="B7" s="54"/>
      <c r="C7" s="58"/>
      <c r="D7" s="58"/>
      <c r="E7" s="58"/>
      <c r="F7" s="58"/>
      <c r="G7" s="55"/>
      <c r="H7" s="58"/>
      <c r="I7" s="55"/>
      <c r="J7" s="59"/>
      <c r="K7" s="57"/>
      <c r="M7" s="54"/>
      <c r="N7" s="58"/>
      <c r="O7" s="58"/>
      <c r="P7" s="58"/>
      <c r="Q7" s="58"/>
      <c r="R7" s="55"/>
      <c r="S7" s="58"/>
      <c r="T7" s="55"/>
      <c r="U7" s="59"/>
      <c r="V7" s="57"/>
      <c r="Y7" s="112"/>
      <c r="Z7" s="113"/>
      <c r="AA7" s="113"/>
      <c r="AB7" s="114"/>
    </row>
    <row r="8" spans="2:28" ht="15.75" x14ac:dyDescent="0.25">
      <c r="B8" s="54"/>
      <c r="C8" s="118">
        <v>300</v>
      </c>
      <c r="D8" s="119"/>
      <c r="E8" s="119"/>
      <c r="F8" s="77"/>
      <c r="G8" s="118" t="s">
        <v>1</v>
      </c>
      <c r="H8" s="119"/>
      <c r="I8" s="119"/>
      <c r="J8" s="59">
        <f>INDEX($J$25:$J$26,MATCH(G8,I25:I26,0))</f>
        <v>8</v>
      </c>
      <c r="K8" s="78">
        <f>F6*G6*C8+J8</f>
        <v>40.999999999999993</v>
      </c>
      <c r="M8" s="54"/>
      <c r="N8" s="118" t="s">
        <v>91</v>
      </c>
      <c r="O8" s="119"/>
      <c r="P8" s="119"/>
      <c r="Q8" s="58" t="s">
        <v>6</v>
      </c>
      <c r="R8" s="118" t="s">
        <v>10</v>
      </c>
      <c r="S8" s="119"/>
      <c r="T8" s="119"/>
      <c r="U8" s="59"/>
      <c r="V8" s="57"/>
      <c r="Y8" s="112"/>
      <c r="Z8" s="113"/>
      <c r="AA8" s="113"/>
      <c r="AB8" s="114"/>
    </row>
    <row r="9" spans="2:28" ht="7.15" customHeight="1" x14ac:dyDescent="0.25">
      <c r="B9" s="54"/>
      <c r="C9" s="58"/>
      <c r="D9" s="58"/>
      <c r="E9" s="58"/>
      <c r="F9" s="58"/>
      <c r="G9" s="55"/>
      <c r="H9" s="58"/>
      <c r="I9" s="55"/>
      <c r="J9" s="59"/>
      <c r="K9" s="57"/>
      <c r="M9" s="54"/>
      <c r="N9" s="58"/>
      <c r="O9" s="58"/>
      <c r="P9" s="58"/>
      <c r="Q9" s="58"/>
      <c r="R9" s="55"/>
      <c r="S9" s="58"/>
      <c r="T9" s="55"/>
      <c r="U9" s="59"/>
      <c r="V9" s="57"/>
      <c r="Y9" s="112"/>
      <c r="Z9" s="113"/>
      <c r="AA9" s="113"/>
      <c r="AB9" s="114"/>
    </row>
    <row r="10" spans="2:28" ht="15.75" x14ac:dyDescent="0.25">
      <c r="B10" s="54"/>
      <c r="C10" s="128" t="s">
        <v>71</v>
      </c>
      <c r="D10" s="129"/>
      <c r="E10" s="129"/>
      <c r="F10" s="58"/>
      <c r="G10" s="128" t="s">
        <v>86</v>
      </c>
      <c r="H10" s="129"/>
      <c r="I10" s="129"/>
      <c r="J10" s="59"/>
      <c r="K10" s="57"/>
      <c r="M10" s="54"/>
      <c r="N10" s="120" t="s">
        <v>71</v>
      </c>
      <c r="O10" s="120"/>
      <c r="P10" s="120"/>
      <c r="Q10" s="58"/>
      <c r="R10" s="120" t="s">
        <v>86</v>
      </c>
      <c r="S10" s="120"/>
      <c r="T10" s="120"/>
      <c r="U10" s="59"/>
      <c r="V10" s="57"/>
      <c r="Y10" s="112"/>
      <c r="Z10" s="113"/>
      <c r="AA10" s="113"/>
      <c r="AB10" s="114"/>
    </row>
    <row r="11" spans="2:28" ht="7.15" customHeight="1" x14ac:dyDescent="0.25">
      <c r="B11" s="54"/>
      <c r="C11" s="55"/>
      <c r="D11" s="55"/>
      <c r="E11" s="55"/>
      <c r="F11" s="55"/>
      <c r="G11" s="55"/>
      <c r="H11" s="55"/>
      <c r="I11" s="55"/>
      <c r="J11" s="55"/>
      <c r="K11" s="57"/>
      <c r="M11" s="54"/>
      <c r="N11" s="55"/>
      <c r="O11" s="55"/>
      <c r="P11" s="55"/>
      <c r="Q11" s="55"/>
      <c r="R11" s="55"/>
      <c r="S11" s="55"/>
      <c r="T11" s="55"/>
      <c r="U11" s="55"/>
      <c r="V11" s="57"/>
      <c r="Y11" s="112"/>
      <c r="Z11" s="113"/>
      <c r="AA11" s="113"/>
      <c r="AB11" s="114"/>
    </row>
    <row r="12" spans="2:28" ht="15.75" x14ac:dyDescent="0.25">
      <c r="B12" s="54"/>
      <c r="C12" s="130">
        <f>IF(C8&lt;=100,K8+18.5,IF(C8&lt;=200,K8+25,IF(C8&lt;=300,K8+35,IF(C8&gt;300,K8+50))))</f>
        <v>76</v>
      </c>
      <c r="D12" s="130"/>
      <c r="E12" s="130"/>
      <c r="F12" s="55"/>
      <c r="G12" s="130">
        <f>C12*1.07+12.15</f>
        <v>93.470000000000013</v>
      </c>
      <c r="H12" s="130"/>
      <c r="I12" s="130"/>
      <c r="J12" s="56"/>
      <c r="K12" s="57"/>
      <c r="M12" s="54"/>
      <c r="N12" s="121" t="s">
        <v>12</v>
      </c>
      <c r="O12" s="121"/>
      <c r="P12" s="121"/>
      <c r="Q12" s="58" t="s">
        <v>128</v>
      </c>
      <c r="R12" s="121" t="s">
        <v>88</v>
      </c>
      <c r="S12" s="121"/>
      <c r="T12" s="121"/>
      <c r="U12" s="59" t="s">
        <v>128</v>
      </c>
      <c r="V12" s="57"/>
      <c r="Y12" s="112"/>
      <c r="Z12" s="113"/>
      <c r="AA12" s="113"/>
      <c r="AB12" s="114"/>
    </row>
    <row r="13" spans="2:28" ht="7.15" customHeight="1" x14ac:dyDescent="0.25">
      <c r="B13" s="54"/>
      <c r="C13" s="55"/>
      <c r="D13" s="55"/>
      <c r="E13" s="55"/>
      <c r="F13" s="55"/>
      <c r="G13" s="55"/>
      <c r="H13" s="55"/>
      <c r="I13" s="55"/>
      <c r="J13" s="55"/>
      <c r="K13" s="57"/>
      <c r="M13" s="54"/>
      <c r="N13" s="55"/>
      <c r="O13" s="55"/>
      <c r="P13" s="55"/>
      <c r="Q13" s="55"/>
      <c r="R13" s="55"/>
      <c r="S13" s="55"/>
      <c r="T13" s="55"/>
      <c r="U13" s="55"/>
      <c r="V13" s="57"/>
      <c r="Y13" s="112"/>
      <c r="Z13" s="113"/>
      <c r="AA13" s="113"/>
      <c r="AB13" s="114"/>
    </row>
    <row r="14" spans="2:28" ht="15.75" x14ac:dyDescent="0.25">
      <c r="B14" s="54"/>
      <c r="C14" s="122" t="s">
        <v>89</v>
      </c>
      <c r="D14" s="122"/>
      <c r="E14" s="122"/>
      <c r="F14" s="122"/>
      <c r="G14" s="122"/>
      <c r="H14" s="122"/>
      <c r="I14" s="122"/>
      <c r="J14" s="122"/>
      <c r="K14" s="57"/>
      <c r="M14" s="54"/>
      <c r="N14" s="122" t="s">
        <v>89</v>
      </c>
      <c r="O14" s="122"/>
      <c r="P14" s="122"/>
      <c r="Q14" s="122"/>
      <c r="R14" s="122"/>
      <c r="S14" s="122"/>
      <c r="T14" s="122"/>
      <c r="U14" s="122"/>
      <c r="V14" s="57"/>
      <c r="Y14" s="112"/>
      <c r="Z14" s="113"/>
      <c r="AA14" s="113"/>
      <c r="AB14" s="114"/>
    </row>
    <row r="15" spans="2:28" ht="15.75" x14ac:dyDescent="0.25">
      <c r="B15" s="54"/>
      <c r="C15" s="122"/>
      <c r="D15" s="122"/>
      <c r="E15" s="122"/>
      <c r="F15" s="122"/>
      <c r="G15" s="122"/>
      <c r="H15" s="122"/>
      <c r="I15" s="122"/>
      <c r="J15" s="122"/>
      <c r="K15" s="57"/>
      <c r="M15" s="54"/>
      <c r="N15" s="122"/>
      <c r="O15" s="122"/>
      <c r="P15" s="122"/>
      <c r="Q15" s="122"/>
      <c r="R15" s="122"/>
      <c r="S15" s="122"/>
      <c r="T15" s="122"/>
      <c r="U15" s="122"/>
      <c r="V15" s="57"/>
      <c r="Y15" s="112"/>
      <c r="Z15" s="113"/>
      <c r="AA15" s="113"/>
      <c r="AB15" s="114"/>
    </row>
    <row r="16" spans="2:28" ht="16.5" thickBot="1" x14ac:dyDescent="0.3">
      <c r="B16" s="54"/>
      <c r="C16" s="122"/>
      <c r="D16" s="122"/>
      <c r="E16" s="122"/>
      <c r="F16" s="122"/>
      <c r="G16" s="122"/>
      <c r="H16" s="122"/>
      <c r="I16" s="122"/>
      <c r="J16" s="122"/>
      <c r="K16" s="57"/>
      <c r="M16" s="54"/>
      <c r="N16" s="122"/>
      <c r="O16" s="122"/>
      <c r="P16" s="122"/>
      <c r="Q16" s="122"/>
      <c r="R16" s="122"/>
      <c r="S16" s="122"/>
      <c r="T16" s="122"/>
      <c r="U16" s="122"/>
      <c r="V16" s="57"/>
      <c r="Y16" s="115"/>
      <c r="Z16" s="116"/>
      <c r="AA16" s="116"/>
      <c r="AB16" s="117"/>
    </row>
    <row r="17" spans="2:29" ht="16.5" thickTop="1" x14ac:dyDescent="0.25">
      <c r="B17" s="54"/>
      <c r="C17" s="122"/>
      <c r="D17" s="122"/>
      <c r="E17" s="122"/>
      <c r="F17" s="122"/>
      <c r="G17" s="122"/>
      <c r="H17" s="122"/>
      <c r="I17" s="122"/>
      <c r="J17" s="122"/>
      <c r="K17" s="57"/>
      <c r="M17" s="54"/>
      <c r="N17" s="122"/>
      <c r="O17" s="122"/>
      <c r="P17" s="122"/>
      <c r="Q17" s="122"/>
      <c r="R17" s="122"/>
      <c r="S17" s="122"/>
      <c r="T17" s="122"/>
      <c r="U17" s="122"/>
      <c r="V17" s="57"/>
    </row>
    <row r="18" spans="2:29" ht="7.15" customHeight="1" x14ac:dyDescent="0.25">
      <c r="B18" s="54"/>
      <c r="C18" s="55"/>
      <c r="D18" s="55"/>
      <c r="E18" s="55"/>
      <c r="F18" s="55"/>
      <c r="G18" s="55"/>
      <c r="H18" s="55"/>
      <c r="I18" s="55"/>
      <c r="J18" s="55"/>
      <c r="K18" s="57"/>
      <c r="M18" s="54"/>
      <c r="N18" s="55"/>
      <c r="O18" s="55"/>
      <c r="P18" s="55"/>
      <c r="Q18" s="55"/>
      <c r="R18" s="55"/>
      <c r="S18" s="55"/>
      <c r="T18" s="55"/>
      <c r="U18" s="55"/>
      <c r="V18" s="57"/>
    </row>
    <row r="19" spans="2:29" ht="15.75" x14ac:dyDescent="0.25">
      <c r="B19" s="54"/>
      <c r="C19" s="55"/>
      <c r="D19" s="128" t="s">
        <v>72</v>
      </c>
      <c r="E19" s="128"/>
      <c r="F19" s="128"/>
      <c r="G19" s="128"/>
      <c r="H19" s="128"/>
      <c r="I19" s="55"/>
      <c r="J19" s="55"/>
      <c r="K19" s="57"/>
      <c r="M19" s="54"/>
      <c r="N19" s="55"/>
      <c r="O19" s="120" t="s">
        <v>72</v>
      </c>
      <c r="P19" s="120"/>
      <c r="Q19" s="120"/>
      <c r="R19" s="120"/>
      <c r="S19" s="120"/>
      <c r="T19" s="55"/>
      <c r="U19" s="55"/>
      <c r="V19" s="57"/>
    </row>
    <row r="20" spans="2:29" ht="7.15" customHeight="1" thickBot="1" x14ac:dyDescent="0.3">
      <c r="B20" s="60"/>
      <c r="C20" s="61"/>
      <c r="D20" s="61"/>
      <c r="E20" s="61"/>
      <c r="F20" s="61"/>
      <c r="G20" s="61"/>
      <c r="H20" s="61"/>
      <c r="I20" s="61"/>
      <c r="J20" s="61"/>
      <c r="K20" s="62"/>
      <c r="M20" s="60"/>
      <c r="N20" s="61"/>
      <c r="O20" s="61"/>
      <c r="P20" s="61"/>
      <c r="Q20" s="61"/>
      <c r="R20" s="61"/>
      <c r="S20" s="61"/>
      <c r="T20" s="61"/>
      <c r="U20" s="61"/>
      <c r="V20" s="62"/>
    </row>
    <row r="21" spans="2:29" ht="15.75" thickTop="1" x14ac:dyDescent="0.25">
      <c r="B21" s="28"/>
      <c r="C21" s="28"/>
      <c r="D21" s="28"/>
      <c r="E21" s="28"/>
      <c r="F21" s="28"/>
      <c r="G21" s="28"/>
      <c r="H21" s="28"/>
      <c r="I21" s="28"/>
      <c r="J21" s="28"/>
      <c r="K21" s="28"/>
    </row>
    <row r="22" spans="2:29" ht="15.75" thickBot="1" x14ac:dyDescent="0.3">
      <c r="B22" s="28"/>
      <c r="C22" s="28"/>
      <c r="D22" s="28"/>
      <c r="E22" s="28"/>
      <c r="F22" s="28"/>
      <c r="G22" s="28"/>
      <c r="H22" s="28"/>
      <c r="I22" s="28"/>
      <c r="J22" s="28"/>
      <c r="K22" s="28"/>
    </row>
    <row r="23" spans="2:29" ht="22.5" thickTop="1" thickBot="1" x14ac:dyDescent="0.3">
      <c r="C23" s="95" t="s">
        <v>6</v>
      </c>
      <c r="D23" s="96"/>
      <c r="E23" s="8"/>
      <c r="F23" s="95"/>
      <c r="G23" s="96"/>
      <c r="H23" s="8"/>
      <c r="I23" s="95" t="s">
        <v>10</v>
      </c>
      <c r="J23" s="96"/>
      <c r="M23" s="103" t="s">
        <v>116</v>
      </c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5"/>
    </row>
    <row r="24" spans="2:29" ht="17.25" thickTop="1" thickBot="1" x14ac:dyDescent="0.3">
      <c r="C24" s="13" t="s">
        <v>8</v>
      </c>
      <c r="D24" s="13" t="s">
        <v>81</v>
      </c>
      <c r="E24" s="7"/>
      <c r="F24" s="13"/>
      <c r="G24" s="13"/>
      <c r="H24" s="14"/>
      <c r="I24" s="13" t="s">
        <v>8</v>
      </c>
      <c r="J24" s="13" t="s">
        <v>11</v>
      </c>
      <c r="M24" s="106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8"/>
    </row>
    <row r="25" spans="2:29" ht="15.75" thickTop="1" x14ac:dyDescent="0.25">
      <c r="C25" s="5" t="s">
        <v>74</v>
      </c>
      <c r="D25" s="5">
        <v>2E-3</v>
      </c>
      <c r="E25" s="12"/>
      <c r="F25" s="2"/>
      <c r="G25" s="11"/>
      <c r="H25" s="12"/>
      <c r="I25" s="2" t="s">
        <v>1</v>
      </c>
      <c r="J25" s="11">
        <v>8</v>
      </c>
      <c r="M25" s="103" t="s">
        <v>118</v>
      </c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5"/>
    </row>
    <row r="26" spans="2:29" ht="15.75" thickBot="1" x14ac:dyDescent="0.3">
      <c r="C26" s="5" t="s">
        <v>75</v>
      </c>
      <c r="D26" s="5">
        <v>0.02</v>
      </c>
      <c r="E26" s="5"/>
      <c r="F26" s="3"/>
      <c r="G26" s="9"/>
      <c r="H26" s="12"/>
      <c r="I26" s="4" t="s">
        <v>2</v>
      </c>
      <c r="J26" s="10">
        <v>40</v>
      </c>
      <c r="M26" s="106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8"/>
    </row>
    <row r="27" spans="2:29" ht="16.5" thickTop="1" thickBot="1" x14ac:dyDescent="0.3">
      <c r="C27" s="5" t="s">
        <v>76</v>
      </c>
      <c r="D27" s="5">
        <v>1.2E-2</v>
      </c>
      <c r="E27" s="5"/>
      <c r="F27" s="4"/>
      <c r="G27" s="10"/>
      <c r="H27" s="12"/>
      <c r="I27" s="5"/>
      <c r="J27" s="5"/>
      <c r="M27" s="103" t="s">
        <v>109</v>
      </c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5"/>
    </row>
    <row r="28" spans="2:29" ht="16.5" thickTop="1" thickBot="1" x14ac:dyDescent="0.3">
      <c r="C28" s="5" t="s">
        <v>77</v>
      </c>
      <c r="D28" s="5">
        <v>2.3E-2</v>
      </c>
      <c r="E28" s="5"/>
      <c r="F28" s="5"/>
      <c r="G28" s="5"/>
      <c r="H28" s="5"/>
      <c r="I28" s="5"/>
      <c r="J28" s="5"/>
      <c r="M28" s="106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8"/>
    </row>
    <row r="29" spans="2:29" x14ac:dyDescent="0.25">
      <c r="C29" s="5" t="s">
        <v>78</v>
      </c>
      <c r="D29" s="5">
        <v>1E-4</v>
      </c>
      <c r="E29" s="5"/>
      <c r="F29" s="5"/>
      <c r="G29" s="5"/>
      <c r="H29" s="5"/>
      <c r="I29" s="5"/>
      <c r="J29" s="5"/>
      <c r="M29" s="103" t="s">
        <v>119</v>
      </c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5"/>
    </row>
    <row r="30" spans="2:29" ht="15.75" thickBot="1" x14ac:dyDescent="0.3">
      <c r="C30" s="5" t="s">
        <v>79</v>
      </c>
      <c r="D30" s="5">
        <v>0.01</v>
      </c>
      <c r="E30" s="5"/>
      <c r="F30" s="5"/>
      <c r="G30" s="5"/>
      <c r="H30" s="5"/>
      <c r="I30" s="5"/>
      <c r="J30" s="5"/>
      <c r="M30" s="106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8"/>
    </row>
    <row r="31" spans="2:29" x14ac:dyDescent="0.25">
      <c r="C31" s="5" t="s">
        <v>80</v>
      </c>
      <c r="D31" s="5">
        <v>0.02</v>
      </c>
      <c r="E31" s="5"/>
      <c r="F31" s="5"/>
      <c r="G31" s="5"/>
      <c r="H31" s="5"/>
      <c r="I31" s="5"/>
      <c r="J31" s="5"/>
      <c r="M31" s="103" t="s">
        <v>120</v>
      </c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5"/>
    </row>
    <row r="32" spans="2:29" ht="15.75" thickBot="1" x14ac:dyDescent="0.3">
      <c r="C32" s="5" t="s">
        <v>83</v>
      </c>
      <c r="D32" s="5">
        <v>0.03</v>
      </c>
      <c r="E32" s="5"/>
      <c r="F32" s="5"/>
      <c r="G32" s="5"/>
      <c r="H32" s="5"/>
      <c r="I32" s="5"/>
      <c r="J32" s="5"/>
      <c r="M32" s="106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8"/>
    </row>
    <row r="33" spans="3:29" x14ac:dyDescent="0.25">
      <c r="C33" s="5" t="s">
        <v>0</v>
      </c>
      <c r="D33" s="5">
        <v>1.0999999999999999E-2</v>
      </c>
      <c r="E33" s="5"/>
      <c r="F33" s="5"/>
      <c r="G33" s="5"/>
      <c r="H33" s="5"/>
      <c r="I33" s="5"/>
      <c r="J33" s="5"/>
      <c r="M33" s="103" t="s">
        <v>110</v>
      </c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5"/>
    </row>
    <row r="34" spans="3:29" ht="15.75" thickBot="1" x14ac:dyDescent="0.3">
      <c r="C34" s="5" t="s">
        <v>82</v>
      </c>
      <c r="D34" s="5">
        <v>2.1999999999999999E-2</v>
      </c>
      <c r="E34" s="5"/>
      <c r="F34" s="5"/>
      <c r="G34" s="5"/>
      <c r="H34" s="5"/>
      <c r="I34" s="5"/>
      <c r="J34" s="5"/>
      <c r="M34" s="106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8"/>
    </row>
    <row r="35" spans="3:29" x14ac:dyDescent="0.25">
      <c r="C35" s="5" t="s">
        <v>84</v>
      </c>
      <c r="D35" s="5">
        <v>0.22</v>
      </c>
      <c r="E35" s="5"/>
      <c r="F35" s="5"/>
      <c r="G35" s="5"/>
      <c r="H35" s="5"/>
      <c r="I35" s="5"/>
      <c r="J35" s="5"/>
      <c r="M35" s="103" t="s">
        <v>112</v>
      </c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5"/>
    </row>
    <row r="36" spans="3:29" ht="15.75" thickBot="1" x14ac:dyDescent="0.3">
      <c r="C36" s="5" t="s">
        <v>5</v>
      </c>
      <c r="D36" s="5">
        <v>0.11</v>
      </c>
      <c r="E36" s="5"/>
      <c r="F36" s="5"/>
      <c r="G36" s="5"/>
      <c r="H36" s="5"/>
      <c r="I36" s="5"/>
      <c r="J36" s="5"/>
      <c r="M36" s="106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8"/>
    </row>
    <row r="37" spans="3:29" x14ac:dyDescent="0.25">
      <c r="M37" s="103" t="s">
        <v>113</v>
      </c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5"/>
    </row>
    <row r="38" spans="3:29" ht="15.75" thickBot="1" x14ac:dyDescent="0.3">
      <c r="M38" s="106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8"/>
    </row>
  </sheetData>
  <mergeCells count="34">
    <mergeCell ref="C14:J17"/>
    <mergeCell ref="G12:I12"/>
    <mergeCell ref="D19:H19"/>
    <mergeCell ref="C12:E12"/>
    <mergeCell ref="C6:E6"/>
    <mergeCell ref="G6:I6"/>
    <mergeCell ref="C8:E8"/>
    <mergeCell ref="G8:I8"/>
    <mergeCell ref="C10:E10"/>
    <mergeCell ref="G10:I10"/>
    <mergeCell ref="C23:D23"/>
    <mergeCell ref="F23:G23"/>
    <mergeCell ref="I23:J23"/>
    <mergeCell ref="M3:V4"/>
    <mergeCell ref="N6:P6"/>
    <mergeCell ref="R6:T6"/>
    <mergeCell ref="N8:P8"/>
    <mergeCell ref="R8:T8"/>
    <mergeCell ref="N10:P10"/>
    <mergeCell ref="R10:T10"/>
    <mergeCell ref="N12:P12"/>
    <mergeCell ref="R12:T12"/>
    <mergeCell ref="N14:U17"/>
    <mergeCell ref="O19:S19"/>
    <mergeCell ref="M23:AC24"/>
    <mergeCell ref="B3:K4"/>
    <mergeCell ref="M35:AC36"/>
    <mergeCell ref="M37:AC38"/>
    <mergeCell ref="Y3:AB16"/>
    <mergeCell ref="M25:AC26"/>
    <mergeCell ref="M27:AC28"/>
    <mergeCell ref="M29:AC30"/>
    <mergeCell ref="M31:AC32"/>
    <mergeCell ref="M33:AC34"/>
  </mergeCells>
  <dataValidations count="2">
    <dataValidation type="list" allowBlank="1" showInputMessage="1" showErrorMessage="1" sqref="C6:E6" xr:uid="{610A8EBE-790A-4689-A8CF-02AF97816D9C}">
      <formula1>$C$25:$C$36</formula1>
    </dataValidation>
    <dataValidation type="list" allowBlank="1" showInputMessage="1" showErrorMessage="1" sqref="G8:I8" xr:uid="{9C4065B0-8476-47BF-90A9-D6AE6E25F300}">
      <formula1>$I$25:$I$26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F4B9E-48EA-4E29-AB88-707C797DD70F}">
  <dimension ref="B2:AB71"/>
  <sheetViews>
    <sheetView workbookViewId="0">
      <selection activeCell="F34" sqref="F34"/>
    </sheetView>
  </sheetViews>
  <sheetFormatPr defaultRowHeight="15" x14ac:dyDescent="0.25"/>
  <cols>
    <col min="2" max="2" width="20.85546875" customWidth="1"/>
    <col min="5" max="5" width="9.140625" customWidth="1"/>
  </cols>
  <sheetData>
    <row r="2" spans="2:26" ht="15.75" thickBot="1" x14ac:dyDescent="0.3"/>
    <row r="3" spans="2:26" ht="16.5" customHeight="1" thickTop="1" thickBot="1" x14ac:dyDescent="0.3">
      <c r="B3" s="80" t="s">
        <v>114</v>
      </c>
      <c r="C3" s="123"/>
      <c r="D3" s="123"/>
      <c r="E3" s="123"/>
      <c r="F3" s="123"/>
      <c r="G3" s="123"/>
      <c r="H3" s="123"/>
      <c r="I3" s="123"/>
      <c r="J3" s="123"/>
      <c r="K3" s="124"/>
      <c r="L3" s="80" t="s">
        <v>115</v>
      </c>
      <c r="M3" s="81"/>
      <c r="N3" s="81"/>
      <c r="O3" s="81"/>
      <c r="P3" s="81"/>
      <c r="Q3" s="81"/>
      <c r="R3" s="81"/>
      <c r="S3" s="81"/>
      <c r="T3" s="81"/>
      <c r="U3" s="82"/>
    </row>
    <row r="4" spans="2:26" ht="16.5" customHeight="1" thickTop="1" thickBot="1" x14ac:dyDescent="0.3">
      <c r="B4" s="125"/>
      <c r="C4" s="126"/>
      <c r="D4" s="126"/>
      <c r="E4" s="126"/>
      <c r="F4" s="126"/>
      <c r="G4" s="126"/>
      <c r="H4" s="126"/>
      <c r="I4" s="126"/>
      <c r="J4" s="126"/>
      <c r="K4" s="127"/>
      <c r="L4" s="83"/>
      <c r="M4" s="84"/>
      <c r="N4" s="84"/>
      <c r="O4" s="84"/>
      <c r="P4" s="84"/>
      <c r="Q4" s="84"/>
      <c r="R4" s="84"/>
      <c r="S4" s="84"/>
      <c r="T4" s="84"/>
      <c r="U4" s="85"/>
      <c r="W4" s="109" t="s">
        <v>126</v>
      </c>
      <c r="X4" s="110"/>
      <c r="Y4" s="110"/>
      <c r="Z4" s="111"/>
    </row>
    <row r="5" spans="2:26" ht="7.15" customHeight="1" thickTop="1" x14ac:dyDescent="0.25">
      <c r="B5" s="132"/>
      <c r="C5" s="133"/>
      <c r="D5" s="133"/>
      <c r="E5" s="133"/>
      <c r="F5" s="133"/>
      <c r="G5" s="133"/>
      <c r="H5" s="133"/>
      <c r="I5" s="133"/>
      <c r="J5" s="133"/>
      <c r="K5" s="134"/>
      <c r="L5" s="73"/>
      <c r="M5" s="75"/>
      <c r="N5" s="75"/>
      <c r="O5" s="75"/>
      <c r="P5" s="75"/>
      <c r="Q5" s="75"/>
      <c r="R5" s="75"/>
      <c r="S5" s="75"/>
      <c r="T5" s="75"/>
      <c r="U5" s="76"/>
      <c r="W5" s="112"/>
      <c r="X5" s="113"/>
      <c r="Y5" s="113"/>
      <c r="Z5" s="114"/>
    </row>
    <row r="6" spans="2:26" x14ac:dyDescent="0.25">
      <c r="B6" s="35"/>
      <c r="C6" s="101" t="s">
        <v>28</v>
      </c>
      <c r="D6" s="101"/>
      <c r="E6" s="101"/>
      <c r="F6" s="101"/>
      <c r="G6" s="36">
        <f>INDEX($C$24:$C$70,MATCH(C6,$B$24:$B$70,0))</f>
        <v>0.19</v>
      </c>
      <c r="H6" s="42">
        <v>50</v>
      </c>
      <c r="I6" s="36"/>
      <c r="J6" s="44" t="s">
        <v>87</v>
      </c>
      <c r="K6" s="37">
        <f>G6*H6</f>
        <v>9.5</v>
      </c>
      <c r="L6" s="35"/>
      <c r="M6" s="101" t="s">
        <v>61</v>
      </c>
      <c r="N6" s="101"/>
      <c r="O6" s="101"/>
      <c r="P6" s="101"/>
      <c r="Q6" s="79"/>
      <c r="R6" s="42"/>
      <c r="S6" s="79"/>
      <c r="T6" s="72"/>
      <c r="U6" s="32"/>
      <c r="W6" s="112"/>
      <c r="X6" s="113"/>
      <c r="Y6" s="113"/>
      <c r="Z6" s="114"/>
    </row>
    <row r="7" spans="2:26" ht="7.15" customHeight="1" x14ac:dyDescent="0.25">
      <c r="B7" s="35"/>
      <c r="C7" s="36"/>
      <c r="D7" s="36"/>
      <c r="E7" s="36"/>
      <c r="F7" s="36"/>
      <c r="G7" s="36"/>
      <c r="H7" s="36"/>
      <c r="I7" s="36"/>
      <c r="J7" s="36"/>
      <c r="K7" s="37"/>
      <c r="L7" s="35"/>
      <c r="M7" s="36"/>
      <c r="N7" s="36"/>
      <c r="O7" s="36"/>
      <c r="P7" s="36"/>
      <c r="Q7" s="36"/>
      <c r="R7" s="36"/>
      <c r="S7" s="36"/>
      <c r="T7" s="36"/>
      <c r="U7" s="37"/>
      <c r="W7" s="112"/>
      <c r="X7" s="113"/>
      <c r="Y7" s="113"/>
      <c r="Z7" s="114"/>
    </row>
    <row r="8" spans="2:26" x14ac:dyDescent="0.25">
      <c r="B8" s="35"/>
      <c r="C8" s="101" t="s">
        <v>1</v>
      </c>
      <c r="D8" s="101"/>
      <c r="E8" s="101"/>
      <c r="F8" s="101"/>
      <c r="G8" s="36">
        <f>INDEX($F$24:$F$25,MATCH(C8,$E$24:$E$25,0))</f>
        <v>8</v>
      </c>
      <c r="H8" s="135"/>
      <c r="I8" s="135"/>
      <c r="J8" s="135"/>
      <c r="K8" s="37"/>
      <c r="L8" s="35"/>
      <c r="M8" s="101" t="s">
        <v>127</v>
      </c>
      <c r="N8" s="101"/>
      <c r="O8" s="101"/>
      <c r="P8" s="101"/>
      <c r="Q8" s="34" t="s">
        <v>87</v>
      </c>
      <c r="R8" s="86" t="s">
        <v>10</v>
      </c>
      <c r="S8" s="86"/>
      <c r="T8" s="86"/>
      <c r="U8" s="37"/>
      <c r="W8" s="112"/>
      <c r="X8" s="113"/>
      <c r="Y8" s="113"/>
      <c r="Z8" s="114"/>
    </row>
    <row r="9" spans="2:26" ht="7.15" customHeight="1" x14ac:dyDescent="0.25">
      <c r="B9" s="35"/>
      <c r="C9" s="36"/>
      <c r="D9" s="36"/>
      <c r="E9" s="36"/>
      <c r="F9" s="36"/>
      <c r="G9" s="36"/>
      <c r="H9" s="36"/>
      <c r="I9" s="36"/>
      <c r="J9" s="36"/>
      <c r="K9" s="37"/>
      <c r="L9" s="35"/>
      <c r="M9" s="36"/>
      <c r="N9" s="36"/>
      <c r="O9" s="36"/>
      <c r="P9" s="36"/>
      <c r="Q9" s="36"/>
      <c r="R9" s="36"/>
      <c r="S9" s="36"/>
      <c r="T9" s="36"/>
      <c r="U9" s="37"/>
      <c r="W9" s="112"/>
      <c r="X9" s="113"/>
      <c r="Y9" s="113"/>
      <c r="Z9" s="114"/>
    </row>
    <row r="10" spans="2:26" x14ac:dyDescent="0.25">
      <c r="B10" s="35"/>
      <c r="C10" s="88" t="s">
        <v>71</v>
      </c>
      <c r="D10" s="131"/>
      <c r="E10" s="131"/>
      <c r="F10" s="131"/>
      <c r="G10" s="38"/>
      <c r="H10" s="88" t="s">
        <v>86</v>
      </c>
      <c r="I10" s="102"/>
      <c r="J10" s="102"/>
      <c r="K10" s="37">
        <f>G6*H6+G8</f>
        <v>17.5</v>
      </c>
      <c r="L10" s="35"/>
      <c r="M10" s="88" t="s">
        <v>71</v>
      </c>
      <c r="N10" s="131"/>
      <c r="O10" s="131"/>
      <c r="P10" s="131"/>
      <c r="Q10" s="38"/>
      <c r="R10" s="88" t="s">
        <v>86</v>
      </c>
      <c r="S10" s="131"/>
      <c r="T10" s="131"/>
      <c r="U10" s="37"/>
      <c r="W10" s="112"/>
      <c r="X10" s="113"/>
      <c r="Y10" s="113"/>
      <c r="Z10" s="114"/>
    </row>
    <row r="11" spans="2:26" ht="7.15" customHeight="1" x14ac:dyDescent="0.25">
      <c r="B11" s="35"/>
      <c r="C11" s="36"/>
      <c r="D11" s="36"/>
      <c r="E11" s="36"/>
      <c r="F11" s="36"/>
      <c r="G11" s="36"/>
      <c r="H11" s="36"/>
      <c r="I11" s="36"/>
      <c r="J11" s="36"/>
      <c r="K11" s="37"/>
      <c r="L11" s="35"/>
      <c r="M11" s="36"/>
      <c r="N11" s="36"/>
      <c r="O11" s="36"/>
      <c r="P11" s="36"/>
      <c r="Q11" s="36"/>
      <c r="R11" s="36"/>
      <c r="S11" s="36"/>
      <c r="T11" s="36"/>
      <c r="U11" s="37"/>
      <c r="W11" s="112"/>
      <c r="X11" s="113"/>
      <c r="Y11" s="113"/>
      <c r="Z11" s="114"/>
    </row>
    <row r="12" spans="2:26" x14ac:dyDescent="0.25">
      <c r="B12" s="35"/>
      <c r="C12" s="136">
        <f>IF(H6&lt;=100,G6*H6+G8+18.5,IF(H6&gt;100, G6*H6+G8+25,IF(H6&gt;500,G6*H6+G8+40)))</f>
        <v>36</v>
      </c>
      <c r="D12" s="136"/>
      <c r="E12" s="136"/>
      <c r="F12" s="36">
        <f>K6+G8+18.5</f>
        <v>36</v>
      </c>
      <c r="G12" s="36"/>
      <c r="H12" s="136">
        <f>C12*1.07+12.15</f>
        <v>50.67</v>
      </c>
      <c r="I12" s="136"/>
      <c r="J12" s="136"/>
      <c r="K12" s="37"/>
      <c r="L12" s="35"/>
      <c r="M12" s="90" t="s">
        <v>12</v>
      </c>
      <c r="N12" s="90"/>
      <c r="O12" s="90"/>
      <c r="P12" s="79"/>
      <c r="Q12" s="34" t="s">
        <v>128</v>
      </c>
      <c r="R12" s="90" t="s">
        <v>88</v>
      </c>
      <c r="S12" s="90"/>
      <c r="T12" s="90"/>
      <c r="U12" s="32" t="s">
        <v>128</v>
      </c>
      <c r="W12" s="112"/>
      <c r="X12" s="113"/>
      <c r="Y12" s="113"/>
      <c r="Z12" s="114"/>
    </row>
    <row r="13" spans="2:26" ht="7.15" customHeight="1" x14ac:dyDescent="0.25">
      <c r="B13" s="35"/>
      <c r="C13" s="36"/>
      <c r="D13" s="36"/>
      <c r="E13" s="36"/>
      <c r="F13" s="36"/>
      <c r="G13" s="36"/>
      <c r="H13" s="36"/>
      <c r="I13" s="36"/>
      <c r="J13" s="36"/>
      <c r="K13" s="37"/>
      <c r="L13" s="35"/>
      <c r="M13" s="36"/>
      <c r="N13" s="36"/>
      <c r="O13" s="36"/>
      <c r="P13" s="36"/>
      <c r="Q13" s="36"/>
      <c r="R13" s="36"/>
      <c r="S13" s="36"/>
      <c r="T13" s="36"/>
      <c r="U13" s="37"/>
      <c r="W13" s="112"/>
      <c r="X13" s="113"/>
      <c r="Y13" s="113"/>
      <c r="Z13" s="114"/>
    </row>
    <row r="14" spans="2:26" x14ac:dyDescent="0.25">
      <c r="B14" s="35"/>
      <c r="C14" s="91" t="s">
        <v>89</v>
      </c>
      <c r="D14" s="91"/>
      <c r="E14" s="91"/>
      <c r="F14" s="91"/>
      <c r="G14" s="91"/>
      <c r="H14" s="91"/>
      <c r="I14" s="91"/>
      <c r="J14" s="91"/>
      <c r="K14" s="37"/>
      <c r="L14" s="35"/>
      <c r="M14" s="91" t="s">
        <v>89</v>
      </c>
      <c r="N14" s="91"/>
      <c r="O14" s="91"/>
      <c r="P14" s="91"/>
      <c r="Q14" s="91"/>
      <c r="R14" s="91"/>
      <c r="S14" s="91"/>
      <c r="T14" s="91"/>
      <c r="U14" s="37"/>
      <c r="W14" s="112"/>
      <c r="X14" s="113"/>
      <c r="Y14" s="113"/>
      <c r="Z14" s="114"/>
    </row>
    <row r="15" spans="2:26" x14ac:dyDescent="0.25">
      <c r="B15" s="35"/>
      <c r="C15" s="91"/>
      <c r="D15" s="91"/>
      <c r="E15" s="91"/>
      <c r="F15" s="91"/>
      <c r="G15" s="91"/>
      <c r="H15" s="91"/>
      <c r="I15" s="91"/>
      <c r="J15" s="91"/>
      <c r="K15" s="37"/>
      <c r="L15" s="35"/>
      <c r="M15" s="91"/>
      <c r="N15" s="91"/>
      <c r="O15" s="91"/>
      <c r="P15" s="91"/>
      <c r="Q15" s="91"/>
      <c r="R15" s="91"/>
      <c r="S15" s="91"/>
      <c r="T15" s="91"/>
      <c r="U15" s="37"/>
      <c r="W15" s="112"/>
      <c r="X15" s="113"/>
      <c r="Y15" s="113"/>
      <c r="Z15" s="114"/>
    </row>
    <row r="16" spans="2:26" x14ac:dyDescent="0.25">
      <c r="B16" s="35"/>
      <c r="C16" s="91"/>
      <c r="D16" s="91"/>
      <c r="E16" s="91"/>
      <c r="F16" s="91"/>
      <c r="G16" s="91"/>
      <c r="H16" s="91"/>
      <c r="I16" s="91"/>
      <c r="J16" s="91"/>
      <c r="K16" s="37"/>
      <c r="L16" s="35"/>
      <c r="M16" s="91"/>
      <c r="N16" s="91"/>
      <c r="O16" s="91"/>
      <c r="P16" s="91"/>
      <c r="Q16" s="91"/>
      <c r="R16" s="91"/>
      <c r="S16" s="91"/>
      <c r="T16" s="91"/>
      <c r="U16" s="37"/>
      <c r="W16" s="112"/>
      <c r="X16" s="113"/>
      <c r="Y16" s="113"/>
      <c r="Z16" s="114"/>
    </row>
    <row r="17" spans="2:28" ht="15.75" thickBot="1" x14ac:dyDescent="0.3">
      <c r="B17" s="35"/>
      <c r="C17" s="91"/>
      <c r="D17" s="91"/>
      <c r="E17" s="91"/>
      <c r="F17" s="91"/>
      <c r="G17" s="91"/>
      <c r="H17" s="91"/>
      <c r="I17" s="91"/>
      <c r="J17" s="91"/>
      <c r="K17" s="37"/>
      <c r="L17" s="35"/>
      <c r="M17" s="91"/>
      <c r="N17" s="91"/>
      <c r="O17" s="91"/>
      <c r="P17" s="91"/>
      <c r="Q17" s="91"/>
      <c r="R17" s="91"/>
      <c r="S17" s="91"/>
      <c r="T17" s="91"/>
      <c r="U17" s="37"/>
      <c r="W17" s="115"/>
      <c r="X17" s="116"/>
      <c r="Y17" s="116"/>
      <c r="Z17" s="117"/>
    </row>
    <row r="18" spans="2:28" ht="7.15" customHeight="1" thickTop="1" x14ac:dyDescent="0.25">
      <c r="B18" s="35"/>
      <c r="C18" s="36"/>
      <c r="D18" s="36"/>
      <c r="E18" s="36"/>
      <c r="F18" s="36"/>
      <c r="G18" s="36"/>
      <c r="H18" s="36"/>
      <c r="I18" s="36"/>
      <c r="J18" s="36"/>
      <c r="K18" s="37"/>
      <c r="L18" s="35"/>
      <c r="M18" s="36"/>
      <c r="N18" s="36"/>
      <c r="O18" s="36"/>
      <c r="P18" s="36"/>
      <c r="Q18" s="36"/>
      <c r="R18" s="36"/>
      <c r="S18" s="36"/>
      <c r="T18" s="36"/>
      <c r="U18" s="37"/>
    </row>
    <row r="19" spans="2:28" x14ac:dyDescent="0.25">
      <c r="B19" s="35"/>
      <c r="C19" s="36"/>
      <c r="D19" s="36"/>
      <c r="E19" s="88" t="s">
        <v>72</v>
      </c>
      <c r="F19" s="88"/>
      <c r="G19" s="88"/>
      <c r="H19" s="88"/>
      <c r="I19" s="36"/>
      <c r="J19" s="36"/>
      <c r="K19" s="37"/>
      <c r="L19" s="35"/>
      <c r="M19" s="36"/>
      <c r="N19" s="36"/>
      <c r="O19" s="88" t="s">
        <v>72</v>
      </c>
      <c r="P19" s="88"/>
      <c r="Q19" s="88"/>
      <c r="R19" s="88"/>
      <c r="S19" s="36"/>
      <c r="T19" s="36"/>
      <c r="U19" s="37"/>
    </row>
    <row r="20" spans="2:28" ht="7.15" customHeight="1" thickBot="1" x14ac:dyDescent="0.3">
      <c r="B20" s="39"/>
      <c r="C20" s="40"/>
      <c r="D20" s="40"/>
      <c r="E20" s="40"/>
      <c r="F20" s="40"/>
      <c r="G20" s="40"/>
      <c r="H20" s="40"/>
      <c r="I20" s="40"/>
      <c r="J20" s="40"/>
      <c r="K20" s="41"/>
      <c r="L20" s="39"/>
      <c r="M20" s="40"/>
      <c r="N20" s="40"/>
      <c r="O20" s="40"/>
      <c r="P20" s="40"/>
      <c r="Q20" s="40"/>
      <c r="R20" s="40"/>
      <c r="S20" s="40"/>
      <c r="T20" s="40"/>
      <c r="U20" s="41"/>
    </row>
    <row r="21" spans="2:28" ht="16.5" thickTop="1" thickBot="1" x14ac:dyDescent="0.3"/>
    <row r="22" spans="2:28" ht="22.5" thickTop="1" thickBot="1" x14ac:dyDescent="0.3">
      <c r="B22" s="95" t="s">
        <v>4</v>
      </c>
      <c r="C22" s="96"/>
      <c r="E22" s="95" t="s">
        <v>10</v>
      </c>
      <c r="F22" s="96"/>
      <c r="L22" s="103" t="s">
        <v>117</v>
      </c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5"/>
    </row>
    <row r="23" spans="2:28" ht="17.25" thickTop="1" thickBot="1" x14ac:dyDescent="0.3">
      <c r="B23" s="13" t="s">
        <v>8</v>
      </c>
      <c r="C23" s="13" t="s">
        <v>7</v>
      </c>
      <c r="E23" s="13" t="s">
        <v>8</v>
      </c>
      <c r="F23" s="13" t="s">
        <v>11</v>
      </c>
      <c r="L23" s="106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8"/>
    </row>
    <row r="24" spans="2:28" ht="15.75" thickTop="1" x14ac:dyDescent="0.25">
      <c r="B24" s="1" t="s">
        <v>13</v>
      </c>
      <c r="C24" s="15">
        <v>0.09</v>
      </c>
      <c r="E24" s="2" t="s">
        <v>1</v>
      </c>
      <c r="F24" s="11">
        <v>8</v>
      </c>
      <c r="L24" s="103" t="s">
        <v>111</v>
      </c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5"/>
    </row>
    <row r="25" spans="2:28" ht="15.75" thickBot="1" x14ac:dyDescent="0.3">
      <c r="B25" s="1" t="s">
        <v>14</v>
      </c>
      <c r="C25" s="16">
        <v>0.11</v>
      </c>
      <c r="E25" s="4" t="s">
        <v>2</v>
      </c>
      <c r="F25" s="10">
        <v>40</v>
      </c>
      <c r="L25" s="106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</row>
    <row r="26" spans="2:28" ht="15.75" thickTop="1" x14ac:dyDescent="0.25">
      <c r="B26" s="1" t="s">
        <v>15</v>
      </c>
      <c r="C26" s="16">
        <v>0.09</v>
      </c>
      <c r="L26" s="103" t="s">
        <v>109</v>
      </c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5"/>
    </row>
    <row r="27" spans="2:28" ht="15.75" thickBot="1" x14ac:dyDescent="0.3">
      <c r="B27" s="1" t="s">
        <v>16</v>
      </c>
      <c r="C27" s="16">
        <v>0.1</v>
      </c>
      <c r="L27" s="106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8"/>
    </row>
    <row r="28" spans="2:28" x14ac:dyDescent="0.25">
      <c r="B28" s="1" t="s">
        <v>17</v>
      </c>
      <c r="C28" s="16">
        <v>7.0000000000000007E-2</v>
      </c>
      <c r="L28" s="103" t="s">
        <v>121</v>
      </c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5"/>
    </row>
    <row r="29" spans="2:28" ht="15.75" thickBot="1" x14ac:dyDescent="0.3">
      <c r="B29" s="1" t="s">
        <v>18</v>
      </c>
      <c r="C29" s="16">
        <v>0.12</v>
      </c>
      <c r="L29" s="106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8"/>
    </row>
    <row r="30" spans="2:28" x14ac:dyDescent="0.25">
      <c r="B30" s="1" t="s">
        <v>19</v>
      </c>
      <c r="C30" s="16">
        <v>0.09</v>
      </c>
      <c r="L30" s="103" t="s">
        <v>122</v>
      </c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5"/>
    </row>
    <row r="31" spans="2:28" ht="15.75" thickBot="1" x14ac:dyDescent="0.3">
      <c r="B31" s="1" t="s">
        <v>20</v>
      </c>
      <c r="C31" s="16">
        <v>0.1</v>
      </c>
      <c r="L31" s="106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8"/>
    </row>
    <row r="32" spans="2:28" x14ac:dyDescent="0.25">
      <c r="B32" s="1" t="s">
        <v>21</v>
      </c>
      <c r="C32" s="16">
        <v>0.11</v>
      </c>
      <c r="L32" s="103" t="s">
        <v>123</v>
      </c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5"/>
    </row>
    <row r="33" spans="2:28" ht="15.75" thickBot="1" x14ac:dyDescent="0.3">
      <c r="B33" s="1" t="s">
        <v>22</v>
      </c>
      <c r="C33" s="16">
        <v>0.09</v>
      </c>
      <c r="L33" s="106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8"/>
    </row>
    <row r="34" spans="2:28" x14ac:dyDescent="0.25">
      <c r="B34" s="1" t="s">
        <v>23</v>
      </c>
      <c r="C34" s="16">
        <v>0.11</v>
      </c>
      <c r="L34" s="103" t="s">
        <v>124</v>
      </c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5"/>
    </row>
    <row r="35" spans="2:28" ht="15.75" thickBot="1" x14ac:dyDescent="0.3">
      <c r="B35" s="1" t="s">
        <v>24</v>
      </c>
      <c r="C35" s="16">
        <v>0.35</v>
      </c>
      <c r="L35" s="106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8"/>
    </row>
    <row r="36" spans="2:28" x14ac:dyDescent="0.25">
      <c r="B36" s="1" t="s">
        <v>25</v>
      </c>
      <c r="C36" s="16">
        <v>1.6</v>
      </c>
      <c r="L36" s="103" t="s">
        <v>125</v>
      </c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5"/>
    </row>
    <row r="37" spans="2:28" ht="15.75" thickBot="1" x14ac:dyDescent="0.3">
      <c r="B37" s="1" t="s">
        <v>26</v>
      </c>
      <c r="C37" s="16">
        <v>0.11</v>
      </c>
      <c r="L37" s="106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8"/>
    </row>
    <row r="38" spans="2:28" x14ac:dyDescent="0.25">
      <c r="B38" s="1" t="s">
        <v>27</v>
      </c>
      <c r="C38" s="16">
        <v>0.13</v>
      </c>
    </row>
    <row r="39" spans="2:28" x14ac:dyDescent="0.25">
      <c r="B39" s="1" t="s">
        <v>28</v>
      </c>
      <c r="C39" s="16">
        <v>0.19</v>
      </c>
    </row>
    <row r="40" spans="2:28" x14ac:dyDescent="0.25">
      <c r="B40" s="1" t="s">
        <v>29</v>
      </c>
      <c r="C40" s="16">
        <v>0.23</v>
      </c>
    </row>
    <row r="41" spans="2:28" x14ac:dyDescent="0.25">
      <c r="B41" s="1" t="s">
        <v>30</v>
      </c>
      <c r="C41" s="16">
        <v>0.06</v>
      </c>
    </row>
    <row r="42" spans="2:28" x14ac:dyDescent="0.25">
      <c r="B42" s="1" t="s">
        <v>31</v>
      </c>
      <c r="C42" s="16">
        <v>0.11</v>
      </c>
    </row>
    <row r="43" spans="2:28" x14ac:dyDescent="0.25">
      <c r="B43" s="1" t="s">
        <v>32</v>
      </c>
      <c r="C43" s="16">
        <v>0.14000000000000001</v>
      </c>
    </row>
    <row r="44" spans="2:28" x14ac:dyDescent="0.25">
      <c r="B44" s="1" t="s">
        <v>33</v>
      </c>
      <c r="C44" s="16">
        <v>0.02</v>
      </c>
    </row>
    <row r="45" spans="2:28" x14ac:dyDescent="0.25">
      <c r="B45" s="1" t="s">
        <v>34</v>
      </c>
      <c r="C45" s="16">
        <v>0.03</v>
      </c>
    </row>
    <row r="46" spans="2:28" x14ac:dyDescent="0.25">
      <c r="B46" s="1" t="s">
        <v>35</v>
      </c>
      <c r="C46" s="16">
        <v>0.16</v>
      </c>
    </row>
    <row r="47" spans="2:28" x14ac:dyDescent="0.25">
      <c r="B47" s="1" t="s">
        <v>36</v>
      </c>
      <c r="C47" s="16">
        <v>0.32</v>
      </c>
    </row>
    <row r="48" spans="2:28" x14ac:dyDescent="0.25">
      <c r="B48" s="1" t="s">
        <v>37</v>
      </c>
      <c r="C48" s="16">
        <v>0.08</v>
      </c>
    </row>
    <row r="49" spans="2:3" x14ac:dyDescent="0.25">
      <c r="B49" s="1" t="s">
        <v>38</v>
      </c>
      <c r="C49" s="16">
        <v>0.19</v>
      </c>
    </row>
    <row r="50" spans="2:3" x14ac:dyDescent="0.25">
      <c r="B50" s="1" t="s">
        <v>39</v>
      </c>
      <c r="C50" s="16">
        <v>0.15</v>
      </c>
    </row>
    <row r="51" spans="2:3" x14ac:dyDescent="0.25">
      <c r="B51" s="1" t="s">
        <v>40</v>
      </c>
      <c r="C51" s="16">
        <v>0.35</v>
      </c>
    </row>
    <row r="52" spans="2:3" x14ac:dyDescent="0.25">
      <c r="B52" s="1" t="s">
        <v>41</v>
      </c>
      <c r="C52" s="16">
        <v>0.15</v>
      </c>
    </row>
    <row r="53" spans="2:3" x14ac:dyDescent="0.25">
      <c r="B53" s="1" t="s">
        <v>42</v>
      </c>
      <c r="C53" s="16">
        <v>0.2</v>
      </c>
    </row>
    <row r="54" spans="2:3" x14ac:dyDescent="0.25">
      <c r="B54" s="1" t="s">
        <v>43</v>
      </c>
      <c r="C54" s="16">
        <v>0.1</v>
      </c>
    </row>
    <row r="55" spans="2:3" x14ac:dyDescent="0.25">
      <c r="B55" s="1" t="s">
        <v>44</v>
      </c>
      <c r="C55" s="16">
        <v>0.09</v>
      </c>
    </row>
    <row r="56" spans="2:3" x14ac:dyDescent="0.25">
      <c r="B56" s="1" t="s">
        <v>45</v>
      </c>
      <c r="C56" s="16">
        <v>0.11</v>
      </c>
    </row>
    <row r="57" spans="2:3" x14ac:dyDescent="0.25">
      <c r="B57" s="1" t="s">
        <v>46</v>
      </c>
      <c r="C57" s="16">
        <v>0.14000000000000001</v>
      </c>
    </row>
    <row r="58" spans="2:3" x14ac:dyDescent="0.25">
      <c r="B58" s="1" t="s">
        <v>47</v>
      </c>
      <c r="C58" s="16">
        <v>0.14000000000000001</v>
      </c>
    </row>
    <row r="59" spans="2:3" x14ac:dyDescent="0.25">
      <c r="B59" s="1" t="s">
        <v>48</v>
      </c>
      <c r="C59" s="16">
        <v>0.35</v>
      </c>
    </row>
    <row r="60" spans="2:3" x14ac:dyDescent="0.25">
      <c r="B60" s="1" t="s">
        <v>49</v>
      </c>
      <c r="C60" s="16">
        <v>0.13</v>
      </c>
    </row>
    <row r="61" spans="2:3" x14ac:dyDescent="0.25">
      <c r="B61" s="5" t="s">
        <v>50</v>
      </c>
      <c r="C61" s="16">
        <v>0.11</v>
      </c>
    </row>
    <row r="62" spans="2:3" x14ac:dyDescent="0.25">
      <c r="B62" s="5" t="s">
        <v>51</v>
      </c>
      <c r="C62" s="16">
        <v>0.32</v>
      </c>
    </row>
    <row r="63" spans="2:3" x14ac:dyDescent="0.25">
      <c r="B63" s="5" t="s">
        <v>52</v>
      </c>
      <c r="C63" s="16">
        <v>0.22</v>
      </c>
    </row>
    <row r="64" spans="2:3" x14ac:dyDescent="0.25">
      <c r="B64" s="5" t="s">
        <v>53</v>
      </c>
      <c r="C64" s="16">
        <v>0.23</v>
      </c>
    </row>
    <row r="65" spans="2:3" x14ac:dyDescent="0.25">
      <c r="B65" s="5" t="s">
        <v>54</v>
      </c>
      <c r="C65" s="16">
        <v>0.12</v>
      </c>
    </row>
    <row r="66" spans="2:3" x14ac:dyDescent="0.25">
      <c r="B66" s="5" t="s">
        <v>55</v>
      </c>
      <c r="C66" s="16">
        <v>0.15</v>
      </c>
    </row>
    <row r="67" spans="2:3" x14ac:dyDescent="0.25">
      <c r="B67" s="5" t="s">
        <v>56</v>
      </c>
      <c r="C67" s="16">
        <v>7.0000000000000007E-2</v>
      </c>
    </row>
    <row r="68" spans="2:3" ht="15.75" thickBot="1" x14ac:dyDescent="0.3">
      <c r="B68" s="6" t="s">
        <v>57</v>
      </c>
      <c r="C68" s="16">
        <v>0.14000000000000001</v>
      </c>
    </row>
    <row r="69" spans="2:3" ht="15.75" thickTop="1" x14ac:dyDescent="0.25">
      <c r="B69" s="5" t="s">
        <v>58</v>
      </c>
      <c r="C69" s="16">
        <v>0.41</v>
      </c>
    </row>
    <row r="70" spans="2:3" ht="15.75" thickBot="1" x14ac:dyDescent="0.3">
      <c r="B70" s="5" t="s">
        <v>59</v>
      </c>
      <c r="C70" s="17">
        <v>3.6</v>
      </c>
    </row>
    <row r="71" spans="2:3" ht="15.75" thickTop="1" x14ac:dyDescent="0.25"/>
  </sheetData>
  <mergeCells count="32">
    <mergeCell ref="B3:K4"/>
    <mergeCell ref="B5:K5"/>
    <mergeCell ref="C6:F6"/>
    <mergeCell ref="C8:F8"/>
    <mergeCell ref="H8:J8"/>
    <mergeCell ref="M6:P6"/>
    <mergeCell ref="L3:U4"/>
    <mergeCell ref="O19:R19"/>
    <mergeCell ref="M14:T17"/>
    <mergeCell ref="R12:T12"/>
    <mergeCell ref="M12:O12"/>
    <mergeCell ref="R8:T8"/>
    <mergeCell ref="M8:P8"/>
    <mergeCell ref="M10:P10"/>
    <mergeCell ref="L32:AB33"/>
    <mergeCell ref="L34:AB35"/>
    <mergeCell ref="L36:AB37"/>
    <mergeCell ref="L22:AB23"/>
    <mergeCell ref="L24:AB25"/>
    <mergeCell ref="L26:AB27"/>
    <mergeCell ref="R10:T10"/>
    <mergeCell ref="C10:F10"/>
    <mergeCell ref="H10:J10"/>
    <mergeCell ref="L28:AB29"/>
    <mergeCell ref="L30:AB31"/>
    <mergeCell ref="C12:E12"/>
    <mergeCell ref="H12:J12"/>
    <mergeCell ref="W4:Z17"/>
    <mergeCell ref="C14:J17"/>
    <mergeCell ref="E19:H19"/>
    <mergeCell ref="B22:C22"/>
    <mergeCell ref="E22:F22"/>
  </mergeCells>
  <phoneticPr fontId="6" type="noConversion"/>
  <dataValidations count="2">
    <dataValidation type="list" allowBlank="1" showInputMessage="1" showErrorMessage="1" sqref="C6:F6" xr:uid="{232A1009-4AAC-4E77-8B10-B0C6250A4CC7}">
      <formula1>$B$24:$B$70</formula1>
    </dataValidation>
    <dataValidation type="list" allowBlank="1" showInputMessage="1" showErrorMessage="1" sqref="C8:F8" xr:uid="{F3424135-A8A7-4C9F-A2B1-4CFD203810D6}">
      <formula1>$E$24:$E$25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65E1-20FE-46C3-8D68-3A1FE46BF585}">
  <dimension ref="C5:H12"/>
  <sheetViews>
    <sheetView workbookViewId="0">
      <selection activeCell="J12" sqref="J12"/>
    </sheetView>
  </sheetViews>
  <sheetFormatPr defaultRowHeight="15" x14ac:dyDescent="0.25"/>
  <cols>
    <col min="3" max="3" width="20.85546875" customWidth="1"/>
    <col min="4" max="4" width="24.140625" customWidth="1"/>
  </cols>
  <sheetData>
    <row r="5" spans="3:8" x14ac:dyDescent="0.25">
      <c r="C5" t="s">
        <v>62</v>
      </c>
    </row>
    <row r="6" spans="3:8" x14ac:dyDescent="0.25">
      <c r="C6" t="s">
        <v>63</v>
      </c>
    </row>
    <row r="7" spans="3:8" x14ac:dyDescent="0.25">
      <c r="C7" t="s">
        <v>64</v>
      </c>
    </row>
    <row r="8" spans="3:8" x14ac:dyDescent="0.25">
      <c r="C8" t="s">
        <v>65</v>
      </c>
    </row>
    <row r="9" spans="3:8" x14ac:dyDescent="0.25">
      <c r="C9" t="s">
        <v>66</v>
      </c>
    </row>
    <row r="10" spans="3:8" x14ac:dyDescent="0.25">
      <c r="C10" t="s">
        <v>67</v>
      </c>
      <c r="E10" t="s">
        <v>69</v>
      </c>
      <c r="H10" t="s">
        <v>70</v>
      </c>
    </row>
    <row r="11" spans="3:8" x14ac:dyDescent="0.25">
      <c r="C11" t="s">
        <v>68</v>
      </c>
      <c r="E11" t="s">
        <v>69</v>
      </c>
      <c r="H11" t="s">
        <v>70</v>
      </c>
    </row>
    <row r="12" spans="3:8" x14ac:dyDescent="0.25">
      <c r="C12" t="s">
        <v>68</v>
      </c>
      <c r="E12" t="s">
        <v>69</v>
      </c>
      <c r="H12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850A-2FA6-4D39-BCDC-35D26810083E}">
  <dimension ref="B2:L24"/>
  <sheetViews>
    <sheetView workbookViewId="0">
      <selection activeCell="N18" sqref="N18"/>
    </sheetView>
  </sheetViews>
  <sheetFormatPr defaultRowHeight="15" x14ac:dyDescent="0.25"/>
  <sheetData>
    <row r="2" spans="2:12" ht="15.75" thickBot="1" x14ac:dyDescent="0.3"/>
    <row r="3" spans="2:12" ht="15.75" thickTop="1" x14ac:dyDescent="0.25">
      <c r="B3" s="19"/>
      <c r="C3" s="20"/>
      <c r="D3" s="20"/>
      <c r="E3" s="20"/>
      <c r="F3" s="20"/>
      <c r="G3" s="20"/>
      <c r="H3" s="20"/>
      <c r="I3" s="20"/>
      <c r="J3" s="20"/>
      <c r="K3" s="20"/>
      <c r="L3" s="18"/>
    </row>
    <row r="4" spans="2:12" x14ac:dyDescent="0.25">
      <c r="B4" s="21"/>
      <c r="C4" s="22"/>
      <c r="D4" s="22"/>
      <c r="E4" s="22"/>
      <c r="F4" s="22"/>
      <c r="G4" s="22"/>
      <c r="H4" s="22"/>
      <c r="I4" s="22"/>
      <c r="J4" s="22"/>
      <c r="K4" s="22"/>
      <c r="L4" s="18"/>
    </row>
    <row r="5" spans="2:12" x14ac:dyDescent="0.25">
      <c r="B5" s="21"/>
      <c r="C5" s="22"/>
      <c r="D5" s="22"/>
      <c r="E5" s="22"/>
      <c r="F5" s="22"/>
      <c r="G5" s="22"/>
      <c r="H5" s="22"/>
      <c r="I5" s="22"/>
      <c r="J5" s="22"/>
      <c r="K5" s="22"/>
      <c r="L5" s="18"/>
    </row>
    <row r="6" spans="2:12" x14ac:dyDescent="0.25">
      <c r="B6" s="21"/>
      <c r="C6" s="22"/>
      <c r="D6" s="22"/>
      <c r="E6" s="22"/>
      <c r="F6" s="22"/>
      <c r="G6" s="22"/>
      <c r="H6" s="22"/>
      <c r="I6" s="22"/>
      <c r="J6" s="22"/>
      <c r="K6" s="22"/>
      <c r="L6" s="18"/>
    </row>
    <row r="7" spans="2:12" x14ac:dyDescent="0.25">
      <c r="B7" s="21"/>
      <c r="C7" s="22"/>
      <c r="D7" s="22"/>
      <c r="E7" s="22"/>
      <c r="F7" s="22"/>
      <c r="G7" s="22"/>
      <c r="H7" s="22"/>
      <c r="I7" s="22"/>
      <c r="J7" s="22"/>
      <c r="K7" s="22"/>
      <c r="L7" s="18"/>
    </row>
    <row r="8" spans="2:12" x14ac:dyDescent="0.25">
      <c r="B8" s="21"/>
      <c r="C8" s="22"/>
      <c r="D8" s="22"/>
      <c r="E8" s="22"/>
      <c r="F8" s="22"/>
      <c r="G8" s="22"/>
      <c r="H8" s="22"/>
      <c r="I8" s="22"/>
      <c r="J8" s="22"/>
      <c r="K8" s="22"/>
      <c r="L8" s="18"/>
    </row>
    <row r="9" spans="2:12" x14ac:dyDescent="0.25">
      <c r="B9" s="21"/>
      <c r="C9" s="22"/>
      <c r="D9" s="22"/>
      <c r="E9" s="22"/>
      <c r="F9" s="22"/>
      <c r="G9" s="22"/>
      <c r="H9" s="22"/>
      <c r="I9" s="22"/>
      <c r="J9" s="22"/>
      <c r="K9" s="22"/>
      <c r="L9" s="18"/>
    </row>
    <row r="10" spans="2:12" x14ac:dyDescent="0.25"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18"/>
    </row>
    <row r="11" spans="2:12" x14ac:dyDescent="0.25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18"/>
    </row>
    <row r="12" spans="2:12" x14ac:dyDescent="0.25"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18"/>
    </row>
    <row r="13" spans="2:12" x14ac:dyDescent="0.25"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18"/>
    </row>
    <row r="14" spans="2:12" x14ac:dyDescent="0.25"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18"/>
    </row>
    <row r="15" spans="2:12" x14ac:dyDescent="0.25">
      <c r="B15" s="21"/>
      <c r="C15" s="22"/>
      <c r="D15" s="22"/>
      <c r="E15" s="22"/>
      <c r="F15" s="22"/>
      <c r="G15" s="22"/>
      <c r="H15" s="22"/>
      <c r="I15" s="22"/>
      <c r="J15" s="22"/>
      <c r="K15" s="23"/>
      <c r="L15" s="18"/>
    </row>
    <row r="16" spans="2:12" x14ac:dyDescent="0.25"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18"/>
    </row>
    <row r="17" spans="2:12" x14ac:dyDescent="0.25"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18"/>
    </row>
    <row r="18" spans="2:12" x14ac:dyDescent="0.25"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18"/>
    </row>
    <row r="19" spans="2:12" x14ac:dyDescent="0.25"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18"/>
    </row>
    <row r="20" spans="2:12" x14ac:dyDescent="0.25"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18"/>
    </row>
    <row r="21" spans="2:12" x14ac:dyDescent="0.25"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18"/>
    </row>
    <row r="22" spans="2:12" x14ac:dyDescent="0.25"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18"/>
    </row>
    <row r="23" spans="2:12" ht="15.75" thickBot="1" x14ac:dyDescent="0.3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18"/>
    </row>
    <row r="24" spans="2:12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79E5-5CAD-48E8-BAE0-1881F0549813}">
  <dimension ref="A1:J53"/>
  <sheetViews>
    <sheetView workbookViewId="0">
      <selection activeCell="P17" sqref="P17"/>
    </sheetView>
  </sheetViews>
  <sheetFormatPr defaultRowHeight="15" x14ac:dyDescent="0.25"/>
  <cols>
    <col min="1" max="1" width="1.140625" customWidth="1"/>
    <col min="3" max="3" width="9.42578125" customWidth="1"/>
    <col min="4" max="4" width="2.42578125" customWidth="1"/>
    <col min="5" max="5" width="7.85546875" customWidth="1"/>
    <col min="6" max="6" width="1.140625" customWidth="1"/>
    <col min="8" max="8" width="1.28515625" customWidth="1"/>
    <col min="9" max="9" width="4.42578125" customWidth="1"/>
    <col min="10" max="10" width="1.140625" customWidth="1"/>
    <col min="11" max="11" width="3.85546875" customWidth="1"/>
    <col min="12" max="12" width="3.140625" customWidth="1"/>
    <col min="14" max="14" width="5.7109375" customWidth="1"/>
    <col min="15" max="15" width="2.42578125" customWidth="1"/>
    <col min="16" max="16" width="9.42578125" customWidth="1"/>
    <col min="17" max="17" width="3.140625" customWidth="1"/>
    <col min="19" max="19" width="2.5703125" customWidth="1"/>
    <col min="20" max="20" width="4.85546875" customWidth="1"/>
    <col min="21" max="21" width="4.42578125" customWidth="1"/>
    <col min="23" max="23" width="2.5703125" customWidth="1"/>
    <col min="27" max="27" width="2.5703125" customWidth="1"/>
    <col min="30" max="30" width="4.140625" customWidth="1"/>
    <col min="31" max="31" width="4.42578125" customWidth="1"/>
    <col min="32" max="32" width="2" customWidth="1"/>
  </cols>
  <sheetData>
    <row r="1" spans="1:10" ht="15.75" thickBot="1" x14ac:dyDescent="0.3"/>
    <row r="2" spans="1:10" ht="15.75" thickTop="1" x14ac:dyDescent="0.25">
      <c r="A2" s="80" t="s">
        <v>94</v>
      </c>
      <c r="B2" s="81"/>
      <c r="C2" s="81"/>
      <c r="D2" s="81"/>
      <c r="E2" s="81"/>
      <c r="F2" s="81"/>
      <c r="G2" s="81"/>
      <c r="H2" s="81"/>
      <c r="I2" s="81"/>
      <c r="J2" s="82"/>
    </row>
    <row r="3" spans="1:10" ht="15.75" thickBot="1" x14ac:dyDescent="0.3">
      <c r="A3" s="83"/>
      <c r="B3" s="84"/>
      <c r="C3" s="84"/>
      <c r="D3" s="84"/>
      <c r="E3" s="84"/>
      <c r="F3" s="84"/>
      <c r="G3" s="84"/>
      <c r="H3" s="84"/>
      <c r="I3" s="84"/>
      <c r="J3" s="85"/>
    </row>
    <row r="4" spans="1:10" ht="9.9499999999999993" customHeight="1" thickTop="1" x14ac:dyDescent="0.25">
      <c r="A4" s="29"/>
      <c r="B4" s="30"/>
      <c r="C4" s="30"/>
      <c r="D4" s="30"/>
      <c r="E4" s="30"/>
      <c r="F4" s="30"/>
      <c r="G4" s="30"/>
      <c r="H4" s="30"/>
      <c r="I4" s="30"/>
      <c r="J4" s="74"/>
    </row>
    <row r="5" spans="1:10" x14ac:dyDescent="0.25">
      <c r="A5" s="31"/>
      <c r="B5" s="86" t="s">
        <v>95</v>
      </c>
      <c r="C5" s="86"/>
      <c r="D5" s="86"/>
      <c r="E5" s="86"/>
      <c r="F5" s="34"/>
      <c r="G5" s="71"/>
      <c r="H5" s="34"/>
      <c r="I5" s="65" t="s">
        <v>60</v>
      </c>
      <c r="J5" s="32"/>
    </row>
    <row r="6" spans="1:10" ht="9.9499999999999993" customHeight="1" x14ac:dyDescent="0.25">
      <c r="A6" s="31"/>
      <c r="B6" s="34"/>
      <c r="C6" s="34"/>
      <c r="D6" s="34"/>
      <c r="E6" s="34"/>
      <c r="F6" s="34"/>
      <c r="G6" s="34"/>
      <c r="H6" s="34"/>
      <c r="I6" s="34"/>
      <c r="J6" s="32"/>
    </row>
    <row r="7" spans="1:10" x14ac:dyDescent="0.25">
      <c r="A7" s="31"/>
      <c r="B7" s="86" t="s">
        <v>96</v>
      </c>
      <c r="C7" s="87"/>
      <c r="D7" s="87"/>
      <c r="E7" s="87"/>
      <c r="F7" s="34"/>
      <c r="G7" s="43"/>
      <c r="H7" s="34"/>
      <c r="I7" s="65" t="s">
        <v>60</v>
      </c>
      <c r="J7" s="32"/>
    </row>
    <row r="8" spans="1:10" ht="9.9499999999999993" customHeight="1" x14ac:dyDescent="0.25">
      <c r="A8" s="31"/>
      <c r="B8" s="34"/>
      <c r="C8" s="34"/>
      <c r="D8" s="34"/>
      <c r="E8" s="34"/>
      <c r="F8" s="34"/>
      <c r="G8" s="34"/>
      <c r="H8" s="34"/>
      <c r="I8" s="34"/>
      <c r="J8" s="32"/>
    </row>
    <row r="9" spans="1:10" x14ac:dyDescent="0.25">
      <c r="A9" s="31"/>
      <c r="B9" s="86" t="s">
        <v>97</v>
      </c>
      <c r="C9" s="87"/>
      <c r="D9" s="87"/>
      <c r="E9" s="87"/>
      <c r="F9" s="34"/>
      <c r="G9" s="43"/>
      <c r="H9" s="34"/>
      <c r="I9" s="65" t="s">
        <v>60</v>
      </c>
      <c r="J9" s="32"/>
    </row>
    <row r="10" spans="1:10" ht="9.9499999999999993" customHeight="1" x14ac:dyDescent="0.25">
      <c r="A10" s="31"/>
      <c r="B10" s="34"/>
      <c r="C10" s="34"/>
      <c r="D10" s="34"/>
      <c r="E10" s="34"/>
      <c r="F10" s="34"/>
      <c r="G10" s="34"/>
      <c r="H10" s="34"/>
      <c r="I10" s="34"/>
      <c r="J10" s="32"/>
    </row>
    <row r="11" spans="1:10" x14ac:dyDescent="0.25">
      <c r="A11" s="31"/>
      <c r="B11" s="86" t="s">
        <v>98</v>
      </c>
      <c r="C11" s="87"/>
      <c r="D11" s="87"/>
      <c r="E11" s="87"/>
      <c r="F11" s="34"/>
      <c r="G11" s="43"/>
      <c r="H11" s="34"/>
      <c r="I11" s="65" t="s">
        <v>60</v>
      </c>
      <c r="J11" s="32"/>
    </row>
    <row r="12" spans="1:10" ht="9.9499999999999993" customHeight="1" x14ac:dyDescent="0.25">
      <c r="A12" s="31"/>
      <c r="B12" s="34"/>
      <c r="C12" s="34"/>
      <c r="D12" s="34"/>
      <c r="E12" s="34"/>
      <c r="F12" s="34"/>
      <c r="G12" s="34"/>
      <c r="H12" s="34"/>
      <c r="I12" s="34"/>
      <c r="J12" s="32"/>
    </row>
    <row r="13" spans="1:10" x14ac:dyDescent="0.25">
      <c r="A13" s="31"/>
      <c r="B13" s="86" t="s">
        <v>99</v>
      </c>
      <c r="C13" s="87"/>
      <c r="D13" s="87"/>
      <c r="E13" s="87"/>
      <c r="F13" s="34"/>
      <c r="G13" s="43"/>
      <c r="H13" s="34"/>
      <c r="I13" s="65" t="s">
        <v>60</v>
      </c>
      <c r="J13" s="32"/>
    </row>
    <row r="14" spans="1:10" ht="9.9499999999999993" customHeight="1" x14ac:dyDescent="0.25">
      <c r="A14" s="31"/>
      <c r="B14" s="34"/>
      <c r="C14" s="34"/>
      <c r="D14" s="34"/>
      <c r="E14" s="34"/>
      <c r="F14" s="34"/>
      <c r="G14" s="34"/>
      <c r="H14" s="34"/>
      <c r="I14" s="34"/>
      <c r="J14" s="32"/>
    </row>
    <row r="15" spans="1:10" x14ac:dyDescent="0.25">
      <c r="A15" s="31"/>
      <c r="B15" s="86" t="s">
        <v>100</v>
      </c>
      <c r="C15" s="87"/>
      <c r="D15" s="87"/>
      <c r="E15" s="87"/>
      <c r="F15" s="34"/>
      <c r="G15" s="43"/>
      <c r="H15" s="34"/>
      <c r="I15" s="65" t="s">
        <v>60</v>
      </c>
      <c r="J15" s="32"/>
    </row>
    <row r="16" spans="1:10" ht="9.9499999999999993" customHeight="1" x14ac:dyDescent="0.25">
      <c r="A16" s="31"/>
      <c r="B16" s="34"/>
      <c r="C16" s="34"/>
      <c r="D16" s="34"/>
      <c r="E16" s="34"/>
      <c r="F16" s="34"/>
      <c r="G16" s="34"/>
      <c r="H16" s="34"/>
      <c r="I16" s="34"/>
      <c r="J16" s="32"/>
    </row>
    <row r="17" spans="1:10" x14ac:dyDescent="0.25">
      <c r="A17" s="31"/>
      <c r="B17" s="86" t="s">
        <v>106</v>
      </c>
      <c r="C17" s="87"/>
      <c r="D17" s="87"/>
      <c r="E17" s="87"/>
      <c r="F17" s="34"/>
      <c r="G17" s="43"/>
      <c r="H17" s="34"/>
      <c r="I17" s="65" t="s">
        <v>60</v>
      </c>
      <c r="J17" s="32"/>
    </row>
    <row r="18" spans="1:10" ht="9.9499999999999993" customHeight="1" x14ac:dyDescent="0.25">
      <c r="A18" s="31"/>
      <c r="B18" s="34"/>
      <c r="C18" s="34"/>
      <c r="D18" s="34"/>
      <c r="E18" s="34"/>
      <c r="F18" s="34"/>
      <c r="G18" s="34"/>
      <c r="H18" s="34"/>
      <c r="I18" s="34"/>
      <c r="J18" s="32"/>
    </row>
    <row r="19" spans="1:10" x14ac:dyDescent="0.25">
      <c r="A19" s="31"/>
      <c r="B19" s="137" t="s">
        <v>105</v>
      </c>
      <c r="C19" s="137"/>
      <c r="D19" s="137"/>
      <c r="E19" s="137"/>
      <c r="F19" s="34"/>
      <c r="G19" s="43"/>
      <c r="H19" s="34"/>
      <c r="I19" s="44" t="s">
        <v>107</v>
      </c>
      <c r="J19" s="32"/>
    </row>
    <row r="20" spans="1:10" ht="9.9499999999999993" customHeight="1" x14ac:dyDescent="0.25">
      <c r="A20" s="31"/>
      <c r="B20" s="34"/>
      <c r="C20" s="34"/>
      <c r="D20" s="34"/>
      <c r="E20" s="34"/>
      <c r="F20" s="34"/>
      <c r="G20" s="34"/>
      <c r="H20" s="34"/>
      <c r="I20" s="34"/>
      <c r="J20" s="32"/>
    </row>
    <row r="21" spans="1:10" ht="15.75" x14ac:dyDescent="0.25">
      <c r="A21" s="31"/>
      <c r="B21" s="86" t="s">
        <v>9</v>
      </c>
      <c r="C21" s="87"/>
      <c r="D21" s="87"/>
      <c r="E21" s="87"/>
      <c r="F21" s="34"/>
      <c r="G21" s="120" t="s">
        <v>86</v>
      </c>
      <c r="H21" s="94"/>
      <c r="I21" s="94"/>
      <c r="J21" s="32"/>
    </row>
    <row r="22" spans="1:10" ht="9.9499999999999993" customHeight="1" x14ac:dyDescent="0.25">
      <c r="A22" s="31"/>
      <c r="B22" s="34"/>
      <c r="C22" s="34"/>
      <c r="D22" s="34"/>
      <c r="E22" s="34"/>
      <c r="F22" s="34"/>
      <c r="G22" s="34"/>
      <c r="H22" s="34"/>
      <c r="I22" s="34"/>
      <c r="J22" s="32"/>
    </row>
    <row r="23" spans="1:10" ht="15.75" x14ac:dyDescent="0.25">
      <c r="A23" s="31"/>
      <c r="B23" s="86" t="s">
        <v>10</v>
      </c>
      <c r="C23" s="87"/>
      <c r="D23" s="87"/>
      <c r="E23" s="87"/>
      <c r="F23" s="34"/>
      <c r="G23" s="120" t="s">
        <v>71</v>
      </c>
      <c r="H23" s="94"/>
      <c r="I23" s="94"/>
      <c r="J23" s="32"/>
    </row>
    <row r="24" spans="1:10" ht="9.9499999999999993" customHeight="1" x14ac:dyDescent="0.25">
      <c r="A24" s="31"/>
      <c r="B24" s="34"/>
      <c r="C24" s="34"/>
      <c r="D24" s="34"/>
      <c r="E24" s="34"/>
      <c r="F24" s="34"/>
      <c r="G24" s="34"/>
      <c r="H24" s="34"/>
      <c r="I24" s="34"/>
      <c r="J24" s="32"/>
    </row>
    <row r="25" spans="1:10" ht="15.75" x14ac:dyDescent="0.25">
      <c r="A25" s="31"/>
      <c r="B25" s="93" t="s">
        <v>12</v>
      </c>
      <c r="C25" s="94"/>
      <c r="D25" s="34"/>
      <c r="E25" s="34"/>
      <c r="F25" s="93" t="s">
        <v>88</v>
      </c>
      <c r="G25" s="94"/>
      <c r="H25" s="94"/>
      <c r="I25" s="94"/>
      <c r="J25" s="32"/>
    </row>
    <row r="26" spans="1:10" ht="9.9499999999999993" customHeight="1" x14ac:dyDescent="0.25">
      <c r="A26" s="31"/>
      <c r="B26" s="34"/>
      <c r="C26" s="34"/>
      <c r="D26" s="34"/>
      <c r="E26" s="34"/>
      <c r="F26" s="34"/>
      <c r="G26" s="34"/>
      <c r="H26" s="34"/>
      <c r="I26" s="34"/>
      <c r="J26" s="32"/>
    </row>
    <row r="27" spans="1:10" x14ac:dyDescent="0.25">
      <c r="A27" s="31"/>
      <c r="B27" s="91" t="s">
        <v>93</v>
      </c>
      <c r="C27" s="92"/>
      <c r="D27" s="92"/>
      <c r="E27" s="92"/>
      <c r="F27" s="92"/>
      <c r="G27" s="92"/>
      <c r="H27" s="92"/>
      <c r="I27" s="92"/>
      <c r="J27" s="32"/>
    </row>
    <row r="28" spans="1:10" x14ac:dyDescent="0.25">
      <c r="A28" s="31"/>
      <c r="B28" s="92"/>
      <c r="C28" s="92"/>
      <c r="D28" s="92"/>
      <c r="E28" s="92"/>
      <c r="F28" s="92"/>
      <c r="G28" s="92"/>
      <c r="H28" s="92"/>
      <c r="I28" s="92"/>
      <c r="J28" s="32"/>
    </row>
    <row r="29" spans="1:10" x14ac:dyDescent="0.25">
      <c r="A29" s="31"/>
      <c r="B29" s="92"/>
      <c r="C29" s="92"/>
      <c r="D29" s="92"/>
      <c r="E29" s="92"/>
      <c r="F29" s="92"/>
      <c r="G29" s="92"/>
      <c r="H29" s="92"/>
      <c r="I29" s="92"/>
      <c r="J29" s="32"/>
    </row>
    <row r="30" spans="1:10" ht="9.9499999999999993" customHeight="1" x14ac:dyDescent="0.25">
      <c r="A30" s="31"/>
      <c r="B30" s="34"/>
      <c r="C30" s="34"/>
      <c r="D30" s="34"/>
      <c r="E30" s="34"/>
      <c r="F30" s="34"/>
      <c r="G30" s="34"/>
      <c r="H30" s="34"/>
      <c r="I30" s="34"/>
      <c r="J30" s="32"/>
    </row>
    <row r="31" spans="1:10" ht="15.75" x14ac:dyDescent="0.25">
      <c r="A31" s="31"/>
      <c r="B31" s="38"/>
      <c r="C31" s="120" t="s">
        <v>72</v>
      </c>
      <c r="D31" s="94"/>
      <c r="E31" s="94"/>
      <c r="F31" s="94"/>
      <c r="G31" s="94"/>
      <c r="H31" s="38"/>
      <c r="I31" s="38"/>
      <c r="J31" s="32"/>
    </row>
    <row r="32" spans="1:10" ht="9.9499999999999993" customHeight="1" thickBot="1" x14ac:dyDescent="0.3">
      <c r="A32" s="67"/>
      <c r="B32" s="33"/>
      <c r="C32" s="33"/>
      <c r="D32" s="33"/>
      <c r="E32" s="33"/>
      <c r="F32" s="33"/>
      <c r="G32" s="33"/>
      <c r="H32" s="33"/>
      <c r="I32" s="33"/>
      <c r="J32" s="68"/>
    </row>
    <row r="33" ht="15.75" customHeight="1" thickTop="1" x14ac:dyDescent="0.25"/>
    <row r="34" ht="15.75" customHeight="1" x14ac:dyDescent="0.25"/>
    <row r="36" ht="15.75" customHeight="1" x14ac:dyDescent="0.25"/>
    <row r="37" ht="15.75" customHeight="1" x14ac:dyDescent="0.25"/>
    <row r="38" ht="9.9499999999999993" customHeight="1" x14ac:dyDescent="0.25"/>
    <row r="40" ht="9.9499999999999993" customHeight="1" x14ac:dyDescent="0.25"/>
    <row r="42" ht="9.9499999999999993" customHeight="1" x14ac:dyDescent="0.25"/>
    <row r="44" ht="9.9499999999999993" customHeight="1" x14ac:dyDescent="0.25"/>
    <row r="51" ht="9.9499999999999993" customHeight="1" x14ac:dyDescent="0.25"/>
    <row r="53" ht="9.9499999999999993" customHeight="1" x14ac:dyDescent="0.25"/>
  </sheetData>
  <mergeCells count="17">
    <mergeCell ref="B27:I29"/>
    <mergeCell ref="C31:G31"/>
    <mergeCell ref="B25:C25"/>
    <mergeCell ref="F25:I25"/>
    <mergeCell ref="B23:E23"/>
    <mergeCell ref="G23:I23"/>
    <mergeCell ref="B19:E19"/>
    <mergeCell ref="B21:E21"/>
    <mergeCell ref="G21:I21"/>
    <mergeCell ref="B11:E11"/>
    <mergeCell ref="B13:E13"/>
    <mergeCell ref="B15:E15"/>
    <mergeCell ref="B7:E7"/>
    <mergeCell ref="B9:E9"/>
    <mergeCell ref="A2:J3"/>
    <mergeCell ref="B5:E5"/>
    <mergeCell ref="B17:E1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AE2E-14DB-42D8-9266-52EFB06CBA1F}">
  <dimension ref="A1:J34"/>
  <sheetViews>
    <sheetView workbookViewId="0">
      <selection activeCell="L27" sqref="L27"/>
    </sheetView>
  </sheetViews>
  <sheetFormatPr defaultRowHeight="15" x14ac:dyDescent="0.25"/>
  <cols>
    <col min="1" max="1" width="2.140625" customWidth="1"/>
    <col min="6" max="6" width="1.42578125" customWidth="1"/>
    <col min="8" max="8" width="1.28515625" customWidth="1"/>
    <col min="9" max="9" width="9" customWidth="1"/>
    <col min="10" max="10" width="1.28515625" customWidth="1"/>
  </cols>
  <sheetData>
    <row r="1" spans="1:10" ht="15.75" thickTop="1" x14ac:dyDescent="0.25">
      <c r="A1" s="80" t="s">
        <v>3</v>
      </c>
      <c r="B1" s="81"/>
      <c r="C1" s="81"/>
      <c r="D1" s="81"/>
      <c r="E1" s="81"/>
      <c r="F1" s="81"/>
      <c r="G1" s="81"/>
      <c r="H1" s="81"/>
      <c r="I1" s="81"/>
      <c r="J1" s="82"/>
    </row>
    <row r="2" spans="1:10" ht="15.75" thickBot="1" x14ac:dyDescent="0.3">
      <c r="A2" s="83"/>
      <c r="B2" s="84"/>
      <c r="C2" s="84"/>
      <c r="D2" s="84"/>
      <c r="E2" s="84"/>
      <c r="F2" s="84"/>
      <c r="G2" s="84"/>
      <c r="H2" s="84"/>
      <c r="I2" s="84"/>
      <c r="J2" s="85"/>
    </row>
    <row r="3" spans="1:10" ht="9.9499999999999993" customHeight="1" thickTop="1" x14ac:dyDescent="0.25">
      <c r="A3" s="45"/>
      <c r="B3" s="64"/>
      <c r="C3" s="64"/>
      <c r="D3" s="64"/>
      <c r="E3" s="64"/>
      <c r="F3" s="64"/>
      <c r="G3" s="64"/>
      <c r="H3" s="64"/>
      <c r="I3" s="64"/>
      <c r="J3" s="46"/>
    </row>
    <row r="4" spans="1:10" x14ac:dyDescent="0.25">
      <c r="A4" s="47"/>
      <c r="B4" s="86" t="s">
        <v>95</v>
      </c>
      <c r="C4" s="98"/>
      <c r="D4" s="98"/>
      <c r="E4" s="98"/>
      <c r="F4" s="63"/>
      <c r="G4" s="69"/>
      <c r="H4" s="63"/>
      <c r="I4" s="65" t="s">
        <v>60</v>
      </c>
      <c r="J4" s="48"/>
    </row>
    <row r="5" spans="1:10" ht="9.9499999999999993" customHeight="1" x14ac:dyDescent="0.25">
      <c r="A5" s="47"/>
      <c r="B5" s="63"/>
      <c r="C5" s="63"/>
      <c r="D5" s="63"/>
      <c r="E5" s="63"/>
      <c r="F5" s="63"/>
      <c r="G5" s="63"/>
      <c r="H5" s="63"/>
      <c r="I5" s="63"/>
      <c r="J5" s="48"/>
    </row>
    <row r="6" spans="1:10" x14ac:dyDescent="0.25">
      <c r="A6" s="47"/>
      <c r="B6" s="86" t="s">
        <v>96</v>
      </c>
      <c r="C6" s="97"/>
      <c r="D6" s="97"/>
      <c r="E6" s="97"/>
      <c r="F6" s="63"/>
      <c r="G6" s="70"/>
      <c r="H6" s="63"/>
      <c r="I6" s="65" t="s">
        <v>60</v>
      </c>
      <c r="J6" s="48"/>
    </row>
    <row r="7" spans="1:10" ht="9.9499999999999993" customHeight="1" x14ac:dyDescent="0.25">
      <c r="A7" s="47"/>
      <c r="B7" s="63"/>
      <c r="C7" s="63"/>
      <c r="D7" s="63"/>
      <c r="E7" s="63"/>
      <c r="F7" s="63"/>
      <c r="G7" s="63"/>
      <c r="H7" s="63"/>
      <c r="I7" s="63"/>
      <c r="J7" s="48"/>
    </row>
    <row r="8" spans="1:10" x14ac:dyDescent="0.25">
      <c r="A8" s="47"/>
      <c r="B8" s="86" t="s">
        <v>97</v>
      </c>
      <c r="C8" s="97"/>
      <c r="D8" s="97"/>
      <c r="E8" s="97"/>
      <c r="F8" s="63"/>
      <c r="G8" s="70"/>
      <c r="H8" s="63"/>
      <c r="I8" s="65" t="s">
        <v>60</v>
      </c>
      <c r="J8" s="48"/>
    </row>
    <row r="9" spans="1:10" ht="9.9499999999999993" customHeight="1" x14ac:dyDescent="0.25">
      <c r="A9" s="47"/>
      <c r="B9" s="63"/>
      <c r="C9" s="63"/>
      <c r="D9" s="63"/>
      <c r="E9" s="63"/>
      <c r="F9" s="63"/>
      <c r="G9" s="63"/>
      <c r="H9" s="63"/>
      <c r="I9" s="63"/>
      <c r="J9" s="48"/>
    </row>
    <row r="10" spans="1:10" x14ac:dyDescent="0.25">
      <c r="A10" s="47"/>
      <c r="B10" s="86" t="s">
        <v>98</v>
      </c>
      <c r="C10" s="97"/>
      <c r="D10" s="97"/>
      <c r="E10" s="97"/>
      <c r="F10" s="63"/>
      <c r="G10" s="70"/>
      <c r="H10" s="63"/>
      <c r="I10" s="65" t="s">
        <v>60</v>
      </c>
      <c r="J10" s="48"/>
    </row>
    <row r="11" spans="1:10" ht="9.9499999999999993" customHeight="1" x14ac:dyDescent="0.25">
      <c r="A11" s="47"/>
      <c r="B11" s="63"/>
      <c r="C11" s="63"/>
      <c r="D11" s="63"/>
      <c r="E11" s="63"/>
      <c r="F11" s="63"/>
      <c r="G11" s="63"/>
      <c r="H11" s="63"/>
      <c r="I11" s="63"/>
      <c r="J11" s="48"/>
    </row>
    <row r="12" spans="1:10" x14ac:dyDescent="0.25">
      <c r="A12" s="47"/>
      <c r="B12" s="86" t="s">
        <v>99</v>
      </c>
      <c r="C12" s="97"/>
      <c r="D12" s="97"/>
      <c r="E12" s="97"/>
      <c r="F12" s="63"/>
      <c r="G12" s="70"/>
      <c r="H12" s="63"/>
      <c r="I12" s="65" t="s">
        <v>60</v>
      </c>
      <c r="J12" s="48"/>
    </row>
    <row r="13" spans="1:10" ht="9.9499999999999993" customHeight="1" x14ac:dyDescent="0.25">
      <c r="A13" s="47"/>
      <c r="B13" s="63"/>
      <c r="C13" s="63"/>
      <c r="D13" s="63"/>
      <c r="E13" s="63"/>
      <c r="F13" s="63"/>
      <c r="G13" s="63"/>
      <c r="H13" s="63"/>
      <c r="I13" s="63"/>
      <c r="J13" s="48"/>
    </row>
    <row r="14" spans="1:10" x14ac:dyDescent="0.25">
      <c r="A14" s="47"/>
      <c r="B14" s="86" t="s">
        <v>101</v>
      </c>
      <c r="C14" s="97"/>
      <c r="D14" s="97"/>
      <c r="E14" s="97"/>
      <c r="F14" s="63"/>
      <c r="G14" s="70"/>
      <c r="H14" s="63"/>
      <c r="I14" s="65" t="s">
        <v>60</v>
      </c>
      <c r="J14" s="48"/>
    </row>
    <row r="15" spans="1:10" ht="9.9499999999999993" customHeight="1" x14ac:dyDescent="0.25">
      <c r="A15" s="47"/>
      <c r="B15" s="63"/>
      <c r="C15" s="63"/>
      <c r="D15" s="63"/>
      <c r="E15" s="63"/>
      <c r="F15" s="63"/>
      <c r="G15" s="63"/>
      <c r="H15" s="63"/>
      <c r="I15" s="63"/>
      <c r="J15" s="48"/>
    </row>
    <row r="16" spans="1:10" x14ac:dyDescent="0.25">
      <c r="A16" s="47"/>
      <c r="B16" s="86" t="s">
        <v>102</v>
      </c>
      <c r="C16" s="97"/>
      <c r="D16" s="97"/>
      <c r="E16" s="97"/>
      <c r="F16" s="63"/>
      <c r="G16" s="70"/>
      <c r="H16" s="63"/>
      <c r="I16" s="65" t="s">
        <v>60</v>
      </c>
      <c r="J16" s="48"/>
    </row>
    <row r="17" spans="1:10" ht="9.9499999999999993" customHeight="1" x14ac:dyDescent="0.25">
      <c r="A17" s="47"/>
      <c r="B17" s="63"/>
      <c r="C17" s="63"/>
      <c r="D17" s="63"/>
      <c r="E17" s="63"/>
      <c r="F17" s="63"/>
      <c r="G17" s="63"/>
      <c r="H17" s="63"/>
      <c r="I17" s="63"/>
      <c r="J17" s="48"/>
    </row>
    <row r="18" spans="1:10" x14ac:dyDescent="0.25">
      <c r="A18" s="47"/>
      <c r="B18" s="86" t="s">
        <v>103</v>
      </c>
      <c r="C18" s="97"/>
      <c r="D18" s="97"/>
      <c r="E18" s="97"/>
      <c r="F18" s="63"/>
      <c r="G18" s="70"/>
      <c r="H18" s="63"/>
      <c r="I18" s="65" t="s">
        <v>60</v>
      </c>
      <c r="J18" s="48"/>
    </row>
    <row r="19" spans="1:10" ht="9.9499999999999993" customHeight="1" x14ac:dyDescent="0.25">
      <c r="A19" s="47"/>
      <c r="B19" s="63"/>
      <c r="C19" s="63"/>
      <c r="D19" s="63"/>
      <c r="E19" s="63"/>
      <c r="F19" s="63"/>
      <c r="G19" s="63"/>
      <c r="H19" s="63"/>
      <c r="I19" s="63"/>
      <c r="J19" s="48"/>
    </row>
    <row r="20" spans="1:10" x14ac:dyDescent="0.25">
      <c r="A20" s="47"/>
      <c r="B20" s="137" t="s">
        <v>105</v>
      </c>
      <c r="C20" s="138"/>
      <c r="D20" s="138"/>
      <c r="E20" s="138"/>
      <c r="F20" s="63"/>
      <c r="G20" s="70"/>
      <c r="H20" s="63"/>
      <c r="I20" s="44" t="s">
        <v>104</v>
      </c>
      <c r="J20" s="48"/>
    </row>
    <row r="21" spans="1:10" ht="9.9499999999999993" customHeight="1" x14ac:dyDescent="0.25">
      <c r="A21" s="47"/>
      <c r="B21" s="63"/>
      <c r="C21" s="63"/>
      <c r="D21" s="63"/>
      <c r="E21" s="63"/>
      <c r="F21" s="63"/>
      <c r="G21" s="63"/>
      <c r="H21" s="63"/>
      <c r="I21" s="63"/>
      <c r="J21" s="48"/>
    </row>
    <row r="22" spans="1:10" ht="15.75" x14ac:dyDescent="0.25">
      <c r="A22" s="47"/>
      <c r="B22" s="86" t="s">
        <v>9</v>
      </c>
      <c r="C22" s="97"/>
      <c r="D22" s="97"/>
      <c r="E22" s="97"/>
      <c r="F22" s="63"/>
      <c r="G22" s="120" t="s">
        <v>86</v>
      </c>
      <c r="H22" s="94"/>
      <c r="I22" s="94"/>
      <c r="J22" s="48"/>
    </row>
    <row r="23" spans="1:10" ht="9.9499999999999993" customHeight="1" x14ac:dyDescent="0.25">
      <c r="A23" s="47"/>
      <c r="B23" s="63"/>
      <c r="C23" s="63"/>
      <c r="D23" s="63"/>
      <c r="E23" s="63"/>
      <c r="F23" s="63"/>
      <c r="G23" s="63"/>
      <c r="H23" s="63"/>
      <c r="I23" s="63"/>
      <c r="J23" s="48"/>
    </row>
    <row r="24" spans="1:10" ht="15.75" x14ac:dyDescent="0.25">
      <c r="A24" s="47"/>
      <c r="B24" s="86" t="s">
        <v>10</v>
      </c>
      <c r="C24" s="97"/>
      <c r="D24" s="97"/>
      <c r="E24" s="97"/>
      <c r="F24" s="63"/>
      <c r="G24" s="120" t="s">
        <v>71</v>
      </c>
      <c r="H24" s="94"/>
      <c r="I24" s="94"/>
      <c r="J24" s="48"/>
    </row>
    <row r="25" spans="1:10" ht="9.9499999999999993" customHeight="1" x14ac:dyDescent="0.25">
      <c r="A25" s="47"/>
      <c r="B25" s="63"/>
      <c r="C25" s="63"/>
      <c r="D25" s="63"/>
      <c r="E25" s="63"/>
      <c r="F25" s="63"/>
      <c r="G25" s="63"/>
      <c r="H25" s="63"/>
      <c r="I25" s="63"/>
      <c r="J25" s="48"/>
    </row>
    <row r="26" spans="1:10" ht="15.75" x14ac:dyDescent="0.25">
      <c r="A26" s="47"/>
      <c r="B26" s="93" t="s">
        <v>12</v>
      </c>
      <c r="C26" s="100"/>
      <c r="D26" s="102"/>
      <c r="E26" s="63"/>
      <c r="F26" s="93" t="s">
        <v>88</v>
      </c>
      <c r="G26" s="100"/>
      <c r="H26" s="100"/>
      <c r="I26" s="100"/>
      <c r="J26" s="48"/>
    </row>
    <row r="27" spans="1:10" ht="9.9499999999999993" customHeight="1" x14ac:dyDescent="0.25">
      <c r="A27" s="47"/>
      <c r="B27" s="63"/>
      <c r="C27" s="63"/>
      <c r="D27" s="63"/>
      <c r="E27" s="63"/>
      <c r="F27" s="63"/>
      <c r="G27" s="63"/>
      <c r="H27" s="63"/>
      <c r="I27" s="63"/>
      <c r="J27" s="48"/>
    </row>
    <row r="28" spans="1:10" x14ac:dyDescent="0.25">
      <c r="A28" s="47"/>
      <c r="B28" s="91" t="s">
        <v>93</v>
      </c>
      <c r="C28" s="99"/>
      <c r="D28" s="99"/>
      <c r="E28" s="99"/>
      <c r="F28" s="99"/>
      <c r="G28" s="99"/>
      <c r="H28" s="99"/>
      <c r="I28" s="99"/>
      <c r="J28" s="48"/>
    </row>
    <row r="29" spans="1:10" x14ac:dyDescent="0.25">
      <c r="A29" s="47"/>
      <c r="B29" s="99"/>
      <c r="C29" s="99"/>
      <c r="D29" s="99"/>
      <c r="E29" s="99"/>
      <c r="F29" s="99"/>
      <c r="G29" s="99"/>
      <c r="H29" s="99"/>
      <c r="I29" s="99"/>
      <c r="J29" s="48"/>
    </row>
    <row r="30" spans="1:10" x14ac:dyDescent="0.25">
      <c r="A30" s="47"/>
      <c r="B30" s="99"/>
      <c r="C30" s="99"/>
      <c r="D30" s="99"/>
      <c r="E30" s="99"/>
      <c r="F30" s="99"/>
      <c r="G30" s="99"/>
      <c r="H30" s="99"/>
      <c r="I30" s="99"/>
      <c r="J30" s="48"/>
    </row>
    <row r="31" spans="1:10" ht="9.9499999999999993" customHeight="1" x14ac:dyDescent="0.25">
      <c r="A31" s="47"/>
      <c r="B31" s="63"/>
      <c r="C31" s="63"/>
      <c r="D31" s="63"/>
      <c r="E31" s="63"/>
      <c r="F31" s="63"/>
      <c r="G31" s="63"/>
      <c r="H31" s="63"/>
      <c r="I31" s="63"/>
      <c r="J31" s="48"/>
    </row>
    <row r="32" spans="1:10" ht="15.75" x14ac:dyDescent="0.25">
      <c r="A32" s="47"/>
      <c r="B32" s="38"/>
      <c r="C32" s="120" t="s">
        <v>72</v>
      </c>
      <c r="D32" s="94"/>
      <c r="E32" s="94"/>
      <c r="F32" s="94"/>
      <c r="G32" s="94"/>
      <c r="H32" s="38"/>
      <c r="I32" s="38"/>
      <c r="J32" s="48"/>
    </row>
    <row r="33" spans="1:10" ht="9.9499999999999993" customHeight="1" thickBot="1" x14ac:dyDescent="0.3">
      <c r="A33" s="49"/>
      <c r="B33" s="66"/>
      <c r="C33" s="66"/>
      <c r="D33" s="66"/>
      <c r="E33" s="66"/>
      <c r="F33" s="66"/>
      <c r="G33" s="66"/>
      <c r="H33" s="66"/>
      <c r="I33" s="66"/>
      <c r="J33" s="50"/>
    </row>
    <row r="34" spans="1:10" ht="15.75" thickTop="1" x14ac:dyDescent="0.25"/>
  </sheetData>
  <mergeCells count="18">
    <mergeCell ref="B6:E6"/>
    <mergeCell ref="B8:E8"/>
    <mergeCell ref="A1:J2"/>
    <mergeCell ref="B4:E4"/>
    <mergeCell ref="B22:E22"/>
    <mergeCell ref="G22:I22"/>
    <mergeCell ref="B16:E16"/>
    <mergeCell ref="B18:E18"/>
    <mergeCell ref="B20:E20"/>
    <mergeCell ref="B10:E10"/>
    <mergeCell ref="B12:E12"/>
    <mergeCell ref="B14:E14"/>
    <mergeCell ref="C32:G32"/>
    <mergeCell ref="B26:D26"/>
    <mergeCell ref="F26:I26"/>
    <mergeCell ref="B28:I30"/>
    <mergeCell ref="B24:E24"/>
    <mergeCell ref="G24:I2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C52E8-5F07-4B5E-9C26-7C95A5BB7A63}">
  <dimension ref="A1:J38"/>
  <sheetViews>
    <sheetView workbookViewId="0">
      <selection activeCell="M40" sqref="M40"/>
    </sheetView>
  </sheetViews>
  <sheetFormatPr defaultRowHeight="15" x14ac:dyDescent="0.25"/>
  <cols>
    <col min="1" max="1" width="1.28515625" customWidth="1"/>
    <col min="3" max="3" width="7" customWidth="1"/>
    <col min="5" max="5" width="2.7109375" customWidth="1"/>
    <col min="9" max="9" width="3.42578125" customWidth="1"/>
    <col min="10" max="10" width="2.140625" customWidth="1"/>
  </cols>
  <sheetData>
    <row r="1" spans="1:10" ht="15.75" thickTop="1" x14ac:dyDescent="0.25">
      <c r="A1" s="80" t="s">
        <v>90</v>
      </c>
      <c r="B1" s="81"/>
      <c r="C1" s="81"/>
      <c r="D1" s="81"/>
      <c r="E1" s="81"/>
      <c r="F1" s="81"/>
      <c r="G1" s="81"/>
      <c r="H1" s="81"/>
      <c r="I1" s="81"/>
      <c r="J1" s="82"/>
    </row>
    <row r="2" spans="1:10" ht="15.75" thickBot="1" x14ac:dyDescent="0.3">
      <c r="A2" s="83"/>
      <c r="B2" s="84"/>
      <c r="C2" s="84"/>
      <c r="D2" s="84"/>
      <c r="E2" s="84"/>
      <c r="F2" s="84"/>
      <c r="G2" s="84"/>
      <c r="H2" s="84"/>
      <c r="I2" s="84"/>
      <c r="J2" s="85"/>
    </row>
    <row r="3" spans="1:10" ht="9.9499999999999993" customHeight="1" thickTop="1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x14ac:dyDescent="0.25">
      <c r="A4" s="54"/>
      <c r="B4" s="118" t="s">
        <v>108</v>
      </c>
      <c r="C4" s="119"/>
      <c r="D4" s="119"/>
      <c r="E4" s="55"/>
      <c r="F4" s="118" t="s">
        <v>92</v>
      </c>
      <c r="G4" s="118"/>
      <c r="H4" s="118"/>
      <c r="I4" s="56" t="s">
        <v>85</v>
      </c>
      <c r="J4" s="57"/>
    </row>
    <row r="5" spans="1:10" ht="9.9499999999999993" customHeight="1" x14ac:dyDescent="0.25">
      <c r="A5" s="54"/>
      <c r="B5" s="58"/>
      <c r="C5" s="58"/>
      <c r="D5" s="58"/>
      <c r="E5" s="58"/>
      <c r="F5" s="55"/>
      <c r="G5" s="58"/>
      <c r="H5" s="55"/>
      <c r="I5" s="59"/>
      <c r="J5" s="57"/>
    </row>
    <row r="6" spans="1:10" ht="15.75" x14ac:dyDescent="0.25">
      <c r="A6" s="54"/>
      <c r="B6" s="118" t="s">
        <v>91</v>
      </c>
      <c r="C6" s="119"/>
      <c r="D6" s="119"/>
      <c r="E6" s="55"/>
      <c r="F6" s="118" t="s">
        <v>10</v>
      </c>
      <c r="G6" s="119"/>
      <c r="H6" s="119"/>
      <c r="I6" s="59"/>
      <c r="J6" s="57"/>
    </row>
    <row r="7" spans="1:10" ht="9.9499999999999993" customHeight="1" x14ac:dyDescent="0.25">
      <c r="A7" s="54"/>
      <c r="B7" s="58"/>
      <c r="C7" s="58"/>
      <c r="D7" s="58"/>
      <c r="E7" s="58"/>
      <c r="F7" s="55"/>
      <c r="G7" s="58"/>
      <c r="H7" s="55"/>
      <c r="I7" s="59"/>
      <c r="J7" s="57"/>
    </row>
    <row r="8" spans="1:10" ht="15.75" x14ac:dyDescent="0.25">
      <c r="A8" s="54"/>
      <c r="B8" s="120" t="s">
        <v>71</v>
      </c>
      <c r="C8" s="120"/>
      <c r="D8" s="120"/>
      <c r="E8" s="58"/>
      <c r="F8" s="120" t="s">
        <v>86</v>
      </c>
      <c r="G8" s="120"/>
      <c r="H8" s="120"/>
      <c r="I8" s="59"/>
      <c r="J8" s="57"/>
    </row>
    <row r="9" spans="1:10" ht="9.9499999999999993" customHeight="1" x14ac:dyDescent="0.25">
      <c r="A9" s="54"/>
      <c r="B9" s="55"/>
      <c r="C9" s="55"/>
      <c r="D9" s="55"/>
      <c r="E9" s="55"/>
      <c r="F9" s="55"/>
      <c r="G9" s="55"/>
      <c r="H9" s="55"/>
      <c r="I9" s="55"/>
      <c r="J9" s="57"/>
    </row>
    <row r="10" spans="1:10" ht="15.75" x14ac:dyDescent="0.25">
      <c r="A10" s="54"/>
      <c r="B10" s="121" t="s">
        <v>12</v>
      </c>
      <c r="C10" s="121"/>
      <c r="D10" s="121"/>
      <c r="E10" s="55"/>
      <c r="F10" s="121" t="s">
        <v>88</v>
      </c>
      <c r="G10" s="121"/>
      <c r="H10" s="121"/>
      <c r="I10" s="56"/>
      <c r="J10" s="57"/>
    </row>
    <row r="11" spans="1:10" ht="9.9499999999999993" customHeight="1" x14ac:dyDescent="0.25">
      <c r="A11" s="54"/>
      <c r="B11" s="55"/>
      <c r="C11" s="55"/>
      <c r="D11" s="55"/>
      <c r="E11" s="55"/>
      <c r="F11" s="55"/>
      <c r="G11" s="55"/>
      <c r="H11" s="55"/>
      <c r="I11" s="55"/>
      <c r="J11" s="57"/>
    </row>
    <row r="12" spans="1:10" ht="15.75" x14ac:dyDescent="0.25">
      <c r="A12" s="54"/>
      <c r="B12" s="122" t="s">
        <v>89</v>
      </c>
      <c r="C12" s="122"/>
      <c r="D12" s="122"/>
      <c r="E12" s="122"/>
      <c r="F12" s="122"/>
      <c r="G12" s="122"/>
      <c r="H12" s="122"/>
      <c r="I12" s="122"/>
      <c r="J12" s="57"/>
    </row>
    <row r="13" spans="1:10" ht="15.75" x14ac:dyDescent="0.25">
      <c r="A13" s="54"/>
      <c r="B13" s="122"/>
      <c r="C13" s="122"/>
      <c r="D13" s="122"/>
      <c r="E13" s="122"/>
      <c r="F13" s="122"/>
      <c r="G13" s="122"/>
      <c r="H13" s="122"/>
      <c r="I13" s="122"/>
      <c r="J13" s="57"/>
    </row>
    <row r="14" spans="1:10" ht="15.75" x14ac:dyDescent="0.25">
      <c r="A14" s="54"/>
      <c r="B14" s="122"/>
      <c r="C14" s="122"/>
      <c r="D14" s="122"/>
      <c r="E14" s="122"/>
      <c r="F14" s="122"/>
      <c r="G14" s="122"/>
      <c r="H14" s="122"/>
      <c r="I14" s="122"/>
      <c r="J14" s="57"/>
    </row>
    <row r="15" spans="1:10" ht="15.75" x14ac:dyDescent="0.25">
      <c r="A15" s="54"/>
      <c r="B15" s="122"/>
      <c r="C15" s="122"/>
      <c r="D15" s="122"/>
      <c r="E15" s="122"/>
      <c r="F15" s="122"/>
      <c r="G15" s="122"/>
      <c r="H15" s="122"/>
      <c r="I15" s="122"/>
      <c r="J15" s="57"/>
    </row>
    <row r="16" spans="1:10" ht="9.9499999999999993" customHeight="1" x14ac:dyDescent="0.25">
      <c r="A16" s="54"/>
      <c r="B16" s="55"/>
      <c r="C16" s="55"/>
      <c r="D16" s="55"/>
      <c r="E16" s="55"/>
      <c r="F16" s="55"/>
      <c r="G16" s="55"/>
      <c r="H16" s="55"/>
      <c r="I16" s="55"/>
      <c r="J16" s="57"/>
    </row>
    <row r="17" spans="1:10" ht="15.75" x14ac:dyDescent="0.25">
      <c r="A17" s="54"/>
      <c r="B17" s="55"/>
      <c r="C17" s="120" t="s">
        <v>72</v>
      </c>
      <c r="D17" s="120"/>
      <c r="E17" s="120"/>
      <c r="F17" s="120"/>
      <c r="G17" s="120"/>
      <c r="H17" s="55"/>
      <c r="I17" s="55"/>
      <c r="J17" s="57"/>
    </row>
    <row r="18" spans="1:10" ht="9.9499999999999993" customHeight="1" thickBot="1" x14ac:dyDescent="0.3">
      <c r="A18" s="60"/>
      <c r="B18" s="61"/>
      <c r="C18" s="61"/>
      <c r="D18" s="61"/>
      <c r="E18" s="61"/>
      <c r="F18" s="61"/>
      <c r="G18" s="61"/>
      <c r="H18" s="61"/>
      <c r="I18" s="61"/>
      <c r="J18" s="62"/>
    </row>
    <row r="19" spans="1:10" ht="16.5" thickTop="1" thickBot="1" x14ac:dyDescent="0.3"/>
    <row r="20" spans="1:10" ht="15.75" thickTop="1" x14ac:dyDescent="0.25">
      <c r="A20" s="80" t="s">
        <v>73</v>
      </c>
      <c r="B20" s="81"/>
      <c r="C20" s="81"/>
      <c r="D20" s="81"/>
      <c r="E20" s="81"/>
      <c r="F20" s="81"/>
      <c r="G20" s="81"/>
      <c r="H20" s="81"/>
      <c r="I20" s="81"/>
      <c r="J20" s="82"/>
    </row>
    <row r="21" spans="1:10" ht="15.75" thickBot="1" x14ac:dyDescent="0.3">
      <c r="A21" s="83"/>
      <c r="B21" s="84"/>
      <c r="C21" s="84"/>
      <c r="D21" s="84"/>
      <c r="E21" s="84"/>
      <c r="F21" s="84"/>
      <c r="G21" s="84"/>
      <c r="H21" s="84"/>
      <c r="I21" s="84"/>
      <c r="J21" s="85"/>
    </row>
    <row r="22" spans="1:10" ht="9.9499999999999993" customHeight="1" thickTop="1" x14ac:dyDescent="0.25">
      <c r="A22" s="132"/>
      <c r="B22" s="133"/>
      <c r="C22" s="133"/>
      <c r="D22" s="133"/>
      <c r="E22" s="133"/>
      <c r="F22" s="133"/>
      <c r="G22" s="133"/>
      <c r="H22" s="133"/>
      <c r="I22" s="133"/>
      <c r="J22" s="134"/>
    </row>
    <row r="23" spans="1:10" x14ac:dyDescent="0.25">
      <c r="A23" s="35"/>
      <c r="B23" s="101" t="s">
        <v>61</v>
      </c>
      <c r="C23" s="102"/>
      <c r="D23" s="102"/>
      <c r="E23" s="102"/>
      <c r="F23" s="102"/>
      <c r="G23" s="102"/>
      <c r="H23" s="102"/>
      <c r="I23" s="135" t="s">
        <v>87</v>
      </c>
      <c r="J23" s="140"/>
    </row>
    <row r="24" spans="1:10" ht="9.9499999999999993" customHeight="1" x14ac:dyDescent="0.25">
      <c r="A24" s="35"/>
      <c r="B24" s="36"/>
      <c r="C24" s="36"/>
      <c r="D24" s="36"/>
      <c r="E24" s="36"/>
      <c r="F24" s="36"/>
      <c r="G24" s="36"/>
      <c r="H24" s="36"/>
      <c r="I24" s="36"/>
      <c r="J24" s="37"/>
    </row>
    <row r="25" spans="1:10" x14ac:dyDescent="0.25">
      <c r="A25" s="35"/>
      <c r="B25" s="101" t="s">
        <v>10</v>
      </c>
      <c r="C25" s="101"/>
      <c r="D25" s="101"/>
      <c r="E25" s="101"/>
      <c r="F25" s="36"/>
      <c r="G25" s="135"/>
      <c r="H25" s="135"/>
      <c r="I25" s="135"/>
      <c r="J25" s="37"/>
    </row>
    <row r="26" spans="1:10" ht="9.9499999999999993" customHeight="1" x14ac:dyDescent="0.25">
      <c r="A26" s="35"/>
      <c r="B26" s="36"/>
      <c r="C26" s="36"/>
      <c r="D26" s="36"/>
      <c r="E26" s="36"/>
      <c r="F26" s="36"/>
      <c r="G26" s="36"/>
      <c r="H26" s="36"/>
      <c r="I26" s="36"/>
      <c r="J26" s="37"/>
    </row>
    <row r="27" spans="1:10" ht="15.75" x14ac:dyDescent="0.25">
      <c r="A27" s="35"/>
      <c r="B27" s="120" t="s">
        <v>71</v>
      </c>
      <c r="C27" s="141"/>
      <c r="D27" s="141"/>
      <c r="E27" s="38"/>
      <c r="F27" s="120" t="s">
        <v>86</v>
      </c>
      <c r="G27" s="141"/>
      <c r="H27" s="141"/>
      <c r="I27" s="36"/>
      <c r="J27" s="37"/>
    </row>
    <row r="28" spans="1:10" ht="9.9499999999999993" customHeight="1" x14ac:dyDescent="0.25">
      <c r="A28" s="35"/>
      <c r="B28" s="36"/>
      <c r="C28" s="36"/>
      <c r="D28" s="36"/>
      <c r="E28" s="36"/>
      <c r="F28" s="36"/>
      <c r="G28" s="36"/>
      <c r="H28" s="36"/>
      <c r="I28" s="36"/>
      <c r="J28" s="37"/>
    </row>
    <row r="29" spans="1:10" x14ac:dyDescent="0.25">
      <c r="A29" s="35"/>
      <c r="B29" s="90" t="s">
        <v>12</v>
      </c>
      <c r="C29" s="90"/>
      <c r="D29" s="90"/>
      <c r="E29" s="36"/>
      <c r="F29" s="101" t="s">
        <v>88</v>
      </c>
      <c r="G29" s="142"/>
      <c r="H29" s="142"/>
      <c r="I29" s="142"/>
      <c r="J29" s="37"/>
    </row>
    <row r="30" spans="1:10" ht="9.9499999999999993" customHeight="1" x14ac:dyDescent="0.25">
      <c r="A30" s="35"/>
      <c r="B30" s="36"/>
      <c r="C30" s="36"/>
      <c r="D30" s="36"/>
      <c r="E30" s="36"/>
      <c r="F30" s="36"/>
      <c r="G30" s="36"/>
      <c r="H30" s="36"/>
      <c r="I30" s="36"/>
      <c r="J30" s="37"/>
    </row>
    <row r="31" spans="1:10" x14ac:dyDescent="0.25">
      <c r="A31" s="35"/>
      <c r="B31" s="91" t="s">
        <v>89</v>
      </c>
      <c r="C31" s="91"/>
      <c r="D31" s="91"/>
      <c r="E31" s="91"/>
      <c r="F31" s="91"/>
      <c r="G31" s="91"/>
      <c r="H31" s="91"/>
      <c r="I31" s="91"/>
      <c r="J31" s="37"/>
    </row>
    <row r="32" spans="1:10" x14ac:dyDescent="0.25">
      <c r="A32" s="35"/>
      <c r="B32" s="91"/>
      <c r="C32" s="91"/>
      <c r="D32" s="91"/>
      <c r="E32" s="91"/>
      <c r="F32" s="91"/>
      <c r="G32" s="91"/>
      <c r="H32" s="91"/>
      <c r="I32" s="91"/>
      <c r="J32" s="37"/>
    </row>
    <row r="33" spans="1:10" x14ac:dyDescent="0.25">
      <c r="A33" s="35"/>
      <c r="B33" s="91"/>
      <c r="C33" s="91"/>
      <c r="D33" s="91"/>
      <c r="E33" s="91"/>
      <c r="F33" s="91"/>
      <c r="G33" s="91"/>
      <c r="H33" s="91"/>
      <c r="I33" s="91"/>
      <c r="J33" s="37"/>
    </row>
    <row r="34" spans="1:10" x14ac:dyDescent="0.25">
      <c r="A34" s="35"/>
      <c r="B34" s="91"/>
      <c r="C34" s="91"/>
      <c r="D34" s="91"/>
      <c r="E34" s="91"/>
      <c r="F34" s="91"/>
      <c r="G34" s="91"/>
      <c r="H34" s="91"/>
      <c r="I34" s="91"/>
      <c r="J34" s="37"/>
    </row>
    <row r="35" spans="1:10" ht="9.9499999999999993" customHeight="1" x14ac:dyDescent="0.25">
      <c r="A35" s="35"/>
      <c r="B35" s="36"/>
      <c r="C35" s="36"/>
      <c r="D35" s="36"/>
      <c r="E35" s="36"/>
      <c r="F35" s="36"/>
      <c r="G35" s="36"/>
      <c r="H35" s="36"/>
      <c r="I35" s="36"/>
      <c r="J35" s="37"/>
    </row>
    <row r="36" spans="1:10" x14ac:dyDescent="0.25">
      <c r="A36" s="35"/>
      <c r="B36" s="36"/>
      <c r="C36" s="89" t="s">
        <v>72</v>
      </c>
      <c r="D36" s="139"/>
      <c r="E36" s="139"/>
      <c r="F36" s="139"/>
      <c r="G36" s="139"/>
      <c r="H36" s="36"/>
      <c r="I36" s="36"/>
      <c r="J36" s="37"/>
    </row>
    <row r="37" spans="1:10" ht="9.9499999999999993" customHeight="1" thickBot="1" x14ac:dyDescent="0.3">
      <c r="A37" s="39"/>
      <c r="B37" s="40"/>
      <c r="C37" s="40"/>
      <c r="D37" s="40"/>
      <c r="E37" s="40"/>
      <c r="F37" s="40"/>
      <c r="G37" s="40"/>
      <c r="H37" s="40"/>
      <c r="I37" s="40"/>
      <c r="J37" s="41"/>
    </row>
    <row r="38" spans="1:10" ht="15.75" thickTop="1" x14ac:dyDescent="0.25"/>
  </sheetData>
  <mergeCells count="23">
    <mergeCell ref="C36:G36"/>
    <mergeCell ref="A20:J21"/>
    <mergeCell ref="A22:J22"/>
    <mergeCell ref="B23:H23"/>
    <mergeCell ref="I23:J23"/>
    <mergeCell ref="B25:E25"/>
    <mergeCell ref="G25:I25"/>
    <mergeCell ref="B27:D27"/>
    <mergeCell ref="F27:H27"/>
    <mergeCell ref="B29:D29"/>
    <mergeCell ref="F29:I29"/>
    <mergeCell ref="B31:I34"/>
    <mergeCell ref="C17:G17"/>
    <mergeCell ref="B4:D4"/>
    <mergeCell ref="F4:H4"/>
    <mergeCell ref="B6:D6"/>
    <mergeCell ref="F6:H6"/>
    <mergeCell ref="F10:H10"/>
    <mergeCell ref="A1:J2"/>
    <mergeCell ref="B8:D8"/>
    <mergeCell ref="F8:H8"/>
    <mergeCell ref="B10:D10"/>
    <mergeCell ref="B12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Capsules</vt:lpstr>
      <vt:lpstr>Liquids</vt:lpstr>
      <vt:lpstr>Login</vt:lpstr>
      <vt:lpstr>Front Pg</vt:lpstr>
      <vt:lpstr>TPK to PDF</vt:lpstr>
      <vt:lpstr>Derm to PDF</vt:lpstr>
      <vt:lpstr>Liq&amp;Caps to 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kroll</dc:creator>
  <cp:lastModifiedBy>kroll</cp:lastModifiedBy>
  <cp:lastPrinted>2023-04-28T23:54:24Z</cp:lastPrinted>
  <dcterms:created xsi:type="dcterms:W3CDTF">2022-12-05T01:47:13Z</dcterms:created>
  <dcterms:modified xsi:type="dcterms:W3CDTF">2023-05-22T21:04:24Z</dcterms:modified>
</cp:coreProperties>
</file>