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theoretical/docs/"/>
    </mc:Choice>
  </mc:AlternateContent>
  <bookViews>
    <workbookView xWindow="5980" yWindow="1500" windowWidth="28160" windowHeight="16880" tabRatio="500" activeTab="2"/>
  </bookViews>
  <sheets>
    <sheet name="model-scenarios" sheetId="1" r:id="rId1"/>
    <sheet name="spawning-sites" sheetId="2" r:id="rId2"/>
    <sheet name="basic-biology" sheetId="3" r:id="rId3"/>
    <sheet name="basic-physical" sheetId="5" r:id="rId4"/>
    <sheet name="ovm-patterns" sheetId="4" r:id="rId5"/>
    <sheet name="ovm-impl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G26" i="4"/>
  <c r="F26" i="4"/>
  <c r="E26" i="4"/>
  <c r="G22" i="4"/>
  <c r="F22" i="4"/>
  <c r="E22" i="4"/>
  <c r="G18" i="4"/>
  <c r="F18" i="4"/>
  <c r="E18" i="4"/>
  <c r="G14" i="4"/>
  <c r="F14" i="4"/>
  <c r="E14" i="4"/>
  <c r="G10" i="4"/>
  <c r="F10" i="4"/>
  <c r="E10" i="4"/>
  <c r="G6" i="4"/>
  <c r="F6" i="4"/>
  <c r="E6" i="4"/>
  <c r="F2" i="4"/>
  <c r="G2" i="4"/>
  <c r="E2" i="4"/>
  <c r="C21" i="3"/>
  <c r="D21" i="3"/>
  <c r="B21" i="3"/>
  <c r="F20" i="2"/>
  <c r="G20" i="2"/>
  <c r="H20" i="2"/>
</calcChain>
</file>

<file path=xl/comments1.xml><?xml version="1.0" encoding="utf-8"?>
<comments xmlns="http://schemas.openxmlformats.org/spreadsheetml/2006/main">
  <authors>
    <author>Steven Hawes</author>
  </authors>
  <commentList>
    <comment ref="C1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One issue is whether to spawn at once single reef within this area, several reefs chosen a random or all reefs - thoughts? I'm leaning towards one for simplicity.</t>
        </r>
      </text>
    </comment>
    <comment ref="I20" authorId="0">
      <text>
        <r>
          <rPr>
            <b/>
            <sz val="10"/>
            <color indexed="81"/>
            <rFont val="Calibri"/>
            <family val="2"/>
          </rPr>
          <t>Steven Hawes: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numbers can be played with to reduce or increase this total. 2.2 million looks like an average amount according to the lit-review</t>
        </r>
      </text>
    </comment>
  </commentList>
</comments>
</file>

<file path=xl/comments2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Not including mortality as I'm not interested in true patterns, instead comparisons. Also normal distributions cover for randomness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17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pomacentridae</t>
        </r>
      </text>
    </comment>
  </commentList>
</comments>
</file>

<file path=xl/sharedStrings.xml><?xml version="1.0" encoding="utf-8"?>
<sst xmlns="http://schemas.openxmlformats.org/spreadsheetml/2006/main" count="178" uniqueCount="122">
  <si>
    <t>diel</t>
  </si>
  <si>
    <t>orientation</t>
  </si>
  <si>
    <t>name</t>
  </si>
  <si>
    <t>latitude</t>
  </si>
  <si>
    <t>longitude</t>
  </si>
  <si>
    <t>depth</t>
  </si>
  <si>
    <t>number</t>
  </si>
  <si>
    <t>interval</t>
  </si>
  <si>
    <t>start</t>
  </si>
  <si>
    <t>end</t>
  </si>
  <si>
    <t>cape byron</t>
  </si>
  <si>
    <t>yamba</t>
  </si>
  <si>
    <t>solitary islands</t>
  </si>
  <si>
    <t>nambucca</t>
  </si>
  <si>
    <t>port macquarie</t>
  </si>
  <si>
    <t>crowdy bay</t>
  </si>
  <si>
    <t>port stephens</t>
  </si>
  <si>
    <t>newcastle</t>
  </si>
  <si>
    <t>sydney</t>
  </si>
  <si>
    <t>wollongong</t>
  </si>
  <si>
    <t>jervis bay</t>
  </si>
  <si>
    <t>ulladulla</t>
  </si>
  <si>
    <t>batemans bay</t>
  </si>
  <si>
    <t>merimbula</t>
  </si>
  <si>
    <t>eden</t>
  </si>
  <si>
    <t>lord howe</t>
  </si>
  <si>
    <t>the tweed</t>
  </si>
  <si>
    <t>total particles</t>
  </si>
  <si>
    <t>days</t>
  </si>
  <si>
    <t>pld-mean</t>
  </si>
  <si>
    <t>pld-sd</t>
  </si>
  <si>
    <t>mortality</t>
  </si>
  <si>
    <t>preflexion</t>
  </si>
  <si>
    <t>flexion</t>
  </si>
  <si>
    <t>postflexion</t>
  </si>
  <si>
    <t>preflexion-mean</t>
  </si>
  <si>
    <t>flexion-mean</t>
  </si>
  <si>
    <t>postflexion-mean</t>
  </si>
  <si>
    <t>stage-sd</t>
  </si>
  <si>
    <t>NA</t>
  </si>
  <si>
    <t>parameters</t>
  </si>
  <si>
    <t>values</t>
  </si>
  <si>
    <t>competency-start</t>
  </si>
  <si>
    <t>surface</t>
  </si>
  <si>
    <t>scenario</t>
  </si>
  <si>
    <t>deep</t>
  </si>
  <si>
    <t>species</t>
  </si>
  <si>
    <t>passive</t>
  </si>
  <si>
    <t>ovm</t>
  </si>
  <si>
    <t>olfactory-sense</t>
  </si>
  <si>
    <t>5km</t>
  </si>
  <si>
    <t>settlement-sense</t>
  </si>
  <si>
    <t>2km</t>
  </si>
  <si>
    <t>ovm matrix</t>
  </si>
  <si>
    <t>mixed</t>
  </si>
  <si>
    <t>diel matrix</t>
  </si>
  <si>
    <t>night</t>
  </si>
  <si>
    <t>day</t>
  </si>
  <si>
    <t>turbulence-horizontal</t>
  </si>
  <si>
    <t>turbulence-vertical</t>
  </si>
  <si>
    <t>sources</t>
  </si>
  <si>
    <t>timestep</t>
  </si>
  <si>
    <t>2 hours</t>
  </si>
  <si>
    <t>phase</t>
  </si>
  <si>
    <t>one</t>
  </si>
  <si>
    <t>two</t>
  </si>
  <si>
    <t>diel-ovm</t>
  </si>
  <si>
    <t>diel-orientation</t>
  </si>
  <si>
    <t>diel-ovm-orientation</t>
  </si>
  <si>
    <t>ovm-orientation</t>
  </si>
  <si>
    <t>passive-orientation</t>
  </si>
  <si>
    <t>three</t>
  </si>
  <si>
    <t>four</t>
  </si>
  <si>
    <t>ovm-impl1</t>
  </si>
  <si>
    <t>ovm-impl2</t>
  </si>
  <si>
    <t>ovm-impl3</t>
  </si>
  <si>
    <t>The length of the run (one year) cannot be tested until I can get one years data into the simulation, but early tests show that 1 day with 900,000 larvae is equal to 100seconds</t>
  </si>
  <si>
    <t>TOTAL</t>
  </si>
  <si>
    <t>ovm-pomacentridae</t>
  </si>
  <si>
    <t>ovm-labridae</t>
  </si>
  <si>
    <t>ovm-scorpaenidae</t>
  </si>
  <si>
    <t>ovm-synodontidae</t>
  </si>
  <si>
    <t>ovm-mullidae</t>
  </si>
  <si>
    <t>ovm-scaridae</t>
  </si>
  <si>
    <t>ovm-serranidae</t>
  </si>
  <si>
    <t>implementation</t>
  </si>
  <si>
    <t>description</t>
  </si>
  <si>
    <t>Fish move after each ontogenetic phase</t>
  </si>
  <si>
    <t>Fish move after each time step</t>
  </si>
  <si>
    <t>Fish move after each timestep, but can only move one level above or below</t>
  </si>
  <si>
    <t>Question: Do different vertical migration implementations produce different connectivity patterns? (Hope not)</t>
  </si>
  <si>
    <t>Question: Do different vertical migration patterns produce different connectivity patterns? (Would think so)</t>
  </si>
  <si>
    <t xml:space="preserve">latitude range </t>
  </si>
  <si>
    <t>longitude range</t>
  </si>
  <si>
    <t xml:space="preserve">Abudefduf vaigiensis </t>
  </si>
  <si>
    <t>Wellington &amp; Victor 1989</t>
  </si>
  <si>
    <t>Murphy et al. (2007)</t>
  </si>
  <si>
    <t>n/a</t>
  </si>
  <si>
    <t>code</t>
  </si>
  <si>
    <t>P</t>
  </si>
  <si>
    <t>D</t>
  </si>
  <si>
    <t>NSW01</t>
  </si>
  <si>
    <t>NSW02</t>
  </si>
  <si>
    <t>NSW03</t>
  </si>
  <si>
    <t>NSW04</t>
  </si>
  <si>
    <t>NSW05</t>
  </si>
  <si>
    <t>NSW06</t>
  </si>
  <si>
    <t>NSW07</t>
  </si>
  <si>
    <t>NSW08</t>
  </si>
  <si>
    <t>NSW09</t>
  </si>
  <si>
    <t>NSW10</t>
  </si>
  <si>
    <t>NSW11</t>
  </si>
  <si>
    <t>NSW12</t>
  </si>
  <si>
    <t>NSW13</t>
  </si>
  <si>
    <t>NSW14</t>
  </si>
  <si>
    <t>NSW15</t>
  </si>
  <si>
    <t>NSW16</t>
  </si>
  <si>
    <t>NSW17</t>
  </si>
  <si>
    <t>critical swimming speed</t>
  </si>
  <si>
    <t>in situ potential</t>
  </si>
  <si>
    <t>endurance</t>
  </si>
  <si>
    <t>Leis and Fisher (2006)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</si>
</sst>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8" fillId="0" borderId="0" xfId="0" applyFont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ill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4" sqref="C4"/>
    </sheetView>
  </sheetViews>
  <sheetFormatPr baseColWidth="10" defaultRowHeight="16" x14ac:dyDescent="0.2"/>
  <cols>
    <col min="1" max="1" width="6" bestFit="1" customWidth="1"/>
    <col min="2" max="2" width="18" bestFit="1" customWidth="1"/>
  </cols>
  <sheetData>
    <row r="1" spans="1:3" x14ac:dyDescent="0.2">
      <c r="A1" s="10" t="s">
        <v>63</v>
      </c>
      <c r="B1" s="10" t="s">
        <v>44</v>
      </c>
      <c r="C1" t="s">
        <v>98</v>
      </c>
    </row>
    <row r="2" spans="1:3" x14ac:dyDescent="0.2">
      <c r="A2" s="7" t="s">
        <v>64</v>
      </c>
      <c r="B2" s="7" t="s">
        <v>47</v>
      </c>
      <c r="C2" t="s">
        <v>99</v>
      </c>
    </row>
    <row r="3" spans="1:3" x14ac:dyDescent="0.2">
      <c r="A3" s="7"/>
      <c r="B3" s="7" t="s">
        <v>0</v>
      </c>
      <c r="C3" t="s">
        <v>100</v>
      </c>
    </row>
    <row r="4" spans="1:3" x14ac:dyDescent="0.2">
      <c r="A4" s="7"/>
      <c r="B4" s="7" t="s">
        <v>48</v>
      </c>
    </row>
    <row r="5" spans="1:3" x14ac:dyDescent="0.2">
      <c r="A5" s="7"/>
      <c r="B5" s="7" t="s">
        <v>1</v>
      </c>
    </row>
    <row r="6" spans="1:3" x14ac:dyDescent="0.2">
      <c r="A6" s="8" t="s">
        <v>65</v>
      </c>
      <c r="B6" s="8" t="s">
        <v>66</v>
      </c>
    </row>
    <row r="7" spans="1:3" x14ac:dyDescent="0.2">
      <c r="A7" s="8"/>
      <c r="B7" s="8" t="s">
        <v>67</v>
      </c>
    </row>
    <row r="8" spans="1:3" x14ac:dyDescent="0.2">
      <c r="A8" s="8"/>
      <c r="B8" s="8" t="s">
        <v>68</v>
      </c>
    </row>
    <row r="9" spans="1:3" x14ac:dyDescent="0.2">
      <c r="A9" s="8"/>
      <c r="B9" s="8" t="s">
        <v>69</v>
      </c>
    </row>
    <row r="10" spans="1:3" x14ac:dyDescent="0.2">
      <c r="A10" s="8"/>
      <c r="B10" s="8" t="s">
        <v>70</v>
      </c>
    </row>
    <row r="11" spans="1:3" x14ac:dyDescent="0.2">
      <c r="A11" s="13" t="s">
        <v>71</v>
      </c>
      <c r="B11" s="12" t="s">
        <v>78</v>
      </c>
    </row>
    <row r="12" spans="1:3" x14ac:dyDescent="0.2">
      <c r="A12" s="13"/>
      <c r="B12" s="12" t="s">
        <v>79</v>
      </c>
    </row>
    <row r="13" spans="1:3" x14ac:dyDescent="0.2">
      <c r="A13" s="13"/>
      <c r="B13" s="12" t="s">
        <v>80</v>
      </c>
    </row>
    <row r="14" spans="1:3" x14ac:dyDescent="0.2">
      <c r="A14" s="13"/>
      <c r="B14" s="12" t="s">
        <v>81</v>
      </c>
    </row>
    <row r="15" spans="1:3" x14ac:dyDescent="0.2">
      <c r="A15" s="13"/>
      <c r="B15" s="12" t="s">
        <v>82</v>
      </c>
    </row>
    <row r="16" spans="1:3" x14ac:dyDescent="0.2">
      <c r="A16" s="13"/>
      <c r="B16" s="12" t="s">
        <v>83</v>
      </c>
    </row>
    <row r="17" spans="1:2" x14ac:dyDescent="0.2">
      <c r="A17" s="13"/>
      <c r="B17" s="12" t="s">
        <v>84</v>
      </c>
    </row>
    <row r="18" spans="1:2" x14ac:dyDescent="0.2">
      <c r="A18" s="9" t="s">
        <v>72</v>
      </c>
      <c r="B18" s="9" t="s">
        <v>73</v>
      </c>
    </row>
    <row r="19" spans="1:2" x14ac:dyDescent="0.2">
      <c r="A19" s="9"/>
      <c r="B19" s="9" t="s">
        <v>74</v>
      </c>
    </row>
    <row r="20" spans="1:2" x14ac:dyDescent="0.2">
      <c r="A20" s="9"/>
      <c r="B20" s="9" t="s">
        <v>75</v>
      </c>
    </row>
    <row r="21" spans="1:2" x14ac:dyDescent="0.2">
      <c r="A21" s="14" t="s">
        <v>77</v>
      </c>
      <c r="B21" s="14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zoomScale="102" workbookViewId="0">
      <selection activeCell="F24" sqref="F24"/>
    </sheetView>
  </sheetViews>
  <sheetFormatPr baseColWidth="10" defaultRowHeight="16" x14ac:dyDescent="0.2"/>
  <cols>
    <col min="1" max="2" width="15.6640625" customWidth="1"/>
  </cols>
  <sheetData>
    <row r="1" spans="1:10" x14ac:dyDescent="0.2">
      <c r="A1" s="2" t="s">
        <v>2</v>
      </c>
      <c r="B1" s="2" t="s">
        <v>98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28</v>
      </c>
      <c r="I1" s="2" t="s">
        <v>8</v>
      </c>
      <c r="J1" s="2" t="s">
        <v>9</v>
      </c>
    </row>
    <row r="2" spans="1:10" x14ac:dyDescent="0.2">
      <c r="A2" t="s">
        <v>26</v>
      </c>
      <c r="B2" t="s">
        <v>101</v>
      </c>
      <c r="E2">
        <v>5</v>
      </c>
      <c r="F2">
        <v>4000</v>
      </c>
      <c r="G2">
        <v>7</v>
      </c>
      <c r="H2">
        <v>365</v>
      </c>
      <c r="I2" s="1">
        <v>40179</v>
      </c>
      <c r="J2" s="1">
        <v>40543</v>
      </c>
    </row>
    <row r="3" spans="1:10" x14ac:dyDescent="0.2">
      <c r="A3" t="s">
        <v>10</v>
      </c>
      <c r="B3" t="s">
        <v>102</v>
      </c>
      <c r="E3">
        <v>5</v>
      </c>
      <c r="F3">
        <v>4000</v>
      </c>
      <c r="G3">
        <v>7</v>
      </c>
      <c r="H3">
        <v>365</v>
      </c>
      <c r="I3" s="1">
        <v>40179</v>
      </c>
      <c r="J3" s="1">
        <v>40543</v>
      </c>
    </row>
    <row r="4" spans="1:10" x14ac:dyDescent="0.2">
      <c r="A4" t="s">
        <v>11</v>
      </c>
      <c r="B4" t="s">
        <v>103</v>
      </c>
      <c r="E4">
        <v>5</v>
      </c>
      <c r="F4">
        <v>4000</v>
      </c>
      <c r="G4">
        <v>7</v>
      </c>
      <c r="H4">
        <v>365</v>
      </c>
      <c r="I4" s="1">
        <v>40179</v>
      </c>
      <c r="J4" s="1">
        <v>40543</v>
      </c>
    </row>
    <row r="5" spans="1:10" x14ac:dyDescent="0.2">
      <c r="A5" t="s">
        <v>12</v>
      </c>
      <c r="B5" t="s">
        <v>104</v>
      </c>
      <c r="E5">
        <v>5</v>
      </c>
      <c r="F5">
        <v>4000</v>
      </c>
      <c r="G5">
        <v>7</v>
      </c>
      <c r="H5">
        <v>365</v>
      </c>
      <c r="I5" s="1">
        <v>40179</v>
      </c>
      <c r="J5" s="1">
        <v>40543</v>
      </c>
    </row>
    <row r="6" spans="1:10" x14ac:dyDescent="0.2">
      <c r="A6" t="s">
        <v>13</v>
      </c>
      <c r="B6" t="s">
        <v>105</v>
      </c>
      <c r="E6">
        <v>5</v>
      </c>
      <c r="F6">
        <v>4000</v>
      </c>
      <c r="G6">
        <v>7</v>
      </c>
      <c r="H6">
        <v>365</v>
      </c>
      <c r="I6" s="1">
        <v>40179</v>
      </c>
      <c r="J6" s="1">
        <v>40543</v>
      </c>
    </row>
    <row r="7" spans="1:10" x14ac:dyDescent="0.2">
      <c r="A7" t="s">
        <v>14</v>
      </c>
      <c r="B7" t="s">
        <v>106</v>
      </c>
      <c r="E7">
        <v>5</v>
      </c>
      <c r="F7">
        <v>4000</v>
      </c>
      <c r="G7">
        <v>7</v>
      </c>
      <c r="H7">
        <v>365</v>
      </c>
      <c r="I7" s="1">
        <v>40179</v>
      </c>
      <c r="J7" s="1">
        <v>40543</v>
      </c>
    </row>
    <row r="8" spans="1:10" x14ac:dyDescent="0.2">
      <c r="A8" t="s">
        <v>15</v>
      </c>
      <c r="B8" t="s">
        <v>107</v>
      </c>
      <c r="E8">
        <v>5</v>
      </c>
      <c r="F8">
        <v>4000</v>
      </c>
      <c r="G8">
        <v>7</v>
      </c>
      <c r="H8">
        <v>365</v>
      </c>
      <c r="I8" s="1">
        <v>40179</v>
      </c>
      <c r="J8" s="1">
        <v>40543</v>
      </c>
    </row>
    <row r="9" spans="1:10" x14ac:dyDescent="0.2">
      <c r="A9" t="s">
        <v>16</v>
      </c>
      <c r="B9" t="s">
        <v>108</v>
      </c>
      <c r="E9">
        <v>5</v>
      </c>
      <c r="F9">
        <v>4000</v>
      </c>
      <c r="G9">
        <v>7</v>
      </c>
      <c r="H9">
        <v>365</v>
      </c>
      <c r="I9" s="1">
        <v>40179</v>
      </c>
      <c r="J9" s="1">
        <v>40543</v>
      </c>
    </row>
    <row r="10" spans="1:10" x14ac:dyDescent="0.2">
      <c r="A10" t="s">
        <v>17</v>
      </c>
      <c r="B10" t="s">
        <v>109</v>
      </c>
      <c r="E10">
        <v>5</v>
      </c>
      <c r="F10">
        <v>4000</v>
      </c>
      <c r="G10">
        <v>7</v>
      </c>
      <c r="H10">
        <v>365</v>
      </c>
      <c r="I10" s="1">
        <v>40179</v>
      </c>
      <c r="J10" s="1">
        <v>40543</v>
      </c>
    </row>
    <row r="11" spans="1:10" x14ac:dyDescent="0.2">
      <c r="A11" t="s">
        <v>18</v>
      </c>
      <c r="B11" t="s">
        <v>110</v>
      </c>
      <c r="E11">
        <v>5</v>
      </c>
      <c r="F11">
        <v>4000</v>
      </c>
      <c r="G11">
        <v>7</v>
      </c>
      <c r="H11">
        <v>365</v>
      </c>
      <c r="I11" s="1">
        <v>40179</v>
      </c>
      <c r="J11" s="1">
        <v>40543</v>
      </c>
    </row>
    <row r="12" spans="1:10" x14ac:dyDescent="0.2">
      <c r="A12" t="s">
        <v>19</v>
      </c>
      <c r="B12" t="s">
        <v>111</v>
      </c>
      <c r="E12">
        <v>5</v>
      </c>
      <c r="F12">
        <v>4000</v>
      </c>
      <c r="G12">
        <v>7</v>
      </c>
      <c r="H12">
        <v>365</v>
      </c>
      <c r="I12" s="1">
        <v>40179</v>
      </c>
      <c r="J12" s="1">
        <v>40543</v>
      </c>
    </row>
    <row r="13" spans="1:10" x14ac:dyDescent="0.2">
      <c r="A13" t="s">
        <v>20</v>
      </c>
      <c r="B13" t="s">
        <v>112</v>
      </c>
      <c r="E13">
        <v>5</v>
      </c>
      <c r="F13">
        <v>4000</v>
      </c>
      <c r="G13">
        <v>7</v>
      </c>
      <c r="H13">
        <v>365</v>
      </c>
      <c r="I13" s="1">
        <v>40179</v>
      </c>
      <c r="J13" s="1">
        <v>40543</v>
      </c>
    </row>
    <row r="14" spans="1:10" x14ac:dyDescent="0.2">
      <c r="A14" t="s">
        <v>21</v>
      </c>
      <c r="B14" t="s">
        <v>113</v>
      </c>
      <c r="E14">
        <v>5</v>
      </c>
      <c r="F14">
        <v>4000</v>
      </c>
      <c r="G14">
        <v>7</v>
      </c>
      <c r="H14">
        <v>365</v>
      </c>
      <c r="I14" s="1">
        <v>40179</v>
      </c>
      <c r="J14" s="1">
        <v>40543</v>
      </c>
    </row>
    <row r="15" spans="1:10" x14ac:dyDescent="0.2">
      <c r="A15" t="s">
        <v>22</v>
      </c>
      <c r="B15" t="s">
        <v>114</v>
      </c>
      <c r="E15">
        <v>5</v>
      </c>
      <c r="F15">
        <v>4000</v>
      </c>
      <c r="G15">
        <v>7</v>
      </c>
      <c r="H15">
        <v>365</v>
      </c>
      <c r="I15" s="1">
        <v>40179</v>
      </c>
      <c r="J15" s="1">
        <v>40543</v>
      </c>
    </row>
    <row r="16" spans="1:10" x14ac:dyDescent="0.2">
      <c r="A16" t="s">
        <v>23</v>
      </c>
      <c r="B16" t="s">
        <v>115</v>
      </c>
      <c r="E16">
        <v>5</v>
      </c>
      <c r="F16">
        <v>4000</v>
      </c>
      <c r="G16">
        <v>7</v>
      </c>
      <c r="H16">
        <v>365</v>
      </c>
      <c r="I16" s="1">
        <v>40179</v>
      </c>
      <c r="J16" s="1">
        <v>40543</v>
      </c>
    </row>
    <row r="17" spans="1:10" x14ac:dyDescent="0.2">
      <c r="A17" t="s">
        <v>24</v>
      </c>
      <c r="B17" t="s">
        <v>116</v>
      </c>
      <c r="E17">
        <v>5</v>
      </c>
      <c r="F17">
        <v>4000</v>
      </c>
      <c r="G17">
        <v>7</v>
      </c>
      <c r="H17">
        <v>365</v>
      </c>
      <c r="I17" s="1">
        <v>40179</v>
      </c>
      <c r="J17" s="1">
        <v>40543</v>
      </c>
    </row>
    <row r="18" spans="1:10" x14ac:dyDescent="0.2">
      <c r="A18" t="s">
        <v>25</v>
      </c>
      <c r="B18" t="s">
        <v>117</v>
      </c>
      <c r="E18">
        <v>5</v>
      </c>
      <c r="F18">
        <v>4000</v>
      </c>
      <c r="G18">
        <v>7</v>
      </c>
      <c r="H18">
        <v>365</v>
      </c>
      <c r="I18" s="1">
        <v>40179</v>
      </c>
      <c r="J18" s="1">
        <v>40543</v>
      </c>
    </row>
    <row r="20" spans="1:10" x14ac:dyDescent="0.2">
      <c r="A20" s="2" t="s">
        <v>27</v>
      </c>
      <c r="B20" s="2"/>
      <c r="C20" s="2"/>
      <c r="D20" s="2"/>
      <c r="E20" s="2"/>
      <c r="F20" s="2">
        <f>SUM(F2:F18)</f>
        <v>68000</v>
      </c>
      <c r="G20" s="2">
        <f>AVERAGE((G2:G18))</f>
        <v>7</v>
      </c>
      <c r="H20" s="2">
        <f>AVERAGE(H2:H18)</f>
        <v>365</v>
      </c>
      <c r="I20" s="3">
        <f>F20*H20/G20</f>
        <v>3545714.2857142859</v>
      </c>
    </row>
    <row r="22" spans="1:10" x14ac:dyDescent="0.2">
      <c r="A22" t="s">
        <v>76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6" sqref="A16"/>
    </sheetView>
  </sheetViews>
  <sheetFormatPr baseColWidth="10" defaultRowHeight="16" x14ac:dyDescent="0.2"/>
  <cols>
    <col min="1" max="1" width="20.83203125" style="4" customWidth="1"/>
    <col min="2" max="2" width="19" style="4" bestFit="1" customWidth="1"/>
    <col min="3" max="4" width="10.83203125" style="4"/>
    <col min="5" max="5" width="14.5" style="4" bestFit="1" customWidth="1"/>
    <col min="6" max="6" width="11.83203125" style="4" bestFit="1" customWidth="1"/>
    <col min="7" max="7" width="15.33203125" style="4" bestFit="1" customWidth="1"/>
    <col min="8" max="16384" width="10.83203125" style="4"/>
  </cols>
  <sheetData>
    <row r="1" spans="1:3" x14ac:dyDescent="0.2">
      <c r="A1" s="6" t="s">
        <v>40</v>
      </c>
      <c r="B1" s="6" t="s">
        <v>41</v>
      </c>
      <c r="C1" s="6" t="s">
        <v>60</v>
      </c>
    </row>
    <row r="2" spans="1:3" x14ac:dyDescent="0.2">
      <c r="A2" s="4" t="s">
        <v>46</v>
      </c>
      <c r="B2" s="11" t="s">
        <v>94</v>
      </c>
      <c r="C2" s="4" t="s">
        <v>95</v>
      </c>
    </row>
    <row r="3" spans="1:3" x14ac:dyDescent="0.2">
      <c r="A3" s="4" t="s">
        <v>29</v>
      </c>
      <c r="B3" s="4">
        <v>18.3</v>
      </c>
    </row>
    <row r="4" spans="1:3" x14ac:dyDescent="0.2">
      <c r="A4" s="4" t="s">
        <v>30</v>
      </c>
      <c r="B4" s="4">
        <v>1.5</v>
      </c>
    </row>
    <row r="5" spans="1:3" x14ac:dyDescent="0.2">
      <c r="A5" s="4" t="s">
        <v>31</v>
      </c>
      <c r="B5" s="4" t="s">
        <v>39</v>
      </c>
    </row>
    <row r="6" spans="1:3" x14ac:dyDescent="0.2">
      <c r="A6" s="4" t="s">
        <v>35</v>
      </c>
      <c r="B6" s="4">
        <v>0</v>
      </c>
    </row>
    <row r="7" spans="1:3" x14ac:dyDescent="0.2">
      <c r="A7" s="4" t="s">
        <v>36</v>
      </c>
      <c r="B7" s="4">
        <v>5</v>
      </c>
    </row>
    <row r="8" spans="1:3" x14ac:dyDescent="0.2">
      <c r="A8" s="4" t="s">
        <v>37</v>
      </c>
      <c r="B8" s="4">
        <v>8</v>
      </c>
      <c r="C8" s="4" t="s">
        <v>96</v>
      </c>
    </row>
    <row r="9" spans="1:3" x14ac:dyDescent="0.2">
      <c r="A9" s="4" t="s">
        <v>38</v>
      </c>
      <c r="B9" s="4">
        <v>0.5</v>
      </c>
    </row>
    <row r="10" spans="1:3" x14ac:dyDescent="0.2">
      <c r="A10" s="4" t="s">
        <v>42</v>
      </c>
      <c r="B10" s="4" t="s">
        <v>97</v>
      </c>
    </row>
    <row r="11" spans="1:3" x14ac:dyDescent="0.2">
      <c r="A11" s="4" t="s">
        <v>49</v>
      </c>
      <c r="B11" s="4" t="s">
        <v>50</v>
      </c>
    </row>
    <row r="12" spans="1:3" x14ac:dyDescent="0.2">
      <c r="A12" s="4" t="s">
        <v>51</v>
      </c>
      <c r="B12" s="4" t="s">
        <v>52</v>
      </c>
    </row>
    <row r="13" spans="1:3" x14ac:dyDescent="0.2">
      <c r="A13" s="4" t="s">
        <v>118</v>
      </c>
      <c r="B13" s="4">
        <v>0.46300000000000002</v>
      </c>
      <c r="C13" s="4" t="s">
        <v>121</v>
      </c>
    </row>
    <row r="14" spans="1:3" x14ac:dyDescent="0.2">
      <c r="A14" s="4" t="s">
        <v>119</v>
      </c>
      <c r="B14" s="4">
        <v>0.25</v>
      </c>
    </row>
    <row r="15" spans="1:3" x14ac:dyDescent="0.2">
      <c r="A15" s="4" t="s">
        <v>120</v>
      </c>
      <c r="B15" s="4">
        <v>0.5</v>
      </c>
    </row>
    <row r="17" spans="1:4" x14ac:dyDescent="0.2">
      <c r="A17" s="6" t="s">
        <v>53</v>
      </c>
      <c r="B17" s="5" t="s">
        <v>32</v>
      </c>
      <c r="C17" s="5" t="s">
        <v>33</v>
      </c>
      <c r="D17" s="5" t="s">
        <v>34</v>
      </c>
    </row>
    <row r="18" spans="1:4" x14ac:dyDescent="0.2">
      <c r="A18" s="5" t="s">
        <v>43</v>
      </c>
      <c r="B18" s="4">
        <v>0.4</v>
      </c>
      <c r="C18" s="4">
        <v>0.35</v>
      </c>
      <c r="D18" s="4">
        <v>0.05</v>
      </c>
    </row>
    <row r="19" spans="1:4" x14ac:dyDescent="0.2">
      <c r="A19" s="5" t="s">
        <v>54</v>
      </c>
      <c r="B19" s="4">
        <v>0.5</v>
      </c>
      <c r="C19" s="4">
        <v>0.5</v>
      </c>
      <c r="D19" s="4">
        <v>0.85</v>
      </c>
    </row>
    <row r="20" spans="1:4" x14ac:dyDescent="0.2">
      <c r="A20" s="5" t="s">
        <v>45</v>
      </c>
      <c r="B20" s="4">
        <v>0.1</v>
      </c>
      <c r="C20" s="4">
        <v>0.15</v>
      </c>
      <c r="D20" s="4">
        <v>0.1</v>
      </c>
    </row>
    <row r="21" spans="1:4" x14ac:dyDescent="0.2">
      <c r="A21" s="4" t="s">
        <v>77</v>
      </c>
      <c r="B21" s="4">
        <f>SUM(B18:B20)</f>
        <v>1</v>
      </c>
      <c r="C21" s="4">
        <f t="shared" ref="C21:D21" si="0">SUM(C18:C20)</f>
        <v>1</v>
      </c>
      <c r="D21" s="4">
        <f t="shared" si="0"/>
        <v>1</v>
      </c>
    </row>
    <row r="22" spans="1:4" x14ac:dyDescent="0.2">
      <c r="A22" s="6" t="s">
        <v>55</v>
      </c>
      <c r="B22" s="5" t="s">
        <v>56</v>
      </c>
      <c r="C22" s="5" t="s">
        <v>57</v>
      </c>
    </row>
    <row r="23" spans="1:4" x14ac:dyDescent="0.2">
      <c r="A23" s="5" t="s">
        <v>54</v>
      </c>
      <c r="B23" s="4">
        <v>0.8</v>
      </c>
      <c r="C23" s="4">
        <v>0.1</v>
      </c>
    </row>
    <row r="24" spans="1:4" x14ac:dyDescent="0.2">
      <c r="A24" s="5" t="s">
        <v>45</v>
      </c>
      <c r="B24" s="4">
        <v>0.2</v>
      </c>
      <c r="C24" s="4">
        <v>0.9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7" sqref="E7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6" t="s">
        <v>40</v>
      </c>
      <c r="B1" s="6" t="s">
        <v>41</v>
      </c>
      <c r="C1" s="6" t="s">
        <v>60</v>
      </c>
    </row>
    <row r="2" spans="1:3" x14ac:dyDescent="0.2">
      <c r="A2" t="s">
        <v>58</v>
      </c>
      <c r="B2">
        <v>0.3</v>
      </c>
    </row>
    <row r="3" spans="1:3" x14ac:dyDescent="0.2">
      <c r="A3" t="s">
        <v>59</v>
      </c>
      <c r="B3">
        <v>1.4999999999999999E-2</v>
      </c>
    </row>
    <row r="4" spans="1:3" x14ac:dyDescent="0.2">
      <c r="A4" t="s">
        <v>61</v>
      </c>
      <c r="B4" t="s">
        <v>62</v>
      </c>
    </row>
    <row r="5" spans="1:3" x14ac:dyDescent="0.2">
      <c r="A5" t="s">
        <v>92</v>
      </c>
    </row>
    <row r="6" spans="1:3" x14ac:dyDescent="0.2">
      <c r="A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" sqref="I2"/>
    </sheetView>
  </sheetViews>
  <sheetFormatPr baseColWidth="10" defaultRowHeight="16" x14ac:dyDescent="0.2"/>
  <cols>
    <col min="1" max="1" width="18" bestFit="1" customWidth="1"/>
  </cols>
  <sheetData>
    <row r="1" spans="1:9" x14ac:dyDescent="0.2">
      <c r="A1" s="6" t="s">
        <v>78</v>
      </c>
      <c r="B1" s="5" t="s">
        <v>32</v>
      </c>
      <c r="C1" s="5" t="s">
        <v>33</v>
      </c>
      <c r="D1" s="5" t="s">
        <v>34</v>
      </c>
      <c r="I1" s="14" t="s">
        <v>91</v>
      </c>
    </row>
    <row r="2" spans="1:9" x14ac:dyDescent="0.2">
      <c r="A2" s="5" t="s">
        <v>43</v>
      </c>
      <c r="B2" s="4">
        <v>0.4</v>
      </c>
      <c r="C2" s="4">
        <v>0.35</v>
      </c>
      <c r="D2" s="4">
        <v>0.05</v>
      </c>
      <c r="E2">
        <f>SUM(B2:B4)</f>
        <v>1</v>
      </c>
      <c r="F2">
        <f t="shared" ref="F2:G2" si="0">SUM(C2:C4)</f>
        <v>1</v>
      </c>
      <c r="G2">
        <f t="shared" si="0"/>
        <v>1</v>
      </c>
    </row>
    <row r="3" spans="1:9" x14ac:dyDescent="0.2">
      <c r="A3" s="5" t="s">
        <v>54</v>
      </c>
      <c r="B3" s="4">
        <v>0.5</v>
      </c>
      <c r="C3" s="4">
        <v>0.5</v>
      </c>
      <c r="D3" s="4">
        <v>0.85</v>
      </c>
    </row>
    <row r="4" spans="1:9" x14ac:dyDescent="0.2">
      <c r="A4" s="5" t="s">
        <v>45</v>
      </c>
      <c r="B4" s="4">
        <v>0.1</v>
      </c>
      <c r="C4" s="4">
        <v>0.15</v>
      </c>
      <c r="D4" s="4">
        <v>0.1</v>
      </c>
    </row>
    <row r="5" spans="1:9" x14ac:dyDescent="0.2">
      <c r="A5" s="6" t="s">
        <v>79</v>
      </c>
      <c r="B5" s="5" t="s">
        <v>32</v>
      </c>
      <c r="C5" s="5" t="s">
        <v>33</v>
      </c>
      <c r="D5" s="5" t="s">
        <v>34</v>
      </c>
    </row>
    <row r="6" spans="1:9" x14ac:dyDescent="0.2">
      <c r="A6" s="5" t="s">
        <v>43</v>
      </c>
      <c r="B6" s="4">
        <v>0.27500000000000002</v>
      </c>
      <c r="C6" s="4">
        <v>0.25</v>
      </c>
      <c r="D6" s="4">
        <v>0.35</v>
      </c>
      <c r="E6">
        <f>SUM(B6:B8)</f>
        <v>1</v>
      </c>
      <c r="F6">
        <f t="shared" ref="F6" si="1">SUM(C6:C8)</f>
        <v>1</v>
      </c>
      <c r="G6">
        <f t="shared" ref="G6" si="2">SUM(D6:D8)</f>
        <v>1</v>
      </c>
    </row>
    <row r="7" spans="1:9" x14ac:dyDescent="0.2">
      <c r="A7" s="5" t="s">
        <v>54</v>
      </c>
      <c r="B7" s="4">
        <v>0.65</v>
      </c>
      <c r="C7" s="4">
        <v>0.55000000000000004</v>
      </c>
      <c r="D7" s="4">
        <v>0.4</v>
      </c>
    </row>
    <row r="8" spans="1:9" x14ac:dyDescent="0.2">
      <c r="A8" s="5" t="s">
        <v>45</v>
      </c>
      <c r="B8" s="4">
        <v>7.4999999999999997E-2</v>
      </c>
      <c r="C8" s="4">
        <v>0.2</v>
      </c>
      <c r="D8" s="4">
        <v>0.25</v>
      </c>
    </row>
    <row r="9" spans="1:9" x14ac:dyDescent="0.2">
      <c r="A9" s="6" t="s">
        <v>80</v>
      </c>
      <c r="B9" s="5" t="s">
        <v>32</v>
      </c>
      <c r="C9" s="5" t="s">
        <v>33</v>
      </c>
      <c r="D9" s="5" t="s">
        <v>34</v>
      </c>
    </row>
    <row r="10" spans="1:9" x14ac:dyDescent="0.2">
      <c r="A10" s="5" t="s">
        <v>43</v>
      </c>
      <c r="B10" s="4">
        <v>0.42499999999999999</v>
      </c>
      <c r="C10" s="4">
        <v>0.1</v>
      </c>
      <c r="D10" s="4">
        <v>0.1</v>
      </c>
      <c r="E10">
        <f>SUM(B10:B12)</f>
        <v>1</v>
      </c>
      <c r="F10">
        <f t="shared" ref="F10" si="3">SUM(C10:C12)</f>
        <v>1</v>
      </c>
      <c r="G10">
        <f t="shared" ref="G10" si="4">SUM(D10:D12)</f>
        <v>1</v>
      </c>
    </row>
    <row r="11" spans="1:9" x14ac:dyDescent="0.2">
      <c r="A11" s="5" t="s">
        <v>54</v>
      </c>
      <c r="B11" s="4">
        <v>0.52500000000000002</v>
      </c>
      <c r="C11" s="4">
        <v>0.65</v>
      </c>
      <c r="D11" s="4">
        <v>0.5</v>
      </c>
    </row>
    <row r="12" spans="1:9" x14ac:dyDescent="0.2">
      <c r="A12" s="5" t="s">
        <v>45</v>
      </c>
      <c r="B12" s="4">
        <v>0.05</v>
      </c>
      <c r="C12" s="4">
        <v>0.25</v>
      </c>
      <c r="D12" s="4">
        <v>0.4</v>
      </c>
    </row>
    <row r="13" spans="1:9" x14ac:dyDescent="0.2">
      <c r="A13" s="6" t="s">
        <v>81</v>
      </c>
      <c r="B13" s="5" t="s">
        <v>32</v>
      </c>
      <c r="C13" s="5" t="s">
        <v>33</v>
      </c>
      <c r="D13" s="5" t="s">
        <v>34</v>
      </c>
    </row>
    <row r="14" spans="1:9" x14ac:dyDescent="0.2">
      <c r="A14" s="5" t="s">
        <v>43</v>
      </c>
      <c r="B14" s="4">
        <v>0.15</v>
      </c>
      <c r="C14" s="4">
        <v>0.25</v>
      </c>
      <c r="D14" s="4">
        <v>0.15</v>
      </c>
      <c r="E14">
        <f>SUM(B14:B16)</f>
        <v>1</v>
      </c>
      <c r="F14">
        <f t="shared" ref="F14" si="5">SUM(C14:C16)</f>
        <v>1</v>
      </c>
      <c r="G14">
        <f t="shared" ref="G14" si="6">SUM(D14:D16)</f>
        <v>1</v>
      </c>
    </row>
    <row r="15" spans="1:9" x14ac:dyDescent="0.2">
      <c r="A15" s="5" t="s">
        <v>54</v>
      </c>
      <c r="B15" s="4">
        <v>0.55000000000000004</v>
      </c>
      <c r="C15" s="4">
        <v>0.55000000000000004</v>
      </c>
      <c r="D15" s="4">
        <v>0.65</v>
      </c>
    </row>
    <row r="16" spans="1:9" x14ac:dyDescent="0.2">
      <c r="A16" s="5" t="s">
        <v>45</v>
      </c>
      <c r="B16" s="4">
        <v>0.3</v>
      </c>
      <c r="C16" s="4">
        <v>0.2</v>
      </c>
      <c r="D16" s="4">
        <v>0.2</v>
      </c>
    </row>
    <row r="17" spans="1:7" x14ac:dyDescent="0.2">
      <c r="A17" s="6" t="s">
        <v>82</v>
      </c>
      <c r="B17" s="5" t="s">
        <v>32</v>
      </c>
      <c r="C17" s="5" t="s">
        <v>33</v>
      </c>
      <c r="D17" s="5" t="s">
        <v>34</v>
      </c>
    </row>
    <row r="18" spans="1:7" x14ac:dyDescent="0.2">
      <c r="A18" s="5" t="s">
        <v>43</v>
      </c>
      <c r="B18" s="4">
        <v>0.5</v>
      </c>
      <c r="C18" s="4">
        <v>0.5</v>
      </c>
      <c r="D18" s="4">
        <v>0.65</v>
      </c>
      <c r="E18">
        <f>SUM(B18:B20)</f>
        <v>1</v>
      </c>
      <c r="F18">
        <f t="shared" ref="F18" si="7">SUM(C18:C20)</f>
        <v>1</v>
      </c>
      <c r="G18">
        <f t="shared" ref="G18" si="8">SUM(D18:D20)</f>
        <v>1</v>
      </c>
    </row>
    <row r="19" spans="1:7" x14ac:dyDescent="0.2">
      <c r="A19" s="5" t="s">
        <v>54</v>
      </c>
      <c r="B19" s="4">
        <v>0.47499999999999998</v>
      </c>
      <c r="C19" s="4">
        <v>0.375</v>
      </c>
      <c r="D19" s="4">
        <v>0.22500000000000001</v>
      </c>
    </row>
    <row r="20" spans="1:7" x14ac:dyDescent="0.2">
      <c r="A20" s="5" t="s">
        <v>45</v>
      </c>
      <c r="B20" s="4">
        <v>2.5000000000000001E-2</v>
      </c>
      <c r="C20" s="4">
        <v>0.125</v>
      </c>
      <c r="D20" s="4">
        <v>0.125</v>
      </c>
    </row>
    <row r="21" spans="1:7" x14ac:dyDescent="0.2">
      <c r="A21" s="6" t="s">
        <v>83</v>
      </c>
      <c r="B21" s="5" t="s">
        <v>32</v>
      </c>
      <c r="C21" s="5" t="s">
        <v>33</v>
      </c>
      <c r="D21" s="5" t="s">
        <v>34</v>
      </c>
    </row>
    <row r="22" spans="1:7" x14ac:dyDescent="0.2">
      <c r="A22" s="5" t="s">
        <v>43</v>
      </c>
      <c r="B22" s="4">
        <v>0.6</v>
      </c>
      <c r="C22" s="4">
        <v>0.35</v>
      </c>
      <c r="D22" s="4">
        <v>0.3</v>
      </c>
      <c r="E22">
        <f>SUM(B22:B24)</f>
        <v>0.99999999999999989</v>
      </c>
      <c r="F22">
        <f t="shared" ref="F22" si="9">SUM(C22:C24)</f>
        <v>0.99999999999999989</v>
      </c>
      <c r="G22">
        <f t="shared" ref="G22" si="10">SUM(D22:D24)</f>
        <v>1</v>
      </c>
    </row>
    <row r="23" spans="1:7" x14ac:dyDescent="0.2">
      <c r="A23" s="5" t="s">
        <v>54</v>
      </c>
      <c r="B23" s="4">
        <v>0.3</v>
      </c>
      <c r="C23" s="4">
        <v>0.42499999999999999</v>
      </c>
      <c r="D23" s="4">
        <v>0.5</v>
      </c>
    </row>
    <row r="24" spans="1:7" x14ac:dyDescent="0.2">
      <c r="A24" s="5" t="s">
        <v>45</v>
      </c>
      <c r="B24" s="4">
        <v>0.1</v>
      </c>
      <c r="C24" s="4">
        <v>0.22500000000000001</v>
      </c>
      <c r="D24" s="4">
        <v>0.2</v>
      </c>
    </row>
    <row r="25" spans="1:7" x14ac:dyDescent="0.2">
      <c r="A25" s="6" t="s">
        <v>84</v>
      </c>
      <c r="B25" s="5" t="s">
        <v>32</v>
      </c>
      <c r="C25" s="5" t="s">
        <v>33</v>
      </c>
      <c r="D25" s="5" t="s">
        <v>34</v>
      </c>
    </row>
    <row r="26" spans="1:7" x14ac:dyDescent="0.2">
      <c r="A26" s="5" t="s">
        <v>43</v>
      </c>
      <c r="B26" s="4">
        <v>0.45</v>
      </c>
      <c r="C26" s="4">
        <v>0.27500000000000002</v>
      </c>
      <c r="D26" s="4">
        <v>0.1</v>
      </c>
      <c r="E26">
        <f>SUM(B26:B28)</f>
        <v>1</v>
      </c>
      <c r="F26">
        <f t="shared" ref="F26" si="11">SUM(C26:C28)</f>
        <v>1</v>
      </c>
      <c r="G26">
        <f t="shared" ref="G26" si="12">SUM(D26:D28)</f>
        <v>1</v>
      </c>
    </row>
    <row r="27" spans="1:7" x14ac:dyDescent="0.2">
      <c r="A27" s="5" t="s">
        <v>54</v>
      </c>
      <c r="B27" s="4">
        <v>0.45</v>
      </c>
      <c r="C27" s="4">
        <v>0.35</v>
      </c>
      <c r="D27" s="4">
        <v>0.3</v>
      </c>
    </row>
    <row r="28" spans="1:7" x14ac:dyDescent="0.2">
      <c r="A28" s="5" t="s">
        <v>45</v>
      </c>
      <c r="B28" s="4">
        <v>0.1</v>
      </c>
      <c r="C28" s="4">
        <v>0.375</v>
      </c>
      <c r="D28" s="4"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baseColWidth="10" defaultRowHeight="16" x14ac:dyDescent="0.2"/>
  <cols>
    <col min="1" max="1" width="14.1640625" bestFit="1" customWidth="1"/>
    <col min="2" max="2" width="62.5" bestFit="1" customWidth="1"/>
  </cols>
  <sheetData>
    <row r="1" spans="1:4" x14ac:dyDescent="0.2">
      <c r="A1" s="6" t="s">
        <v>85</v>
      </c>
      <c r="B1" s="6" t="s">
        <v>86</v>
      </c>
      <c r="D1" s="14" t="s">
        <v>90</v>
      </c>
    </row>
    <row r="2" spans="1:4" x14ac:dyDescent="0.2">
      <c r="A2" s="4">
        <v>1</v>
      </c>
      <c r="B2" s="4" t="s">
        <v>87</v>
      </c>
    </row>
    <row r="3" spans="1:4" x14ac:dyDescent="0.2">
      <c r="A3" s="4">
        <v>2</v>
      </c>
      <c r="B3" s="4" t="s">
        <v>88</v>
      </c>
    </row>
    <row r="4" spans="1:4" x14ac:dyDescent="0.2">
      <c r="A4" s="4">
        <v>3</v>
      </c>
      <c r="B4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model-scenarios</vt:lpstr>
      <vt:lpstr>spawning-sites</vt:lpstr>
      <vt:lpstr>basic-biology</vt:lpstr>
      <vt:lpstr>basic-physical</vt:lpstr>
      <vt:lpstr>ovm-patterns</vt:lpstr>
      <vt:lpstr>ovm-impl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2017-08-23T10:12:31Z</dcterms:created>
  <dcterms:modified xsi:type="dcterms:W3CDTF">2017-09-11T10:10:13Z</dcterms:modified>
</cp:coreProperties>
</file>