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(a)黑洞" sheetId="1" r:id="rId1"/>
    <sheet name="(b)PBrat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6" i="2"/>
  <c r="E8" i="2"/>
  <c r="E10" i="2"/>
  <c r="E12" i="2"/>
  <c r="E14" i="2"/>
  <c r="E16" i="2"/>
  <c r="E18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E13" i="1"/>
  <c r="E3" i="1"/>
  <c r="E4" i="1"/>
  <c r="E5" i="1"/>
  <c r="E6" i="1"/>
  <c r="E7" i="1"/>
  <c r="E8" i="1"/>
  <c r="E9" i="1"/>
  <c r="E10" i="1"/>
  <c r="E11" i="1"/>
  <c r="E12" i="1"/>
  <c r="B3" i="1"/>
  <c r="B4" i="1"/>
  <c r="B5" i="1"/>
  <c r="B6" i="1"/>
  <c r="B7" i="1"/>
  <c r="B8" i="1"/>
  <c r="B9" i="1"/>
  <c r="B10" i="1"/>
  <c r="B11" i="1"/>
  <c r="B12" i="1"/>
  <c r="E2" i="1"/>
  <c r="B2" i="1"/>
</calcChain>
</file>

<file path=xl/sharedStrings.xml><?xml version="1.0" encoding="utf-8"?>
<sst xmlns="http://schemas.openxmlformats.org/spreadsheetml/2006/main" count="30" uniqueCount="30">
  <si>
    <t>太陽質量倍數</t>
    <phoneticPr fontId="1" type="noConversion"/>
  </si>
  <si>
    <t>c 光速(m/s)</t>
    <phoneticPr fontId="1" type="noConversion"/>
  </si>
  <si>
    <t>G 重力常數</t>
    <phoneticPr fontId="1" type="noConversion"/>
  </si>
  <si>
    <t>M 黑洞質量(kg)</t>
    <phoneticPr fontId="1" type="noConversion"/>
  </si>
  <si>
    <t>r 黑洞半徑(m)</t>
    <phoneticPr fontId="1" type="noConversion"/>
  </si>
  <si>
    <t>物質</t>
    <phoneticPr fontId="1" type="noConversion"/>
  </si>
  <si>
    <t>density</t>
    <phoneticPr fontId="1" type="noConversion"/>
  </si>
  <si>
    <t>mass</t>
    <phoneticPr fontId="1" type="noConversion"/>
  </si>
  <si>
    <t>V</t>
    <phoneticPr fontId="1" type="noConversion"/>
  </si>
  <si>
    <t>P-B ratio</t>
    <phoneticPr fontId="1" type="noConversion"/>
  </si>
  <si>
    <t>Mg</t>
    <phoneticPr fontId="1" type="noConversion"/>
  </si>
  <si>
    <t>MgO</t>
    <phoneticPr fontId="1" type="noConversion"/>
  </si>
  <si>
    <t>Fe</t>
    <phoneticPr fontId="1" type="noConversion"/>
  </si>
  <si>
    <r>
      <t>Fe</t>
    </r>
    <r>
      <rPr>
        <vertAlign val="subscript"/>
        <sz val="11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3</t>
    </r>
  </si>
  <si>
    <t>Al</t>
    <phoneticPr fontId="1" type="noConversion"/>
  </si>
  <si>
    <t>Cr</t>
    <phoneticPr fontId="1" type="noConversion"/>
  </si>
  <si>
    <t>Ti</t>
    <phoneticPr fontId="1" type="noConversion"/>
  </si>
  <si>
    <r>
      <t>TiO</t>
    </r>
    <r>
      <rPr>
        <vertAlign val="subscript"/>
        <sz val="11"/>
        <color rgb="FF222222"/>
        <rFont val="Arial"/>
        <family val="2"/>
      </rPr>
      <t>2</t>
    </r>
  </si>
  <si>
    <r>
      <t>Cr</t>
    </r>
    <r>
      <rPr>
        <vertAlign val="subscript"/>
        <sz val="11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3</t>
    </r>
  </si>
  <si>
    <r>
      <t>Al</t>
    </r>
    <r>
      <rPr>
        <vertAlign val="subscript"/>
        <sz val="11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3</t>
    </r>
  </si>
  <si>
    <t>Ca</t>
    <phoneticPr fontId="1" type="noConversion"/>
  </si>
  <si>
    <t>Pb</t>
    <phoneticPr fontId="1" type="noConversion"/>
  </si>
  <si>
    <t>Ni</t>
    <phoneticPr fontId="1" type="noConversion"/>
  </si>
  <si>
    <t>Pt</t>
    <phoneticPr fontId="1" type="noConversion"/>
  </si>
  <si>
    <r>
      <t>PtO</t>
    </r>
    <r>
      <rPr>
        <vertAlign val="subscript"/>
        <sz val="11"/>
        <color rgb="FF222222"/>
        <rFont val="Arial"/>
        <family val="2"/>
      </rPr>
      <t>2</t>
    </r>
  </si>
  <si>
    <t>NiO</t>
  </si>
  <si>
    <t>Cu</t>
    <phoneticPr fontId="1" type="noConversion"/>
  </si>
  <si>
    <t>CuO</t>
    <phoneticPr fontId="1" type="noConversion"/>
  </si>
  <si>
    <t>PbO</t>
    <phoneticPr fontId="1" type="noConversion"/>
  </si>
  <si>
    <t>CaO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</si>
</sst>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E+00"/>
    <numFmt numFmtId="183" formatCode="0.00_);[Red]\(0.0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222222"/>
      <name val="Arial"/>
      <family val="2"/>
    </font>
    <font>
      <vertAlign val="subscript"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7" fontId="0" fillId="0" borderId="0" xfId="0" applyNumberFormat="1"/>
    <xf numFmtId="0" fontId="0" fillId="0" borderId="0" xfId="0"/>
    <xf numFmtId="0" fontId="2" fillId="0" borderId="0" xfId="0" applyFont="1"/>
    <xf numFmtId="183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黑洞半徑與其質量的關係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'(a)黑洞'!$A$2:$A$12</c:f>
              <c:numCache>
                <c:formatCode>General</c:formatCode>
                <c:ptCount val="11"/>
                <c:pt idx="0">
                  <c:v>3.2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100</c:v>
                </c:pt>
                <c:pt idx="9">
                  <c:v>1000</c:v>
                </c:pt>
                <c:pt idx="10">
                  <c:v>10000</c:v>
                </c:pt>
              </c:numCache>
            </c:numRef>
          </c:xVal>
          <c:yVal>
            <c:numRef>
              <c:f>'(a)黑洞'!$E$2:$E$12</c:f>
              <c:numCache>
                <c:formatCode>0.000E+00</c:formatCode>
                <c:ptCount val="11"/>
                <c:pt idx="0">
                  <c:v>9449.9469826671211</c:v>
                </c:pt>
                <c:pt idx="1">
                  <c:v>11812.433728333901</c:v>
                </c:pt>
                <c:pt idx="2">
                  <c:v>14765.542160417375</c:v>
                </c:pt>
                <c:pt idx="3">
                  <c:v>17718.65059250085</c:v>
                </c:pt>
                <c:pt idx="4">
                  <c:v>20671.759024584324</c:v>
                </c:pt>
                <c:pt idx="5">
                  <c:v>23624.867456667802</c:v>
                </c:pt>
                <c:pt idx="6">
                  <c:v>26577.97588875128</c:v>
                </c:pt>
                <c:pt idx="7">
                  <c:v>29531.084320834751</c:v>
                </c:pt>
                <c:pt idx="8">
                  <c:v>295310.84320834745</c:v>
                </c:pt>
                <c:pt idx="9">
                  <c:v>2953108.4320834754</c:v>
                </c:pt>
                <c:pt idx="10">
                  <c:v>29531084.320834748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4-46BE-BF7F-0F57099E00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6116815"/>
        <c:axId val="176113903"/>
      </c:scatterChart>
      <c:valAx>
        <c:axId val="176116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黑洞質量</a:t>
                </a:r>
                <a:r>
                  <a:rPr lang="en-US" altLang="zh-TW"/>
                  <a:t>(</a:t>
                </a:r>
                <a:r>
                  <a:rPr lang="zh-TW" altLang="en-US"/>
                  <a:t>單位太陽質量數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3903"/>
        <c:crosses val="autoZero"/>
        <c:crossBetween val="midCat"/>
      </c:valAx>
      <c:valAx>
        <c:axId val="17611390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黑洞半徑</a:t>
                </a:r>
                <a:r>
                  <a:rPr lang="en-US" altLang="zh-TW"/>
                  <a:t>(m)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815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762000</xdr:colOff>
      <xdr:row>0</xdr:row>
      <xdr:rowOff>4762</xdr:rowOff>
    </xdr:from>
    <xdr:ext cx="2857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字方塊 1"/>
            <xdr:cNvSpPr txBox="1"/>
          </xdr:nvSpPr>
          <xdr:spPr>
            <a:xfrm>
              <a:off x="2895600" y="4762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100"/>
                <a:t>(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altLang="zh-TW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TW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p>
                      <m:r>
                        <a:rPr lang="en-US" altLang="zh-TW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</m:oMath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2" name="文字方塊 1"/>
            <xdr:cNvSpPr txBox="1"/>
          </xdr:nvSpPr>
          <xdr:spPr>
            <a:xfrm>
              <a:off x="2895600" y="4762"/>
              <a:ext cx="2857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TW" sz="1100"/>
                <a:t>(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𝑚^3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2</xdr:col>
      <xdr:colOff>990600</xdr:colOff>
      <xdr:row>0</xdr:row>
      <xdr:rowOff>14287</xdr:rowOff>
    </xdr:from>
    <xdr:ext cx="24397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字方塊 2"/>
            <xdr:cNvSpPr txBox="1"/>
          </xdr:nvSpPr>
          <xdr:spPr>
            <a:xfrm>
              <a:off x="3124200" y="14287"/>
              <a:ext cx="2439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3" name="文字方塊 2"/>
            <xdr:cNvSpPr txBox="1"/>
          </xdr:nvSpPr>
          <xdr:spPr>
            <a:xfrm>
              <a:off x="3124200" y="14287"/>
              <a:ext cx="2439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b="0" i="0">
                  <a:latin typeface="Cambria Math" panose="02040503050406030204" pitchFamily="18" charset="0"/>
                </a:rPr>
                <a:t>𝑠^(−2)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2</xdr:col>
      <xdr:colOff>1209675</xdr:colOff>
      <xdr:row>0</xdr:row>
      <xdr:rowOff>14287</xdr:rowOff>
    </xdr:from>
    <xdr:ext cx="397288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文字方塊 3"/>
            <xdr:cNvSpPr txBox="1"/>
          </xdr:nvSpPr>
          <xdr:spPr>
            <a:xfrm>
              <a:off x="3343275" y="14287"/>
              <a:ext cx="39728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𝑘𝑔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altLang="zh-TW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zh-TW" altLang="en-US" sz="1100"/>
            </a:p>
          </xdr:txBody>
        </xdr:sp>
      </mc:Choice>
      <mc:Fallback>
        <xdr:sp macro="" textlink="">
          <xdr:nvSpPr>
            <xdr:cNvPr id="4" name="文字方塊 3"/>
            <xdr:cNvSpPr txBox="1"/>
          </xdr:nvSpPr>
          <xdr:spPr>
            <a:xfrm>
              <a:off x="3343275" y="14287"/>
              <a:ext cx="39728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TW" sz="1100" i="0">
                  <a:latin typeface="Cambria Math" panose="02040503050406030204" pitchFamily="18" charset="0"/>
                </a:rPr>
                <a:t>〖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𝑘𝑔〗^(−1))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2</xdr:col>
      <xdr:colOff>990600</xdr:colOff>
      <xdr:row>1</xdr:row>
      <xdr:rowOff>33337</xdr:rowOff>
    </xdr:from>
    <xdr:ext cx="65" cy="172227"/>
    <xdr:sp macro="" textlink="">
      <xdr:nvSpPr>
        <xdr:cNvPr id="43" name="文字方塊 42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1</xdr:row>
      <xdr:rowOff>33337</xdr:rowOff>
    </xdr:from>
    <xdr:ext cx="65" cy="172227"/>
    <xdr:sp macro="" textlink="">
      <xdr:nvSpPr>
        <xdr:cNvPr id="44" name="文字方塊 43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2</xdr:row>
      <xdr:rowOff>33337</xdr:rowOff>
    </xdr:from>
    <xdr:ext cx="65" cy="172227"/>
    <xdr:sp macro="" textlink="">
      <xdr:nvSpPr>
        <xdr:cNvPr id="45" name="文字方塊 44"/>
        <xdr:cNvSpPr txBox="1"/>
      </xdr:nvSpPr>
      <xdr:spPr>
        <a:xfrm>
          <a:off x="3124200" y="4333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3</xdr:row>
      <xdr:rowOff>33337</xdr:rowOff>
    </xdr:from>
    <xdr:ext cx="65" cy="172227"/>
    <xdr:sp macro="" textlink="">
      <xdr:nvSpPr>
        <xdr:cNvPr id="49" name="文字方塊 48"/>
        <xdr:cNvSpPr txBox="1"/>
      </xdr:nvSpPr>
      <xdr:spPr>
        <a:xfrm>
          <a:off x="3124200" y="6334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4</xdr:row>
      <xdr:rowOff>33337</xdr:rowOff>
    </xdr:from>
    <xdr:ext cx="65" cy="172227"/>
    <xdr:sp macro="" textlink="">
      <xdr:nvSpPr>
        <xdr:cNvPr id="53" name="文字方塊 52"/>
        <xdr:cNvSpPr txBox="1"/>
      </xdr:nvSpPr>
      <xdr:spPr>
        <a:xfrm>
          <a:off x="3124200" y="833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2</xdr:row>
      <xdr:rowOff>33337</xdr:rowOff>
    </xdr:from>
    <xdr:ext cx="65" cy="172227"/>
    <xdr:sp macro="" textlink="">
      <xdr:nvSpPr>
        <xdr:cNvPr id="81" name="文字方塊 80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2</xdr:row>
      <xdr:rowOff>33337</xdr:rowOff>
    </xdr:from>
    <xdr:ext cx="65" cy="172227"/>
    <xdr:sp macro="" textlink="">
      <xdr:nvSpPr>
        <xdr:cNvPr id="82" name="文字方塊 81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3</xdr:row>
      <xdr:rowOff>33337</xdr:rowOff>
    </xdr:from>
    <xdr:ext cx="65" cy="172227"/>
    <xdr:sp macro="" textlink="">
      <xdr:nvSpPr>
        <xdr:cNvPr id="83" name="文字方塊 82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3</xdr:row>
      <xdr:rowOff>33337</xdr:rowOff>
    </xdr:from>
    <xdr:ext cx="65" cy="172227"/>
    <xdr:sp macro="" textlink="">
      <xdr:nvSpPr>
        <xdr:cNvPr id="84" name="文字方塊 83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4</xdr:row>
      <xdr:rowOff>33337</xdr:rowOff>
    </xdr:from>
    <xdr:ext cx="65" cy="172227"/>
    <xdr:sp macro="" textlink="">
      <xdr:nvSpPr>
        <xdr:cNvPr id="85" name="文字方塊 84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4</xdr:row>
      <xdr:rowOff>33337</xdr:rowOff>
    </xdr:from>
    <xdr:ext cx="65" cy="172227"/>
    <xdr:sp macro="" textlink="">
      <xdr:nvSpPr>
        <xdr:cNvPr id="86" name="文字方塊 85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5</xdr:row>
      <xdr:rowOff>33337</xdr:rowOff>
    </xdr:from>
    <xdr:ext cx="65" cy="172227"/>
    <xdr:sp macro="" textlink="">
      <xdr:nvSpPr>
        <xdr:cNvPr id="87" name="文字方塊 86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5</xdr:row>
      <xdr:rowOff>33337</xdr:rowOff>
    </xdr:from>
    <xdr:ext cx="65" cy="172227"/>
    <xdr:sp macro="" textlink="">
      <xdr:nvSpPr>
        <xdr:cNvPr id="88" name="文字方塊 87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6</xdr:row>
      <xdr:rowOff>33337</xdr:rowOff>
    </xdr:from>
    <xdr:ext cx="65" cy="172227"/>
    <xdr:sp macro="" textlink="">
      <xdr:nvSpPr>
        <xdr:cNvPr id="89" name="文字方塊 88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6</xdr:row>
      <xdr:rowOff>33337</xdr:rowOff>
    </xdr:from>
    <xdr:ext cx="65" cy="172227"/>
    <xdr:sp macro="" textlink="">
      <xdr:nvSpPr>
        <xdr:cNvPr id="90" name="文字方塊 89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7</xdr:row>
      <xdr:rowOff>33337</xdr:rowOff>
    </xdr:from>
    <xdr:ext cx="65" cy="172227"/>
    <xdr:sp macro="" textlink="">
      <xdr:nvSpPr>
        <xdr:cNvPr id="91" name="文字方塊 90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7</xdr:row>
      <xdr:rowOff>33337</xdr:rowOff>
    </xdr:from>
    <xdr:ext cx="65" cy="172227"/>
    <xdr:sp macro="" textlink="">
      <xdr:nvSpPr>
        <xdr:cNvPr id="92" name="文字方塊 91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8</xdr:row>
      <xdr:rowOff>33337</xdr:rowOff>
    </xdr:from>
    <xdr:ext cx="65" cy="172227"/>
    <xdr:sp macro="" textlink="">
      <xdr:nvSpPr>
        <xdr:cNvPr id="93" name="文字方塊 92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8</xdr:row>
      <xdr:rowOff>33337</xdr:rowOff>
    </xdr:from>
    <xdr:ext cx="65" cy="172227"/>
    <xdr:sp macro="" textlink="">
      <xdr:nvSpPr>
        <xdr:cNvPr id="94" name="文字方塊 93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9</xdr:row>
      <xdr:rowOff>33337</xdr:rowOff>
    </xdr:from>
    <xdr:ext cx="65" cy="172227"/>
    <xdr:sp macro="" textlink="">
      <xdr:nvSpPr>
        <xdr:cNvPr id="95" name="文字方塊 94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9</xdr:row>
      <xdr:rowOff>33337</xdr:rowOff>
    </xdr:from>
    <xdr:ext cx="65" cy="172227"/>
    <xdr:sp macro="" textlink="">
      <xdr:nvSpPr>
        <xdr:cNvPr id="96" name="文字方塊 95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10</xdr:row>
      <xdr:rowOff>33337</xdr:rowOff>
    </xdr:from>
    <xdr:ext cx="65" cy="172227"/>
    <xdr:sp macro="" textlink="">
      <xdr:nvSpPr>
        <xdr:cNvPr id="97" name="文字方塊 96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10</xdr:row>
      <xdr:rowOff>33337</xdr:rowOff>
    </xdr:from>
    <xdr:ext cx="65" cy="172227"/>
    <xdr:sp macro="" textlink="">
      <xdr:nvSpPr>
        <xdr:cNvPr id="98" name="文字方塊 97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11</xdr:row>
      <xdr:rowOff>33337</xdr:rowOff>
    </xdr:from>
    <xdr:ext cx="65" cy="172227"/>
    <xdr:sp macro="" textlink="">
      <xdr:nvSpPr>
        <xdr:cNvPr id="99" name="文字方塊 98"/>
        <xdr:cNvSpPr txBox="1"/>
      </xdr:nvSpPr>
      <xdr:spPr>
        <a:xfrm>
          <a:off x="312420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11</xdr:row>
      <xdr:rowOff>33337</xdr:rowOff>
    </xdr:from>
    <xdr:ext cx="65" cy="172227"/>
    <xdr:sp macro="" textlink="">
      <xdr:nvSpPr>
        <xdr:cNvPr id="100" name="文字方塊 99"/>
        <xdr:cNvSpPr txBox="1"/>
      </xdr:nvSpPr>
      <xdr:spPr>
        <a:xfrm>
          <a:off x="3333750" y="233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7</xdr:col>
      <xdr:colOff>76199</xdr:colOff>
      <xdr:row>2</xdr:row>
      <xdr:rowOff>138112</xdr:rowOff>
    </xdr:from>
    <xdr:to>
      <xdr:col>14</xdr:col>
      <xdr:colOff>485775</xdr:colOff>
      <xdr:row>17</xdr:row>
      <xdr:rowOff>19050</xdr:rowOff>
    </xdr:to>
    <xdr:graphicFrame macro="">
      <xdr:nvGraphicFramePr>
        <xdr:cNvPr id="101" name="圖表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990600</xdr:colOff>
      <xdr:row>11</xdr:row>
      <xdr:rowOff>33337</xdr:rowOff>
    </xdr:from>
    <xdr:ext cx="65" cy="172227"/>
    <xdr:sp macro="" textlink="">
      <xdr:nvSpPr>
        <xdr:cNvPr id="102" name="文字方塊 101"/>
        <xdr:cNvSpPr txBox="1"/>
      </xdr:nvSpPr>
      <xdr:spPr>
        <a:xfrm>
          <a:off x="3124200" y="2033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11</xdr:row>
      <xdr:rowOff>33337</xdr:rowOff>
    </xdr:from>
    <xdr:ext cx="65" cy="172227"/>
    <xdr:sp macro="" textlink="">
      <xdr:nvSpPr>
        <xdr:cNvPr id="103" name="文字方塊 102"/>
        <xdr:cNvSpPr txBox="1"/>
      </xdr:nvSpPr>
      <xdr:spPr>
        <a:xfrm>
          <a:off x="3333750" y="2033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990600</xdr:colOff>
      <xdr:row>12</xdr:row>
      <xdr:rowOff>33337</xdr:rowOff>
    </xdr:from>
    <xdr:ext cx="65" cy="172227"/>
    <xdr:sp macro="" textlink="">
      <xdr:nvSpPr>
        <xdr:cNvPr id="104" name="文字方塊 103"/>
        <xdr:cNvSpPr txBox="1"/>
      </xdr:nvSpPr>
      <xdr:spPr>
        <a:xfrm>
          <a:off x="3124200" y="223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2</xdr:col>
      <xdr:colOff>1200150</xdr:colOff>
      <xdr:row>12</xdr:row>
      <xdr:rowOff>33337</xdr:rowOff>
    </xdr:from>
    <xdr:ext cx="65" cy="172227"/>
    <xdr:sp macro="" textlink="">
      <xdr:nvSpPr>
        <xdr:cNvPr id="105" name="文字方塊 104"/>
        <xdr:cNvSpPr txBox="1"/>
      </xdr:nvSpPr>
      <xdr:spPr>
        <a:xfrm>
          <a:off x="3333750" y="223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2" sqref="C2"/>
    </sheetView>
  </sheetViews>
  <sheetFormatPr defaultRowHeight="15.75" x14ac:dyDescent="0.25"/>
  <cols>
    <col min="1" max="1" width="15.140625" bestFit="1" customWidth="1"/>
    <col min="2" max="2" width="16.85546875" bestFit="1" customWidth="1"/>
    <col min="3" max="3" width="31" customWidth="1"/>
    <col min="4" max="4" width="11.85546875" bestFit="1" customWidth="1"/>
    <col min="5" max="5" width="15.1406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5">
      <c r="A2">
        <v>3.2</v>
      </c>
      <c r="B2">
        <f>A2*1.9891*1E+30</f>
        <v>6.365120000000001E+30</v>
      </c>
      <c r="C2" s="1">
        <v>6.6720000000000003E-11</v>
      </c>
      <c r="D2" s="2">
        <v>299800000</v>
      </c>
      <c r="E2" s="2">
        <f>2*B2*C2/(D2*D2)</f>
        <v>9449.9469826671211</v>
      </c>
    </row>
    <row r="3" spans="1:5" x14ac:dyDescent="0.25">
      <c r="A3">
        <v>4</v>
      </c>
      <c r="B3">
        <f t="shared" ref="B3:B12" si="0">A3*1.9891*1E+30</f>
        <v>7.9564000000000007E+30</v>
      </c>
      <c r="C3" s="1">
        <v>6.6720000000000003E-11</v>
      </c>
      <c r="D3" s="2">
        <v>299800000</v>
      </c>
      <c r="E3" s="2">
        <f t="shared" ref="E3:E13" si="1">2*B3*C3/(D3*D3)</f>
        <v>11812.433728333901</v>
      </c>
    </row>
    <row r="4" spans="1:5" x14ac:dyDescent="0.25">
      <c r="A4">
        <v>5</v>
      </c>
      <c r="B4">
        <f t="shared" si="0"/>
        <v>9.9455000000000006E+30</v>
      </c>
      <c r="C4" s="1">
        <v>6.6720000000000003E-11</v>
      </c>
      <c r="D4" s="2">
        <v>299800000</v>
      </c>
      <c r="E4" s="2">
        <f t="shared" si="1"/>
        <v>14765.542160417375</v>
      </c>
    </row>
    <row r="5" spans="1:5" x14ac:dyDescent="0.25">
      <c r="A5">
        <v>6</v>
      </c>
      <c r="B5">
        <f t="shared" si="0"/>
        <v>1.1934599999999999E+31</v>
      </c>
      <c r="C5" s="1">
        <v>6.6720000000000003E-11</v>
      </c>
      <c r="D5" s="2">
        <v>299800000</v>
      </c>
      <c r="E5" s="2">
        <f t="shared" si="1"/>
        <v>17718.65059250085</v>
      </c>
    </row>
    <row r="6" spans="1:5" x14ac:dyDescent="0.25">
      <c r="A6">
        <v>7</v>
      </c>
      <c r="B6">
        <f t="shared" si="0"/>
        <v>1.39237E+31</v>
      </c>
      <c r="C6" s="1">
        <v>6.6720000000000003E-11</v>
      </c>
      <c r="D6" s="2">
        <v>299800000</v>
      </c>
      <c r="E6" s="2">
        <f t="shared" si="1"/>
        <v>20671.759024584324</v>
      </c>
    </row>
    <row r="7" spans="1:5" x14ac:dyDescent="0.25">
      <c r="A7">
        <v>8</v>
      </c>
      <c r="B7">
        <f t="shared" si="0"/>
        <v>1.5912800000000001E+31</v>
      </c>
      <c r="C7" s="1">
        <v>6.6720000000000003E-11</v>
      </c>
      <c r="D7" s="2">
        <v>299800000</v>
      </c>
      <c r="E7" s="2">
        <f t="shared" si="1"/>
        <v>23624.867456667802</v>
      </c>
    </row>
    <row r="8" spans="1:5" x14ac:dyDescent="0.25">
      <c r="A8">
        <v>9</v>
      </c>
      <c r="B8">
        <f t="shared" si="0"/>
        <v>1.7901900000000002E+31</v>
      </c>
      <c r="C8" s="1">
        <v>6.6720000000000003E-11</v>
      </c>
      <c r="D8" s="2">
        <v>299800000</v>
      </c>
      <c r="E8" s="2">
        <f t="shared" si="1"/>
        <v>26577.97588875128</v>
      </c>
    </row>
    <row r="9" spans="1:5" x14ac:dyDescent="0.25">
      <c r="A9">
        <v>10</v>
      </c>
      <c r="B9">
        <f t="shared" si="0"/>
        <v>1.9891000000000001E+31</v>
      </c>
      <c r="C9" s="1">
        <v>6.6720000000000003E-11</v>
      </c>
      <c r="D9" s="2">
        <v>299800000</v>
      </c>
      <c r="E9" s="2">
        <f t="shared" si="1"/>
        <v>29531.084320834751</v>
      </c>
    </row>
    <row r="10" spans="1:5" x14ac:dyDescent="0.25">
      <c r="A10">
        <v>100</v>
      </c>
      <c r="B10">
        <f t="shared" si="0"/>
        <v>1.9890999999999999E+32</v>
      </c>
      <c r="C10" s="1">
        <v>6.6720000000000003E-11</v>
      </c>
      <c r="D10" s="2">
        <v>299800000</v>
      </c>
      <c r="E10" s="2">
        <f t="shared" si="1"/>
        <v>295310.84320834745</v>
      </c>
    </row>
    <row r="11" spans="1:5" x14ac:dyDescent="0.25">
      <c r="A11">
        <v>1000</v>
      </c>
      <c r="B11">
        <f t="shared" si="0"/>
        <v>1.9891000000000003E+33</v>
      </c>
      <c r="C11" s="1">
        <v>6.6720000000000003E-11</v>
      </c>
      <c r="D11" s="2">
        <v>299800000</v>
      </c>
      <c r="E11" s="2">
        <f t="shared" si="1"/>
        <v>2953108.4320834754</v>
      </c>
    </row>
    <row r="12" spans="1:5" x14ac:dyDescent="0.25">
      <c r="A12">
        <v>10000</v>
      </c>
      <c r="B12">
        <f t="shared" si="0"/>
        <v>1.9891000000000001E+34</v>
      </c>
      <c r="C12" s="1">
        <v>6.6720000000000003E-11</v>
      </c>
      <c r="D12" s="2">
        <v>299800000</v>
      </c>
      <c r="E12" s="2">
        <f t="shared" si="1"/>
        <v>29531084.320834748</v>
      </c>
    </row>
    <row r="13" spans="1:5" x14ac:dyDescent="0.25">
      <c r="B13" s="1">
        <v>5.9999999999999999E+24</v>
      </c>
      <c r="C13" s="1">
        <v>6.6720000000000003E-11</v>
      </c>
      <c r="D13" s="2">
        <v>299800000</v>
      </c>
      <c r="E13" s="2">
        <f t="shared" si="1"/>
        <v>8.9078732052188681E-3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1"/>
    </sheetView>
  </sheetViews>
  <sheetFormatPr defaultRowHeight="15.75" x14ac:dyDescent="0.25"/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10</v>
      </c>
      <c r="B2" s="5">
        <v>1.74</v>
      </c>
      <c r="C2" s="5">
        <v>24.31</v>
      </c>
      <c r="D2" s="5">
        <f>C2/B2</f>
        <v>13.971264367816092</v>
      </c>
      <c r="E2" s="3">
        <f>D3/D2</f>
        <v>0.80592394788911381</v>
      </c>
    </row>
    <row r="3" spans="1:5" x14ac:dyDescent="0.25">
      <c r="A3" t="s">
        <v>11</v>
      </c>
      <c r="B3" s="5">
        <v>3.58</v>
      </c>
      <c r="C3" s="5">
        <v>40.31</v>
      </c>
      <c r="D3" s="5">
        <f t="shared" ref="D3:D21" si="0">C3/B3</f>
        <v>11.259776536312849</v>
      </c>
      <c r="E3" s="3"/>
    </row>
    <row r="4" spans="1:5" x14ac:dyDescent="0.25">
      <c r="A4" t="s">
        <v>12</v>
      </c>
      <c r="B4" s="5">
        <v>7.87</v>
      </c>
      <c r="C4" s="5">
        <v>55.85</v>
      </c>
      <c r="D4" s="5">
        <f t="shared" si="0"/>
        <v>7.0965692503176623</v>
      </c>
      <c r="E4" s="3">
        <f t="shared" ref="E4" si="1">D5/D4</f>
        <v>4.5258940591961832</v>
      </c>
    </row>
    <row r="5" spans="1:5" ht="18.75" x14ac:dyDescent="0.35">
      <c r="A5" s="4" t="s">
        <v>13</v>
      </c>
      <c r="B5" s="5">
        <v>5.24</v>
      </c>
      <c r="C5" s="5">
        <v>168.3</v>
      </c>
      <c r="D5" s="5">
        <f t="shared" si="0"/>
        <v>32.118320610687022</v>
      </c>
      <c r="E5" s="3"/>
    </row>
    <row r="6" spans="1:5" x14ac:dyDescent="0.25">
      <c r="A6" t="s">
        <v>14</v>
      </c>
      <c r="B6" s="5">
        <v>2.7</v>
      </c>
      <c r="C6" s="5">
        <v>26.98</v>
      </c>
      <c r="D6" s="5">
        <f t="shared" si="0"/>
        <v>9.992592592592592</v>
      </c>
      <c r="E6" s="3">
        <f t="shared" ref="E6" si="2">D7/D6</f>
        <v>2.5740586088147808</v>
      </c>
    </row>
    <row r="7" spans="1:5" ht="18.75" x14ac:dyDescent="0.35">
      <c r="A7" s="4" t="s">
        <v>19</v>
      </c>
      <c r="B7" s="5">
        <v>3.95</v>
      </c>
      <c r="C7" s="5">
        <v>101.6</v>
      </c>
      <c r="D7" s="5">
        <f t="shared" si="0"/>
        <v>25.721518987341771</v>
      </c>
      <c r="E7" s="3"/>
    </row>
    <row r="8" spans="1:5" x14ac:dyDescent="0.25">
      <c r="A8" t="s">
        <v>15</v>
      </c>
      <c r="B8" s="5">
        <v>7.15</v>
      </c>
      <c r="C8" s="5">
        <v>52</v>
      </c>
      <c r="D8" s="5">
        <f t="shared" si="0"/>
        <v>7.2727272727272725</v>
      </c>
      <c r="E8" s="3">
        <f t="shared" ref="E8" si="3">D9/D8</f>
        <v>4.0038314176245215</v>
      </c>
    </row>
    <row r="9" spans="1:5" ht="18.75" x14ac:dyDescent="0.35">
      <c r="A9" s="4" t="s">
        <v>18</v>
      </c>
      <c r="B9" s="5">
        <v>5.22</v>
      </c>
      <c r="C9" s="5">
        <v>152</v>
      </c>
      <c r="D9" s="5">
        <f t="shared" si="0"/>
        <v>29.118773946360154</v>
      </c>
      <c r="E9" s="3"/>
    </row>
    <row r="10" spans="1:5" x14ac:dyDescent="0.25">
      <c r="A10" t="s">
        <v>16</v>
      </c>
      <c r="B10" s="5">
        <v>4.51</v>
      </c>
      <c r="C10" s="5">
        <v>47.87</v>
      </c>
      <c r="D10" s="5">
        <f t="shared" si="0"/>
        <v>10.614190687361418</v>
      </c>
      <c r="E10" s="3">
        <f t="shared" ref="E10" si="4">D11/D10</f>
        <v>1.7789200558447056</v>
      </c>
    </row>
    <row r="11" spans="1:5" ht="18.75" x14ac:dyDescent="0.35">
      <c r="A11" s="4" t="s">
        <v>17</v>
      </c>
      <c r="B11" s="5">
        <v>4.2300000000000004</v>
      </c>
      <c r="C11" s="5">
        <v>79.87</v>
      </c>
      <c r="D11" s="5">
        <f t="shared" si="0"/>
        <v>18.881796690307329</v>
      </c>
      <c r="E11" s="3"/>
    </row>
    <row r="12" spans="1:5" x14ac:dyDescent="0.25">
      <c r="A12" t="s">
        <v>20</v>
      </c>
      <c r="B12" s="5">
        <v>1.55</v>
      </c>
      <c r="C12" s="5">
        <v>40.08</v>
      </c>
      <c r="D12" s="5">
        <f t="shared" si="0"/>
        <v>25.85806451612903</v>
      </c>
      <c r="E12" s="3">
        <f t="shared" ref="E12" si="5">D13/D12</f>
        <v>0.64739178359698513</v>
      </c>
    </row>
    <row r="13" spans="1:5" x14ac:dyDescent="0.25">
      <c r="A13" s="4" t="s">
        <v>29</v>
      </c>
      <c r="B13" s="5">
        <v>3.35</v>
      </c>
      <c r="C13" s="5">
        <v>56.08</v>
      </c>
      <c r="D13" s="5">
        <f t="shared" si="0"/>
        <v>16.740298507462686</v>
      </c>
      <c r="E13" s="3"/>
    </row>
    <row r="14" spans="1:5" x14ac:dyDescent="0.25">
      <c r="A14" t="s">
        <v>21</v>
      </c>
      <c r="B14" s="5">
        <v>11.34</v>
      </c>
      <c r="C14" s="5">
        <v>207.2</v>
      </c>
      <c r="D14" s="5">
        <f t="shared" si="0"/>
        <v>18.271604938271604</v>
      </c>
      <c r="E14" s="3">
        <f t="shared" ref="E14" si="6">D15/D14</f>
        <v>1.2818127676469755</v>
      </c>
    </row>
    <row r="15" spans="1:5" x14ac:dyDescent="0.25">
      <c r="A15" t="s">
        <v>28</v>
      </c>
      <c r="B15" s="5">
        <v>9.5299999999999994</v>
      </c>
      <c r="C15" s="5">
        <v>223.2</v>
      </c>
      <c r="D15" s="5">
        <f t="shared" si="0"/>
        <v>23.420776495278069</v>
      </c>
      <c r="E15" s="3"/>
    </row>
    <row r="16" spans="1:5" x14ac:dyDescent="0.25">
      <c r="A16" t="s">
        <v>22</v>
      </c>
      <c r="B16" s="5">
        <v>8.91</v>
      </c>
      <c r="C16" s="5">
        <v>58.69</v>
      </c>
      <c r="D16" s="5">
        <f t="shared" si="0"/>
        <v>6.5869809203142529</v>
      </c>
      <c r="E16" s="3">
        <f t="shared" ref="E16" si="7">D17/D16</f>
        <v>1.7000050835035714</v>
      </c>
    </row>
    <row r="17" spans="1:5" x14ac:dyDescent="0.25">
      <c r="A17" s="4" t="s">
        <v>25</v>
      </c>
      <c r="B17" s="5">
        <v>6.67</v>
      </c>
      <c r="C17" s="5">
        <v>74.69</v>
      </c>
      <c r="D17" s="5">
        <f t="shared" si="0"/>
        <v>11.197901049475263</v>
      </c>
      <c r="E17" s="3"/>
    </row>
    <row r="18" spans="1:5" x14ac:dyDescent="0.25">
      <c r="A18" t="s">
        <v>23</v>
      </c>
      <c r="B18" s="5">
        <v>21.45</v>
      </c>
      <c r="C18" s="5">
        <v>195.08</v>
      </c>
      <c r="D18" s="5">
        <f t="shared" si="0"/>
        <v>9.0946386946386948</v>
      </c>
      <c r="E18" s="3">
        <f t="shared" ref="E18" si="8">D19/D18</f>
        <v>2.4478976950632623</v>
      </c>
    </row>
    <row r="19" spans="1:5" ht="18.75" x14ac:dyDescent="0.35">
      <c r="A19" s="4" t="s">
        <v>24</v>
      </c>
      <c r="B19" s="5">
        <v>10.199999999999999</v>
      </c>
      <c r="C19" s="5">
        <v>227.08</v>
      </c>
      <c r="D19" s="5">
        <f t="shared" si="0"/>
        <v>22.262745098039218</v>
      </c>
      <c r="E19" s="3"/>
    </row>
    <row r="20" spans="1:5" x14ac:dyDescent="0.25">
      <c r="A20" t="s">
        <v>26</v>
      </c>
      <c r="B20" s="5">
        <v>8.9600000000000009</v>
      </c>
      <c r="C20" s="5">
        <v>63.55</v>
      </c>
      <c r="D20" s="5">
        <f t="shared" si="0"/>
        <v>7.0926339285714279</v>
      </c>
      <c r="E20" s="3">
        <f t="shared" ref="E20" si="9">D21/D20</f>
        <v>1.7774740929250714</v>
      </c>
    </row>
    <row r="21" spans="1:5" x14ac:dyDescent="0.25">
      <c r="A21" s="4" t="s">
        <v>27</v>
      </c>
      <c r="B21" s="5">
        <v>6.31</v>
      </c>
      <c r="C21" s="5">
        <v>79.55</v>
      </c>
      <c r="D21" s="5">
        <f t="shared" si="0"/>
        <v>12.606973058637085</v>
      </c>
      <c r="E21" s="3"/>
    </row>
  </sheetData>
  <mergeCells count="10"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(a)黑洞</vt:lpstr>
      <vt:lpstr>(b)PBratio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2017-03-05T11:52:00Z</dcterms:modified>
</cp:coreProperties>
</file>