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lk\OneDrive\Documentos\laburo\CONICET\2023\"/>
    </mc:Choice>
  </mc:AlternateContent>
  <xr:revisionPtr revIDLastSave="0" documentId="8_{3CECA0DA-DC4A-4158-A9CD-148DECD57ED7}" xr6:coauthVersionLast="47" xr6:coauthVersionMax="47" xr10:uidLastSave="{00000000-0000-0000-0000-000000000000}"/>
  <bookViews>
    <workbookView xWindow="-110" yWindow="-110" windowWidth="19420" windowHeight="10300" xr2:uid="{2FFCD1B9-1D73-40E4-85E5-7B979A1653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D24" i="1"/>
  <c r="D25" i="1"/>
  <c r="L5" i="1"/>
  <c r="L6" i="1"/>
  <c r="L7" i="1"/>
  <c r="L8" i="1"/>
  <c r="L9" i="1"/>
  <c r="L10" i="1"/>
  <c r="L4" i="1"/>
  <c r="D23" i="1" s="1"/>
  <c r="J7" i="1"/>
  <c r="K7" i="1" s="1"/>
  <c r="J8" i="1"/>
  <c r="K8" i="1" s="1"/>
  <c r="J9" i="1"/>
  <c r="K9" i="1" s="1"/>
  <c r="J10" i="1"/>
  <c r="K10" i="1" s="1"/>
  <c r="J5" i="1"/>
  <c r="K5" i="1" s="1"/>
  <c r="J6" i="1"/>
  <c r="K6" i="1" s="1"/>
  <c r="J4" i="1"/>
  <c r="K4" i="1" s="1"/>
  <c r="C15" i="1"/>
  <c r="D15" i="1"/>
  <c r="E15" i="1"/>
  <c r="F15" i="1"/>
  <c r="G15" i="1"/>
  <c r="C16" i="1"/>
  <c r="D16" i="1"/>
  <c r="E16" i="1"/>
  <c r="F16" i="1"/>
  <c r="G16" i="1"/>
  <c r="C17" i="1"/>
  <c r="H17" i="1" s="1"/>
  <c r="D17" i="1"/>
  <c r="E17" i="1"/>
  <c r="F17" i="1"/>
  <c r="G17" i="1"/>
  <c r="C18" i="1"/>
  <c r="H18" i="1" s="1"/>
  <c r="D18" i="1"/>
  <c r="E18" i="1"/>
  <c r="F18" i="1"/>
  <c r="G18" i="1"/>
  <c r="C19" i="1"/>
  <c r="H19" i="1" s="1"/>
  <c r="D19" i="1"/>
  <c r="E19" i="1"/>
  <c r="F19" i="1"/>
  <c r="G19" i="1"/>
  <c r="D14" i="1"/>
  <c r="E14" i="1"/>
  <c r="F14" i="1"/>
  <c r="G14" i="1"/>
  <c r="C14" i="1"/>
  <c r="H15" i="1"/>
  <c r="H16" i="1"/>
  <c r="D13" i="1"/>
  <c r="E13" i="1"/>
  <c r="F13" i="1"/>
  <c r="G13" i="1"/>
  <c r="C13" i="1"/>
  <c r="H13" i="1" s="1"/>
  <c r="H14" i="1"/>
  <c r="H5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<sst xmlns="http://schemas.openxmlformats.org/spreadsheetml/2006/main" count="39" uniqueCount="25">
  <si>
    <t>pais</t>
  </si>
  <si>
    <t>A</t>
  </si>
  <si>
    <t>B</t>
  </si>
  <si>
    <t>C</t>
  </si>
  <si>
    <t>D</t>
  </si>
  <si>
    <t>E</t>
  </si>
  <si>
    <t>F</t>
  </si>
  <si>
    <t>G</t>
  </si>
  <si>
    <t>0101</t>
  </si>
  <si>
    <t>0102</t>
  </si>
  <si>
    <t>0103</t>
  </si>
  <si>
    <t>0104</t>
  </si>
  <si>
    <t>0105</t>
  </si>
  <si>
    <t>Total expo agro</t>
  </si>
  <si>
    <t>Cluster</t>
  </si>
  <si>
    <t>Comparo productividades del agro</t>
  </si>
  <si>
    <t>cluster 1</t>
  </si>
  <si>
    <t>país A = VAB agro/L agro</t>
  </si>
  <si>
    <t>VBP sector</t>
  </si>
  <si>
    <t>MK int</t>
  </si>
  <si>
    <t>MK int %</t>
  </si>
  <si>
    <t>VA sector</t>
  </si>
  <si>
    <t>L</t>
  </si>
  <si>
    <t>pmgL comp</t>
  </si>
  <si>
    <t>nro indice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</si>
</sst>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70" fontId="0" fillId="0" borderId="0" xfId="0" applyNumberFormat="1"/>
    <xf numFmtId="0" fontId="0" fillId="2" borderId="0" xfId="0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9E04-B301-42B3-AC9B-9E123276B77F}">
  <dimension ref="B3:M25"/>
  <sheetViews>
    <sheetView tabSelected="1" workbookViewId="0">
      <selection activeCell="D23" sqref="D23:D25"/>
    </sheetView>
  </sheetViews>
  <sheetFormatPr baseColWidth="10" defaultRowHeight="14.5" x14ac:dyDescent="0.35"/>
  <cols>
    <col min="8" max="8" width="14.90625" customWidth="1"/>
    <col min="11" max="11" width="11.36328125" bestFit="1" customWidth="1"/>
  </cols>
  <sheetData>
    <row r="3" spans="2:13" x14ac:dyDescent="0.35">
      <c r="B3" t="s">
        <v>0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t="s">
        <v>13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</row>
    <row r="4" spans="2:13" x14ac:dyDescent="0.35">
      <c r="B4" s="3" t="s">
        <v>1</v>
      </c>
      <c r="C4" s="3">
        <v>72134</v>
      </c>
      <c r="D4" s="3">
        <v>53934</v>
      </c>
      <c r="E4" s="3">
        <v>76513</v>
      </c>
      <c r="F4" s="3">
        <v>62229</v>
      </c>
      <c r="G4" s="3">
        <v>72977</v>
      </c>
      <c r="H4" s="3">
        <f>+SUM(C4:G4)</f>
        <v>337787</v>
      </c>
      <c r="I4" s="3">
        <v>10160117</v>
      </c>
      <c r="J4" s="3">
        <f>I4-H4</f>
        <v>9822330</v>
      </c>
      <c r="K4" s="4">
        <f>J4/H4</f>
        <v>29.078472528546097</v>
      </c>
      <c r="L4" s="3">
        <f>+I4*0.9</f>
        <v>9144105.3000000007</v>
      </c>
      <c r="M4" s="3">
        <v>51361</v>
      </c>
    </row>
    <row r="5" spans="2:13" x14ac:dyDescent="0.35">
      <c r="B5" t="s">
        <v>2</v>
      </c>
      <c r="C5">
        <v>33905</v>
      </c>
      <c r="D5">
        <v>8967</v>
      </c>
      <c r="E5">
        <v>71401</v>
      </c>
      <c r="F5">
        <v>57258</v>
      </c>
      <c r="G5">
        <v>31104</v>
      </c>
      <c r="H5">
        <f t="shared" ref="H5:H10" si="0">+SUM(C5:G5)</f>
        <v>202635</v>
      </c>
      <c r="I5">
        <v>20245324</v>
      </c>
      <c r="J5">
        <f t="shared" ref="J5:J10" si="1">I5-H5</f>
        <v>20042689</v>
      </c>
      <c r="K5" s="2">
        <f t="shared" ref="K5:K10" si="2">J5/H5</f>
        <v>98.910301774125898</v>
      </c>
      <c r="L5">
        <f t="shared" ref="L5:L10" si="3">+I5*0.9</f>
        <v>18220791.600000001</v>
      </c>
      <c r="M5">
        <v>71574</v>
      </c>
    </row>
    <row r="6" spans="2:13" x14ac:dyDescent="0.35">
      <c r="B6" s="3" t="s">
        <v>3</v>
      </c>
      <c r="C6" s="3">
        <v>81860</v>
      </c>
      <c r="D6" s="3">
        <v>84901</v>
      </c>
      <c r="E6" s="3">
        <v>26833</v>
      </c>
      <c r="F6" s="3">
        <v>18977</v>
      </c>
      <c r="G6" s="3">
        <v>31411</v>
      </c>
      <c r="H6" s="3">
        <f t="shared" si="0"/>
        <v>243982</v>
      </c>
      <c r="I6" s="3">
        <v>22750094</v>
      </c>
      <c r="J6" s="3">
        <f t="shared" si="1"/>
        <v>22506112</v>
      </c>
      <c r="K6" s="4">
        <f t="shared" si="2"/>
        <v>92.244968891147707</v>
      </c>
      <c r="L6" s="3">
        <f t="shared" si="3"/>
        <v>20475084.600000001</v>
      </c>
      <c r="M6" s="3">
        <v>7810382</v>
      </c>
    </row>
    <row r="7" spans="2:13" x14ac:dyDescent="0.35">
      <c r="B7" t="s">
        <v>4</v>
      </c>
      <c r="C7">
        <v>37453</v>
      </c>
      <c r="D7">
        <v>31517</v>
      </c>
      <c r="E7">
        <v>54295</v>
      </c>
      <c r="F7">
        <v>872</v>
      </c>
      <c r="G7">
        <v>96260</v>
      </c>
      <c r="H7">
        <f t="shared" si="0"/>
        <v>220397</v>
      </c>
      <c r="I7">
        <v>12137202</v>
      </c>
      <c r="J7">
        <f t="shared" si="1"/>
        <v>11916805</v>
      </c>
      <c r="K7" s="2">
        <f t="shared" si="2"/>
        <v>54.069724179548722</v>
      </c>
      <c r="L7">
        <f t="shared" si="3"/>
        <v>10923481.800000001</v>
      </c>
      <c r="M7">
        <v>48123</v>
      </c>
    </row>
    <row r="8" spans="2:13" x14ac:dyDescent="0.35">
      <c r="B8" t="s">
        <v>5</v>
      </c>
      <c r="C8">
        <v>50933</v>
      </c>
      <c r="D8">
        <v>44972</v>
      </c>
      <c r="E8">
        <v>86178</v>
      </c>
      <c r="F8">
        <v>87679</v>
      </c>
      <c r="G8">
        <v>64421</v>
      </c>
      <c r="H8">
        <f t="shared" si="0"/>
        <v>334183</v>
      </c>
      <c r="I8">
        <v>15520810</v>
      </c>
      <c r="J8">
        <f t="shared" si="1"/>
        <v>15186627</v>
      </c>
      <c r="K8" s="2">
        <f t="shared" si="2"/>
        <v>45.444044131508782</v>
      </c>
      <c r="L8">
        <f t="shared" si="3"/>
        <v>13968729</v>
      </c>
      <c r="M8">
        <v>5844</v>
      </c>
    </row>
    <row r="9" spans="2:13" x14ac:dyDescent="0.35">
      <c r="B9" s="3" t="s">
        <v>6</v>
      </c>
      <c r="C9" s="3">
        <v>81046</v>
      </c>
      <c r="D9" s="3">
        <v>11532</v>
      </c>
      <c r="E9" s="3">
        <v>9371</v>
      </c>
      <c r="F9" s="3">
        <v>47385</v>
      </c>
      <c r="G9" s="3">
        <v>28274</v>
      </c>
      <c r="H9" s="3">
        <f t="shared" si="0"/>
        <v>177608</v>
      </c>
      <c r="I9" s="3">
        <v>1332156</v>
      </c>
      <c r="J9" s="3">
        <f t="shared" si="1"/>
        <v>1154548</v>
      </c>
      <c r="K9" s="4">
        <f t="shared" si="2"/>
        <v>6.5005405161929639</v>
      </c>
      <c r="L9" s="3">
        <f t="shared" si="3"/>
        <v>1198940.4000000001</v>
      </c>
      <c r="M9" s="3">
        <v>5296</v>
      </c>
    </row>
    <row r="10" spans="2:13" x14ac:dyDescent="0.35">
      <c r="B10" t="s">
        <v>7</v>
      </c>
      <c r="C10">
        <v>80989</v>
      </c>
      <c r="D10">
        <v>1456</v>
      </c>
      <c r="E10">
        <v>88164</v>
      </c>
      <c r="F10">
        <v>80759</v>
      </c>
      <c r="G10">
        <v>99032</v>
      </c>
      <c r="H10">
        <f t="shared" si="0"/>
        <v>350400</v>
      </c>
      <c r="I10">
        <v>13131426</v>
      </c>
      <c r="J10">
        <f t="shared" si="1"/>
        <v>12781026</v>
      </c>
      <c r="K10" s="2">
        <f t="shared" si="2"/>
        <v>36.475530821917808</v>
      </c>
      <c r="L10">
        <f t="shared" si="3"/>
        <v>11818283.4</v>
      </c>
      <c r="M10">
        <v>73903</v>
      </c>
    </row>
    <row r="12" spans="2:13" x14ac:dyDescent="0.35">
      <c r="B12" t="s">
        <v>0</v>
      </c>
      <c r="C12" s="1" t="s">
        <v>8</v>
      </c>
      <c r="D12" s="1" t="s">
        <v>9</v>
      </c>
      <c r="E12" s="1" t="s">
        <v>10</v>
      </c>
      <c r="F12" s="1" t="s">
        <v>11</v>
      </c>
      <c r="G12" s="1" t="s">
        <v>12</v>
      </c>
      <c r="H12" t="s">
        <v>13</v>
      </c>
      <c r="I12" t="s">
        <v>14</v>
      </c>
    </row>
    <row r="13" spans="2:13" x14ac:dyDescent="0.35">
      <c r="B13" s="3" t="s">
        <v>1</v>
      </c>
      <c r="C13" s="3">
        <f>+C4/$H$4</f>
        <v>0.21354877481963486</v>
      </c>
      <c r="D13" s="3">
        <f t="shared" ref="D13:G13" si="4">+D4/$H$4</f>
        <v>0.15966866694100129</v>
      </c>
      <c r="E13" s="3">
        <f t="shared" si="4"/>
        <v>0.22651256561087313</v>
      </c>
      <c r="F13" s="3">
        <f t="shared" si="4"/>
        <v>0.18422556226260928</v>
      </c>
      <c r="G13" s="3">
        <f t="shared" si="4"/>
        <v>0.21604443036588145</v>
      </c>
      <c r="H13" s="3">
        <f>+SUM(C13:G13)</f>
        <v>1</v>
      </c>
      <c r="I13" s="3">
        <v>1</v>
      </c>
    </row>
    <row r="14" spans="2:13" x14ac:dyDescent="0.35">
      <c r="B14" t="s">
        <v>2</v>
      </c>
      <c r="C14">
        <f>+C5/$H5</f>
        <v>0.16732055173094479</v>
      </c>
      <c r="D14">
        <f t="shared" ref="D14:G14" si="5">+D5/$H5</f>
        <v>4.4251980161373897E-2</v>
      </c>
      <c r="E14">
        <f t="shared" si="5"/>
        <v>0.35236262244923139</v>
      </c>
      <c r="F14">
        <f t="shared" si="5"/>
        <v>0.28256717743726406</v>
      </c>
      <c r="G14">
        <f t="shared" si="5"/>
        <v>0.15349766822118588</v>
      </c>
      <c r="H14">
        <f t="shared" ref="H14:H19" si="6">+SUM(C14:G14)</f>
        <v>1</v>
      </c>
      <c r="I14">
        <v>2</v>
      </c>
    </row>
    <row r="15" spans="2:13" x14ac:dyDescent="0.35">
      <c r="B15" s="3" t="s">
        <v>3</v>
      </c>
      <c r="C15" s="3">
        <f t="shared" ref="C15:G15" si="7">+C6/$H6</f>
        <v>0.33551655449992213</v>
      </c>
      <c r="D15" s="3">
        <f t="shared" si="7"/>
        <v>0.34798058873195564</v>
      </c>
      <c r="E15" s="3">
        <f t="shared" si="7"/>
        <v>0.10997942471165906</v>
      </c>
      <c r="F15" s="3">
        <f t="shared" si="7"/>
        <v>7.7780328056987813E-2</v>
      </c>
      <c r="G15" s="3">
        <f t="shared" si="7"/>
        <v>0.12874310399947536</v>
      </c>
      <c r="H15" s="3">
        <f t="shared" si="6"/>
        <v>0.99999999999999978</v>
      </c>
      <c r="I15" s="3">
        <v>1</v>
      </c>
    </row>
    <row r="16" spans="2:13" x14ac:dyDescent="0.35">
      <c r="B16" t="s">
        <v>4</v>
      </c>
      <c r="C16">
        <f t="shared" ref="C16:G16" si="8">+C7/$H7</f>
        <v>0.16993425500347101</v>
      </c>
      <c r="D16">
        <f t="shared" si="8"/>
        <v>0.14300103903410663</v>
      </c>
      <c r="E16">
        <f t="shared" si="8"/>
        <v>0.24635090314296473</v>
      </c>
      <c r="F16">
        <f t="shared" si="8"/>
        <v>3.9564966855265725E-3</v>
      </c>
      <c r="G16">
        <f t="shared" si="8"/>
        <v>0.43675730613393104</v>
      </c>
      <c r="H16">
        <f t="shared" si="6"/>
        <v>1</v>
      </c>
      <c r="I16">
        <v>3</v>
      </c>
    </row>
    <row r="17" spans="2:9" x14ac:dyDescent="0.35">
      <c r="B17" t="s">
        <v>5</v>
      </c>
      <c r="C17">
        <f t="shared" ref="C17:G17" si="9">+C8/$H8</f>
        <v>0.15241050562117164</v>
      </c>
      <c r="D17">
        <f t="shared" si="9"/>
        <v>0.13457297349057254</v>
      </c>
      <c r="E17">
        <f t="shared" si="9"/>
        <v>0.2578766723621489</v>
      </c>
      <c r="F17">
        <f t="shared" si="9"/>
        <v>0.26236822339855709</v>
      </c>
      <c r="G17">
        <f t="shared" si="9"/>
        <v>0.19277162512754986</v>
      </c>
      <c r="H17">
        <f t="shared" si="6"/>
        <v>1</v>
      </c>
      <c r="I17">
        <v>2</v>
      </c>
    </row>
    <row r="18" spans="2:9" x14ac:dyDescent="0.35">
      <c r="B18" s="3" t="s">
        <v>6</v>
      </c>
      <c r="C18" s="3">
        <f t="shared" ref="C18:G18" si="10">+C9/$H9</f>
        <v>0.45631953515607404</v>
      </c>
      <c r="D18" s="3">
        <f t="shared" si="10"/>
        <v>6.4929507679834242E-2</v>
      </c>
      <c r="E18" s="3">
        <f t="shared" si="10"/>
        <v>5.2762262961127876E-2</v>
      </c>
      <c r="F18" s="3">
        <f t="shared" si="10"/>
        <v>0.26679541462096301</v>
      </c>
      <c r="G18" s="3">
        <f t="shared" si="10"/>
        <v>0.1591932795820008</v>
      </c>
      <c r="H18" s="3">
        <f t="shared" si="6"/>
        <v>0.99999999999999989</v>
      </c>
      <c r="I18" s="3">
        <v>1</v>
      </c>
    </row>
    <row r="19" spans="2:9" x14ac:dyDescent="0.35">
      <c r="B19" t="s">
        <v>7</v>
      </c>
      <c r="C19">
        <f t="shared" ref="C19:G19" si="11">+C10/$H10</f>
        <v>0.23113299086757991</v>
      </c>
      <c r="D19">
        <f t="shared" si="11"/>
        <v>4.1552511415525115E-3</v>
      </c>
      <c r="E19">
        <f t="shared" si="11"/>
        <v>0.25160958904109587</v>
      </c>
      <c r="F19">
        <f t="shared" si="11"/>
        <v>0.23047659817351598</v>
      </c>
      <c r="G19">
        <f t="shared" si="11"/>
        <v>0.28262557077625572</v>
      </c>
      <c r="H19">
        <f t="shared" si="6"/>
        <v>1</v>
      </c>
      <c r="I19">
        <v>3</v>
      </c>
    </row>
    <row r="21" spans="2:9" x14ac:dyDescent="0.35">
      <c r="B21" t="s">
        <v>15</v>
      </c>
    </row>
    <row r="22" spans="2:9" x14ac:dyDescent="0.35">
      <c r="B22" t="s">
        <v>16</v>
      </c>
      <c r="D22" t="s">
        <v>23</v>
      </c>
      <c r="E22" t="s">
        <v>24</v>
      </c>
    </row>
    <row r="23" spans="2:9" x14ac:dyDescent="0.35">
      <c r="B23" t="s">
        <v>17</v>
      </c>
      <c r="D23">
        <f>L4/M4</f>
        <v>178.03596697883609</v>
      </c>
      <c r="E23">
        <v>100</v>
      </c>
    </row>
    <row r="24" spans="2:9" x14ac:dyDescent="0.35">
      <c r="D24">
        <f>L6/M6</f>
        <v>2.6215215337738926</v>
      </c>
      <c r="E24">
        <f>D24*$E$23/$D$23</f>
        <v>1.4724673773842138</v>
      </c>
    </row>
    <row r="25" spans="2:9" x14ac:dyDescent="0.35">
      <c r="D25">
        <f>L9/M9</f>
        <v>226.38602719033236</v>
      </c>
      <c r="E25">
        <f>D25*$E$23/$D$23</f>
        <v>127.15746769148272</v>
      </c>
    </row>
  </sheetData>
  <conditionalFormatting sqref="E23:E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Igal Kejsefman</dc:creator>
  <cp:lastModifiedBy>Igal Kejsefman</cp:lastModifiedBy>
  <dcterms:created xsi:type="dcterms:W3CDTF">2023-03-08T18:50:42Z</dcterms:created>
  <dcterms:modified xsi:type="dcterms:W3CDTF">2023-03-08T19:34:39Z</dcterms:modified>
</cp:coreProperties>
</file>