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2.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cex\Videos\Data Analyst Bootcamp\"/>
    </mc:Choice>
  </mc:AlternateContent>
  <xr:revisionPtr revIDLastSave="0" documentId="13_ncr:1_{A3237561-DC1E-429F-A648-A530E6C4949F}" xr6:coauthVersionLast="47" xr6:coauthVersionMax="47" xr10:uidLastSave="{00000000-0000-0000-0000-000000000000}"/>
  <bookViews>
    <workbookView xWindow="-108" yWindow="-108" windowWidth="23256" windowHeight="13176" activeTab="4" xr2:uid="{7B43ECD3-DB9A-477F-922E-123AF4F835CE}"/>
  </bookViews>
  <sheets>
    <sheet name="2018-19 prem player stats (2)" sheetId="3" r:id="rId1"/>
    <sheet name="Stats Table" sheetId="4" r:id="rId2"/>
    <sheet name="2018-19 prem player stats" sheetId="2" state="hidden" r:id="rId3"/>
    <sheet name="Pivot Table" sheetId="1" r:id="rId4"/>
    <sheet name="Dashboard" sheetId="5" r:id="rId5"/>
  </sheets>
  <definedNames>
    <definedName name="_xlnm._FilterDatabase" localSheetId="1" hidden="1">'Stats Table'!$A$1:$M$278</definedName>
    <definedName name="ExternalData_1" localSheetId="2" hidden="1">'2018-19 prem player stats'!$A$1:$AN$278</definedName>
    <definedName name="ExternalData_2" localSheetId="0" hidden="1">'2018-19 prem player stats (2)'!$A$1:$AL$278</definedName>
    <definedName name="Slicer_Current_Club">#N/A</definedName>
    <definedName name="Slicer_Full_Name_Caps">#N/A</definedName>
    <definedName name="Slicer_nationality">#N/A</definedName>
    <definedName name="Slicer_position">#N/A</definedName>
  </definedNames>
  <calcPr calcId="181029"/>
  <pivotCaches>
    <pivotCache cacheId="7"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57" i="2" l="1" a="1"/>
  <c r="D257" i="2" s="1"/>
  <c r="D275" i="2" a="1"/>
  <c r="D275" i="2" s="1"/>
  <c r="D200" i="2" a="1"/>
  <c r="D200" i="2" s="1"/>
  <c r="D274" i="2" a="1"/>
  <c r="D274" i="2" s="1"/>
  <c r="D84" i="2" a="1"/>
  <c r="D84" i="2" s="1"/>
  <c r="D153" i="2" a="1"/>
  <c r="D153" i="2" s="1"/>
  <c r="D91" i="2" a="1"/>
  <c r="D91" i="2" s="1"/>
  <c r="D158" i="2" a="1"/>
  <c r="D158" i="2" s="1"/>
  <c r="D32" i="2" a="1"/>
  <c r="D32" i="2" s="1"/>
  <c r="D106" i="2" a="1"/>
  <c r="D106" i="2" s="1"/>
  <c r="D50" i="2" a="1"/>
  <c r="D50" i="2" s="1"/>
  <c r="D15" i="2" a="1"/>
  <c r="D15" i="2" s="1"/>
  <c r="D213" i="2" a="1"/>
  <c r="D213" i="2" s="1"/>
  <c r="D46" i="2" a="1"/>
  <c r="D46" i="2"/>
  <c r="D24" i="2" a="1"/>
  <c r="D24" i="2" s="1"/>
  <c r="D42" i="2" a="1"/>
  <c r="D42" i="2" s="1"/>
  <c r="D107" i="2" a="1"/>
  <c r="D107" i="2" s="1"/>
  <c r="D231" i="2" a="1"/>
  <c r="D231" i="2" s="1"/>
  <c r="D82" i="2" a="1"/>
  <c r="D82" i="2" s="1"/>
  <c r="D16" i="2" a="1"/>
  <c r="D16" i="2" s="1"/>
  <c r="D74" i="2" a="1"/>
  <c r="D74" i="2" s="1"/>
  <c r="D147" i="2" a="1"/>
  <c r="D147" i="2" s="1"/>
  <c r="D226" i="2" a="1"/>
  <c r="D226" i="2" s="1"/>
  <c r="D204" i="2" a="1"/>
  <c r="D204" i="2" s="1"/>
  <c r="D101" i="2" a="1"/>
  <c r="D101" i="2" s="1"/>
  <c r="D211" i="2" a="1"/>
  <c r="D211" i="2" s="1"/>
  <c r="D108" i="2" a="1"/>
  <c r="D108" i="2"/>
  <c r="D72" i="2" a="1"/>
  <c r="D72" i="2" s="1"/>
  <c r="D190" i="2" a="1"/>
  <c r="D190" i="2" s="1"/>
  <c r="D102" i="2" a="1"/>
  <c r="D102" i="2" s="1"/>
  <c r="D25" i="2" a="1"/>
  <c r="D25" i="2" s="1"/>
  <c r="D109" i="2" a="1"/>
  <c r="D109" i="2" s="1"/>
  <c r="D278" i="2" a="1"/>
  <c r="D278" i="2" s="1"/>
  <c r="D110" i="2" a="1"/>
  <c r="D110" i="2" s="1"/>
  <c r="D111" i="2" a="1"/>
  <c r="D111" i="2" s="1"/>
  <c r="D11" i="2" a="1"/>
  <c r="D11" i="2" s="1"/>
  <c r="D138" i="2" a="1"/>
  <c r="D138" i="2" s="1"/>
  <c r="D21" i="2" a="1"/>
  <c r="D21" i="2" s="1"/>
  <c r="D270" i="2" a="1"/>
  <c r="D270" i="2" s="1"/>
  <c r="D225" i="2" a="1"/>
  <c r="D225" i="2" s="1"/>
  <c r="D271" i="2" a="1"/>
  <c r="D271" i="2" s="1"/>
  <c r="D252" i="2" a="1"/>
  <c r="D252" i="2" s="1"/>
  <c r="D263" i="2" a="1"/>
  <c r="D263" i="2" s="1"/>
  <c r="D39" i="2" a="1"/>
  <c r="D39" i="2" s="1"/>
  <c r="D44" i="2" a="1"/>
  <c r="D44" i="2" s="1"/>
  <c r="D152" i="2" a="1"/>
  <c r="D152" i="2" s="1"/>
  <c r="D268" i="2" a="1"/>
  <c r="D268" i="2" s="1"/>
  <c r="D52" i="2" a="1"/>
  <c r="D52" i="2" s="1"/>
  <c r="D162" i="2" a="1"/>
  <c r="D162" i="2" s="1"/>
  <c r="D53" i="2" a="1"/>
  <c r="D53" i="2" s="1"/>
  <c r="D97" i="2" a="1"/>
  <c r="D97" i="2" s="1"/>
  <c r="D235" i="2" a="1"/>
  <c r="D235" i="2" s="1"/>
  <c r="D4" i="2" a="1"/>
  <c r="D4" i="2" s="1"/>
  <c r="D112" i="2" a="1"/>
  <c r="D112" i="2" s="1"/>
  <c r="D238" i="2" a="1"/>
  <c r="D238" i="2" s="1"/>
  <c r="D254" i="2" a="1"/>
  <c r="D254" i="2" s="1"/>
  <c r="D104" i="2" a="1"/>
  <c r="D104" i="2" s="1"/>
  <c r="D169" i="2" a="1"/>
  <c r="D169" i="2" s="1"/>
  <c r="D49" i="2" a="1"/>
  <c r="D49" i="2" s="1"/>
  <c r="D113" i="2" a="1"/>
  <c r="D113" i="2"/>
  <c r="D202" i="2" a="1"/>
  <c r="D202" i="2" s="1"/>
  <c r="D244" i="2" a="1"/>
  <c r="D244" i="2" s="1"/>
  <c r="D5" i="2" a="1"/>
  <c r="D5" i="2" s="1"/>
  <c r="D196" i="2" a="1"/>
  <c r="D196" i="2" s="1"/>
  <c r="D174" i="2" a="1"/>
  <c r="D174" i="2" s="1"/>
  <c r="D184" i="2" a="1"/>
  <c r="D184" i="2" s="1"/>
  <c r="D205" i="2" a="1"/>
  <c r="D205" i="2" s="1"/>
  <c r="D159" i="2" a="1"/>
  <c r="D159" i="2" s="1"/>
  <c r="D167" i="2" a="1"/>
  <c r="D167" i="2" s="1"/>
  <c r="D98" i="2" a="1"/>
  <c r="D98" i="2" s="1"/>
  <c r="D149" i="2" a="1"/>
  <c r="D149" i="2" s="1"/>
  <c r="D237" i="2" a="1"/>
  <c r="D237" i="2" s="1"/>
  <c r="D139" i="2" a="1"/>
  <c r="D139" i="2" s="1"/>
  <c r="D86" i="2" a="1"/>
  <c r="D86" i="2" s="1"/>
  <c r="D45" i="2" a="1"/>
  <c r="D45" i="2" s="1"/>
  <c r="D87" i="2" a="1"/>
  <c r="D87" i="2" s="1"/>
  <c r="D140" i="2" a="1"/>
  <c r="D140" i="2" s="1"/>
  <c r="D114" i="2" a="1"/>
  <c r="D114" i="2" s="1"/>
  <c r="D96" i="2" a="1"/>
  <c r="D96" i="2" s="1"/>
  <c r="D23" i="2" a="1"/>
  <c r="D23" i="2" s="1"/>
  <c r="D22" i="2" a="1"/>
  <c r="D22" i="2" s="1"/>
  <c r="D209" i="2" a="1"/>
  <c r="D209" i="2" s="1"/>
  <c r="D245" i="2" a="1"/>
  <c r="D245" i="2" s="1"/>
  <c r="D170" i="2" a="1"/>
  <c r="D170" i="2" s="1"/>
  <c r="D172" i="2" a="1"/>
  <c r="D172" i="2" s="1"/>
  <c r="D269" i="2" a="1"/>
  <c r="D269" i="2" s="1"/>
  <c r="D115" i="2" a="1"/>
  <c r="D115" i="2" s="1"/>
  <c r="D116" i="2" a="1"/>
  <c r="D116" i="2" s="1"/>
  <c r="D145" i="2" a="1"/>
  <c r="D145" i="2" s="1"/>
  <c r="D277" i="2" a="1"/>
  <c r="D277" i="2" s="1"/>
  <c r="D59" i="2" a="1"/>
  <c r="D59" i="2" s="1"/>
  <c r="D56" i="2" a="1"/>
  <c r="D56" i="2" s="1"/>
  <c r="D223" i="2" a="1"/>
  <c r="D223" i="2" s="1"/>
  <c r="D117" i="2" a="1"/>
  <c r="D117" i="2" s="1"/>
  <c r="D78" i="2" a="1"/>
  <c r="D78" i="2" s="1"/>
  <c r="D187" i="2" a="1"/>
  <c r="D187" i="2" s="1"/>
  <c r="D182" i="2" a="1"/>
  <c r="D182" i="2" s="1"/>
  <c r="D118" i="2" a="1"/>
  <c r="D118" i="2" s="1"/>
  <c r="D73" i="2" a="1"/>
  <c r="D73" i="2" s="1"/>
  <c r="D67" i="2" a="1"/>
  <c r="D67" i="2" s="1"/>
  <c r="D265" i="2" a="1"/>
  <c r="D265" i="2" s="1"/>
  <c r="D8" i="2" a="1"/>
  <c r="D8" i="2" s="1"/>
  <c r="D144" i="2" a="1"/>
  <c r="D144" i="2" s="1"/>
  <c r="D71" i="2" a="1"/>
  <c r="D71" i="2" s="1"/>
  <c r="D19" i="2" a="1"/>
  <c r="D19" i="2" s="1"/>
  <c r="D259" i="2" a="1"/>
  <c r="D259" i="2" s="1"/>
  <c r="D150" i="2" a="1"/>
  <c r="D150" i="2" s="1"/>
  <c r="D233" i="2" a="1"/>
  <c r="D233" i="2" s="1"/>
  <c r="D215" i="2" a="1"/>
  <c r="D215" i="2" s="1"/>
  <c r="D28" i="2" a="1"/>
  <c r="D28" i="2" s="1"/>
  <c r="D210" i="2" a="1"/>
  <c r="D210" i="2" s="1"/>
  <c r="D183" i="2" a="1"/>
  <c r="D183" i="2" s="1"/>
  <c r="D266" i="2" a="1"/>
  <c r="D266" i="2" s="1"/>
  <c r="D29" i="2" a="1"/>
  <c r="D29" i="2" s="1"/>
  <c r="D175" i="2" a="1"/>
  <c r="D175" i="2" s="1"/>
  <c r="D69" i="2" a="1"/>
  <c r="D69" i="2" s="1"/>
  <c r="D258" i="2" a="1"/>
  <c r="D258" i="2" s="1"/>
  <c r="D148" i="2" a="1"/>
  <c r="D148" i="2" s="1"/>
  <c r="D27" i="2" a="1"/>
  <c r="D27" i="2" s="1"/>
  <c r="D119" i="2" a="1"/>
  <c r="D119" i="2" s="1"/>
  <c r="D93" i="2" a="1"/>
  <c r="D93" i="2" s="1"/>
  <c r="D89" i="2" a="1"/>
  <c r="D89" i="2" s="1"/>
  <c r="D141" i="2" a="1"/>
  <c r="D141" i="2" s="1"/>
  <c r="D120" i="2" a="1"/>
  <c r="D120" i="2" s="1"/>
  <c r="D155" i="2" a="1"/>
  <c r="D155" i="2" s="1"/>
  <c r="D121" i="2" a="1"/>
  <c r="D121" i="2" s="1"/>
  <c r="D228" i="2" a="1"/>
  <c r="D228" i="2" s="1"/>
  <c r="D192" i="2" a="1"/>
  <c r="D192" i="2" s="1"/>
  <c r="D122" i="2" a="1"/>
  <c r="D122" i="2" s="1"/>
  <c r="D246" i="2" a="1"/>
  <c r="D246" i="2" s="1"/>
  <c r="D36" i="2" a="1"/>
  <c r="D36" i="2" s="1"/>
  <c r="D48" i="2" a="1"/>
  <c r="D48" i="2" s="1"/>
  <c r="D79" i="2" a="1"/>
  <c r="D79" i="2" s="1"/>
  <c r="D30" i="2" a="1"/>
  <c r="D30" i="2" s="1"/>
  <c r="D123" i="2" a="1"/>
  <c r="D123" i="2" s="1"/>
  <c r="D249" i="2" a="1"/>
  <c r="D249" i="2" s="1"/>
  <c r="D240" i="2" a="1"/>
  <c r="D240" i="2" s="1"/>
  <c r="D66" i="2" a="1"/>
  <c r="D66" i="2" s="1"/>
  <c r="D124" i="2" a="1"/>
  <c r="D124" i="2" s="1"/>
  <c r="D54" i="2" a="1"/>
  <c r="D54" i="2" s="1"/>
  <c r="D75" i="2" a="1"/>
  <c r="D75" i="2" s="1"/>
  <c r="D262" i="2" a="1"/>
  <c r="D262" i="2" s="1"/>
  <c r="D201" i="2" a="1"/>
  <c r="D201" i="2" s="1"/>
  <c r="D62" i="2" a="1"/>
  <c r="D62" i="2" s="1"/>
  <c r="D142" i="2" a="1"/>
  <c r="D142" i="2" s="1"/>
  <c r="D207" i="2" a="1"/>
  <c r="D207" i="2" s="1"/>
  <c r="D151" i="2" a="1"/>
  <c r="D151" i="2" s="1"/>
  <c r="D195" i="2" a="1"/>
  <c r="D195" i="2" s="1"/>
  <c r="D77" i="2" a="1"/>
  <c r="D77" i="2" s="1"/>
  <c r="D229" i="2" a="1"/>
  <c r="D229" i="2" s="1"/>
  <c r="D186" i="2" a="1"/>
  <c r="D186" i="2" s="1"/>
  <c r="D193" i="2" a="1"/>
  <c r="D193" i="2" s="1"/>
  <c r="D163" i="2" a="1"/>
  <c r="D163" i="2" s="1"/>
  <c r="D17" i="2" a="1"/>
  <c r="D17" i="2" s="1"/>
  <c r="D239" i="2" a="1"/>
  <c r="D239" i="2" s="1"/>
  <c r="D224" i="2" a="1"/>
  <c r="D224" i="2" s="1"/>
  <c r="D92" i="2" a="1"/>
  <c r="D92" i="2" s="1"/>
  <c r="D181" i="2" a="1"/>
  <c r="D181" i="2" s="1"/>
  <c r="D85" i="2" a="1"/>
  <c r="D85" i="2" s="1"/>
  <c r="D40" i="2" a="1"/>
  <c r="D40" i="2" s="1"/>
  <c r="D13" i="2" a="1"/>
  <c r="D13" i="2" s="1"/>
  <c r="D198" i="2" a="1"/>
  <c r="D198" i="2" s="1"/>
  <c r="D60" i="2" a="1"/>
  <c r="D60" i="2" s="1"/>
  <c r="D64" i="2" a="1"/>
  <c r="D64" i="2" s="1"/>
  <c r="D243" i="2" a="1"/>
  <c r="D243" i="2" s="1"/>
  <c r="D63" i="2" a="1"/>
  <c r="D63" i="2" s="1"/>
  <c r="D255" i="2" a="1"/>
  <c r="D255" i="2" s="1"/>
  <c r="D168" i="2" a="1"/>
  <c r="D168" i="2" s="1"/>
  <c r="D143" i="2" a="1"/>
  <c r="D143" i="2" s="1"/>
  <c r="D88" i="2" a="1"/>
  <c r="D88" i="2" s="1"/>
  <c r="D276" i="2" a="1"/>
  <c r="D276" i="2" s="1"/>
  <c r="D94" i="2" a="1"/>
  <c r="D94" i="2" s="1"/>
  <c r="D35" i="2" a="1"/>
  <c r="D35" i="2" s="1"/>
  <c r="D125" i="2" a="1"/>
  <c r="D125" i="2" s="1"/>
  <c r="D126" i="2" a="1"/>
  <c r="D126" i="2" s="1"/>
  <c r="D37" i="2" a="1"/>
  <c r="D37" i="2" s="1"/>
  <c r="D264" i="2" a="1"/>
  <c r="D264" i="2" s="1"/>
  <c r="D216" i="2" a="1"/>
  <c r="D216" i="2" s="1"/>
  <c r="D20" i="2" a="1"/>
  <c r="D20" i="2" s="1"/>
  <c r="D127" i="2" a="1"/>
  <c r="D127" i="2" s="1"/>
  <c r="D166" i="2" a="1"/>
  <c r="D166" i="2" s="1"/>
  <c r="D219" i="2" a="1"/>
  <c r="D219" i="2" s="1"/>
  <c r="D31" i="2" a="1"/>
  <c r="D31" i="2" s="1"/>
  <c r="D222" i="2" a="1"/>
  <c r="D222" i="2" s="1"/>
  <c r="D220" i="2" a="1"/>
  <c r="D220" i="2" s="1"/>
  <c r="D70" i="2" a="1"/>
  <c r="D70" i="2" s="1"/>
  <c r="D68" i="2" a="1"/>
  <c r="D68" i="2" s="1"/>
  <c r="D267" i="2" a="1"/>
  <c r="D267" i="2" s="1"/>
  <c r="D160" i="2" a="1"/>
  <c r="D160" i="2" s="1"/>
  <c r="D197" i="2" a="1"/>
  <c r="D197" i="2" s="1"/>
  <c r="D33" i="2" a="1"/>
  <c r="D33" i="2" s="1"/>
  <c r="D236" i="2" a="1"/>
  <c r="D236" i="2" s="1"/>
  <c r="D7" i="2" a="1"/>
  <c r="D7" i="2" s="1"/>
  <c r="D26" i="2" a="1"/>
  <c r="D26" i="2" s="1"/>
  <c r="D51" i="2" a="1"/>
  <c r="D51" i="2" s="1"/>
  <c r="D90" i="2" a="1"/>
  <c r="D90" i="2" s="1"/>
  <c r="D80" i="2" a="1"/>
  <c r="D80" i="2" s="1"/>
  <c r="D9" i="2" a="1"/>
  <c r="D9" i="2" s="1"/>
  <c r="D128" i="2" a="1"/>
  <c r="D128" i="2" s="1"/>
  <c r="D12" i="2" a="1"/>
  <c r="D12" i="2" s="1"/>
  <c r="D241" i="2" a="1"/>
  <c r="D241" i="2" s="1"/>
  <c r="D99" i="2" a="1"/>
  <c r="D99" i="2" s="1"/>
  <c r="D95" i="2" a="1"/>
  <c r="D95" i="2" s="1"/>
  <c r="D129" i="2" a="1"/>
  <c r="D129" i="2" s="1"/>
  <c r="D105" i="2" a="1"/>
  <c r="D105" i="2" s="1"/>
  <c r="D177" i="2" a="1"/>
  <c r="D177" i="2" s="1"/>
  <c r="D212" i="2" a="1"/>
  <c r="D212" i="2" s="1"/>
  <c r="D188" i="2" a="1"/>
  <c r="D188" i="2" s="1"/>
  <c r="D3" i="2" a="1"/>
  <c r="D3" i="2" s="1"/>
  <c r="D41" i="2" a="1"/>
  <c r="D41" i="2" s="1"/>
  <c r="D191" i="2" a="1"/>
  <c r="D191" i="2" s="1"/>
  <c r="D38" i="2" a="1"/>
  <c r="D38" i="2" s="1"/>
  <c r="D154" i="2" a="1"/>
  <c r="D154" i="2" s="1"/>
  <c r="D43" i="2" a="1"/>
  <c r="D43" i="2" s="1"/>
  <c r="D221" i="2" a="1"/>
  <c r="D221" i="2" s="1"/>
  <c r="D194" i="2" a="1"/>
  <c r="D194" i="2" s="1"/>
  <c r="D180" i="2" a="1"/>
  <c r="D180" i="2" s="1"/>
  <c r="D256" i="2" a="1"/>
  <c r="D256" i="2" s="1"/>
  <c r="D14" i="2" a="1"/>
  <c r="D14" i="2" s="1"/>
  <c r="D61" i="2" a="1"/>
  <c r="D61" i="2" s="1"/>
  <c r="D260" i="2" a="1"/>
  <c r="D260" i="2" s="1"/>
  <c r="D272" i="2" a="1"/>
  <c r="D272" i="2" s="1"/>
  <c r="D253" i="2" a="1"/>
  <c r="D253" i="2" s="1"/>
  <c r="D217" i="2" a="1"/>
  <c r="D217" i="2" s="1"/>
  <c r="D130" i="2" a="1"/>
  <c r="D130" i="2" s="1"/>
  <c r="D164" i="2" a="1"/>
  <c r="D164" i="2" s="1"/>
  <c r="D83" i="2" a="1"/>
  <c r="D83" i="2" s="1"/>
  <c r="D173" i="2" a="1"/>
  <c r="D173" i="2" s="1"/>
  <c r="D208" i="2" a="1"/>
  <c r="D208" i="2" s="1"/>
  <c r="D234" i="2" a="1"/>
  <c r="D234" i="2" s="1"/>
  <c r="D18" i="2" a="1"/>
  <c r="D18" i="2"/>
  <c r="D10" i="2" a="1"/>
  <c r="D10" i="2" s="1"/>
  <c r="D165" i="2" a="1"/>
  <c r="D165" i="2" s="1"/>
  <c r="D34" i="2" a="1"/>
  <c r="D34" i="2" s="1"/>
  <c r="D146" i="2" a="1"/>
  <c r="D146" i="2" s="1"/>
  <c r="D55" i="2" a="1"/>
  <c r="D55" i="2" s="1"/>
  <c r="D248" i="2" a="1"/>
  <c r="D248" i="2" s="1"/>
  <c r="D58" i="2" a="1"/>
  <c r="D58" i="2" s="1"/>
  <c r="D65" i="2" a="1"/>
  <c r="D65" i="2" s="1"/>
  <c r="D131" i="2" a="1"/>
  <c r="D131" i="2" s="1"/>
  <c r="D176" i="2" a="1"/>
  <c r="D176" i="2" s="1"/>
  <c r="D132" i="2" a="1"/>
  <c r="D132" i="2" s="1"/>
  <c r="D171" i="2" a="1"/>
  <c r="D171" i="2" s="1"/>
  <c r="D157" i="2" a="1"/>
  <c r="D157" i="2" s="1"/>
  <c r="D103" i="2" a="1"/>
  <c r="D103" i="2" s="1"/>
  <c r="D242" i="2" a="1"/>
  <c r="D242" i="2" s="1"/>
  <c r="D156" i="2" a="1"/>
  <c r="D156" i="2" s="1"/>
  <c r="D185" i="2" a="1"/>
  <c r="D185" i="2" s="1"/>
  <c r="D230" i="2" a="1"/>
  <c r="D230" i="2" s="1"/>
  <c r="D133" i="2" a="1"/>
  <c r="D133" i="2" s="1"/>
  <c r="D178" i="2" a="1"/>
  <c r="D178" i="2" s="1"/>
  <c r="D206" i="2" a="1"/>
  <c r="D206" i="2" s="1"/>
  <c r="D232" i="2" a="1"/>
  <c r="D232" i="2" s="1"/>
  <c r="D218" i="2" a="1"/>
  <c r="D218" i="2" s="1"/>
  <c r="D57" i="2" a="1"/>
  <c r="D57" i="2" s="1"/>
  <c r="D134" i="2" a="1"/>
  <c r="D134" i="2" s="1"/>
  <c r="D273" i="2" a="1"/>
  <c r="D273" i="2" s="1"/>
  <c r="D2" i="2" a="1"/>
  <c r="D2" i="2" s="1"/>
  <c r="D135" i="2" a="1"/>
  <c r="D135" i="2" s="1"/>
  <c r="D76" i="2" a="1"/>
  <c r="D76" i="2" s="1"/>
  <c r="D203" i="2" a="1"/>
  <c r="D203" i="2" s="1"/>
  <c r="D214" i="2" a="1"/>
  <c r="D214" i="2" s="1"/>
  <c r="D189" i="2" a="1"/>
  <c r="D189" i="2" s="1"/>
  <c r="D251" i="2" a="1"/>
  <c r="D251" i="2" s="1"/>
  <c r="D100" i="2" a="1"/>
  <c r="D100" i="2" s="1"/>
  <c r="D250" i="2" a="1"/>
  <c r="D250" i="2" s="1"/>
  <c r="D161" i="2" a="1"/>
  <c r="D161" i="2" s="1"/>
  <c r="D179" i="2" a="1"/>
  <c r="D179" i="2" s="1"/>
  <c r="D199" i="2" a="1"/>
  <c r="D199" i="2" s="1"/>
  <c r="D136" i="2" a="1"/>
  <c r="D136" i="2" s="1"/>
  <c r="D6" i="2" a="1"/>
  <c r="D6" i="2" s="1"/>
  <c r="D247" i="2" a="1"/>
  <c r="D247" i="2" s="1"/>
  <c r="D137" i="2" a="1"/>
  <c r="D137" i="2" s="1"/>
  <c r="D227" i="2" a="1"/>
  <c r="D227" i="2" s="1"/>
  <c r="D81" i="2" a="1"/>
  <c r="D81" i="2" s="1"/>
  <c r="D261" i="2" a="1"/>
  <c r="D261" i="2" s="1"/>
  <c r="D47" i="2" a="1"/>
  <c r="D47" i="2" s="1"/>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 i="4"/>
  <c r="W3" i="4"/>
  <c r="W4" i="4"/>
  <c r="W5" i="4"/>
  <c r="W6" i="4"/>
  <c r="W7" i="4"/>
  <c r="W8" i="4"/>
  <c r="W9" i="4"/>
  <c r="W10" i="4"/>
  <c r="W11" i="4"/>
  <c r="W12" i="4"/>
  <c r="W13" i="4"/>
  <c r="W14" i="4"/>
  <c r="W15" i="4"/>
  <c r="W16" i="4"/>
  <c r="W17" i="4"/>
  <c r="W18" i="4"/>
  <c r="W19" i="4"/>
  <c r="W20" i="4"/>
  <c r="W21" i="4"/>
  <c r="W22" i="4"/>
  <c r="W23" i="4"/>
  <c r="W24" i="4"/>
  <c r="W25" i="4"/>
  <c r="W26" i="4"/>
  <c r="W27" i="4"/>
  <c r="W28" i="4"/>
  <c r="W29" i="4"/>
  <c r="W30" i="4"/>
  <c r="W31" i="4"/>
  <c r="W32" i="4"/>
  <c r="W33" i="4"/>
  <c r="W34" i="4"/>
  <c r="W35" i="4"/>
  <c r="W36" i="4"/>
  <c r="W37" i="4"/>
  <c r="W38" i="4"/>
  <c r="W39" i="4"/>
  <c r="W40" i="4"/>
  <c r="W41" i="4"/>
  <c r="W42" i="4"/>
  <c r="W43" i="4"/>
  <c r="W44" i="4"/>
  <c r="W45" i="4"/>
  <c r="W46" i="4"/>
  <c r="W47" i="4"/>
  <c r="W48" i="4"/>
  <c r="W49" i="4"/>
  <c r="W50" i="4"/>
  <c r="W51" i="4"/>
  <c r="W52" i="4"/>
  <c r="W53" i="4"/>
  <c r="W54" i="4"/>
  <c r="W55" i="4"/>
  <c r="W56" i="4"/>
  <c r="W57" i="4"/>
  <c r="W58" i="4"/>
  <c r="W59" i="4"/>
  <c r="W60" i="4"/>
  <c r="W61" i="4"/>
  <c r="W62" i="4"/>
  <c r="W63" i="4"/>
  <c r="W64" i="4"/>
  <c r="W65" i="4"/>
  <c r="W66" i="4"/>
  <c r="W67" i="4"/>
  <c r="W68" i="4"/>
  <c r="W69" i="4"/>
  <c r="W70" i="4"/>
  <c r="W71" i="4"/>
  <c r="W72" i="4"/>
  <c r="W73" i="4"/>
  <c r="W74" i="4"/>
  <c r="W75" i="4"/>
  <c r="W76" i="4"/>
  <c r="W77" i="4"/>
  <c r="W78" i="4"/>
  <c r="W79" i="4"/>
  <c r="W80" i="4"/>
  <c r="W81" i="4"/>
  <c r="W82" i="4"/>
  <c r="W83" i="4"/>
  <c r="W84" i="4"/>
  <c r="W85" i="4"/>
  <c r="W86" i="4"/>
  <c r="W87" i="4"/>
  <c r="W88" i="4"/>
  <c r="W89" i="4"/>
  <c r="W90" i="4"/>
  <c r="W91" i="4"/>
  <c r="W92" i="4"/>
  <c r="W93" i="4"/>
  <c r="W94" i="4"/>
  <c r="W95" i="4"/>
  <c r="W96" i="4"/>
  <c r="W97" i="4"/>
  <c r="W98" i="4"/>
  <c r="W99" i="4"/>
  <c r="W100" i="4"/>
  <c r="W101" i="4"/>
  <c r="W102" i="4"/>
  <c r="W103" i="4"/>
  <c r="W104" i="4"/>
  <c r="W105" i="4"/>
  <c r="W106" i="4"/>
  <c r="W107" i="4"/>
  <c r="W108" i="4"/>
  <c r="W109" i="4"/>
  <c r="W110" i="4"/>
  <c r="W111" i="4"/>
  <c r="W112" i="4"/>
  <c r="W113" i="4"/>
  <c r="W114" i="4"/>
  <c r="W115" i="4"/>
  <c r="W116" i="4"/>
  <c r="W117" i="4"/>
  <c r="W118" i="4"/>
  <c r="W119" i="4"/>
  <c r="W120" i="4"/>
  <c r="W121" i="4"/>
  <c r="W122" i="4"/>
  <c r="W123" i="4"/>
  <c r="W124" i="4"/>
  <c r="W125" i="4"/>
  <c r="W126" i="4"/>
  <c r="W127" i="4"/>
  <c r="W128" i="4"/>
  <c r="W129" i="4"/>
  <c r="W130" i="4"/>
  <c r="W131" i="4"/>
  <c r="W132" i="4"/>
  <c r="W133" i="4"/>
  <c r="W134" i="4"/>
  <c r="W135" i="4"/>
  <c r="W136" i="4"/>
  <c r="W137" i="4"/>
  <c r="W138" i="4"/>
  <c r="W139" i="4"/>
  <c r="W140" i="4"/>
  <c r="W141" i="4"/>
  <c r="W142" i="4"/>
  <c r="W143" i="4"/>
  <c r="W144" i="4"/>
  <c r="W145" i="4"/>
  <c r="W146" i="4"/>
  <c r="W147" i="4"/>
  <c r="W148" i="4"/>
  <c r="W149" i="4"/>
  <c r="W150" i="4"/>
  <c r="W151" i="4"/>
  <c r="W152" i="4"/>
  <c r="W153" i="4"/>
  <c r="W154" i="4"/>
  <c r="W155" i="4"/>
  <c r="W156" i="4"/>
  <c r="W157" i="4"/>
  <c r="W158" i="4"/>
  <c r="W159" i="4"/>
  <c r="W160" i="4"/>
  <c r="W161" i="4"/>
  <c r="W162" i="4"/>
  <c r="W163" i="4"/>
  <c r="W164" i="4"/>
  <c r="W165" i="4"/>
  <c r="W166" i="4"/>
  <c r="W167" i="4"/>
  <c r="W168" i="4"/>
  <c r="W169" i="4"/>
  <c r="W170" i="4"/>
  <c r="W171" i="4"/>
  <c r="W172" i="4"/>
  <c r="W173" i="4"/>
  <c r="W174" i="4"/>
  <c r="W175" i="4"/>
  <c r="W176" i="4"/>
  <c r="W177" i="4"/>
  <c r="W178" i="4"/>
  <c r="W179" i="4"/>
  <c r="W180" i="4"/>
  <c r="W181" i="4"/>
  <c r="W182" i="4"/>
  <c r="W183" i="4"/>
  <c r="W184" i="4"/>
  <c r="W185" i="4"/>
  <c r="W186" i="4"/>
  <c r="W187" i="4"/>
  <c r="W188" i="4"/>
  <c r="W189" i="4"/>
  <c r="W190" i="4"/>
  <c r="W191" i="4"/>
  <c r="W192" i="4"/>
  <c r="W193" i="4"/>
  <c r="W194" i="4"/>
  <c r="W195" i="4"/>
  <c r="W196" i="4"/>
  <c r="W197" i="4"/>
  <c r="W198" i="4"/>
  <c r="W199" i="4"/>
  <c r="W200" i="4"/>
  <c r="W201" i="4"/>
  <c r="W202" i="4"/>
  <c r="W203" i="4"/>
  <c r="W204" i="4"/>
  <c r="W205" i="4"/>
  <c r="W206" i="4"/>
  <c r="W207" i="4"/>
  <c r="W208" i="4"/>
  <c r="W209" i="4"/>
  <c r="W210" i="4"/>
  <c r="W211" i="4"/>
  <c r="W212" i="4"/>
  <c r="W213" i="4"/>
  <c r="W214" i="4"/>
  <c r="W215" i="4"/>
  <c r="W216" i="4"/>
  <c r="W217" i="4"/>
  <c r="W218" i="4"/>
  <c r="W219" i="4"/>
  <c r="W220" i="4"/>
  <c r="W221" i="4"/>
  <c r="W222" i="4"/>
  <c r="W223" i="4"/>
  <c r="W224" i="4"/>
  <c r="W225" i="4"/>
  <c r="W226" i="4"/>
  <c r="W227" i="4"/>
  <c r="W228" i="4"/>
  <c r="W229" i="4"/>
  <c r="W230" i="4"/>
  <c r="W231" i="4"/>
  <c r="W232" i="4"/>
  <c r="W233" i="4"/>
  <c r="W234" i="4"/>
  <c r="W235" i="4"/>
  <c r="W236" i="4"/>
  <c r="W237" i="4"/>
  <c r="W238" i="4"/>
  <c r="W239" i="4"/>
  <c r="W240" i="4"/>
  <c r="W241" i="4"/>
  <c r="W242" i="4"/>
  <c r="W243" i="4"/>
  <c r="W244" i="4"/>
  <c r="W245" i="4"/>
  <c r="W246" i="4"/>
  <c r="W247" i="4"/>
  <c r="W248" i="4"/>
  <c r="W249" i="4"/>
  <c r="W250" i="4"/>
  <c r="W251" i="4"/>
  <c r="W252" i="4"/>
  <c r="W253" i="4"/>
  <c r="W254" i="4"/>
  <c r="W255" i="4"/>
  <c r="W256" i="4"/>
  <c r="W257" i="4"/>
  <c r="W258" i="4"/>
  <c r="W259" i="4"/>
  <c r="W260" i="4"/>
  <c r="W261" i="4"/>
  <c r="W262" i="4"/>
  <c r="W263" i="4"/>
  <c r="W264" i="4"/>
  <c r="W265" i="4"/>
  <c r="W266" i="4"/>
  <c r="W267" i="4"/>
  <c r="W268" i="4"/>
  <c r="W269" i="4"/>
  <c r="W270" i="4"/>
  <c r="W271" i="4"/>
  <c r="W272" i="4"/>
  <c r="W273" i="4"/>
  <c r="W274" i="4"/>
  <c r="W275" i="4"/>
  <c r="W276" i="4"/>
  <c r="W277" i="4"/>
  <c r="W278" i="4"/>
  <c r="W2" i="4"/>
  <c r="E12" i="4"/>
  <c r="E20" i="4"/>
  <c r="E26" i="4"/>
  <c r="F26" i="4" s="1"/>
  <c r="E44" i="4"/>
  <c r="F44" i="4" s="1"/>
  <c r="E52" i="4"/>
  <c r="F52" i="4" s="1"/>
  <c r="E58" i="4"/>
  <c r="F58" i="4" s="1"/>
  <c r="E76" i="4"/>
  <c r="E84" i="4"/>
  <c r="E90" i="4"/>
  <c r="F90" i="4" s="1"/>
  <c r="E108" i="4"/>
  <c r="F108" i="4" s="1"/>
  <c r="E116" i="4"/>
  <c r="F116" i="4" s="1"/>
  <c r="E122" i="4"/>
  <c r="F122" i="4" s="1"/>
  <c r="E140" i="4"/>
  <c r="E148" i="4"/>
  <c r="E154" i="4"/>
  <c r="F154" i="4" s="1"/>
  <c r="E172" i="4"/>
  <c r="F172" i="4" s="1"/>
  <c r="E180" i="4"/>
  <c r="F180" i="4" s="1"/>
  <c r="E186" i="4"/>
  <c r="F186" i="4" s="1"/>
  <c r="E204" i="4"/>
  <c r="E212" i="4"/>
  <c r="E218" i="4"/>
  <c r="F218" i="4" s="1"/>
  <c r="E236" i="4"/>
  <c r="F236" i="4" s="1"/>
  <c r="E244" i="4"/>
  <c r="F244" i="4" s="1"/>
  <c r="E250" i="4"/>
  <c r="F250" i="4" s="1"/>
  <c r="E268" i="4"/>
  <c r="E276" i="4"/>
  <c r="D3" i="4"/>
  <c r="E3" i="4" s="1"/>
  <c r="F3" i="4" s="1"/>
  <c r="D4" i="4"/>
  <c r="E4" i="4" s="1"/>
  <c r="F4" i="4" s="1"/>
  <c r="D5" i="4"/>
  <c r="E5" i="4" s="1"/>
  <c r="F5" i="4" s="1"/>
  <c r="D6" i="4"/>
  <c r="E6" i="4" s="1"/>
  <c r="F6" i="4" s="1"/>
  <c r="D7" i="4"/>
  <c r="E7" i="4" s="1"/>
  <c r="F7" i="4" s="1"/>
  <c r="D8" i="4"/>
  <c r="E8" i="4" s="1"/>
  <c r="F8" i="4" s="1"/>
  <c r="D9" i="4"/>
  <c r="E9" i="4" s="1"/>
  <c r="F9" i="4" s="1"/>
  <c r="D10" i="4"/>
  <c r="E10" i="4" s="1"/>
  <c r="F10" i="4" s="1"/>
  <c r="D11" i="4"/>
  <c r="E11" i="4" s="1"/>
  <c r="F11" i="4" s="1"/>
  <c r="D12" i="4"/>
  <c r="D13" i="4"/>
  <c r="E13" i="4" s="1"/>
  <c r="F13" i="4" s="1"/>
  <c r="D14" i="4"/>
  <c r="E14" i="4" s="1"/>
  <c r="F14" i="4" s="1"/>
  <c r="D15" i="4"/>
  <c r="E15" i="4" s="1"/>
  <c r="F15" i="4" s="1"/>
  <c r="D16" i="4"/>
  <c r="E16" i="4" s="1"/>
  <c r="F16" i="4" s="1"/>
  <c r="D17" i="4"/>
  <c r="E17" i="4" s="1"/>
  <c r="F17" i="4" s="1"/>
  <c r="D18" i="4"/>
  <c r="E18" i="4" s="1"/>
  <c r="F18" i="4" s="1"/>
  <c r="D19" i="4"/>
  <c r="E19" i="4" s="1"/>
  <c r="F19" i="4" s="1"/>
  <c r="D20" i="4"/>
  <c r="D21" i="4"/>
  <c r="E21" i="4" s="1"/>
  <c r="F21" i="4" s="1"/>
  <c r="D22" i="4"/>
  <c r="E22" i="4" s="1"/>
  <c r="F22" i="4" s="1"/>
  <c r="D23" i="4"/>
  <c r="E23" i="4" s="1"/>
  <c r="F23" i="4" s="1"/>
  <c r="D24" i="4"/>
  <c r="E24" i="4" s="1"/>
  <c r="F24" i="4" s="1"/>
  <c r="D25" i="4"/>
  <c r="E25" i="4" s="1"/>
  <c r="F25" i="4" s="1"/>
  <c r="D26" i="4"/>
  <c r="D27" i="4"/>
  <c r="E27" i="4" s="1"/>
  <c r="F27" i="4" s="1"/>
  <c r="D28" i="4"/>
  <c r="E28" i="4" s="1"/>
  <c r="F28" i="4" s="1"/>
  <c r="D29" i="4"/>
  <c r="E29" i="4" s="1"/>
  <c r="F29" i="4" s="1"/>
  <c r="D30" i="4"/>
  <c r="E30" i="4" s="1"/>
  <c r="F30" i="4" s="1"/>
  <c r="D31" i="4"/>
  <c r="E31" i="4" s="1"/>
  <c r="F31" i="4" s="1"/>
  <c r="D32" i="4"/>
  <c r="E32" i="4" s="1"/>
  <c r="F32" i="4" s="1"/>
  <c r="D33" i="4"/>
  <c r="E33" i="4" s="1"/>
  <c r="F33" i="4" s="1"/>
  <c r="D34" i="4"/>
  <c r="E34" i="4" s="1"/>
  <c r="F34" i="4" s="1"/>
  <c r="D35" i="4"/>
  <c r="E35" i="4" s="1"/>
  <c r="F35" i="4" s="1"/>
  <c r="D36" i="4"/>
  <c r="E36" i="4" s="1"/>
  <c r="F36" i="4" s="1"/>
  <c r="D37" i="4"/>
  <c r="E37" i="4" s="1"/>
  <c r="F37" i="4" s="1"/>
  <c r="D38" i="4"/>
  <c r="E38" i="4" s="1"/>
  <c r="F38" i="4" s="1"/>
  <c r="D39" i="4"/>
  <c r="E39" i="4" s="1"/>
  <c r="F39" i="4" s="1"/>
  <c r="D40" i="4"/>
  <c r="E40" i="4" s="1"/>
  <c r="F40" i="4" s="1"/>
  <c r="D41" i="4"/>
  <c r="E41" i="4" s="1"/>
  <c r="F41" i="4" s="1"/>
  <c r="D42" i="4"/>
  <c r="E42" i="4" s="1"/>
  <c r="F42" i="4" s="1"/>
  <c r="D43" i="4"/>
  <c r="E43" i="4" s="1"/>
  <c r="F43" i="4" s="1"/>
  <c r="D44" i="4"/>
  <c r="D45" i="4"/>
  <c r="E45" i="4" s="1"/>
  <c r="F45" i="4" s="1"/>
  <c r="D46" i="4"/>
  <c r="E46" i="4" s="1"/>
  <c r="F46" i="4" s="1"/>
  <c r="D47" i="4"/>
  <c r="E47" i="4" s="1"/>
  <c r="F47" i="4" s="1"/>
  <c r="D48" i="4"/>
  <c r="E48" i="4" s="1"/>
  <c r="F48" i="4" s="1"/>
  <c r="D49" i="4"/>
  <c r="E49" i="4" s="1"/>
  <c r="F49" i="4" s="1"/>
  <c r="D50" i="4"/>
  <c r="E50" i="4" s="1"/>
  <c r="F50" i="4" s="1"/>
  <c r="D51" i="4"/>
  <c r="E51" i="4" s="1"/>
  <c r="F51" i="4" s="1"/>
  <c r="D52" i="4"/>
  <c r="D53" i="4"/>
  <c r="E53" i="4" s="1"/>
  <c r="F53" i="4" s="1"/>
  <c r="D54" i="4"/>
  <c r="E54" i="4" s="1"/>
  <c r="F54" i="4" s="1"/>
  <c r="D55" i="4"/>
  <c r="E55" i="4" s="1"/>
  <c r="F55" i="4" s="1"/>
  <c r="D56" i="4"/>
  <c r="E56" i="4" s="1"/>
  <c r="F56" i="4" s="1"/>
  <c r="D57" i="4"/>
  <c r="E57" i="4" s="1"/>
  <c r="F57" i="4" s="1"/>
  <c r="D58" i="4"/>
  <c r="D59" i="4"/>
  <c r="E59" i="4" s="1"/>
  <c r="F59" i="4" s="1"/>
  <c r="D60" i="4"/>
  <c r="E60" i="4" s="1"/>
  <c r="F60" i="4" s="1"/>
  <c r="D61" i="4"/>
  <c r="E61" i="4" s="1"/>
  <c r="F61" i="4" s="1"/>
  <c r="D62" i="4"/>
  <c r="E62" i="4" s="1"/>
  <c r="F62" i="4" s="1"/>
  <c r="D63" i="4"/>
  <c r="E63" i="4" s="1"/>
  <c r="F63" i="4" s="1"/>
  <c r="D64" i="4"/>
  <c r="E64" i="4" s="1"/>
  <c r="F64" i="4" s="1"/>
  <c r="D65" i="4"/>
  <c r="E65" i="4" s="1"/>
  <c r="F65" i="4" s="1"/>
  <c r="D66" i="4"/>
  <c r="E66" i="4" s="1"/>
  <c r="F66" i="4" s="1"/>
  <c r="D67" i="4"/>
  <c r="E67" i="4" s="1"/>
  <c r="F67" i="4" s="1"/>
  <c r="D68" i="4"/>
  <c r="E68" i="4" s="1"/>
  <c r="F68" i="4" s="1"/>
  <c r="D69" i="4"/>
  <c r="E69" i="4" s="1"/>
  <c r="F69" i="4" s="1"/>
  <c r="D70" i="4"/>
  <c r="E70" i="4" s="1"/>
  <c r="F70" i="4" s="1"/>
  <c r="D71" i="4"/>
  <c r="E71" i="4" s="1"/>
  <c r="F71" i="4" s="1"/>
  <c r="D72" i="4"/>
  <c r="E72" i="4" s="1"/>
  <c r="F72" i="4" s="1"/>
  <c r="D73" i="4"/>
  <c r="E73" i="4" s="1"/>
  <c r="F73" i="4" s="1"/>
  <c r="D74" i="4"/>
  <c r="E74" i="4" s="1"/>
  <c r="F74" i="4" s="1"/>
  <c r="D75" i="4"/>
  <c r="E75" i="4" s="1"/>
  <c r="F75" i="4" s="1"/>
  <c r="D76" i="4"/>
  <c r="D77" i="4"/>
  <c r="E77" i="4" s="1"/>
  <c r="F77" i="4" s="1"/>
  <c r="D78" i="4"/>
  <c r="E78" i="4" s="1"/>
  <c r="F78" i="4" s="1"/>
  <c r="D79" i="4"/>
  <c r="E79" i="4" s="1"/>
  <c r="F79" i="4" s="1"/>
  <c r="D80" i="4"/>
  <c r="E80" i="4" s="1"/>
  <c r="F80" i="4" s="1"/>
  <c r="D81" i="4"/>
  <c r="E81" i="4" s="1"/>
  <c r="F81" i="4" s="1"/>
  <c r="D82" i="4"/>
  <c r="E82" i="4" s="1"/>
  <c r="F82" i="4" s="1"/>
  <c r="D83" i="4"/>
  <c r="E83" i="4" s="1"/>
  <c r="F83" i="4" s="1"/>
  <c r="D84" i="4"/>
  <c r="D85" i="4"/>
  <c r="E85" i="4" s="1"/>
  <c r="F85" i="4" s="1"/>
  <c r="D86" i="4"/>
  <c r="E86" i="4" s="1"/>
  <c r="F86" i="4" s="1"/>
  <c r="D87" i="4"/>
  <c r="E87" i="4" s="1"/>
  <c r="F87" i="4" s="1"/>
  <c r="D88" i="4"/>
  <c r="E88" i="4" s="1"/>
  <c r="F88" i="4" s="1"/>
  <c r="D89" i="4"/>
  <c r="E89" i="4" s="1"/>
  <c r="F89" i="4" s="1"/>
  <c r="D90" i="4"/>
  <c r="D91" i="4"/>
  <c r="E91" i="4" s="1"/>
  <c r="F91" i="4" s="1"/>
  <c r="D92" i="4"/>
  <c r="E92" i="4" s="1"/>
  <c r="F92" i="4" s="1"/>
  <c r="D93" i="4"/>
  <c r="E93" i="4" s="1"/>
  <c r="F93" i="4" s="1"/>
  <c r="D94" i="4"/>
  <c r="E94" i="4" s="1"/>
  <c r="F94" i="4" s="1"/>
  <c r="D95" i="4"/>
  <c r="E95" i="4" s="1"/>
  <c r="F95" i="4" s="1"/>
  <c r="D96" i="4"/>
  <c r="E96" i="4" s="1"/>
  <c r="F96" i="4" s="1"/>
  <c r="D97" i="4"/>
  <c r="E97" i="4" s="1"/>
  <c r="F97" i="4" s="1"/>
  <c r="D98" i="4"/>
  <c r="E98" i="4" s="1"/>
  <c r="F98" i="4" s="1"/>
  <c r="D99" i="4"/>
  <c r="E99" i="4" s="1"/>
  <c r="F99" i="4" s="1"/>
  <c r="D100" i="4"/>
  <c r="E100" i="4" s="1"/>
  <c r="F100" i="4" s="1"/>
  <c r="D101" i="4"/>
  <c r="E101" i="4" s="1"/>
  <c r="F101" i="4" s="1"/>
  <c r="D102" i="4"/>
  <c r="E102" i="4" s="1"/>
  <c r="F102" i="4" s="1"/>
  <c r="D103" i="4"/>
  <c r="E103" i="4" s="1"/>
  <c r="F103" i="4" s="1"/>
  <c r="D104" i="4"/>
  <c r="E104" i="4" s="1"/>
  <c r="F104" i="4" s="1"/>
  <c r="D105" i="4"/>
  <c r="E105" i="4" s="1"/>
  <c r="F105" i="4" s="1"/>
  <c r="D106" i="4"/>
  <c r="E106" i="4" s="1"/>
  <c r="F106" i="4" s="1"/>
  <c r="D107" i="4"/>
  <c r="E107" i="4" s="1"/>
  <c r="F107" i="4" s="1"/>
  <c r="D108" i="4"/>
  <c r="D109" i="4"/>
  <c r="E109" i="4" s="1"/>
  <c r="F109" i="4" s="1"/>
  <c r="D110" i="4"/>
  <c r="E110" i="4" s="1"/>
  <c r="F110" i="4" s="1"/>
  <c r="D111" i="4"/>
  <c r="E111" i="4" s="1"/>
  <c r="F111" i="4" s="1"/>
  <c r="D112" i="4"/>
  <c r="E112" i="4" s="1"/>
  <c r="F112" i="4" s="1"/>
  <c r="D113" i="4"/>
  <c r="E113" i="4" s="1"/>
  <c r="F113" i="4" s="1"/>
  <c r="D114" i="4"/>
  <c r="E114" i="4" s="1"/>
  <c r="F114" i="4" s="1"/>
  <c r="D115" i="4"/>
  <c r="E115" i="4" s="1"/>
  <c r="F115" i="4" s="1"/>
  <c r="D116" i="4"/>
  <c r="D117" i="4"/>
  <c r="E117" i="4" s="1"/>
  <c r="F117" i="4" s="1"/>
  <c r="D118" i="4"/>
  <c r="E118" i="4" s="1"/>
  <c r="F118" i="4" s="1"/>
  <c r="D119" i="4"/>
  <c r="E119" i="4" s="1"/>
  <c r="F119" i="4" s="1"/>
  <c r="D120" i="4"/>
  <c r="E120" i="4" s="1"/>
  <c r="F120" i="4" s="1"/>
  <c r="D121" i="4"/>
  <c r="E121" i="4" s="1"/>
  <c r="F121" i="4" s="1"/>
  <c r="D122" i="4"/>
  <c r="D123" i="4"/>
  <c r="E123" i="4" s="1"/>
  <c r="F123" i="4" s="1"/>
  <c r="D124" i="4"/>
  <c r="E124" i="4" s="1"/>
  <c r="F124" i="4" s="1"/>
  <c r="D125" i="4"/>
  <c r="E125" i="4" s="1"/>
  <c r="F125" i="4" s="1"/>
  <c r="D126" i="4"/>
  <c r="E126" i="4" s="1"/>
  <c r="F126" i="4" s="1"/>
  <c r="D127" i="4"/>
  <c r="E127" i="4" s="1"/>
  <c r="F127" i="4" s="1"/>
  <c r="D128" i="4"/>
  <c r="E128" i="4" s="1"/>
  <c r="F128" i="4" s="1"/>
  <c r="D129" i="4"/>
  <c r="E129" i="4" s="1"/>
  <c r="F129" i="4" s="1"/>
  <c r="D130" i="4"/>
  <c r="E130" i="4" s="1"/>
  <c r="F130" i="4" s="1"/>
  <c r="D131" i="4"/>
  <c r="E131" i="4" s="1"/>
  <c r="F131" i="4" s="1"/>
  <c r="D132" i="4"/>
  <c r="E132" i="4" s="1"/>
  <c r="F132" i="4" s="1"/>
  <c r="D133" i="4"/>
  <c r="E133" i="4" s="1"/>
  <c r="F133" i="4" s="1"/>
  <c r="D134" i="4"/>
  <c r="E134" i="4" s="1"/>
  <c r="F134" i="4" s="1"/>
  <c r="D135" i="4"/>
  <c r="E135" i="4" s="1"/>
  <c r="F135" i="4" s="1"/>
  <c r="D136" i="4"/>
  <c r="E136" i="4" s="1"/>
  <c r="F136" i="4" s="1"/>
  <c r="D137" i="4"/>
  <c r="E137" i="4" s="1"/>
  <c r="F137" i="4" s="1"/>
  <c r="D138" i="4"/>
  <c r="E138" i="4" s="1"/>
  <c r="F138" i="4" s="1"/>
  <c r="D139" i="4"/>
  <c r="E139" i="4" s="1"/>
  <c r="F139" i="4" s="1"/>
  <c r="D140" i="4"/>
  <c r="D141" i="4"/>
  <c r="E141" i="4" s="1"/>
  <c r="F141" i="4" s="1"/>
  <c r="D142" i="4"/>
  <c r="E142" i="4" s="1"/>
  <c r="F142" i="4" s="1"/>
  <c r="D143" i="4"/>
  <c r="E143" i="4" s="1"/>
  <c r="F143" i="4" s="1"/>
  <c r="D144" i="4"/>
  <c r="E144" i="4" s="1"/>
  <c r="F144" i="4" s="1"/>
  <c r="D145" i="4"/>
  <c r="E145" i="4" s="1"/>
  <c r="F145" i="4" s="1"/>
  <c r="D146" i="4"/>
  <c r="E146" i="4" s="1"/>
  <c r="F146" i="4" s="1"/>
  <c r="D147" i="4"/>
  <c r="E147" i="4" s="1"/>
  <c r="F147" i="4" s="1"/>
  <c r="D148" i="4"/>
  <c r="D149" i="4"/>
  <c r="E149" i="4" s="1"/>
  <c r="F149" i="4" s="1"/>
  <c r="D150" i="4"/>
  <c r="E150" i="4" s="1"/>
  <c r="F150" i="4" s="1"/>
  <c r="D151" i="4"/>
  <c r="E151" i="4" s="1"/>
  <c r="F151" i="4" s="1"/>
  <c r="D152" i="4"/>
  <c r="E152" i="4" s="1"/>
  <c r="F152" i="4" s="1"/>
  <c r="D153" i="4"/>
  <c r="E153" i="4" s="1"/>
  <c r="F153" i="4" s="1"/>
  <c r="D154" i="4"/>
  <c r="D155" i="4"/>
  <c r="E155" i="4" s="1"/>
  <c r="F155" i="4" s="1"/>
  <c r="D156" i="4"/>
  <c r="E156" i="4" s="1"/>
  <c r="F156" i="4" s="1"/>
  <c r="D157" i="4"/>
  <c r="E157" i="4" s="1"/>
  <c r="F157" i="4" s="1"/>
  <c r="D158" i="4"/>
  <c r="E158" i="4" s="1"/>
  <c r="F158" i="4" s="1"/>
  <c r="D159" i="4"/>
  <c r="E159" i="4" s="1"/>
  <c r="F159" i="4" s="1"/>
  <c r="D160" i="4"/>
  <c r="E160" i="4" s="1"/>
  <c r="F160" i="4" s="1"/>
  <c r="D161" i="4"/>
  <c r="E161" i="4" s="1"/>
  <c r="F161" i="4" s="1"/>
  <c r="D162" i="4"/>
  <c r="E162" i="4" s="1"/>
  <c r="F162" i="4" s="1"/>
  <c r="D163" i="4"/>
  <c r="E163" i="4" s="1"/>
  <c r="F163" i="4" s="1"/>
  <c r="D164" i="4"/>
  <c r="E164" i="4" s="1"/>
  <c r="F164" i="4" s="1"/>
  <c r="D165" i="4"/>
  <c r="E165" i="4" s="1"/>
  <c r="F165" i="4" s="1"/>
  <c r="D166" i="4"/>
  <c r="E166" i="4" s="1"/>
  <c r="F166" i="4" s="1"/>
  <c r="D167" i="4"/>
  <c r="E167" i="4" s="1"/>
  <c r="F167" i="4" s="1"/>
  <c r="D168" i="4"/>
  <c r="E168" i="4" s="1"/>
  <c r="F168" i="4" s="1"/>
  <c r="D169" i="4"/>
  <c r="E169" i="4" s="1"/>
  <c r="F169" i="4" s="1"/>
  <c r="D170" i="4"/>
  <c r="E170" i="4" s="1"/>
  <c r="F170" i="4" s="1"/>
  <c r="D171" i="4"/>
  <c r="E171" i="4" s="1"/>
  <c r="F171" i="4" s="1"/>
  <c r="D172" i="4"/>
  <c r="D173" i="4"/>
  <c r="E173" i="4" s="1"/>
  <c r="F173" i="4" s="1"/>
  <c r="D174" i="4"/>
  <c r="E174" i="4" s="1"/>
  <c r="F174" i="4" s="1"/>
  <c r="D175" i="4"/>
  <c r="E175" i="4" s="1"/>
  <c r="F175" i="4" s="1"/>
  <c r="D176" i="4"/>
  <c r="E176" i="4" s="1"/>
  <c r="F176" i="4" s="1"/>
  <c r="D177" i="4"/>
  <c r="E177" i="4" s="1"/>
  <c r="F177" i="4" s="1"/>
  <c r="D178" i="4"/>
  <c r="E178" i="4" s="1"/>
  <c r="F178" i="4" s="1"/>
  <c r="D179" i="4"/>
  <c r="E179" i="4" s="1"/>
  <c r="F179" i="4" s="1"/>
  <c r="D180" i="4"/>
  <c r="D181" i="4"/>
  <c r="E181" i="4" s="1"/>
  <c r="F181" i="4" s="1"/>
  <c r="D182" i="4"/>
  <c r="E182" i="4" s="1"/>
  <c r="F182" i="4" s="1"/>
  <c r="D183" i="4"/>
  <c r="E183" i="4" s="1"/>
  <c r="F183" i="4" s="1"/>
  <c r="D184" i="4"/>
  <c r="E184" i="4" s="1"/>
  <c r="F184" i="4" s="1"/>
  <c r="D185" i="4"/>
  <c r="E185" i="4" s="1"/>
  <c r="F185" i="4" s="1"/>
  <c r="D186" i="4"/>
  <c r="D187" i="4"/>
  <c r="E187" i="4" s="1"/>
  <c r="F187" i="4" s="1"/>
  <c r="D188" i="4"/>
  <c r="E188" i="4" s="1"/>
  <c r="F188" i="4" s="1"/>
  <c r="D189" i="4"/>
  <c r="E189" i="4" s="1"/>
  <c r="F189" i="4" s="1"/>
  <c r="D190" i="4"/>
  <c r="E190" i="4" s="1"/>
  <c r="F190" i="4" s="1"/>
  <c r="D191" i="4"/>
  <c r="E191" i="4" s="1"/>
  <c r="F191" i="4" s="1"/>
  <c r="D192" i="4"/>
  <c r="E192" i="4" s="1"/>
  <c r="F192" i="4" s="1"/>
  <c r="D193" i="4"/>
  <c r="E193" i="4" s="1"/>
  <c r="F193" i="4" s="1"/>
  <c r="D194" i="4"/>
  <c r="E194" i="4" s="1"/>
  <c r="F194" i="4" s="1"/>
  <c r="D195" i="4"/>
  <c r="E195" i="4" s="1"/>
  <c r="F195" i="4" s="1"/>
  <c r="D196" i="4"/>
  <c r="E196" i="4" s="1"/>
  <c r="F196" i="4" s="1"/>
  <c r="D197" i="4"/>
  <c r="E197" i="4" s="1"/>
  <c r="F197" i="4" s="1"/>
  <c r="D198" i="4"/>
  <c r="E198" i="4" s="1"/>
  <c r="F198" i="4" s="1"/>
  <c r="D199" i="4"/>
  <c r="E199" i="4" s="1"/>
  <c r="F199" i="4" s="1"/>
  <c r="D200" i="4"/>
  <c r="E200" i="4" s="1"/>
  <c r="F200" i="4" s="1"/>
  <c r="D201" i="4"/>
  <c r="E201" i="4" s="1"/>
  <c r="F201" i="4" s="1"/>
  <c r="D202" i="4"/>
  <c r="E202" i="4" s="1"/>
  <c r="F202" i="4" s="1"/>
  <c r="D203" i="4"/>
  <c r="E203" i="4" s="1"/>
  <c r="F203" i="4" s="1"/>
  <c r="D204" i="4"/>
  <c r="D205" i="4"/>
  <c r="E205" i="4" s="1"/>
  <c r="F205" i="4" s="1"/>
  <c r="D206" i="4"/>
  <c r="E206" i="4" s="1"/>
  <c r="F206" i="4" s="1"/>
  <c r="D207" i="4"/>
  <c r="E207" i="4" s="1"/>
  <c r="F207" i="4" s="1"/>
  <c r="D208" i="4"/>
  <c r="E208" i="4" s="1"/>
  <c r="F208" i="4" s="1"/>
  <c r="D209" i="4"/>
  <c r="E209" i="4" s="1"/>
  <c r="F209" i="4" s="1"/>
  <c r="D210" i="4"/>
  <c r="E210" i="4" s="1"/>
  <c r="F210" i="4" s="1"/>
  <c r="D211" i="4"/>
  <c r="E211" i="4" s="1"/>
  <c r="F211" i="4" s="1"/>
  <c r="D212" i="4"/>
  <c r="D213" i="4"/>
  <c r="E213" i="4" s="1"/>
  <c r="F213" i="4" s="1"/>
  <c r="D214" i="4"/>
  <c r="E214" i="4" s="1"/>
  <c r="F214" i="4" s="1"/>
  <c r="D215" i="4"/>
  <c r="E215" i="4" s="1"/>
  <c r="F215" i="4" s="1"/>
  <c r="D216" i="4"/>
  <c r="E216" i="4" s="1"/>
  <c r="F216" i="4" s="1"/>
  <c r="D217" i="4"/>
  <c r="E217" i="4" s="1"/>
  <c r="F217" i="4" s="1"/>
  <c r="D218" i="4"/>
  <c r="D219" i="4"/>
  <c r="E219" i="4" s="1"/>
  <c r="F219" i="4" s="1"/>
  <c r="D220" i="4"/>
  <c r="E220" i="4" s="1"/>
  <c r="F220" i="4" s="1"/>
  <c r="D221" i="4"/>
  <c r="E221" i="4" s="1"/>
  <c r="F221" i="4" s="1"/>
  <c r="D222" i="4"/>
  <c r="E222" i="4" s="1"/>
  <c r="F222" i="4" s="1"/>
  <c r="D223" i="4"/>
  <c r="E223" i="4" s="1"/>
  <c r="F223" i="4" s="1"/>
  <c r="D224" i="4"/>
  <c r="E224" i="4" s="1"/>
  <c r="F224" i="4" s="1"/>
  <c r="D225" i="4"/>
  <c r="E225" i="4" s="1"/>
  <c r="F225" i="4" s="1"/>
  <c r="D226" i="4"/>
  <c r="E226" i="4" s="1"/>
  <c r="F226" i="4" s="1"/>
  <c r="D227" i="4"/>
  <c r="E227" i="4" s="1"/>
  <c r="F227" i="4" s="1"/>
  <c r="D228" i="4"/>
  <c r="E228" i="4" s="1"/>
  <c r="F228" i="4" s="1"/>
  <c r="D229" i="4"/>
  <c r="E229" i="4" s="1"/>
  <c r="F229" i="4" s="1"/>
  <c r="D230" i="4"/>
  <c r="E230" i="4" s="1"/>
  <c r="F230" i="4" s="1"/>
  <c r="D231" i="4"/>
  <c r="E231" i="4" s="1"/>
  <c r="F231" i="4" s="1"/>
  <c r="D232" i="4"/>
  <c r="E232" i="4" s="1"/>
  <c r="F232" i="4" s="1"/>
  <c r="D233" i="4"/>
  <c r="E233" i="4" s="1"/>
  <c r="F233" i="4" s="1"/>
  <c r="D234" i="4"/>
  <c r="E234" i="4" s="1"/>
  <c r="F234" i="4" s="1"/>
  <c r="D235" i="4"/>
  <c r="E235" i="4" s="1"/>
  <c r="F235" i="4" s="1"/>
  <c r="D236" i="4"/>
  <c r="D237" i="4"/>
  <c r="E237" i="4" s="1"/>
  <c r="F237" i="4" s="1"/>
  <c r="D238" i="4"/>
  <c r="E238" i="4" s="1"/>
  <c r="F238" i="4" s="1"/>
  <c r="D239" i="4"/>
  <c r="E239" i="4" s="1"/>
  <c r="F239" i="4" s="1"/>
  <c r="D240" i="4"/>
  <c r="E240" i="4" s="1"/>
  <c r="F240" i="4" s="1"/>
  <c r="D241" i="4"/>
  <c r="E241" i="4" s="1"/>
  <c r="F241" i="4" s="1"/>
  <c r="D242" i="4"/>
  <c r="E242" i="4" s="1"/>
  <c r="F242" i="4" s="1"/>
  <c r="D243" i="4"/>
  <c r="E243" i="4" s="1"/>
  <c r="F243" i="4" s="1"/>
  <c r="D244" i="4"/>
  <c r="D245" i="4"/>
  <c r="E245" i="4" s="1"/>
  <c r="F245" i="4" s="1"/>
  <c r="D246" i="4"/>
  <c r="E246" i="4" s="1"/>
  <c r="F246" i="4" s="1"/>
  <c r="D247" i="4"/>
  <c r="E247" i="4" s="1"/>
  <c r="F247" i="4" s="1"/>
  <c r="D248" i="4"/>
  <c r="E248" i="4" s="1"/>
  <c r="F248" i="4" s="1"/>
  <c r="D249" i="4"/>
  <c r="E249" i="4" s="1"/>
  <c r="F249" i="4" s="1"/>
  <c r="D250" i="4"/>
  <c r="D251" i="4"/>
  <c r="E251" i="4" s="1"/>
  <c r="F251" i="4" s="1"/>
  <c r="D252" i="4"/>
  <c r="E252" i="4" s="1"/>
  <c r="F252" i="4" s="1"/>
  <c r="D253" i="4"/>
  <c r="E253" i="4" s="1"/>
  <c r="F253" i="4" s="1"/>
  <c r="D254" i="4"/>
  <c r="E254" i="4" s="1"/>
  <c r="F254" i="4" s="1"/>
  <c r="D255" i="4"/>
  <c r="E255" i="4" s="1"/>
  <c r="F255" i="4" s="1"/>
  <c r="D256" i="4"/>
  <c r="E256" i="4" s="1"/>
  <c r="F256" i="4" s="1"/>
  <c r="D257" i="4"/>
  <c r="E257" i="4" s="1"/>
  <c r="F257" i="4" s="1"/>
  <c r="D258" i="4"/>
  <c r="E258" i="4" s="1"/>
  <c r="F258" i="4" s="1"/>
  <c r="D259" i="4"/>
  <c r="E259" i="4" s="1"/>
  <c r="F259" i="4" s="1"/>
  <c r="D260" i="4"/>
  <c r="E260" i="4" s="1"/>
  <c r="F260" i="4" s="1"/>
  <c r="D261" i="4"/>
  <c r="E261" i="4" s="1"/>
  <c r="F261" i="4" s="1"/>
  <c r="D262" i="4"/>
  <c r="E262" i="4" s="1"/>
  <c r="F262" i="4" s="1"/>
  <c r="D263" i="4"/>
  <c r="E263" i="4" s="1"/>
  <c r="F263" i="4" s="1"/>
  <c r="D264" i="4"/>
  <c r="E264" i="4" s="1"/>
  <c r="F264" i="4" s="1"/>
  <c r="D265" i="4"/>
  <c r="E265" i="4" s="1"/>
  <c r="F265" i="4" s="1"/>
  <c r="D266" i="4"/>
  <c r="E266" i="4" s="1"/>
  <c r="F266" i="4" s="1"/>
  <c r="D267" i="4"/>
  <c r="E267" i="4" s="1"/>
  <c r="F267" i="4" s="1"/>
  <c r="D268" i="4"/>
  <c r="D269" i="4"/>
  <c r="E269" i="4" s="1"/>
  <c r="F269" i="4" s="1"/>
  <c r="D270" i="4"/>
  <c r="E270" i="4" s="1"/>
  <c r="F270" i="4" s="1"/>
  <c r="D271" i="4"/>
  <c r="E271" i="4" s="1"/>
  <c r="F271" i="4" s="1"/>
  <c r="D272" i="4"/>
  <c r="E272" i="4" s="1"/>
  <c r="F272" i="4" s="1"/>
  <c r="D273" i="4"/>
  <c r="E273" i="4" s="1"/>
  <c r="F273" i="4" s="1"/>
  <c r="D274" i="4"/>
  <c r="E274" i="4" s="1"/>
  <c r="F274" i="4" s="1"/>
  <c r="D275" i="4"/>
  <c r="E275" i="4" s="1"/>
  <c r="F275" i="4" s="1"/>
  <c r="D276" i="4"/>
  <c r="D277" i="4"/>
  <c r="E277" i="4" s="1"/>
  <c r="F277" i="4" s="1"/>
  <c r="D278" i="4"/>
  <c r="E278" i="4" s="1"/>
  <c r="F278" i="4" s="1"/>
  <c r="D2" i="4"/>
  <c r="E2" i="4" s="1"/>
  <c r="F2" i="4" s="1"/>
  <c r="F12" i="4"/>
  <c r="F20" i="4"/>
  <c r="F76" i="4"/>
  <c r="F84" i="4"/>
  <c r="F140" i="4"/>
  <c r="F148" i="4"/>
  <c r="F204" i="4"/>
  <c r="F212" i="4"/>
  <c r="F268" i="4"/>
  <c r="F276"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B2CA59-7DBD-4ABC-BF36-092F41D30EFE}" keepAlive="1" name="Query - 2018-19 prem player stats" description="Connection to the '2018-19 prem player stats' query in the workbook." type="5" refreshedVersion="7" background="1" saveData="1">
    <dbPr connection="Provider=Microsoft.Mashup.OleDb.1;Data Source=$Workbook$;Location=&quot;2018-19 prem player stats&quot;;Extended Properties=&quot;&quot;" command="SELECT * FROM [2018-19 prem player stats]"/>
  </connection>
  <connection id="2" xr16:uid="{A6A7FBC2-C70B-4413-9DFC-D89E165172FE}" keepAlive="1" name="Query - 2018-19 prem player stats (2)" description="Connection to the '2018-19 prem player stats (2)' query in the workbook." type="5" refreshedVersion="7" background="1" saveData="1">
    <dbPr connection="Provider=Microsoft.Mashup.OleDb.1;Data Source=$Workbook$;Location=&quot;2018-19 prem player stats (2)&quot;;Extended Properties=&quot;&quot;" command="SELECT * FROM [2018-19 prem player stats (2)]"/>
  </connection>
</connections>
</file>

<file path=xl/sharedStrings.xml><?xml version="1.0" encoding="utf-8"?>
<sst xmlns="http://schemas.openxmlformats.org/spreadsheetml/2006/main" count="4438" uniqueCount="690">
  <si>
    <t>full_name</t>
  </si>
  <si>
    <t>age</t>
  </si>
  <si>
    <t>birthday_GMT</t>
  </si>
  <si>
    <t>league</t>
  </si>
  <si>
    <t>position</t>
  </si>
  <si>
    <t>Current Club</t>
  </si>
  <si>
    <t>minutes_played_overall</t>
  </si>
  <si>
    <t>minutes_played_home</t>
  </si>
  <si>
    <t>minutes_played_away</t>
  </si>
  <si>
    <t>nationality</t>
  </si>
  <si>
    <t>appearances_overall</t>
  </si>
  <si>
    <t>appearances_home</t>
  </si>
  <si>
    <t>appearances_away</t>
  </si>
  <si>
    <t>goals_overall</t>
  </si>
  <si>
    <t>goals_home</t>
  </si>
  <si>
    <t>goals_away</t>
  </si>
  <si>
    <t>assists_overall</t>
  </si>
  <si>
    <t>assists_home</t>
  </si>
  <si>
    <t>assists_away</t>
  </si>
  <si>
    <t>penalty_goals</t>
  </si>
  <si>
    <t>penalty_misses</t>
  </si>
  <si>
    <t>clean_sheets_overall</t>
  </si>
  <si>
    <t>clean_sheets_home</t>
  </si>
  <si>
    <t>clean_sheets_away</t>
  </si>
  <si>
    <t>conceded_overall</t>
  </si>
  <si>
    <t>conceded_home</t>
  </si>
  <si>
    <t>conceded_away</t>
  </si>
  <si>
    <t>yellow_cards_overall</t>
  </si>
  <si>
    <t>red_cards_overall</t>
  </si>
  <si>
    <t>min_per_goal_overall</t>
  </si>
  <si>
    <t>min_per_conceded_overall</t>
  </si>
  <si>
    <t>min_per_match</t>
  </si>
  <si>
    <t>min_per_card_overall</t>
  </si>
  <si>
    <t>min_per_assist_overall</t>
  </si>
  <si>
    <t>rank_in_league_top_attackers</t>
  </si>
  <si>
    <t>rank_in_league_top_midfielders</t>
  </si>
  <si>
    <t>rank_in_league_top_defenders</t>
  </si>
  <si>
    <t>rank_in_club_top_scorer</t>
  </si>
  <si>
    <t>Aaron Cresswell</t>
  </si>
  <si>
    <t>Premier League</t>
  </si>
  <si>
    <t>Defender</t>
  </si>
  <si>
    <t>West Ham United</t>
  </si>
  <si>
    <t>England</t>
  </si>
  <si>
    <t>Aaron Lennon</t>
  </si>
  <si>
    <t>Midfielder</t>
  </si>
  <si>
    <t>Burnley</t>
  </si>
  <si>
    <t>Aaron Mooy</t>
  </si>
  <si>
    <t>Huddersfield Town</t>
  </si>
  <si>
    <t>Australia</t>
  </si>
  <si>
    <t>Aaron Ramsey</t>
  </si>
  <si>
    <t>Arsenal</t>
  </si>
  <si>
    <t>Wales</t>
  </si>
  <si>
    <t>Aaron Rowe</t>
  </si>
  <si>
    <t>Forward</t>
  </si>
  <si>
    <t>Aaron Wan-Bissaka</t>
  </si>
  <si>
    <t>Crystal Palace</t>
  </si>
  <si>
    <t>Abdelhamid Sabiri</t>
  </si>
  <si>
    <t>Morocco</t>
  </si>
  <si>
    <t>Abdoulaye DoucourÃ©</t>
  </si>
  <si>
    <t>Watford</t>
  </si>
  <si>
    <t>France</t>
  </si>
  <si>
    <t>Aboubakar Kamara</t>
  </si>
  <si>
    <t>Fulham</t>
  </si>
  <si>
    <t>Adalberto PeÃ±aranda Maestre</t>
  </si>
  <si>
    <t>Venezuela</t>
  </si>
  <si>
    <t>Adam Lallana</t>
  </si>
  <si>
    <t>Liverpool</t>
  </si>
  <si>
    <t>Adam Masina</t>
  </si>
  <si>
    <t>Italy</t>
  </si>
  <si>
    <t>Adam Smith</t>
  </si>
  <si>
    <t>AFC Bournemouth</t>
  </si>
  <si>
    <t>Adama Diakhaby</t>
  </si>
  <si>
    <t>Adama TraorÃ©</t>
  </si>
  <si>
    <t>Wolverhampton Wanderers</t>
  </si>
  <si>
    <t>Spain</t>
  </si>
  <si>
    <t>Ademola Lookman</t>
  </si>
  <si>
    <t>Everton</t>
  </si>
  <si>
    <t>AdriÃ¡n</t>
  </si>
  <si>
    <t>Goalkeeper</t>
  </si>
  <si>
    <t>Adrian Mariappa</t>
  </si>
  <si>
    <t>Jamaica</t>
  </si>
  <si>
    <t>Adrien Sebastian Perruchet Silva</t>
  </si>
  <si>
    <t>Leicester City</t>
  </si>
  <si>
    <t>Portugal</t>
  </si>
  <si>
    <t>Ainsley Maitland-Niles</t>
  </si>
  <si>
    <t>Alberto Moreno</t>
  </si>
  <si>
    <t>Aleksandar MitroviÄ‡</t>
  </si>
  <si>
    <t>Serbia</t>
  </si>
  <si>
    <t>Alex Iwobi</t>
  </si>
  <si>
    <t>Nigeria</t>
  </si>
  <si>
    <t>Alex McCarthy</t>
  </si>
  <si>
    <t>Southampton</t>
  </si>
  <si>
    <t>Alex Oxlade-Chamberlain</t>
  </si>
  <si>
    <t>Alex Pritchard</t>
  </si>
  <si>
    <t>Alex Smithies</t>
  </si>
  <si>
    <t>Cardiff City</t>
  </si>
  <si>
    <t>Alexander SÃ¸rloth</t>
  </si>
  <si>
    <t>Norway</t>
  </si>
  <si>
    <t>Alexandre Lacazette</t>
  </si>
  <si>
    <t>Alexandre Nascimento Costa Silva</t>
  </si>
  <si>
    <t>Alexis Sanchez</t>
  </si>
  <si>
    <t>Manchester United</t>
  </si>
  <si>
    <t>Chile</t>
  </si>
  <si>
    <t>Alfie Jones</t>
  </si>
  <si>
    <t>Alfie Mawson</t>
  </si>
  <si>
    <t>Alfie Whiteman</t>
  </si>
  <si>
    <t>Tottenham Hotspur</t>
  </si>
  <si>
    <t>Ali Koiki</t>
  </si>
  <si>
    <t>Alireza Jahanbakhsh</t>
  </si>
  <si>
    <t>Brighton &amp; Hove Albion</t>
  </si>
  <si>
    <t>Iran</t>
  </si>
  <si>
    <t>Alisson Becker</t>
  </si>
  <si>
    <t>Brazil</t>
  </si>
  <si>
    <t>Alvaro Morata</t>
  </si>
  <si>
    <t>Chelsea</t>
  </si>
  <si>
    <t>Ander Herrera</t>
  </si>
  <si>
    <t>AndrÃ© Gomes</t>
  </si>
  <si>
    <t>Andre Gray</t>
  </si>
  <si>
    <t>AndrÃ© SchÃ¼rrle</t>
  </si>
  <si>
    <t>Germany</t>
  </si>
  <si>
    <t>AndrÃ©-Frank Zambo Anguissa</t>
  </si>
  <si>
    <t>Cameroon</t>
  </si>
  <si>
    <t>Andreas Christensen</t>
  </si>
  <si>
    <t>Denmark</t>
  </si>
  <si>
    <t>Andreas Pereira</t>
  </si>
  <si>
    <t>Andrew Robertson</t>
  </si>
  <si>
    <t>Scotland</t>
  </si>
  <si>
    <t>Andrew Surman</t>
  </si>
  <si>
    <t>Andriy Yarmolenko</t>
  </si>
  <si>
    <t>Ukraine</t>
  </si>
  <si>
    <t>Andros Townsend</t>
  </si>
  <si>
    <t>Andy Carroll</t>
  </si>
  <si>
    <t>Angel Gomes</t>
  </si>
  <si>
    <t>Angelo Ogbonna</t>
  </si>
  <si>
    <t>Angus Gunn</t>
  </si>
  <si>
    <t>Anthony Driscoll-Glennon</t>
  </si>
  <si>
    <t>Anthony Knockaert</t>
  </si>
  <si>
    <t>Anthony Martial</t>
  </si>
  <si>
    <t>Antonio Barreca</t>
  </si>
  <si>
    <t>Newcastle United</t>
  </si>
  <si>
    <t>Antonio RÃ¼diger</t>
  </si>
  <si>
    <t>Antonio Valencia</t>
  </si>
  <si>
    <t>Ecuador</t>
  </si>
  <si>
    <t>Arijanet Muric</t>
  </si>
  <si>
    <t>Manchester City</t>
  </si>
  <si>
    <t>Montenegro</t>
  </si>
  <si>
    <t>Aron Einar Gunnarsson</t>
  </si>
  <si>
    <t>Iceland</t>
  </si>
  <si>
    <t>Arthur Masuaku</t>
  </si>
  <si>
    <t>Artur Boruc</t>
  </si>
  <si>
    <t>Poland</t>
  </si>
  <si>
    <t>Ashley Barnes</t>
  </si>
  <si>
    <t>Ashley Westwood</t>
  </si>
  <si>
    <t>Ashley Young</t>
  </si>
  <si>
    <t>Asmir BegoviÄ‡</t>
  </si>
  <si>
    <t>Bosnia and Herzegovina</t>
  </si>
  <si>
    <t>Aymeric Laporte</t>
  </si>
  <si>
    <t>Ayoze Perez</t>
  </si>
  <si>
    <t>Bakary Sako</t>
  </si>
  <si>
    <t>Mali</t>
  </si>
  <si>
    <t>Ben Chilwell</t>
  </si>
  <si>
    <t>Ben Davies</t>
  </si>
  <si>
    <t>Ben Foster</t>
  </si>
  <si>
    <t>Ben Gibson</t>
  </si>
  <si>
    <t>Ben Hamer</t>
  </si>
  <si>
    <t>Ben Johnson</t>
  </si>
  <si>
    <t>Ben Mee</t>
  </si>
  <si>
    <t>Ben White</t>
  </si>
  <si>
    <t>Ben Wilmot</t>
  </si>
  <si>
    <t>Benjamin Mendy</t>
  </si>
  <si>
    <t>Beram Kayal</t>
  </si>
  <si>
    <t>Israel</t>
  </si>
  <si>
    <t>Bernard AnÃ­cio Caldeira Duarte</t>
  </si>
  <si>
    <t>Bernardo</t>
  </si>
  <si>
    <t>Bernardo Silva</t>
  </si>
  <si>
    <t>Bernd Leno</t>
  </si>
  <si>
    <t>Bobby Reid</t>
  </si>
  <si>
    <t>Brian Murphy</t>
  </si>
  <si>
    <t>Republic of Ireland</t>
  </si>
  <si>
    <t>Bright Enobakhare</t>
  </si>
  <si>
    <t>Bruno Ã‰cuÃ©lÃ© Manga</t>
  </si>
  <si>
    <t>Gabon</t>
  </si>
  <si>
    <t>Bruno Saltor Grau</t>
  </si>
  <si>
    <t>Caglar SÃ¶yÃ¼ncÃ¼</t>
  </si>
  <si>
    <t>Turkey</t>
  </si>
  <si>
    <t>Callum Hudson-Odoi</t>
  </si>
  <si>
    <t>Callum Paterson</t>
  </si>
  <si>
    <t>Callum Roberts</t>
  </si>
  <si>
    <t>Callum Slattery</t>
  </si>
  <si>
    <t>Callum Wilson</t>
  </si>
  <si>
    <t>Calum Chambers</t>
  </si>
  <si>
    <t>Cameron John</t>
  </si>
  <si>
    <t>Carl Jenkinson</t>
  </si>
  <si>
    <t>Carlos SÃ¡nchez</t>
  </si>
  <si>
    <t>Colombia</t>
  </si>
  <si>
    <t>Cedric Soares</t>
  </si>
  <si>
    <t>Cenk Tosun</t>
  </si>
  <si>
    <t>Cesar Azpilicueta</t>
  </si>
  <si>
    <t>Cesc Fabregas</t>
  </si>
  <si>
    <t>Charlie Austin</t>
  </si>
  <si>
    <t>Charlie Daniels</t>
  </si>
  <si>
    <t>Charlie Taylor</t>
  </si>
  <si>
    <t>Cheikhou KouyatÃ©</t>
  </si>
  <si>
    <t>Senegal</t>
  </si>
  <si>
    <t>Chris LÃ¶we</t>
  </si>
  <si>
    <t>Chris Mepham</t>
  </si>
  <si>
    <t>Chris Smalling</t>
  </si>
  <si>
    <t>Chris Wood</t>
  </si>
  <si>
    <t>New Zealand</t>
  </si>
  <si>
    <t>Christian Atsu Twasam</t>
  </si>
  <si>
    <t>Ghana</t>
  </si>
  <si>
    <t>Christian Benteke</t>
  </si>
  <si>
    <t>Belgium</t>
  </si>
  <si>
    <t>Christian Eriksen</t>
  </si>
  <si>
    <t>Christian Fuchs</t>
  </si>
  <si>
    <t>Austria</t>
  </si>
  <si>
    <t>Christian Kabasele</t>
  </si>
  <si>
    <t>Christopher Schindler</t>
  </si>
  <si>
    <t>Ciaran Clark</t>
  </si>
  <si>
    <t>Claudio Bravo</t>
  </si>
  <si>
    <t>Collin Quaner</t>
  </si>
  <si>
    <t>Connor Wickham</t>
  </si>
  <si>
    <t>Conor Coady</t>
  </si>
  <si>
    <t>Conor Coventry</t>
  </si>
  <si>
    <t>Craig Cathcart</t>
  </si>
  <si>
    <t>Northern Ireland</t>
  </si>
  <si>
    <t>Curtis Jones</t>
  </si>
  <si>
    <t>Cyrus Christie</t>
  </si>
  <si>
    <t>Dale Stephens</t>
  </si>
  <si>
    <t>Dan Burn</t>
  </si>
  <si>
    <t>Dan Gosling</t>
  </si>
  <si>
    <t>Daniel Amartey</t>
  </si>
  <si>
    <t>Daniel Sturridge</t>
  </si>
  <si>
    <t>Daniel Williams</t>
  </si>
  <si>
    <t>USA</t>
  </si>
  <si>
    <t>Danilo</t>
  </si>
  <si>
    <t>Danny Drinkwater</t>
  </si>
  <si>
    <t>Danny Ings</t>
  </si>
  <si>
    <t>Danny Rose</t>
  </si>
  <si>
    <t>Danny Simpson</t>
  </si>
  <si>
    <t>Danny Ward</t>
  </si>
  <si>
    <t>Danny Welbeck</t>
  </si>
  <si>
    <t>Daryl Janmaat</t>
  </si>
  <si>
    <t>Netherlands</t>
  </si>
  <si>
    <t>David Brooks</t>
  </si>
  <si>
    <t>David Button</t>
  </si>
  <si>
    <t>David de Gea</t>
  </si>
  <si>
    <t>David Junior Hoilett</t>
  </si>
  <si>
    <t>Canada</t>
  </si>
  <si>
    <t>David Luiz</t>
  </si>
  <si>
    <t>David Silva</t>
  </si>
  <si>
    <t>Davide Zappacosta</t>
  </si>
  <si>
    <t>Davinson SÃ¡nchez</t>
  </si>
  <si>
    <t>Davy PrÃ¶pper</t>
  </si>
  <si>
    <t>DeAndre Yedlin</t>
  </si>
  <si>
    <t>Declan Rice</t>
  </si>
  <si>
    <t>Dejan Lovren</t>
  </si>
  <si>
    <t>Croatia</t>
  </si>
  <si>
    <t>Dele Alli</t>
  </si>
  <si>
    <t>Demarai Gray</t>
  </si>
  <si>
    <t>Demeaco Duhaney</t>
  </si>
  <si>
    <t>Denis Odoi</t>
  </si>
  <si>
    <t>Denis SuÃ¡rez</t>
  </si>
  <si>
    <t>Diego Rico</t>
  </si>
  <si>
    <t>Diogo Dalot</t>
  </si>
  <si>
    <t>Diogo JosÃ© Teixeira da Silva</t>
  </si>
  <si>
    <t>Divock Origi</t>
  </si>
  <si>
    <t>Domingos Quina</t>
  </si>
  <si>
    <t>Dominic Calvert-Lewin</t>
  </si>
  <si>
    <t>Dominic Solanke</t>
  </si>
  <si>
    <t>Dwight McNeil</t>
  </si>
  <si>
    <t>Eden Hazard</t>
  </si>
  <si>
    <t>Ederson</t>
  </si>
  <si>
    <t>Edward Nketiah</t>
  </si>
  <si>
    <t>Elias Kachunga</t>
  </si>
  <si>
    <t>Congo DR</t>
  </si>
  <si>
    <t>Emerson Hyndman</t>
  </si>
  <si>
    <t>Emerson Palmieri</t>
  </si>
  <si>
    <t>Emile Smith Rowe</t>
  </si>
  <si>
    <t>Emiliano MartÃ­nez</t>
  </si>
  <si>
    <t>Argentina</t>
  </si>
  <si>
    <t>Eric Bailly</t>
  </si>
  <si>
    <t>Ivory Coast</t>
  </si>
  <si>
    <t>Eric Dier</t>
  </si>
  <si>
    <t>Erik Durm</t>
  </si>
  <si>
    <t>Erik Lamela</t>
  </si>
  <si>
    <t>Ethan Ampadu</t>
  </si>
  <si>
    <t>Ã‰tienne Capoue</t>
  </si>
  <si>
    <t>FabiÃ¡n Balbuena</t>
  </si>
  <si>
    <t>Paraguay</t>
  </si>
  <si>
    <t>Fabian Delph</t>
  </si>
  <si>
    <t>Fabian SchÃ¤r</t>
  </si>
  <si>
    <t>Switzerland</t>
  </si>
  <si>
    <t>Fabinho</t>
  </si>
  <si>
    <t>Fabricio MartÃ­n Agosto RamÃ­rez</t>
  </si>
  <si>
    <t>Faustino Marcos Alberto Rojo</t>
  </si>
  <si>
    <t>Federico FernÃ¡ndez</t>
  </si>
  <si>
    <t>Felipe Anderson</t>
  </si>
  <si>
    <t>Fernandinho</t>
  </si>
  <si>
    <t>Fernando Llorente Torres</t>
  </si>
  <si>
    <t>Florent Hadergjonaj</t>
  </si>
  <si>
    <t>Florian Lejeune</t>
  </si>
  <si>
    <t>Florin Andone</t>
  </si>
  <si>
    <t>Romania</t>
  </si>
  <si>
    <t>Floyd AyitÃ©</t>
  </si>
  <si>
    <t>Togo</t>
  </si>
  <si>
    <t>Fousseni DiabatÃ©</t>
  </si>
  <si>
    <t>Fraser Forster</t>
  </si>
  <si>
    <t>Fred</t>
  </si>
  <si>
    <t>Freddie Woodman</t>
  </si>
  <si>
    <t>Gabriel Jesus</t>
  </si>
  <si>
    <t>GaÃ«tan Bong Songo</t>
  </si>
  <si>
    <t>Gary Cahill</t>
  </si>
  <si>
    <t>Gary Madine</t>
  </si>
  <si>
    <t>George Marsh</t>
  </si>
  <si>
    <t>Georges-Kevin N'Koudou Mbida</t>
  </si>
  <si>
    <t>Georginio Wijnaldum</t>
  </si>
  <si>
    <t>Gerard Deulofeu</t>
  </si>
  <si>
    <t>Glenn Murray</t>
  </si>
  <si>
    <t>Gonzalo Higuain</t>
  </si>
  <si>
    <t>Grady Diangana</t>
  </si>
  <si>
    <t>Granit Xhaka</t>
  </si>
  <si>
    <t>Greg Cunningham</t>
  </si>
  <si>
    <t>Gylfi Sigurdsson</t>
  </si>
  <si>
    <t>Hamza Choudhury</t>
  </si>
  <si>
    <t>Harry Arter</t>
  </si>
  <si>
    <t>Harry Kane</t>
  </si>
  <si>
    <t>Harry Maguire</t>
  </si>
  <si>
    <t>Harry Winks</t>
  </si>
  <si>
    <t>Harvey Barnes</t>
  </si>
  <si>
    <t>HÃ¥vard Nordtveit</t>
  </si>
  <si>
    <t>Hector Bellerin</t>
  </si>
  <si>
    <t>HÃ©lder Wander Sousa Azevedo Costa</t>
  </si>
  <si>
    <t>Henrikh Mkhitaryan</t>
  </si>
  <si>
    <t>Armenia</t>
  </si>
  <si>
    <t>Heung-Min Son</t>
  </si>
  <si>
    <t>South Korea</t>
  </si>
  <si>
    <t>Heurelho da Silva Gomes</t>
  </si>
  <si>
    <t>Hugo Lloris</t>
  </si>
  <si>
    <t>Ibrahima CissÃ©</t>
  </si>
  <si>
    <t>Idrissa Gueye</t>
  </si>
  <si>
    <t>Ä°lkay GÃ¼ndoÄŸan</t>
  </si>
  <si>
    <t>Isaac Hayden</t>
  </si>
  <si>
    <t>Isaac Mbenza</t>
  </si>
  <si>
    <t>Isaac Success</t>
  </si>
  <si>
    <t>Issa Diop</t>
  </si>
  <si>
    <t>Ivan Ricardo Neves Abreu Cavaleiro</t>
  </si>
  <si>
    <t>Jack Cork</t>
  </si>
  <si>
    <t>Jack Simpson</t>
  </si>
  <si>
    <t>Jack Stephens</t>
  </si>
  <si>
    <t>Jack Wilshere</t>
  </si>
  <si>
    <t>Jacob Murphy</t>
  </si>
  <si>
    <t>JaÃ¯ro Riedewald</t>
  </si>
  <si>
    <t>Jamaal Lascelles</t>
  </si>
  <si>
    <t>James Garner</t>
  </si>
  <si>
    <t>James Maddison</t>
  </si>
  <si>
    <t>James McArthur</t>
  </si>
  <si>
    <t>James McCarthy</t>
  </si>
  <si>
    <t>James Milner</t>
  </si>
  <si>
    <t>James Tarkowski</t>
  </si>
  <si>
    <t>James Tomkins</t>
  </si>
  <si>
    <t>James Ward-Prowse</t>
  </si>
  <si>
    <t>Jamie Sterry</t>
  </si>
  <si>
    <t>Jamie Vardy</t>
  </si>
  <si>
    <t>Jan Bednarek</t>
  </si>
  <si>
    <t>Jan Vertonghen</t>
  </si>
  <si>
    <t>Jannik Vestergaard</t>
  </si>
  <si>
    <t>Jason Puncheon</t>
  </si>
  <si>
    <t>Jason Steele</t>
  </si>
  <si>
    <t>Javier Hernandez</t>
  </si>
  <si>
    <t>Mexico</t>
  </si>
  <si>
    <t>Javier Manquillo</t>
  </si>
  <si>
    <t>Jayson Molumby</t>
  </si>
  <si>
    <t>Jazz Richards</t>
  </si>
  <si>
    <t>Jean Michau00ebl Seri</t>
  </si>
  <si>
    <t>Jeff Hendrick</t>
  </si>
  <si>
    <t>Jefferson Lerma</t>
  </si>
  <si>
    <t>Jeffrey Schlupp</t>
  </si>
  <si>
    <t>Jermain Defoe</t>
  </si>
  <si>
    <t>Jesse Lingard</t>
  </si>
  <si>
    <t>JoÃ£o Moutinho</t>
  </si>
  <si>
    <t>Joe Bennett</t>
  </si>
  <si>
    <t>Joe Bryan</t>
  </si>
  <si>
    <t>Joe Daniel Tupper</t>
  </si>
  <si>
    <t>Joe Gomez</t>
  </si>
  <si>
    <t>Joe Hart</t>
  </si>
  <si>
    <t>Joe Powell</t>
  </si>
  <si>
    <t>Joe Ralls</t>
  </si>
  <si>
    <t>Joel Coleman</t>
  </si>
  <si>
    <t>Joel Matip</t>
  </si>
  <si>
    <t>Joel Ward</t>
  </si>
  <si>
    <t>Column1</t>
  </si>
  <si>
    <t>AARON CRESSWELL</t>
  </si>
  <si>
    <t>AARON LENNON</t>
  </si>
  <si>
    <t>AARON MOOY</t>
  </si>
  <si>
    <t>AARON RAMSEY</t>
  </si>
  <si>
    <t>AARON ROWE</t>
  </si>
  <si>
    <t>AARON WAN-BISSAKA</t>
  </si>
  <si>
    <t>ABDELHAMID SABIRI</t>
  </si>
  <si>
    <t>ABOUBAKAR KAMARA</t>
  </si>
  <si>
    <t>ADALBERTO PEÃ±ARANDA MAESTRE</t>
  </si>
  <si>
    <t>ADAM LALLANA</t>
  </si>
  <si>
    <t>ADAM MASINA</t>
  </si>
  <si>
    <t>ADAM SMITH</t>
  </si>
  <si>
    <t>ADAMA DIAKHABY</t>
  </si>
  <si>
    <t>ADAMA TRAORÃ©</t>
  </si>
  <si>
    <t>ADEMOLA LOOKMAN</t>
  </si>
  <si>
    <t>ADRIÃ¡N</t>
  </si>
  <si>
    <t>ADRIAN MARIAPPA</t>
  </si>
  <si>
    <t>ADRIEN SEBASTIAN PERRUCHET SILVA</t>
  </si>
  <si>
    <t>AINSLEY MAITLAND-NILES</t>
  </si>
  <si>
    <t>ALBERTO MORENO</t>
  </si>
  <si>
    <t>ALEKSANDAR MITROVIÄ‡</t>
  </si>
  <si>
    <t>ALEX IWOBI</t>
  </si>
  <si>
    <t>ALEX MCCARTHY</t>
  </si>
  <si>
    <t>ALEX OXLADE-CHAMBERLAIN</t>
  </si>
  <si>
    <t>ALEX PRITCHARD</t>
  </si>
  <si>
    <t>ALEX SMITHIES</t>
  </si>
  <si>
    <t>ALEXANDER SÃ¸RLOTH</t>
  </si>
  <si>
    <t>ALEXANDRE LACAZETTE</t>
  </si>
  <si>
    <t>ALEXANDRE NASCIMENTO COSTA SILVA</t>
  </si>
  <si>
    <t>ALEXIS SANCHEZ</t>
  </si>
  <si>
    <t>ALFIE JONES</t>
  </si>
  <si>
    <t>ALFIE MAWSON</t>
  </si>
  <si>
    <t>ALFIE WHITEMAN</t>
  </si>
  <si>
    <t>ALI KOIKI</t>
  </si>
  <si>
    <t>ALIREZA JAHANBAKHSH</t>
  </si>
  <si>
    <t>ALISSON BECKER</t>
  </si>
  <si>
    <t>ALVARO MORATA</t>
  </si>
  <si>
    <t>ANDER HERRERA</t>
  </si>
  <si>
    <t>ANDRÃ© GOMES</t>
  </si>
  <si>
    <t>ANDRE GRAY</t>
  </si>
  <si>
    <t>ANDRÃ© SCHÃ¼RRLE</t>
  </si>
  <si>
    <t>ANDRÃ©-FRANK ZAMBO ANGUISSA</t>
  </si>
  <si>
    <t>ANDREAS CHRISTENSEN</t>
  </si>
  <si>
    <t>ANDREAS PEREIRA</t>
  </si>
  <si>
    <t>ANDREW ROBERTSON</t>
  </si>
  <si>
    <t>ANDREW SURMAN</t>
  </si>
  <si>
    <t>ANDRIY YARMOLENKO</t>
  </si>
  <si>
    <t>ANDROS TOWNSEND</t>
  </si>
  <si>
    <t>ANDY CARROLL</t>
  </si>
  <si>
    <t>ANGEL GOMES</t>
  </si>
  <si>
    <t>ANGELO OGBONNA</t>
  </si>
  <si>
    <t>ANGUS GUNN</t>
  </si>
  <si>
    <t>ANTHONY DRISCOLL-GLENNON</t>
  </si>
  <si>
    <t>ANTHONY KNOCKAERT</t>
  </si>
  <si>
    <t>ANTHONY MARTIAL</t>
  </si>
  <si>
    <t>ANTONIO BARRECA</t>
  </si>
  <si>
    <t>ANTONIO RÃ¼DIGER</t>
  </si>
  <si>
    <t>ANTONIO VALENCIA</t>
  </si>
  <si>
    <t>ARIJANET MURIC</t>
  </si>
  <si>
    <t>ARON EINAR GUNNARSSON</t>
  </si>
  <si>
    <t>ARTHUR MASUAKU</t>
  </si>
  <si>
    <t>ARTUR BORUC</t>
  </si>
  <si>
    <t>ASHLEY BARNES</t>
  </si>
  <si>
    <t>ASHLEY WESTWOOD</t>
  </si>
  <si>
    <t>ASHLEY YOUNG</t>
  </si>
  <si>
    <t>ASMIR BEGOVIÄ‡</t>
  </si>
  <si>
    <t>AYMERIC LAPORTE</t>
  </si>
  <si>
    <t>AYOZE PEREZ</t>
  </si>
  <si>
    <t>BAKARY SAKO</t>
  </si>
  <si>
    <t>BEN CHILWELL</t>
  </si>
  <si>
    <t>BEN DAVIES</t>
  </si>
  <si>
    <t>BEN FOSTER</t>
  </si>
  <si>
    <t>BEN GIBSON</t>
  </si>
  <si>
    <t>BEN HAMER</t>
  </si>
  <si>
    <t>BEN JOHNSON</t>
  </si>
  <si>
    <t>BEN MEE</t>
  </si>
  <si>
    <t>BEN WHITE</t>
  </si>
  <si>
    <t>BEN WILMOT</t>
  </si>
  <si>
    <t>BENJAMIN MENDY</t>
  </si>
  <si>
    <t>BERAM KAYAL</t>
  </si>
  <si>
    <t>BERNARD ANÃ­CIO CALDEIRA DUARTE</t>
  </si>
  <si>
    <t>BERNARDO</t>
  </si>
  <si>
    <t>BERNARDO SILVA</t>
  </si>
  <si>
    <t>BERND LENO</t>
  </si>
  <si>
    <t>BOBBY REID</t>
  </si>
  <si>
    <t>BRIAN MURPHY</t>
  </si>
  <si>
    <t>BRIGHT ENOBAKHARE</t>
  </si>
  <si>
    <t>BRUNO Ã‰CUÃ©LÃ© MANGA</t>
  </si>
  <si>
    <t>BRUNO SALTOR GRAU</t>
  </si>
  <si>
    <t>CAGLAR SÃ¶YÃ¼NCÃ¼</t>
  </si>
  <si>
    <t>CALLUM HUDSON-ODOI</t>
  </si>
  <si>
    <t>CALLUM PATERSON</t>
  </si>
  <si>
    <t>CALLUM ROBERTS</t>
  </si>
  <si>
    <t>CALLUM SLATTERY</t>
  </si>
  <si>
    <t>CALLUM WILSON</t>
  </si>
  <si>
    <t>CALUM CHAMBERS</t>
  </si>
  <si>
    <t>CAMERON JOHN</t>
  </si>
  <si>
    <t>CARL JENKINSON</t>
  </si>
  <si>
    <t>CARLOS SÃ¡NCHEZ</t>
  </si>
  <si>
    <t>CEDRIC SOARES</t>
  </si>
  <si>
    <t>CENK TOSUN</t>
  </si>
  <si>
    <t>CESAR AZPILICUETA</t>
  </si>
  <si>
    <t>CESC FABREGAS</t>
  </si>
  <si>
    <t>CHARLIE AUSTIN</t>
  </si>
  <si>
    <t>CHARLIE DANIELS</t>
  </si>
  <si>
    <t>CHARLIE TAYLOR</t>
  </si>
  <si>
    <t>CHEIKHOU KOUYATÃ©</t>
  </si>
  <si>
    <t>CHRIS LÃ¶WE</t>
  </si>
  <si>
    <t>CHRIS MEPHAM</t>
  </si>
  <si>
    <t>CHRIS SMALLING</t>
  </si>
  <si>
    <t>CHRIS WOOD</t>
  </si>
  <si>
    <t>CHRISTIAN ATSU TWASAM</t>
  </si>
  <si>
    <t>CHRISTIAN BENTEKE</t>
  </si>
  <si>
    <t>CHRISTIAN ERIKSEN</t>
  </si>
  <si>
    <t>CHRISTIAN FUCHS</t>
  </si>
  <si>
    <t>CHRISTIAN KABASELE</t>
  </si>
  <si>
    <t>CHRISTOPHER SCHINDLER</t>
  </si>
  <si>
    <t>CIARAN CLARK</t>
  </si>
  <si>
    <t>CLAUDIO BRAVO</t>
  </si>
  <si>
    <t>COLLIN QUANER</t>
  </si>
  <si>
    <t>CONNOR WICKHAM</t>
  </si>
  <si>
    <t>CONOR COADY</t>
  </si>
  <si>
    <t>CONOR COVENTRY</t>
  </si>
  <si>
    <t>CRAIG CATHCART</t>
  </si>
  <si>
    <t>CURTIS JONES</t>
  </si>
  <si>
    <t>CYRUS CHRISTIE</t>
  </si>
  <si>
    <t>DALE STEPHENS</t>
  </si>
  <si>
    <t>DAN BURN</t>
  </si>
  <si>
    <t>DAN GOSLING</t>
  </si>
  <si>
    <t>DANIEL AMARTEY</t>
  </si>
  <si>
    <t>DANIEL STURRIDGE</t>
  </si>
  <si>
    <t>DANIEL WILLIAMS</t>
  </si>
  <si>
    <t>DANILO</t>
  </si>
  <si>
    <t>DANNY DRINKWATER</t>
  </si>
  <si>
    <t>DANNY INGS</t>
  </si>
  <si>
    <t>DANNY ROSE</t>
  </si>
  <si>
    <t>DANNY SIMPSON</t>
  </si>
  <si>
    <t>DANNY WARD</t>
  </si>
  <si>
    <t>DANNY WELBECK</t>
  </si>
  <si>
    <t>DARYL JANMAAT</t>
  </si>
  <si>
    <t>DAVID BROOKS</t>
  </si>
  <si>
    <t>DAVID BUTTON</t>
  </si>
  <si>
    <t>DAVID DE GEA</t>
  </si>
  <si>
    <t>DAVID JUNIOR HOILETT</t>
  </si>
  <si>
    <t>DAVID LUIZ</t>
  </si>
  <si>
    <t>DAVID SILVA</t>
  </si>
  <si>
    <t>DAVIDE ZAPPACOSTA</t>
  </si>
  <si>
    <t>DAVINSON SÃ¡NCHEZ</t>
  </si>
  <si>
    <t>DAVY PRÃ¶PPER</t>
  </si>
  <si>
    <t>DEANDRE YEDLIN</t>
  </si>
  <si>
    <t>DECLAN RICE</t>
  </si>
  <si>
    <t>DEJAN LOVREN</t>
  </si>
  <si>
    <t>DELE ALLI</t>
  </si>
  <si>
    <t>DEMARAI GRAY</t>
  </si>
  <si>
    <t>DEMEACO DUHANEY</t>
  </si>
  <si>
    <t>DENIS ODOI</t>
  </si>
  <si>
    <t>DENIS SUÃ¡REZ</t>
  </si>
  <si>
    <t>DIEGO RICO</t>
  </si>
  <si>
    <t>DIOGO DALOT</t>
  </si>
  <si>
    <t>DIOGO JOSÃ© TEIXEIRA DA SILVA</t>
  </si>
  <si>
    <t>DIVOCK ORIGI</t>
  </si>
  <si>
    <t>DOMINGOS QUINA</t>
  </si>
  <si>
    <t>DOMINIC CALVERT-LEWIN</t>
  </si>
  <si>
    <t>DOMINIC SOLANKE</t>
  </si>
  <si>
    <t>DWIGHT MCNEIL</t>
  </si>
  <si>
    <t>EDEN HAZARD</t>
  </si>
  <si>
    <t>EDERSON</t>
  </si>
  <si>
    <t>EDWARD NKETIAH</t>
  </si>
  <si>
    <t>ELIAS KACHUNGA</t>
  </si>
  <si>
    <t>EMERSON HYNDMAN</t>
  </si>
  <si>
    <t>EMERSON PALMIERI</t>
  </si>
  <si>
    <t>EMILE SMITH ROWE</t>
  </si>
  <si>
    <t>EMILIANO MARTÃ­NEZ</t>
  </si>
  <si>
    <t>ERIC BAILLY</t>
  </si>
  <si>
    <t>ERIC DIER</t>
  </si>
  <si>
    <t>ERIK DURM</t>
  </si>
  <si>
    <t>ERIK LAMELA</t>
  </si>
  <si>
    <t>ETHAN AMPADU</t>
  </si>
  <si>
    <t>Ã‰TIENNE CAPOUE</t>
  </si>
  <si>
    <t>FABIÃ¡N BALBUENA</t>
  </si>
  <si>
    <t>FABIAN DELPH</t>
  </si>
  <si>
    <t>FABIAN SCHÃ¤R</t>
  </si>
  <si>
    <t>FABINHO</t>
  </si>
  <si>
    <t>FABRICIO MARTÃ­N AGOSTO RAMÃ­REZ</t>
  </si>
  <si>
    <t>FAUSTINO MARCOS ALBERTO ROJO</t>
  </si>
  <si>
    <t>FEDERICO FERNÃ¡NDEZ</t>
  </si>
  <si>
    <t>FELIPE ANDERSON</t>
  </si>
  <si>
    <t>FERNANDINHO</t>
  </si>
  <si>
    <t>FERNANDO LLORENTE TORRES</t>
  </si>
  <si>
    <t>FLORENT HADERGJONAJ</t>
  </si>
  <si>
    <t>FLORIAN LEJEUNE</t>
  </si>
  <si>
    <t>FLORIN ANDONE</t>
  </si>
  <si>
    <t>FLOYD AYITÃ©</t>
  </si>
  <si>
    <t>FOUSSENI DIABATÃ©</t>
  </si>
  <si>
    <t>FRASER FORSTER</t>
  </si>
  <si>
    <t>FRED</t>
  </si>
  <si>
    <t>FREDDIE WOODMAN</t>
  </si>
  <si>
    <t>GABRIEL JESUS</t>
  </si>
  <si>
    <t>GAÃ«TAN BONG SONGO</t>
  </si>
  <si>
    <t>GARY CAHILL</t>
  </si>
  <si>
    <t>GARY MADINE</t>
  </si>
  <si>
    <t>GEORGE MARSH</t>
  </si>
  <si>
    <t>GEORGES-KEVIN N'KOUDOU MBIDA</t>
  </si>
  <si>
    <t>GEORGINIO WIJNALDUM</t>
  </si>
  <si>
    <t>GERARD DEULOFEU</t>
  </si>
  <si>
    <t>GLENN MURRAY</t>
  </si>
  <si>
    <t>GONZALO HIGUAIN</t>
  </si>
  <si>
    <t>GRADY DIANGANA</t>
  </si>
  <si>
    <t>GRANIT XHAKA</t>
  </si>
  <si>
    <t>GREG CUNNINGHAM</t>
  </si>
  <si>
    <t>GYLFI SIGURDSSON</t>
  </si>
  <si>
    <t>HAMZA CHOUDHURY</t>
  </si>
  <si>
    <t>HARRY ARTER</t>
  </si>
  <si>
    <t>HARRY KANE</t>
  </si>
  <si>
    <t>HARRY MAGUIRE</t>
  </si>
  <si>
    <t>HARRY WINKS</t>
  </si>
  <si>
    <t>HARVEY BARNES</t>
  </si>
  <si>
    <t>HÃ¥VARD NORDTVEIT</t>
  </si>
  <si>
    <t>HECTOR BELLERIN</t>
  </si>
  <si>
    <t>HÃ©LDER WANDER SOUSA AZEVEDO COSTA</t>
  </si>
  <si>
    <t>HENRIKH MKHITARYAN</t>
  </si>
  <si>
    <t>HEUNG-MIN SON</t>
  </si>
  <si>
    <t>HEURELHO DA SILVA GOMES</t>
  </si>
  <si>
    <t>HUGO LLORIS</t>
  </si>
  <si>
    <t>IBRAHIMA CISSÃ©</t>
  </si>
  <si>
    <t>IDRISSA GUEYE</t>
  </si>
  <si>
    <t>Ä°LKAY GÃ¼NDOÄŸAN</t>
  </si>
  <si>
    <t>ISAAC HAYDEN</t>
  </si>
  <si>
    <t>ISAAC MBENZA</t>
  </si>
  <si>
    <t>ISAAC SUCCESS</t>
  </si>
  <si>
    <t>ISSA DIOP</t>
  </si>
  <si>
    <t>IVAN RICARDO NEVES ABREU CAVALEIRO</t>
  </si>
  <si>
    <t>JACK CORK</t>
  </si>
  <si>
    <t>JACK SIMPSON</t>
  </si>
  <si>
    <t>JACK STEPHENS</t>
  </si>
  <si>
    <t>JACK WILSHERE</t>
  </si>
  <si>
    <t>JACOB MURPHY</t>
  </si>
  <si>
    <t>JAÃ¯RO RIEDEWALD</t>
  </si>
  <si>
    <t>JAMAAL LASCELLES</t>
  </si>
  <si>
    <t>JAMES GARNER</t>
  </si>
  <si>
    <t>JAMES MADDISON</t>
  </si>
  <si>
    <t>JAMES MCARTHUR</t>
  </si>
  <si>
    <t>JAMES MCCARTHY</t>
  </si>
  <si>
    <t>JAMES MILNER</t>
  </si>
  <si>
    <t>JAMES TARKOWSKI</t>
  </si>
  <si>
    <t>JAMES TOMKINS</t>
  </si>
  <si>
    <t>JAMES WARD-PROWSE</t>
  </si>
  <si>
    <t>JAMIE STERRY</t>
  </si>
  <si>
    <t>JAMIE VARDY</t>
  </si>
  <si>
    <t>JAN BEDNAREK</t>
  </si>
  <si>
    <t>JAN VERTONGHEN</t>
  </si>
  <si>
    <t>JANNIK VESTERGAARD</t>
  </si>
  <si>
    <t>JASON PUNCHEON</t>
  </si>
  <si>
    <t>JASON STEELE</t>
  </si>
  <si>
    <t>JAVIER HERNANDEZ</t>
  </si>
  <si>
    <t>JAVIER MANQUILLO</t>
  </si>
  <si>
    <t>JAYSON MOLUMBY</t>
  </si>
  <si>
    <t>JAZZ RICHARDS</t>
  </si>
  <si>
    <t>JEAN MICHAU00EBL SERI</t>
  </si>
  <si>
    <t>JEFF HENDRICK</t>
  </si>
  <si>
    <t>JEFFERSON LERMA</t>
  </si>
  <si>
    <t>JEFFREY SCHLUPP</t>
  </si>
  <si>
    <t>JERMAIN DEFOE</t>
  </si>
  <si>
    <t>JESSE LINGARD</t>
  </si>
  <si>
    <t>JOÃ£O MOUTINHO</t>
  </si>
  <si>
    <t>JOE BENNETT</t>
  </si>
  <si>
    <t>JOE BRYAN</t>
  </si>
  <si>
    <t>JOE DANIEL TUPPER</t>
  </si>
  <si>
    <t>JOE GOMEZ</t>
  </si>
  <si>
    <t>JOE HART</t>
  </si>
  <si>
    <t>JOE POWELL</t>
  </si>
  <si>
    <t>JOE RALLS</t>
  </si>
  <si>
    <t>JOEL COLEMAN</t>
  </si>
  <si>
    <t>JOEL MATIP</t>
  </si>
  <si>
    <t>JOEL WARD</t>
  </si>
  <si>
    <t>ABDOULAYE DOUCOURE</t>
  </si>
  <si>
    <t>Column2</t>
  </si>
  <si>
    <t>Full Name Caps</t>
  </si>
  <si>
    <t>Age Range</t>
  </si>
  <si>
    <t>Age During Season</t>
  </si>
  <si>
    <t>Current Age</t>
  </si>
  <si>
    <t>Age</t>
  </si>
  <si>
    <t>Row Labels</t>
  </si>
  <si>
    <t>Grand Total</t>
  </si>
  <si>
    <t>Sum of clean_sheets_overall</t>
  </si>
  <si>
    <t>Count of appearances_overall</t>
  </si>
  <si>
    <t>Sum of goals_overall</t>
  </si>
  <si>
    <t>Experienced Player</t>
  </si>
  <si>
    <t>Prospect</t>
  </si>
  <si>
    <t>Very Experienced Player</t>
  </si>
  <si>
    <t>Young Player</t>
  </si>
  <si>
    <t>Sum of assists_overall</t>
  </si>
  <si>
    <t>Sum of goals_home</t>
  </si>
  <si>
    <t>Sum of goals_away</t>
  </si>
  <si>
    <t>g/a overall</t>
  </si>
  <si>
    <t>Sum of g/a overall</t>
  </si>
  <si>
    <t>PREMIER LEAGUE 2018/19 STATS DASHBOARD</t>
  </si>
  <si>
    <t>Sum of minutes_played_overall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</si>
</sst>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4" x14ac:knownFonts="1">
    <font>
      <sz val="11"/>
      <color theme="1"/>
      <name val="Calibri"/>
      <family val="2"/>
      <scheme val="minor"/>
    </font>
    <font>
      <sz val="8"/>
      <name val="Calibri"/>
      <family val="2"/>
      <scheme val="minor"/>
    </font>
    <font>
      <sz val="10"/>
      <color theme="1"/>
      <name val="Work Sans"/>
    </font>
    <font>
      <sz val="26"/>
      <color theme="1" tint="0.14999847407452621"/>
      <name val="Work Sans"/>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NumberFormat="1"/>
    <xf numFmtId="14" fontId="0" fillId="0" borderId="0" xfId="0" applyNumberFormat="1"/>
    <xf numFmtId="1" fontId="0" fillId="0" borderId="0" xfId="0" applyNumberFormat="1"/>
    <xf numFmtId="0" fontId="2" fillId="0" borderId="0" xfId="0" pivotButton="1" applyFont="1"/>
    <xf numFmtId="0" fontId="2" fillId="0" borderId="0" xfId="0" applyFont="1"/>
    <xf numFmtId="0" fontId="2" fillId="0" borderId="0" xfId="0" applyFont="1" applyAlignment="1">
      <alignment horizontal="left"/>
    </xf>
    <xf numFmtId="0" fontId="2" fillId="0" borderId="0" xfId="0" applyNumberFormat="1" applyFont="1"/>
    <xf numFmtId="0" fontId="2" fillId="0" borderId="0" xfId="0" applyFont="1" applyAlignment="1">
      <alignment horizontal="left" indent="1"/>
    </xf>
    <xf numFmtId="1" fontId="2" fillId="0" borderId="0" xfId="0" applyNumberFormat="1" applyFont="1"/>
    <xf numFmtId="14" fontId="2" fillId="0" borderId="0" xfId="0" applyNumberFormat="1" applyFont="1"/>
    <xf numFmtId="164" fontId="2" fillId="0" borderId="0" xfId="0" applyNumberFormat="1" applyFont="1"/>
    <xf numFmtId="0" fontId="3" fillId="2" borderId="0" xfId="0" applyFont="1" applyFill="1" applyAlignment="1">
      <alignment horizontal="center" vertical="center"/>
    </xf>
  </cellXfs>
  <cellStyles count="1">
    <cellStyle name="Normal" xfId="0" builtinId="0"/>
  </cellStyles>
  <dxfs count="1076">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numFmt numFmtId="2" formatCode="0.00"/>
    </dxf>
    <dxf>
      <numFmt numFmtId="164" formatCode="_-* #,##0_-;\-* #,##0_-;_-* &quot;-&quot;??_-;_-@_-"/>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numFmt numFmtId="1" formatCode="0"/>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numFmt numFmtId="1" formatCode="0"/>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numFmt numFmtId="164" formatCode="_-* #,##0_-;\-* #,##0_-;_-* &quot;-&quot;??_-;_-@_-"/>
    </dxf>
    <dxf>
      <numFmt numFmtId="2" formatCode="0.00"/>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font>
        <sz val="10"/>
      </font>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font>
        <name val="Work Sans"/>
        <scheme val="none"/>
      </font>
    </dxf>
    <dxf>
      <numFmt numFmtId="1" formatCode="0"/>
    </dxf>
    <dxf>
      <font>
        <sz val="10"/>
      </font>
    </dxf>
    <dxf>
      <font>
        <sz val="10"/>
      </font>
    </dxf>
    <dxf>
      <font>
        <sz val="10"/>
      </font>
    </dxf>
    <dxf>
      <font>
        <sz val="10"/>
      </font>
    </dxf>
    <dxf>
      <font>
        <sz val="10"/>
      </font>
    </dxf>
    <dxf>
      <font>
        <name val="Work Sans"/>
        <scheme val="none"/>
      </font>
    </dxf>
    <dxf>
      <font>
        <name val="Work Sans"/>
        <scheme val="none"/>
      </font>
    </dxf>
    <dxf>
      <font>
        <name val="Work Sans"/>
        <scheme val="none"/>
      </font>
    </dxf>
    <dxf>
      <font>
        <name val="Work Sans"/>
        <scheme val="none"/>
      </font>
    </dxf>
    <dxf>
      <font>
        <name val="Work Sans"/>
        <scheme val="none"/>
      </font>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18" Type="http://schemas.microsoft.com/office/2017/06/relationships/rdRichValue" Target="richData/rdrichvalue.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onnections" Target="connection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Table!CS Gks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Clean</a:t>
            </a:r>
            <a:r>
              <a:rPr lang="en-US" baseline="0"/>
              <a:t> S</a:t>
            </a:r>
            <a:r>
              <a:rPr lang="en-US"/>
              <a:t>heet</a:t>
            </a:r>
            <a:r>
              <a:rPr lang="en-US" baseline="0"/>
              <a:t> by Goalkeepers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Table'!$B$62</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'Pivot Table'!$A$63:$A$81</c:f>
              <c:multiLvlStrCache>
                <c:ptCount val="17"/>
                <c:lvl>
                  <c:pt idx="0">
                    <c:v>AFC Bournemouth</c:v>
                  </c:pt>
                  <c:pt idx="1">
                    <c:v>Arsenal</c:v>
                  </c:pt>
                  <c:pt idx="2">
                    <c:v>Brighton &amp; Hove Albion</c:v>
                  </c:pt>
                  <c:pt idx="3">
                    <c:v>Burnley</c:v>
                  </c:pt>
                  <c:pt idx="4">
                    <c:v>Cardiff City</c:v>
                  </c:pt>
                  <c:pt idx="5">
                    <c:v>Crystal Palace</c:v>
                  </c:pt>
                  <c:pt idx="6">
                    <c:v>Fulham</c:v>
                  </c:pt>
                  <c:pt idx="7">
                    <c:v>Huddersfield Town</c:v>
                  </c:pt>
                  <c:pt idx="8">
                    <c:v>Leicester City</c:v>
                  </c:pt>
                  <c:pt idx="9">
                    <c:v>Liverpool</c:v>
                  </c:pt>
                  <c:pt idx="10">
                    <c:v>Manchester City</c:v>
                  </c:pt>
                  <c:pt idx="11">
                    <c:v>Manchester United</c:v>
                  </c:pt>
                  <c:pt idx="12">
                    <c:v>Newcastle United</c:v>
                  </c:pt>
                  <c:pt idx="13">
                    <c:v>Southampton</c:v>
                  </c:pt>
                  <c:pt idx="14">
                    <c:v>Tottenham Hotspur</c:v>
                  </c:pt>
                  <c:pt idx="15">
                    <c:v>Watford</c:v>
                  </c:pt>
                  <c:pt idx="16">
                    <c:v>West Ham United</c:v>
                  </c:pt>
                </c:lvl>
                <c:lvl>
                  <c:pt idx="0">
                    <c:v>Goalkeeper</c:v>
                  </c:pt>
                </c:lvl>
              </c:multiLvlStrCache>
            </c:multiLvlStrRef>
          </c:cat>
          <c:val>
            <c:numRef>
              <c:f>'Pivot Table'!$B$63:$B$81</c:f>
              <c:numCache>
                <c:formatCode>General</c:formatCode>
                <c:ptCount val="17"/>
                <c:pt idx="0">
                  <c:v>9</c:v>
                </c:pt>
                <c:pt idx="1">
                  <c:v>7</c:v>
                </c:pt>
                <c:pt idx="2">
                  <c:v>1</c:v>
                </c:pt>
                <c:pt idx="3">
                  <c:v>4</c:v>
                </c:pt>
                <c:pt idx="4">
                  <c:v>0</c:v>
                </c:pt>
                <c:pt idx="5">
                  <c:v>0</c:v>
                </c:pt>
                <c:pt idx="6">
                  <c:v>0</c:v>
                </c:pt>
                <c:pt idx="7">
                  <c:v>1</c:v>
                </c:pt>
                <c:pt idx="8">
                  <c:v>0</c:v>
                </c:pt>
                <c:pt idx="9">
                  <c:v>21</c:v>
                </c:pt>
                <c:pt idx="10">
                  <c:v>20</c:v>
                </c:pt>
                <c:pt idx="11">
                  <c:v>7</c:v>
                </c:pt>
                <c:pt idx="12">
                  <c:v>0</c:v>
                </c:pt>
                <c:pt idx="13">
                  <c:v>7</c:v>
                </c:pt>
                <c:pt idx="14">
                  <c:v>12</c:v>
                </c:pt>
                <c:pt idx="15">
                  <c:v>7</c:v>
                </c:pt>
                <c:pt idx="16">
                  <c:v>0</c:v>
                </c:pt>
              </c:numCache>
            </c:numRef>
          </c:val>
          <c:smooth val="0"/>
          <c:extLst>
            <c:ext xmlns:c16="http://schemas.microsoft.com/office/drawing/2014/chart" uri="{C3380CC4-5D6E-409C-BE32-E72D297353CC}">
              <c16:uniqueId val="{00000000-F176-4BA2-9C9C-0255FFC533CB}"/>
            </c:ext>
          </c:extLst>
        </c:ser>
        <c:dLbls>
          <c:showLegendKey val="0"/>
          <c:showVal val="0"/>
          <c:showCatName val="0"/>
          <c:showSerName val="0"/>
          <c:showPercent val="0"/>
          <c:showBubbleSize val="0"/>
        </c:dLbls>
        <c:marker val="1"/>
        <c:smooth val="0"/>
        <c:axId val="1286508000"/>
        <c:axId val="1286507168"/>
      </c:lineChart>
      <c:catAx>
        <c:axId val="1286508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r>
                  <a:rPr lang="en-GB" sz="900">
                    <a:latin typeface="Work Sans" pitchFamily="2" charset="0"/>
                  </a:rPr>
                  <a:t>Club</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1286507168"/>
        <c:crosses val="autoZero"/>
        <c:auto val="1"/>
        <c:lblAlgn val="ctr"/>
        <c:lblOffset val="100"/>
        <c:noMultiLvlLbl val="0"/>
      </c:catAx>
      <c:valAx>
        <c:axId val="128650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28650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Table!Reps Nation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a:t>
            </a:r>
            <a:r>
              <a:rPr lang="en-US" baseline="0"/>
              <a:t> Representatives by Nation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c:f>
              <c:strCache>
                <c:ptCount val="1"/>
                <c:pt idx="0">
                  <c:v>Total</c:v>
                </c:pt>
              </c:strCache>
            </c:strRef>
          </c:tx>
          <c:spPr>
            <a:solidFill>
              <a:schemeClr val="accent6"/>
            </a:solidFill>
            <a:ln>
              <a:noFill/>
            </a:ln>
            <a:effectLst/>
          </c:spPr>
          <c:invertIfNegative val="0"/>
          <c:cat>
            <c:strRef>
              <c:f>'Pivot Table'!$A$2:$A$54</c:f>
              <c:strCache>
                <c:ptCount val="52"/>
                <c:pt idx="0">
                  <c:v>Argentina</c:v>
                </c:pt>
                <c:pt idx="1">
                  <c:v>Armenia</c:v>
                </c:pt>
                <c:pt idx="2">
                  <c:v>Australia</c:v>
                </c:pt>
                <c:pt idx="3">
                  <c:v>Austria</c:v>
                </c:pt>
                <c:pt idx="4">
                  <c:v>Belgium</c:v>
                </c:pt>
                <c:pt idx="5">
                  <c:v>Bosnia and Herzegovina</c:v>
                </c:pt>
                <c:pt idx="6">
                  <c:v>Brazil</c:v>
                </c:pt>
                <c:pt idx="7">
                  <c:v>Cameroon</c:v>
                </c:pt>
                <c:pt idx="8">
                  <c:v>Canada</c:v>
                </c:pt>
                <c:pt idx="9">
                  <c:v>Chile</c:v>
                </c:pt>
                <c:pt idx="10">
                  <c:v>Colombia</c:v>
                </c:pt>
                <c:pt idx="11">
                  <c:v>Congo DR</c:v>
                </c:pt>
                <c:pt idx="12">
                  <c:v>Croatia</c:v>
                </c:pt>
                <c:pt idx="13">
                  <c:v>Denmark</c:v>
                </c:pt>
                <c:pt idx="14">
                  <c:v>Ecuador</c:v>
                </c:pt>
                <c:pt idx="15">
                  <c:v>England</c:v>
                </c:pt>
                <c:pt idx="16">
                  <c:v>France</c:v>
                </c:pt>
                <c:pt idx="17">
                  <c:v>Gabon</c:v>
                </c:pt>
                <c:pt idx="18">
                  <c:v>Germany</c:v>
                </c:pt>
                <c:pt idx="19">
                  <c:v>Ghana</c:v>
                </c:pt>
                <c:pt idx="20">
                  <c:v>Iceland</c:v>
                </c:pt>
                <c:pt idx="21">
                  <c:v>Iran</c:v>
                </c:pt>
                <c:pt idx="22">
                  <c:v>Israel</c:v>
                </c:pt>
                <c:pt idx="23">
                  <c:v>Italy</c:v>
                </c:pt>
                <c:pt idx="24">
                  <c:v>Ivory Coast</c:v>
                </c:pt>
                <c:pt idx="25">
                  <c:v>Jamaica</c:v>
                </c:pt>
                <c:pt idx="26">
                  <c:v>Mali</c:v>
                </c:pt>
                <c:pt idx="27">
                  <c:v>Mexico</c:v>
                </c:pt>
                <c:pt idx="28">
                  <c:v>Montenegro</c:v>
                </c:pt>
                <c:pt idx="29">
                  <c:v>Morocco</c:v>
                </c:pt>
                <c:pt idx="30">
                  <c:v>Netherlands</c:v>
                </c:pt>
                <c:pt idx="31">
                  <c:v>New Zealand</c:v>
                </c:pt>
                <c:pt idx="32">
                  <c:v>Nigeria</c:v>
                </c:pt>
                <c:pt idx="33">
                  <c:v>Northern Ireland</c:v>
                </c:pt>
                <c:pt idx="34">
                  <c:v>Norway</c:v>
                </c:pt>
                <c:pt idx="35">
                  <c:v>Paraguay</c:v>
                </c:pt>
                <c:pt idx="36">
                  <c:v>Poland</c:v>
                </c:pt>
                <c:pt idx="37">
                  <c:v>Portugal</c:v>
                </c:pt>
                <c:pt idx="38">
                  <c:v>Republic of Ireland</c:v>
                </c:pt>
                <c:pt idx="39">
                  <c:v>Romania</c:v>
                </c:pt>
                <c:pt idx="40">
                  <c:v>Scotland</c:v>
                </c:pt>
                <c:pt idx="41">
                  <c:v>Senegal</c:v>
                </c:pt>
                <c:pt idx="42">
                  <c:v>Serbia</c:v>
                </c:pt>
                <c:pt idx="43">
                  <c:v>South Korea</c:v>
                </c:pt>
                <c:pt idx="44">
                  <c:v>Spain</c:v>
                </c:pt>
                <c:pt idx="45">
                  <c:v>Switzerland</c:v>
                </c:pt>
                <c:pt idx="46">
                  <c:v>Togo</c:v>
                </c:pt>
                <c:pt idx="47">
                  <c:v>Turkey</c:v>
                </c:pt>
                <c:pt idx="48">
                  <c:v>Ukraine</c:v>
                </c:pt>
                <c:pt idx="49">
                  <c:v>USA</c:v>
                </c:pt>
                <c:pt idx="50">
                  <c:v>Venezuela</c:v>
                </c:pt>
                <c:pt idx="51">
                  <c:v>Wales</c:v>
                </c:pt>
              </c:strCache>
            </c:strRef>
          </c:cat>
          <c:val>
            <c:numRef>
              <c:f>'Pivot Table'!$B$2:$B$54</c:f>
              <c:numCache>
                <c:formatCode>General</c:formatCode>
                <c:ptCount val="52"/>
                <c:pt idx="0">
                  <c:v>5</c:v>
                </c:pt>
                <c:pt idx="1">
                  <c:v>1</c:v>
                </c:pt>
                <c:pt idx="2">
                  <c:v>1</c:v>
                </c:pt>
                <c:pt idx="3">
                  <c:v>1</c:v>
                </c:pt>
                <c:pt idx="4">
                  <c:v>8</c:v>
                </c:pt>
                <c:pt idx="5">
                  <c:v>1</c:v>
                </c:pt>
                <c:pt idx="6">
                  <c:v>13</c:v>
                </c:pt>
                <c:pt idx="7">
                  <c:v>3</c:v>
                </c:pt>
                <c:pt idx="8">
                  <c:v>1</c:v>
                </c:pt>
                <c:pt idx="9">
                  <c:v>2</c:v>
                </c:pt>
                <c:pt idx="10">
                  <c:v>3</c:v>
                </c:pt>
                <c:pt idx="11">
                  <c:v>1</c:v>
                </c:pt>
                <c:pt idx="12">
                  <c:v>1</c:v>
                </c:pt>
                <c:pt idx="13">
                  <c:v>3</c:v>
                </c:pt>
                <c:pt idx="14">
                  <c:v>1</c:v>
                </c:pt>
                <c:pt idx="15">
                  <c:v>112</c:v>
                </c:pt>
                <c:pt idx="16">
                  <c:v>14</c:v>
                </c:pt>
                <c:pt idx="17">
                  <c:v>1</c:v>
                </c:pt>
                <c:pt idx="18">
                  <c:v>8</c:v>
                </c:pt>
                <c:pt idx="19">
                  <c:v>3</c:v>
                </c:pt>
                <c:pt idx="20">
                  <c:v>2</c:v>
                </c:pt>
                <c:pt idx="21">
                  <c:v>1</c:v>
                </c:pt>
                <c:pt idx="22">
                  <c:v>1</c:v>
                </c:pt>
                <c:pt idx="23">
                  <c:v>5</c:v>
                </c:pt>
                <c:pt idx="24">
                  <c:v>2</c:v>
                </c:pt>
                <c:pt idx="25">
                  <c:v>1</c:v>
                </c:pt>
                <c:pt idx="26">
                  <c:v>2</c:v>
                </c:pt>
                <c:pt idx="27">
                  <c:v>1</c:v>
                </c:pt>
                <c:pt idx="28">
                  <c:v>1</c:v>
                </c:pt>
                <c:pt idx="29">
                  <c:v>1</c:v>
                </c:pt>
                <c:pt idx="30">
                  <c:v>4</c:v>
                </c:pt>
                <c:pt idx="31">
                  <c:v>1</c:v>
                </c:pt>
                <c:pt idx="32">
                  <c:v>2</c:v>
                </c:pt>
                <c:pt idx="33">
                  <c:v>1</c:v>
                </c:pt>
                <c:pt idx="34">
                  <c:v>2</c:v>
                </c:pt>
                <c:pt idx="35">
                  <c:v>1</c:v>
                </c:pt>
                <c:pt idx="36">
                  <c:v>2</c:v>
                </c:pt>
                <c:pt idx="37">
                  <c:v>11</c:v>
                </c:pt>
                <c:pt idx="38">
                  <c:v>10</c:v>
                </c:pt>
                <c:pt idx="39">
                  <c:v>1</c:v>
                </c:pt>
                <c:pt idx="40">
                  <c:v>3</c:v>
                </c:pt>
                <c:pt idx="41">
                  <c:v>2</c:v>
                </c:pt>
                <c:pt idx="42">
                  <c:v>1</c:v>
                </c:pt>
                <c:pt idx="43">
                  <c:v>1</c:v>
                </c:pt>
                <c:pt idx="44">
                  <c:v>18</c:v>
                </c:pt>
                <c:pt idx="45">
                  <c:v>3</c:v>
                </c:pt>
                <c:pt idx="46">
                  <c:v>1</c:v>
                </c:pt>
                <c:pt idx="47">
                  <c:v>2</c:v>
                </c:pt>
                <c:pt idx="48">
                  <c:v>1</c:v>
                </c:pt>
                <c:pt idx="49">
                  <c:v>3</c:v>
                </c:pt>
                <c:pt idx="50">
                  <c:v>1</c:v>
                </c:pt>
                <c:pt idx="51">
                  <c:v>6</c:v>
                </c:pt>
              </c:numCache>
            </c:numRef>
          </c:val>
          <c:extLst>
            <c:ext xmlns:c16="http://schemas.microsoft.com/office/drawing/2014/chart" uri="{C3380CC4-5D6E-409C-BE32-E72D297353CC}">
              <c16:uniqueId val="{00000000-82C3-4C30-817A-4566FCF8B3A8}"/>
            </c:ext>
          </c:extLst>
        </c:ser>
        <c:dLbls>
          <c:showLegendKey val="0"/>
          <c:showVal val="0"/>
          <c:showCatName val="0"/>
          <c:showSerName val="0"/>
          <c:showPercent val="0"/>
          <c:showBubbleSize val="0"/>
        </c:dLbls>
        <c:gapWidth val="182"/>
        <c:axId val="1406472848"/>
        <c:axId val="1406467856"/>
      </c:barChart>
      <c:catAx>
        <c:axId val="1406472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1406467856"/>
        <c:crosses val="autoZero"/>
        <c:auto val="1"/>
        <c:lblAlgn val="ctr"/>
        <c:lblOffset val="100"/>
        <c:noMultiLvlLbl val="0"/>
      </c:catAx>
      <c:valAx>
        <c:axId val="140646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7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Table!Goals Pos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Work Sans" pitchFamily="2" charset="0"/>
              </a:rPr>
              <a:t>Total Goals Scored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Table'!$B$89</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Table'!$A$90:$A$94</c:f>
              <c:strCache>
                <c:ptCount val="4"/>
                <c:pt idx="0">
                  <c:v>Goalkeeper</c:v>
                </c:pt>
                <c:pt idx="1">
                  <c:v>Defender</c:v>
                </c:pt>
                <c:pt idx="2">
                  <c:v>Midfielder</c:v>
                </c:pt>
                <c:pt idx="3">
                  <c:v>Forward</c:v>
                </c:pt>
              </c:strCache>
            </c:strRef>
          </c:cat>
          <c:val>
            <c:numRef>
              <c:f>'Pivot Table'!$B$90:$B$94</c:f>
              <c:numCache>
                <c:formatCode>General</c:formatCode>
                <c:ptCount val="4"/>
                <c:pt idx="0">
                  <c:v>0</c:v>
                </c:pt>
                <c:pt idx="1">
                  <c:v>52</c:v>
                </c:pt>
                <c:pt idx="2">
                  <c:v>201</c:v>
                </c:pt>
                <c:pt idx="3">
                  <c:v>241</c:v>
                </c:pt>
              </c:numCache>
            </c:numRef>
          </c:val>
          <c:smooth val="0"/>
          <c:extLst>
            <c:ext xmlns:c16="http://schemas.microsoft.com/office/drawing/2014/chart" uri="{C3380CC4-5D6E-409C-BE32-E72D297353CC}">
              <c16:uniqueId val="{00000000-E70A-47A9-B5A3-71BD4407798F}"/>
            </c:ext>
          </c:extLst>
        </c:ser>
        <c:dLbls>
          <c:showLegendKey val="0"/>
          <c:showVal val="0"/>
          <c:showCatName val="0"/>
          <c:showSerName val="0"/>
          <c:showPercent val="0"/>
          <c:showBubbleSize val="0"/>
        </c:dLbls>
        <c:marker val="1"/>
        <c:smooth val="0"/>
        <c:axId val="981065440"/>
        <c:axId val="981057536"/>
      </c:lineChart>
      <c:catAx>
        <c:axId val="98106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981057536"/>
        <c:crosses val="autoZero"/>
        <c:auto val="1"/>
        <c:lblAlgn val="ctr"/>
        <c:lblOffset val="100"/>
        <c:noMultiLvlLbl val="0"/>
      </c:catAx>
      <c:valAx>
        <c:axId val="98105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981065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Table!Goals 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Goals for</a:t>
            </a:r>
            <a:r>
              <a:rPr lang="en-US" baseline="0"/>
              <a:t> </a:t>
            </a:r>
            <a:r>
              <a:rPr lang="en-US"/>
              <a:t>particular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Table'!$B$108</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Table'!$A$109:$A$113</c:f>
              <c:strCache>
                <c:ptCount val="4"/>
                <c:pt idx="0">
                  <c:v>Prospect</c:v>
                </c:pt>
                <c:pt idx="1">
                  <c:v>Young Player</c:v>
                </c:pt>
                <c:pt idx="2">
                  <c:v>Experienced Player</c:v>
                </c:pt>
                <c:pt idx="3">
                  <c:v>Very Experienced Player</c:v>
                </c:pt>
              </c:strCache>
            </c:strRef>
          </c:cat>
          <c:val>
            <c:numRef>
              <c:f>'Pivot Table'!$B$109:$B$113</c:f>
              <c:numCache>
                <c:formatCode>General</c:formatCode>
                <c:ptCount val="4"/>
                <c:pt idx="0">
                  <c:v>7</c:v>
                </c:pt>
                <c:pt idx="1">
                  <c:v>83</c:v>
                </c:pt>
                <c:pt idx="2">
                  <c:v>292</c:v>
                </c:pt>
                <c:pt idx="3">
                  <c:v>112</c:v>
                </c:pt>
              </c:numCache>
            </c:numRef>
          </c:val>
          <c:smooth val="0"/>
          <c:extLst>
            <c:ext xmlns:c16="http://schemas.microsoft.com/office/drawing/2014/chart" uri="{C3380CC4-5D6E-409C-BE32-E72D297353CC}">
              <c16:uniqueId val="{00000000-BCE6-402A-94ED-7107BED328F8}"/>
            </c:ext>
          </c:extLst>
        </c:ser>
        <c:dLbls>
          <c:showLegendKey val="0"/>
          <c:showVal val="0"/>
          <c:showCatName val="0"/>
          <c:showSerName val="0"/>
          <c:showPercent val="0"/>
          <c:showBubbleSize val="0"/>
        </c:dLbls>
        <c:marker val="1"/>
        <c:smooth val="0"/>
        <c:axId val="1179831952"/>
        <c:axId val="1179818224"/>
      </c:lineChart>
      <c:catAx>
        <c:axId val="1179831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r>
                  <a:rPr lang="en-GB"/>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79818224"/>
        <c:crosses val="autoZero"/>
        <c:auto val="1"/>
        <c:lblAlgn val="ctr"/>
        <c:lblOffset val="100"/>
        <c:noMultiLvlLbl val="0"/>
      </c:catAx>
      <c:valAx>
        <c:axId val="117981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11798319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[PREM 2018-19.xlsx]Pivot Table!H/A Goals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GB"/>
              <a:t>Team Goals Scored Home &amp; Away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Table'!$B$179</c:f>
              <c:strCache>
                <c:ptCount val="1"/>
                <c:pt idx="0">
                  <c:v>Sum of goals_home</c:v>
                </c:pt>
              </c:strCache>
            </c:strRef>
          </c:tx>
          <c:spPr>
            <a:solidFill>
              <a:schemeClr val="accent6">
                <a:tint val="77000"/>
              </a:schemeClr>
            </a:solidFill>
            <a:ln>
              <a:noFill/>
            </a:ln>
            <a:effectLst/>
          </c:spPr>
          <c:invertIfNegative val="0"/>
          <c:cat>
            <c:strRef>
              <c:f>'Pivot Table'!$A$180:$A$200</c:f>
              <c:strCache>
                <c:ptCount val="20"/>
                <c:pt idx="0">
                  <c:v>AFC Bournemouth</c:v>
                </c:pt>
                <c:pt idx="1">
                  <c:v>Arsenal</c:v>
                </c:pt>
                <c:pt idx="2">
                  <c:v>Brighton &amp; Hove Albion</c:v>
                </c:pt>
                <c:pt idx="3">
                  <c:v>Burnley</c:v>
                </c:pt>
                <c:pt idx="4">
                  <c:v>Cardiff City</c:v>
                </c:pt>
                <c:pt idx="5">
                  <c:v>Chelsea</c:v>
                </c:pt>
                <c:pt idx="6">
                  <c:v>Crystal Palace</c:v>
                </c:pt>
                <c:pt idx="7">
                  <c:v>Everton</c:v>
                </c:pt>
                <c:pt idx="8">
                  <c:v>Fulham</c:v>
                </c:pt>
                <c:pt idx="9">
                  <c:v>Huddersfield Town</c:v>
                </c:pt>
                <c:pt idx="10">
                  <c:v>Leicester City</c:v>
                </c:pt>
                <c:pt idx="11">
                  <c:v>Liverpool</c:v>
                </c:pt>
                <c:pt idx="12">
                  <c:v>Manchester City</c:v>
                </c:pt>
                <c:pt idx="13">
                  <c:v>Manchester United</c:v>
                </c:pt>
                <c:pt idx="14">
                  <c:v>Newcastle United</c:v>
                </c:pt>
                <c:pt idx="15">
                  <c:v>Southampton</c:v>
                </c:pt>
                <c:pt idx="16">
                  <c:v>Tottenham Hotspur</c:v>
                </c:pt>
                <c:pt idx="17">
                  <c:v>Watford</c:v>
                </c:pt>
                <c:pt idx="18">
                  <c:v>West Ham United</c:v>
                </c:pt>
                <c:pt idx="19">
                  <c:v>Wolverhampton Wanderers</c:v>
                </c:pt>
              </c:strCache>
            </c:strRef>
          </c:cat>
          <c:val>
            <c:numRef>
              <c:f>'Pivot Table'!$B$180:$B$200</c:f>
              <c:numCache>
                <c:formatCode>General</c:formatCode>
                <c:ptCount val="20"/>
                <c:pt idx="0">
                  <c:v>11</c:v>
                </c:pt>
                <c:pt idx="1">
                  <c:v>18</c:v>
                </c:pt>
                <c:pt idx="2">
                  <c:v>11</c:v>
                </c:pt>
                <c:pt idx="3">
                  <c:v>19</c:v>
                </c:pt>
                <c:pt idx="4">
                  <c:v>11</c:v>
                </c:pt>
                <c:pt idx="5">
                  <c:v>22</c:v>
                </c:pt>
                <c:pt idx="6">
                  <c:v>5</c:v>
                </c:pt>
                <c:pt idx="7">
                  <c:v>13</c:v>
                </c:pt>
                <c:pt idx="8">
                  <c:v>15</c:v>
                </c:pt>
                <c:pt idx="9">
                  <c:v>3</c:v>
                </c:pt>
                <c:pt idx="10">
                  <c:v>12</c:v>
                </c:pt>
                <c:pt idx="11">
                  <c:v>7</c:v>
                </c:pt>
                <c:pt idx="12">
                  <c:v>16</c:v>
                </c:pt>
                <c:pt idx="13">
                  <c:v>9</c:v>
                </c:pt>
                <c:pt idx="14">
                  <c:v>14</c:v>
                </c:pt>
                <c:pt idx="15">
                  <c:v>11</c:v>
                </c:pt>
                <c:pt idx="16">
                  <c:v>26</c:v>
                </c:pt>
                <c:pt idx="17">
                  <c:v>14</c:v>
                </c:pt>
                <c:pt idx="18">
                  <c:v>13</c:v>
                </c:pt>
                <c:pt idx="19">
                  <c:v>9</c:v>
                </c:pt>
              </c:numCache>
            </c:numRef>
          </c:val>
          <c:extLst>
            <c:ext xmlns:c16="http://schemas.microsoft.com/office/drawing/2014/chart" uri="{C3380CC4-5D6E-409C-BE32-E72D297353CC}">
              <c16:uniqueId val="{00000000-D2DB-4B58-93D7-12978F9A5098}"/>
            </c:ext>
          </c:extLst>
        </c:ser>
        <c:ser>
          <c:idx val="1"/>
          <c:order val="1"/>
          <c:tx>
            <c:strRef>
              <c:f>'Pivot Table'!$C$179</c:f>
              <c:strCache>
                <c:ptCount val="1"/>
                <c:pt idx="0">
                  <c:v>Sum of goals_away</c:v>
                </c:pt>
              </c:strCache>
            </c:strRef>
          </c:tx>
          <c:spPr>
            <a:solidFill>
              <a:schemeClr val="accent6">
                <a:shade val="76000"/>
              </a:schemeClr>
            </a:solidFill>
            <a:ln>
              <a:noFill/>
            </a:ln>
            <a:effectLst/>
          </c:spPr>
          <c:invertIfNegative val="0"/>
          <c:cat>
            <c:strRef>
              <c:f>'Pivot Table'!$A$180:$A$200</c:f>
              <c:strCache>
                <c:ptCount val="20"/>
                <c:pt idx="0">
                  <c:v>AFC Bournemouth</c:v>
                </c:pt>
                <c:pt idx="1">
                  <c:v>Arsenal</c:v>
                </c:pt>
                <c:pt idx="2">
                  <c:v>Brighton &amp; Hove Albion</c:v>
                </c:pt>
                <c:pt idx="3">
                  <c:v>Burnley</c:v>
                </c:pt>
                <c:pt idx="4">
                  <c:v>Cardiff City</c:v>
                </c:pt>
                <c:pt idx="5">
                  <c:v>Chelsea</c:v>
                </c:pt>
                <c:pt idx="6">
                  <c:v>Crystal Palace</c:v>
                </c:pt>
                <c:pt idx="7">
                  <c:v>Everton</c:v>
                </c:pt>
                <c:pt idx="8">
                  <c:v>Fulham</c:v>
                </c:pt>
                <c:pt idx="9">
                  <c:v>Huddersfield Town</c:v>
                </c:pt>
                <c:pt idx="10">
                  <c:v>Leicester City</c:v>
                </c:pt>
                <c:pt idx="11">
                  <c:v>Liverpool</c:v>
                </c:pt>
                <c:pt idx="12">
                  <c:v>Manchester City</c:v>
                </c:pt>
                <c:pt idx="13">
                  <c:v>Manchester United</c:v>
                </c:pt>
                <c:pt idx="14">
                  <c:v>Newcastle United</c:v>
                </c:pt>
                <c:pt idx="15">
                  <c:v>Southampton</c:v>
                </c:pt>
                <c:pt idx="16">
                  <c:v>Tottenham Hotspur</c:v>
                </c:pt>
                <c:pt idx="17">
                  <c:v>Watford</c:v>
                </c:pt>
                <c:pt idx="18">
                  <c:v>West Ham United</c:v>
                </c:pt>
                <c:pt idx="19">
                  <c:v>Wolverhampton Wanderers</c:v>
                </c:pt>
              </c:strCache>
            </c:strRef>
          </c:cat>
          <c:val>
            <c:numRef>
              <c:f>'Pivot Table'!$C$180:$C$200</c:f>
              <c:numCache>
                <c:formatCode>General</c:formatCode>
                <c:ptCount val="20"/>
                <c:pt idx="0">
                  <c:v>16</c:v>
                </c:pt>
                <c:pt idx="1">
                  <c:v>15</c:v>
                </c:pt>
                <c:pt idx="2">
                  <c:v>10</c:v>
                </c:pt>
                <c:pt idx="3">
                  <c:v>17</c:v>
                </c:pt>
                <c:pt idx="4">
                  <c:v>3</c:v>
                </c:pt>
                <c:pt idx="5">
                  <c:v>9</c:v>
                </c:pt>
                <c:pt idx="6">
                  <c:v>11</c:v>
                </c:pt>
                <c:pt idx="7">
                  <c:v>11</c:v>
                </c:pt>
                <c:pt idx="8">
                  <c:v>9</c:v>
                </c:pt>
                <c:pt idx="9">
                  <c:v>4</c:v>
                </c:pt>
                <c:pt idx="10">
                  <c:v>21</c:v>
                </c:pt>
                <c:pt idx="11">
                  <c:v>9</c:v>
                </c:pt>
                <c:pt idx="12">
                  <c:v>15</c:v>
                </c:pt>
                <c:pt idx="13">
                  <c:v>13</c:v>
                </c:pt>
                <c:pt idx="14">
                  <c:v>8</c:v>
                </c:pt>
                <c:pt idx="15">
                  <c:v>7</c:v>
                </c:pt>
                <c:pt idx="16">
                  <c:v>27</c:v>
                </c:pt>
                <c:pt idx="17">
                  <c:v>14</c:v>
                </c:pt>
                <c:pt idx="18">
                  <c:v>10</c:v>
                </c:pt>
                <c:pt idx="19">
                  <c:v>6</c:v>
                </c:pt>
              </c:numCache>
            </c:numRef>
          </c:val>
          <c:extLst>
            <c:ext xmlns:c16="http://schemas.microsoft.com/office/drawing/2014/chart" uri="{C3380CC4-5D6E-409C-BE32-E72D297353CC}">
              <c16:uniqueId val="{00000001-D2DB-4B58-93D7-12978F9A5098}"/>
            </c:ext>
          </c:extLst>
        </c:ser>
        <c:dLbls>
          <c:showLegendKey val="0"/>
          <c:showVal val="0"/>
          <c:showCatName val="0"/>
          <c:showSerName val="0"/>
          <c:showPercent val="0"/>
          <c:showBubbleSize val="0"/>
        </c:dLbls>
        <c:gapWidth val="182"/>
        <c:axId val="1179790352"/>
        <c:axId val="1179807408"/>
      </c:barChart>
      <c:catAx>
        <c:axId val="117979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79807408"/>
        <c:crosses val="autoZero"/>
        <c:auto val="1"/>
        <c:lblAlgn val="ctr"/>
        <c:lblOffset val="100"/>
        <c:noMultiLvlLbl val="0"/>
      </c:catAx>
      <c:valAx>
        <c:axId val="1179807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7979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Table!Assist Age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Assists</a:t>
            </a:r>
            <a:r>
              <a:rPr lang="en-US" baseline="0"/>
              <a:t> </a:t>
            </a:r>
            <a:r>
              <a:rPr lang="en-US"/>
              <a:t>for particular age range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Table'!$B$127</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Table'!$A$128:$A$132</c:f>
              <c:strCache>
                <c:ptCount val="4"/>
                <c:pt idx="0">
                  <c:v>Prospect</c:v>
                </c:pt>
                <c:pt idx="1">
                  <c:v>Young Player</c:v>
                </c:pt>
                <c:pt idx="2">
                  <c:v>Experienced Player</c:v>
                </c:pt>
                <c:pt idx="3">
                  <c:v>Very Experienced Player</c:v>
                </c:pt>
              </c:strCache>
            </c:strRef>
          </c:cat>
          <c:val>
            <c:numRef>
              <c:f>'Pivot Table'!$B$128:$B$132</c:f>
              <c:numCache>
                <c:formatCode>General</c:formatCode>
                <c:ptCount val="4"/>
                <c:pt idx="0">
                  <c:v>8</c:v>
                </c:pt>
                <c:pt idx="1">
                  <c:v>68</c:v>
                </c:pt>
                <c:pt idx="2">
                  <c:v>196</c:v>
                </c:pt>
                <c:pt idx="3">
                  <c:v>90</c:v>
                </c:pt>
              </c:numCache>
            </c:numRef>
          </c:val>
          <c:smooth val="0"/>
          <c:extLst>
            <c:ext xmlns:c16="http://schemas.microsoft.com/office/drawing/2014/chart" uri="{C3380CC4-5D6E-409C-BE32-E72D297353CC}">
              <c16:uniqueId val="{00000002-12CF-4E8D-AA69-5ED26A6F3F3C}"/>
            </c:ext>
          </c:extLst>
        </c:ser>
        <c:dLbls>
          <c:showLegendKey val="0"/>
          <c:showVal val="0"/>
          <c:showCatName val="0"/>
          <c:showSerName val="0"/>
          <c:showPercent val="0"/>
          <c:showBubbleSize val="0"/>
        </c:dLbls>
        <c:marker val="1"/>
        <c:smooth val="0"/>
        <c:axId val="974677376"/>
        <c:axId val="1198337648"/>
      </c:lineChart>
      <c:catAx>
        <c:axId val="97467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98337648"/>
        <c:crosses val="autoZero"/>
        <c:auto val="1"/>
        <c:lblAlgn val="ctr"/>
        <c:lblOffset val="100"/>
        <c:noMultiLvlLbl val="0"/>
      </c:catAx>
      <c:valAx>
        <c:axId val="1198337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974677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Table!Mins 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Minutes</a:t>
            </a:r>
            <a:r>
              <a:rPr lang="en-US" baseline="0"/>
              <a:t> Played for particular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Table'!$B$148</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Table'!$A$149:$A$153</c:f>
              <c:strCache>
                <c:ptCount val="4"/>
                <c:pt idx="0">
                  <c:v>Prospect</c:v>
                </c:pt>
                <c:pt idx="1">
                  <c:v>Young Player</c:v>
                </c:pt>
                <c:pt idx="2">
                  <c:v>Experienced Player</c:v>
                </c:pt>
                <c:pt idx="3">
                  <c:v>Very Experienced Player</c:v>
                </c:pt>
              </c:strCache>
            </c:strRef>
          </c:cat>
          <c:val>
            <c:numRef>
              <c:f>'Pivot Table'!$B$149:$B$153</c:f>
              <c:numCache>
                <c:formatCode>_-* #,##0_-;\-* #,##0_-;_-* "-"??_-;_-@_-</c:formatCode>
                <c:ptCount val="4"/>
                <c:pt idx="0">
                  <c:v>6700</c:v>
                </c:pt>
                <c:pt idx="1">
                  <c:v>58988</c:v>
                </c:pt>
                <c:pt idx="2">
                  <c:v>199852</c:v>
                </c:pt>
                <c:pt idx="3">
                  <c:v>104792</c:v>
                </c:pt>
              </c:numCache>
            </c:numRef>
          </c:val>
          <c:smooth val="0"/>
          <c:extLst>
            <c:ext xmlns:c16="http://schemas.microsoft.com/office/drawing/2014/chart" uri="{C3380CC4-5D6E-409C-BE32-E72D297353CC}">
              <c16:uniqueId val="{00000000-29A5-45D9-B159-84F817404EE1}"/>
            </c:ext>
          </c:extLst>
        </c:ser>
        <c:dLbls>
          <c:showLegendKey val="0"/>
          <c:showVal val="0"/>
          <c:showCatName val="0"/>
          <c:showSerName val="0"/>
          <c:showPercent val="0"/>
          <c:showBubbleSize val="0"/>
        </c:dLbls>
        <c:marker val="1"/>
        <c:smooth val="0"/>
        <c:axId val="2028102240"/>
        <c:axId val="2028098496"/>
      </c:lineChart>
      <c:catAx>
        <c:axId val="202810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2028098496"/>
        <c:crosses val="autoZero"/>
        <c:auto val="1"/>
        <c:lblAlgn val="ctr"/>
        <c:lblOffset val="100"/>
        <c:noMultiLvlLbl val="0"/>
      </c:catAx>
      <c:valAx>
        <c:axId val="20280984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102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Table!G/A 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sz="1400"/>
              <a:t>Total G/A for particular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Table'!$B$162</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Table'!$A$163:$A$167</c:f>
              <c:strCache>
                <c:ptCount val="4"/>
                <c:pt idx="0">
                  <c:v>Prospect</c:v>
                </c:pt>
                <c:pt idx="1">
                  <c:v>Young Player</c:v>
                </c:pt>
                <c:pt idx="2">
                  <c:v>Experienced Player</c:v>
                </c:pt>
                <c:pt idx="3">
                  <c:v>Very Experienced Player</c:v>
                </c:pt>
              </c:strCache>
            </c:strRef>
          </c:cat>
          <c:val>
            <c:numRef>
              <c:f>'Pivot Table'!$B$163:$B$167</c:f>
              <c:numCache>
                <c:formatCode>General</c:formatCode>
                <c:ptCount val="4"/>
                <c:pt idx="0">
                  <c:v>15</c:v>
                </c:pt>
                <c:pt idx="1">
                  <c:v>151</c:v>
                </c:pt>
                <c:pt idx="2">
                  <c:v>488</c:v>
                </c:pt>
                <c:pt idx="3">
                  <c:v>202</c:v>
                </c:pt>
              </c:numCache>
            </c:numRef>
          </c:val>
          <c:smooth val="0"/>
          <c:extLst>
            <c:ext xmlns:c16="http://schemas.microsoft.com/office/drawing/2014/chart" uri="{C3380CC4-5D6E-409C-BE32-E72D297353CC}">
              <c16:uniqueId val="{00000000-ED9D-4927-8B8F-F6127B4E83CB}"/>
            </c:ext>
          </c:extLst>
        </c:ser>
        <c:dLbls>
          <c:showLegendKey val="0"/>
          <c:showVal val="0"/>
          <c:showCatName val="0"/>
          <c:showSerName val="0"/>
          <c:showPercent val="0"/>
          <c:showBubbleSize val="0"/>
        </c:dLbls>
        <c:marker val="1"/>
        <c:smooth val="0"/>
        <c:axId val="2028425104"/>
        <c:axId val="2028440496"/>
      </c:lineChart>
      <c:catAx>
        <c:axId val="202842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440496"/>
        <c:crosses val="autoZero"/>
        <c:auto val="1"/>
        <c:lblAlgn val="ctr"/>
        <c:lblOffset val="100"/>
        <c:noMultiLvlLbl val="0"/>
      </c:catAx>
      <c:valAx>
        <c:axId val="202844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4251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Table!Reps 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Representatives</a:t>
            </a:r>
            <a:r>
              <a:rPr lang="en-US" baseline="0"/>
              <a:t> by particular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Table'!$B$206</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Table'!$A$207:$A$211</c:f>
              <c:strCache>
                <c:ptCount val="4"/>
                <c:pt idx="0">
                  <c:v>Prospect</c:v>
                </c:pt>
                <c:pt idx="1">
                  <c:v>Young Player</c:v>
                </c:pt>
                <c:pt idx="2">
                  <c:v>Experienced Player</c:v>
                </c:pt>
                <c:pt idx="3">
                  <c:v>Very Experienced Player</c:v>
                </c:pt>
              </c:strCache>
            </c:strRef>
          </c:cat>
          <c:val>
            <c:numRef>
              <c:f>'Pivot Table'!$B$207:$B$211</c:f>
              <c:numCache>
                <c:formatCode>0</c:formatCode>
                <c:ptCount val="4"/>
                <c:pt idx="0">
                  <c:v>22</c:v>
                </c:pt>
                <c:pt idx="1">
                  <c:v>62</c:v>
                </c:pt>
                <c:pt idx="2">
                  <c:v>122</c:v>
                </c:pt>
                <c:pt idx="3">
                  <c:v>71</c:v>
                </c:pt>
              </c:numCache>
            </c:numRef>
          </c:val>
          <c:smooth val="0"/>
          <c:extLst>
            <c:ext xmlns:c16="http://schemas.microsoft.com/office/drawing/2014/chart" uri="{C3380CC4-5D6E-409C-BE32-E72D297353CC}">
              <c16:uniqueId val="{00000000-3A5B-4E05-B481-F4ED73571F1C}"/>
            </c:ext>
          </c:extLst>
        </c:ser>
        <c:dLbls>
          <c:showLegendKey val="0"/>
          <c:showVal val="0"/>
          <c:showCatName val="0"/>
          <c:showSerName val="0"/>
          <c:showPercent val="0"/>
          <c:showBubbleSize val="0"/>
        </c:dLbls>
        <c:marker val="1"/>
        <c:smooth val="0"/>
        <c:axId val="2028097664"/>
        <c:axId val="2028101408"/>
      </c:lineChart>
      <c:catAx>
        <c:axId val="2028097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2028101408"/>
        <c:crosses val="autoZero"/>
        <c:auto val="1"/>
        <c:lblAlgn val="ctr"/>
        <c:lblOffset val="100"/>
        <c:noMultiLvlLbl val="0"/>
      </c:catAx>
      <c:valAx>
        <c:axId val="2028101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097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Table!G/A Player</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Top Players by G/A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Table'!$B$225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Table'!$A$226:$A$243</c:f>
              <c:strCache>
                <c:ptCount val="17"/>
                <c:pt idx="0">
                  <c:v>DIOGO JOSÃ© TEIXEIRA DA SILVA</c:v>
                </c:pt>
                <c:pt idx="1">
                  <c:v>ALEKSANDAR MITROVIÄ‡</c:v>
                </c:pt>
                <c:pt idx="2">
                  <c:v>DAVID SILVA</c:v>
                </c:pt>
                <c:pt idx="3">
                  <c:v>ASHLEY BARNES</c:v>
                </c:pt>
                <c:pt idx="4">
                  <c:v>AYOZE PEREZ</c:v>
                </c:pt>
                <c:pt idx="5">
                  <c:v>JAMES MADDISON</c:v>
                </c:pt>
                <c:pt idx="6">
                  <c:v>GLENN MURRAY</c:v>
                </c:pt>
                <c:pt idx="7">
                  <c:v>BERNARDO SILVA</c:v>
                </c:pt>
                <c:pt idx="8">
                  <c:v>GERARD DEULOFEU</c:v>
                </c:pt>
                <c:pt idx="9">
                  <c:v>HEUNG-MIN SON</c:v>
                </c:pt>
                <c:pt idx="10">
                  <c:v>GYLFI SIGURDSSON</c:v>
                </c:pt>
                <c:pt idx="11">
                  <c:v>CHRISTIAN ERIKSEN</c:v>
                </c:pt>
                <c:pt idx="12">
                  <c:v>ALEXANDRE LACAZETTE</c:v>
                </c:pt>
                <c:pt idx="13">
                  <c:v>HARRY KANE</c:v>
                </c:pt>
                <c:pt idx="14">
                  <c:v>JAMIE VARDY</c:v>
                </c:pt>
                <c:pt idx="15">
                  <c:v>CALLUM WILSON</c:v>
                </c:pt>
                <c:pt idx="16">
                  <c:v>EDEN HAZARD</c:v>
                </c:pt>
              </c:strCache>
            </c:strRef>
          </c:cat>
          <c:val>
            <c:numRef>
              <c:f>'Pivot Table'!$B$226:$B$243</c:f>
              <c:numCache>
                <c:formatCode>0</c:formatCode>
                <c:ptCount val="17"/>
                <c:pt idx="0">
                  <c:v>14</c:v>
                </c:pt>
                <c:pt idx="1">
                  <c:v>14</c:v>
                </c:pt>
                <c:pt idx="2">
                  <c:v>14</c:v>
                </c:pt>
                <c:pt idx="3">
                  <c:v>14</c:v>
                </c:pt>
                <c:pt idx="4">
                  <c:v>14</c:v>
                </c:pt>
                <c:pt idx="5">
                  <c:v>14</c:v>
                </c:pt>
                <c:pt idx="6">
                  <c:v>14</c:v>
                </c:pt>
                <c:pt idx="7">
                  <c:v>14</c:v>
                </c:pt>
                <c:pt idx="8">
                  <c:v>15</c:v>
                </c:pt>
                <c:pt idx="9">
                  <c:v>18</c:v>
                </c:pt>
                <c:pt idx="10">
                  <c:v>19</c:v>
                </c:pt>
                <c:pt idx="11">
                  <c:v>20</c:v>
                </c:pt>
                <c:pt idx="12">
                  <c:v>21</c:v>
                </c:pt>
                <c:pt idx="13">
                  <c:v>21</c:v>
                </c:pt>
                <c:pt idx="14">
                  <c:v>22</c:v>
                </c:pt>
                <c:pt idx="15">
                  <c:v>23</c:v>
                </c:pt>
                <c:pt idx="16">
                  <c:v>31</c:v>
                </c:pt>
              </c:numCache>
            </c:numRef>
          </c:val>
          <c:extLst>
            <c:ext xmlns:c16="http://schemas.microsoft.com/office/drawing/2014/chart" uri="{C3380CC4-5D6E-409C-BE32-E72D297353CC}">
              <c16:uniqueId val="{00000000-321A-4ABE-B791-D146EF4B8386}"/>
            </c:ext>
          </c:extLst>
        </c:ser>
        <c:dLbls>
          <c:dLblPos val="outEnd"/>
          <c:showLegendKey val="0"/>
          <c:showVal val="1"/>
          <c:showCatName val="0"/>
          <c:showSerName val="0"/>
          <c:showPercent val="0"/>
          <c:showBubbleSize val="0"/>
        </c:dLbls>
        <c:gapWidth val="182"/>
        <c:axId val="97330832"/>
        <c:axId val="97332496"/>
      </c:barChart>
      <c:catAx>
        <c:axId val="97330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97332496"/>
        <c:crosses val="autoZero"/>
        <c:auto val="1"/>
        <c:lblAlgn val="ctr"/>
        <c:lblOffset val="100"/>
        <c:noMultiLvlLbl val="0"/>
      </c:catAx>
      <c:valAx>
        <c:axId val="9733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r>
                  <a:rPr lang="en-GB"/>
                  <a:t>Total</a:t>
                </a:r>
                <a:r>
                  <a:rPr lang="en-GB" baseline="0"/>
                  <a:t> G/A</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9733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Table!CS Gks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Clean</a:t>
            </a:r>
            <a:r>
              <a:rPr lang="en-US" baseline="0"/>
              <a:t> S</a:t>
            </a:r>
            <a:r>
              <a:rPr lang="en-US"/>
              <a:t>heet</a:t>
            </a:r>
            <a:r>
              <a:rPr lang="en-US" baseline="0"/>
              <a:t> by Goalkeepers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Table'!$B$62</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'Pivot Table'!$A$63:$A$81</c:f>
              <c:multiLvlStrCache>
                <c:ptCount val="17"/>
                <c:lvl>
                  <c:pt idx="0">
                    <c:v>AFC Bournemouth</c:v>
                  </c:pt>
                  <c:pt idx="1">
                    <c:v>Arsenal</c:v>
                  </c:pt>
                  <c:pt idx="2">
                    <c:v>Brighton &amp; Hove Albion</c:v>
                  </c:pt>
                  <c:pt idx="3">
                    <c:v>Burnley</c:v>
                  </c:pt>
                  <c:pt idx="4">
                    <c:v>Cardiff City</c:v>
                  </c:pt>
                  <c:pt idx="5">
                    <c:v>Crystal Palace</c:v>
                  </c:pt>
                  <c:pt idx="6">
                    <c:v>Fulham</c:v>
                  </c:pt>
                  <c:pt idx="7">
                    <c:v>Huddersfield Town</c:v>
                  </c:pt>
                  <c:pt idx="8">
                    <c:v>Leicester City</c:v>
                  </c:pt>
                  <c:pt idx="9">
                    <c:v>Liverpool</c:v>
                  </c:pt>
                  <c:pt idx="10">
                    <c:v>Manchester City</c:v>
                  </c:pt>
                  <c:pt idx="11">
                    <c:v>Manchester United</c:v>
                  </c:pt>
                  <c:pt idx="12">
                    <c:v>Newcastle United</c:v>
                  </c:pt>
                  <c:pt idx="13">
                    <c:v>Southampton</c:v>
                  </c:pt>
                  <c:pt idx="14">
                    <c:v>Tottenham Hotspur</c:v>
                  </c:pt>
                  <c:pt idx="15">
                    <c:v>Watford</c:v>
                  </c:pt>
                  <c:pt idx="16">
                    <c:v>West Ham United</c:v>
                  </c:pt>
                </c:lvl>
                <c:lvl>
                  <c:pt idx="0">
                    <c:v>Goalkeeper</c:v>
                  </c:pt>
                </c:lvl>
              </c:multiLvlStrCache>
            </c:multiLvlStrRef>
          </c:cat>
          <c:val>
            <c:numRef>
              <c:f>'Pivot Table'!$B$63:$B$81</c:f>
              <c:numCache>
                <c:formatCode>General</c:formatCode>
                <c:ptCount val="17"/>
                <c:pt idx="0">
                  <c:v>9</c:v>
                </c:pt>
                <c:pt idx="1">
                  <c:v>7</c:v>
                </c:pt>
                <c:pt idx="2">
                  <c:v>1</c:v>
                </c:pt>
                <c:pt idx="3">
                  <c:v>4</c:v>
                </c:pt>
                <c:pt idx="4">
                  <c:v>0</c:v>
                </c:pt>
                <c:pt idx="5">
                  <c:v>0</c:v>
                </c:pt>
                <c:pt idx="6">
                  <c:v>0</c:v>
                </c:pt>
                <c:pt idx="7">
                  <c:v>1</c:v>
                </c:pt>
                <c:pt idx="8">
                  <c:v>0</c:v>
                </c:pt>
                <c:pt idx="9">
                  <c:v>21</c:v>
                </c:pt>
                <c:pt idx="10">
                  <c:v>20</c:v>
                </c:pt>
                <c:pt idx="11">
                  <c:v>7</c:v>
                </c:pt>
                <c:pt idx="12">
                  <c:v>0</c:v>
                </c:pt>
                <c:pt idx="13">
                  <c:v>7</c:v>
                </c:pt>
                <c:pt idx="14">
                  <c:v>12</c:v>
                </c:pt>
                <c:pt idx="15">
                  <c:v>7</c:v>
                </c:pt>
                <c:pt idx="16">
                  <c:v>0</c:v>
                </c:pt>
              </c:numCache>
            </c:numRef>
          </c:val>
          <c:smooth val="0"/>
          <c:extLst>
            <c:ext xmlns:c16="http://schemas.microsoft.com/office/drawing/2014/chart" uri="{C3380CC4-5D6E-409C-BE32-E72D297353CC}">
              <c16:uniqueId val="{00000000-83FA-405B-9B96-25C734C76B15}"/>
            </c:ext>
          </c:extLst>
        </c:ser>
        <c:dLbls>
          <c:showLegendKey val="0"/>
          <c:showVal val="0"/>
          <c:showCatName val="0"/>
          <c:showSerName val="0"/>
          <c:showPercent val="0"/>
          <c:showBubbleSize val="0"/>
        </c:dLbls>
        <c:marker val="1"/>
        <c:smooth val="0"/>
        <c:axId val="1286508000"/>
        <c:axId val="1286507168"/>
      </c:lineChart>
      <c:catAx>
        <c:axId val="128650800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r>
                  <a:rPr lang="en-GB" sz="900">
                    <a:latin typeface="Work Sans" pitchFamily="2" charset="0"/>
                  </a:rPr>
                  <a:t>Club</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1286507168"/>
        <c:crosses val="autoZero"/>
        <c:auto val="1"/>
        <c:lblAlgn val="ctr"/>
        <c:lblOffset val="100"/>
        <c:noMultiLvlLbl val="0"/>
      </c:catAx>
      <c:valAx>
        <c:axId val="12865071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286508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Table!Goals Pos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Work Sans" pitchFamily="2" charset="0"/>
              </a:rPr>
              <a:t>Total Goals Scored by Position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Table'!$B$89</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Table'!$A$90:$A$94</c:f>
              <c:strCache>
                <c:ptCount val="4"/>
                <c:pt idx="0">
                  <c:v>Goalkeeper</c:v>
                </c:pt>
                <c:pt idx="1">
                  <c:v>Defender</c:v>
                </c:pt>
                <c:pt idx="2">
                  <c:v>Midfielder</c:v>
                </c:pt>
                <c:pt idx="3">
                  <c:v>Forward</c:v>
                </c:pt>
              </c:strCache>
            </c:strRef>
          </c:cat>
          <c:val>
            <c:numRef>
              <c:f>'Pivot Table'!$B$90:$B$94</c:f>
              <c:numCache>
                <c:formatCode>General</c:formatCode>
                <c:ptCount val="4"/>
                <c:pt idx="0">
                  <c:v>0</c:v>
                </c:pt>
                <c:pt idx="1">
                  <c:v>52</c:v>
                </c:pt>
                <c:pt idx="2">
                  <c:v>201</c:v>
                </c:pt>
                <c:pt idx="3">
                  <c:v>241</c:v>
                </c:pt>
              </c:numCache>
            </c:numRef>
          </c:val>
          <c:smooth val="0"/>
          <c:extLst>
            <c:ext xmlns:c16="http://schemas.microsoft.com/office/drawing/2014/chart" uri="{C3380CC4-5D6E-409C-BE32-E72D297353CC}">
              <c16:uniqueId val="{00000000-DC5C-4D1B-90BD-83E645E3E56C}"/>
            </c:ext>
          </c:extLst>
        </c:ser>
        <c:dLbls>
          <c:showLegendKey val="0"/>
          <c:showVal val="0"/>
          <c:showCatName val="0"/>
          <c:showSerName val="0"/>
          <c:showPercent val="0"/>
          <c:showBubbleSize val="0"/>
        </c:dLbls>
        <c:marker val="1"/>
        <c:smooth val="0"/>
        <c:axId val="981065440"/>
        <c:axId val="981057536"/>
      </c:lineChart>
      <c:catAx>
        <c:axId val="981065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981057536"/>
        <c:crosses val="autoZero"/>
        <c:auto val="1"/>
        <c:lblAlgn val="ctr"/>
        <c:lblOffset val="100"/>
        <c:noMultiLvlLbl val="0"/>
      </c:catAx>
      <c:valAx>
        <c:axId val="981057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9810654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8"/>
    </mc:Choice>
    <mc:Fallback>
      <c:style val="8"/>
    </mc:Fallback>
  </mc:AlternateContent>
  <c:pivotSource>
    <c:name>[PREM 2018-19.xlsx]Pivot Table!H/A Goals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GB"/>
              <a:t>Team Goals Scored Home &amp; Away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Table'!$B$179</c:f>
              <c:strCache>
                <c:ptCount val="1"/>
                <c:pt idx="0">
                  <c:v>Sum of goals_home</c:v>
                </c:pt>
              </c:strCache>
            </c:strRef>
          </c:tx>
          <c:spPr>
            <a:solidFill>
              <a:schemeClr val="accent6">
                <a:tint val="77000"/>
              </a:schemeClr>
            </a:solidFill>
            <a:ln>
              <a:noFill/>
            </a:ln>
            <a:effectLst/>
          </c:spPr>
          <c:invertIfNegative val="0"/>
          <c:cat>
            <c:strRef>
              <c:f>'Pivot Table'!$A$180:$A$200</c:f>
              <c:strCache>
                <c:ptCount val="20"/>
                <c:pt idx="0">
                  <c:v>AFC Bournemouth</c:v>
                </c:pt>
                <c:pt idx="1">
                  <c:v>Arsenal</c:v>
                </c:pt>
                <c:pt idx="2">
                  <c:v>Brighton &amp; Hove Albion</c:v>
                </c:pt>
                <c:pt idx="3">
                  <c:v>Burnley</c:v>
                </c:pt>
                <c:pt idx="4">
                  <c:v>Cardiff City</c:v>
                </c:pt>
                <c:pt idx="5">
                  <c:v>Chelsea</c:v>
                </c:pt>
                <c:pt idx="6">
                  <c:v>Crystal Palace</c:v>
                </c:pt>
                <c:pt idx="7">
                  <c:v>Everton</c:v>
                </c:pt>
                <c:pt idx="8">
                  <c:v>Fulham</c:v>
                </c:pt>
                <c:pt idx="9">
                  <c:v>Huddersfield Town</c:v>
                </c:pt>
                <c:pt idx="10">
                  <c:v>Leicester City</c:v>
                </c:pt>
                <c:pt idx="11">
                  <c:v>Liverpool</c:v>
                </c:pt>
                <c:pt idx="12">
                  <c:v>Manchester City</c:v>
                </c:pt>
                <c:pt idx="13">
                  <c:v>Manchester United</c:v>
                </c:pt>
                <c:pt idx="14">
                  <c:v>Newcastle United</c:v>
                </c:pt>
                <c:pt idx="15">
                  <c:v>Southampton</c:v>
                </c:pt>
                <c:pt idx="16">
                  <c:v>Tottenham Hotspur</c:v>
                </c:pt>
                <c:pt idx="17">
                  <c:v>Watford</c:v>
                </c:pt>
                <c:pt idx="18">
                  <c:v>West Ham United</c:v>
                </c:pt>
                <c:pt idx="19">
                  <c:v>Wolverhampton Wanderers</c:v>
                </c:pt>
              </c:strCache>
            </c:strRef>
          </c:cat>
          <c:val>
            <c:numRef>
              <c:f>'Pivot Table'!$B$180:$B$200</c:f>
              <c:numCache>
                <c:formatCode>General</c:formatCode>
                <c:ptCount val="20"/>
                <c:pt idx="0">
                  <c:v>11</c:v>
                </c:pt>
                <c:pt idx="1">
                  <c:v>18</c:v>
                </c:pt>
                <c:pt idx="2">
                  <c:v>11</c:v>
                </c:pt>
                <c:pt idx="3">
                  <c:v>19</c:v>
                </c:pt>
                <c:pt idx="4">
                  <c:v>11</c:v>
                </c:pt>
                <c:pt idx="5">
                  <c:v>22</c:v>
                </c:pt>
                <c:pt idx="6">
                  <c:v>5</c:v>
                </c:pt>
                <c:pt idx="7">
                  <c:v>13</c:v>
                </c:pt>
                <c:pt idx="8">
                  <c:v>15</c:v>
                </c:pt>
                <c:pt idx="9">
                  <c:v>3</c:v>
                </c:pt>
                <c:pt idx="10">
                  <c:v>12</c:v>
                </c:pt>
                <c:pt idx="11">
                  <c:v>7</c:v>
                </c:pt>
                <c:pt idx="12">
                  <c:v>16</c:v>
                </c:pt>
                <c:pt idx="13">
                  <c:v>9</c:v>
                </c:pt>
                <c:pt idx="14">
                  <c:v>14</c:v>
                </c:pt>
                <c:pt idx="15">
                  <c:v>11</c:v>
                </c:pt>
                <c:pt idx="16">
                  <c:v>26</c:v>
                </c:pt>
                <c:pt idx="17">
                  <c:v>14</c:v>
                </c:pt>
                <c:pt idx="18">
                  <c:v>13</c:v>
                </c:pt>
                <c:pt idx="19">
                  <c:v>9</c:v>
                </c:pt>
              </c:numCache>
            </c:numRef>
          </c:val>
          <c:extLst>
            <c:ext xmlns:c16="http://schemas.microsoft.com/office/drawing/2014/chart" uri="{C3380CC4-5D6E-409C-BE32-E72D297353CC}">
              <c16:uniqueId val="{00000000-443E-4617-9F0D-EF149B2D419E}"/>
            </c:ext>
          </c:extLst>
        </c:ser>
        <c:ser>
          <c:idx val="1"/>
          <c:order val="1"/>
          <c:tx>
            <c:strRef>
              <c:f>'Pivot Table'!$C$179</c:f>
              <c:strCache>
                <c:ptCount val="1"/>
                <c:pt idx="0">
                  <c:v>Sum of goals_away</c:v>
                </c:pt>
              </c:strCache>
            </c:strRef>
          </c:tx>
          <c:spPr>
            <a:solidFill>
              <a:schemeClr val="accent6">
                <a:shade val="76000"/>
              </a:schemeClr>
            </a:solidFill>
            <a:ln>
              <a:noFill/>
            </a:ln>
            <a:effectLst/>
          </c:spPr>
          <c:invertIfNegative val="0"/>
          <c:cat>
            <c:strRef>
              <c:f>'Pivot Table'!$A$180:$A$200</c:f>
              <c:strCache>
                <c:ptCount val="20"/>
                <c:pt idx="0">
                  <c:v>AFC Bournemouth</c:v>
                </c:pt>
                <c:pt idx="1">
                  <c:v>Arsenal</c:v>
                </c:pt>
                <c:pt idx="2">
                  <c:v>Brighton &amp; Hove Albion</c:v>
                </c:pt>
                <c:pt idx="3">
                  <c:v>Burnley</c:v>
                </c:pt>
                <c:pt idx="4">
                  <c:v>Cardiff City</c:v>
                </c:pt>
                <c:pt idx="5">
                  <c:v>Chelsea</c:v>
                </c:pt>
                <c:pt idx="6">
                  <c:v>Crystal Palace</c:v>
                </c:pt>
                <c:pt idx="7">
                  <c:v>Everton</c:v>
                </c:pt>
                <c:pt idx="8">
                  <c:v>Fulham</c:v>
                </c:pt>
                <c:pt idx="9">
                  <c:v>Huddersfield Town</c:v>
                </c:pt>
                <c:pt idx="10">
                  <c:v>Leicester City</c:v>
                </c:pt>
                <c:pt idx="11">
                  <c:v>Liverpool</c:v>
                </c:pt>
                <c:pt idx="12">
                  <c:v>Manchester City</c:v>
                </c:pt>
                <c:pt idx="13">
                  <c:v>Manchester United</c:v>
                </c:pt>
                <c:pt idx="14">
                  <c:v>Newcastle United</c:v>
                </c:pt>
                <c:pt idx="15">
                  <c:v>Southampton</c:v>
                </c:pt>
                <c:pt idx="16">
                  <c:v>Tottenham Hotspur</c:v>
                </c:pt>
                <c:pt idx="17">
                  <c:v>Watford</c:v>
                </c:pt>
                <c:pt idx="18">
                  <c:v>West Ham United</c:v>
                </c:pt>
                <c:pt idx="19">
                  <c:v>Wolverhampton Wanderers</c:v>
                </c:pt>
              </c:strCache>
            </c:strRef>
          </c:cat>
          <c:val>
            <c:numRef>
              <c:f>'Pivot Table'!$C$180:$C$200</c:f>
              <c:numCache>
                <c:formatCode>General</c:formatCode>
                <c:ptCount val="20"/>
                <c:pt idx="0">
                  <c:v>16</c:v>
                </c:pt>
                <c:pt idx="1">
                  <c:v>15</c:v>
                </c:pt>
                <c:pt idx="2">
                  <c:v>10</c:v>
                </c:pt>
                <c:pt idx="3">
                  <c:v>17</c:v>
                </c:pt>
                <c:pt idx="4">
                  <c:v>3</c:v>
                </c:pt>
                <c:pt idx="5">
                  <c:v>9</c:v>
                </c:pt>
                <c:pt idx="6">
                  <c:v>11</c:v>
                </c:pt>
                <c:pt idx="7">
                  <c:v>11</c:v>
                </c:pt>
                <c:pt idx="8">
                  <c:v>9</c:v>
                </c:pt>
                <c:pt idx="9">
                  <c:v>4</c:v>
                </c:pt>
                <c:pt idx="10">
                  <c:v>21</c:v>
                </c:pt>
                <c:pt idx="11">
                  <c:v>9</c:v>
                </c:pt>
                <c:pt idx="12">
                  <c:v>15</c:v>
                </c:pt>
                <c:pt idx="13">
                  <c:v>13</c:v>
                </c:pt>
                <c:pt idx="14">
                  <c:v>8</c:v>
                </c:pt>
                <c:pt idx="15">
                  <c:v>7</c:v>
                </c:pt>
                <c:pt idx="16">
                  <c:v>27</c:v>
                </c:pt>
                <c:pt idx="17">
                  <c:v>14</c:v>
                </c:pt>
                <c:pt idx="18">
                  <c:v>10</c:v>
                </c:pt>
                <c:pt idx="19">
                  <c:v>6</c:v>
                </c:pt>
              </c:numCache>
            </c:numRef>
          </c:val>
          <c:extLst>
            <c:ext xmlns:c16="http://schemas.microsoft.com/office/drawing/2014/chart" uri="{C3380CC4-5D6E-409C-BE32-E72D297353CC}">
              <c16:uniqueId val="{00000001-443E-4617-9F0D-EF149B2D419E}"/>
            </c:ext>
          </c:extLst>
        </c:ser>
        <c:dLbls>
          <c:showLegendKey val="0"/>
          <c:showVal val="0"/>
          <c:showCatName val="0"/>
          <c:showSerName val="0"/>
          <c:showPercent val="0"/>
          <c:showBubbleSize val="0"/>
        </c:dLbls>
        <c:gapWidth val="182"/>
        <c:axId val="1179790352"/>
        <c:axId val="1179807408"/>
      </c:barChart>
      <c:catAx>
        <c:axId val="11797903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79807408"/>
        <c:crosses val="autoZero"/>
        <c:auto val="1"/>
        <c:lblAlgn val="ctr"/>
        <c:lblOffset val="100"/>
        <c:noMultiLvlLbl val="0"/>
      </c:catAx>
      <c:valAx>
        <c:axId val="1179807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7979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Table!G/A Player</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Top Players by G/A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Table'!$B$225</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Table'!$A$226:$A$243</c:f>
              <c:strCache>
                <c:ptCount val="17"/>
                <c:pt idx="0">
                  <c:v>DIOGO JOSÃ© TEIXEIRA DA SILVA</c:v>
                </c:pt>
                <c:pt idx="1">
                  <c:v>ALEKSANDAR MITROVIÄ‡</c:v>
                </c:pt>
                <c:pt idx="2">
                  <c:v>DAVID SILVA</c:v>
                </c:pt>
                <c:pt idx="3">
                  <c:v>ASHLEY BARNES</c:v>
                </c:pt>
                <c:pt idx="4">
                  <c:v>AYOZE PEREZ</c:v>
                </c:pt>
                <c:pt idx="5">
                  <c:v>JAMES MADDISON</c:v>
                </c:pt>
                <c:pt idx="6">
                  <c:v>GLENN MURRAY</c:v>
                </c:pt>
                <c:pt idx="7">
                  <c:v>BERNARDO SILVA</c:v>
                </c:pt>
                <c:pt idx="8">
                  <c:v>GERARD DEULOFEU</c:v>
                </c:pt>
                <c:pt idx="9">
                  <c:v>HEUNG-MIN SON</c:v>
                </c:pt>
                <c:pt idx="10">
                  <c:v>GYLFI SIGURDSSON</c:v>
                </c:pt>
                <c:pt idx="11">
                  <c:v>CHRISTIAN ERIKSEN</c:v>
                </c:pt>
                <c:pt idx="12">
                  <c:v>ALEXANDRE LACAZETTE</c:v>
                </c:pt>
                <c:pt idx="13">
                  <c:v>HARRY KANE</c:v>
                </c:pt>
                <c:pt idx="14">
                  <c:v>JAMIE VARDY</c:v>
                </c:pt>
                <c:pt idx="15">
                  <c:v>CALLUM WILSON</c:v>
                </c:pt>
                <c:pt idx="16">
                  <c:v>EDEN HAZARD</c:v>
                </c:pt>
              </c:strCache>
            </c:strRef>
          </c:cat>
          <c:val>
            <c:numRef>
              <c:f>'Pivot Table'!$B$226:$B$243</c:f>
              <c:numCache>
                <c:formatCode>0</c:formatCode>
                <c:ptCount val="17"/>
                <c:pt idx="0">
                  <c:v>14</c:v>
                </c:pt>
                <c:pt idx="1">
                  <c:v>14</c:v>
                </c:pt>
                <c:pt idx="2">
                  <c:v>14</c:v>
                </c:pt>
                <c:pt idx="3">
                  <c:v>14</c:v>
                </c:pt>
                <c:pt idx="4">
                  <c:v>14</c:v>
                </c:pt>
                <c:pt idx="5">
                  <c:v>14</c:v>
                </c:pt>
                <c:pt idx="6">
                  <c:v>14</c:v>
                </c:pt>
                <c:pt idx="7">
                  <c:v>14</c:v>
                </c:pt>
                <c:pt idx="8">
                  <c:v>15</c:v>
                </c:pt>
                <c:pt idx="9">
                  <c:v>18</c:v>
                </c:pt>
                <c:pt idx="10">
                  <c:v>19</c:v>
                </c:pt>
                <c:pt idx="11">
                  <c:v>20</c:v>
                </c:pt>
                <c:pt idx="12">
                  <c:v>21</c:v>
                </c:pt>
                <c:pt idx="13">
                  <c:v>21</c:v>
                </c:pt>
                <c:pt idx="14">
                  <c:v>22</c:v>
                </c:pt>
                <c:pt idx="15">
                  <c:v>23</c:v>
                </c:pt>
                <c:pt idx="16">
                  <c:v>31</c:v>
                </c:pt>
              </c:numCache>
            </c:numRef>
          </c:val>
          <c:extLst>
            <c:ext xmlns:c16="http://schemas.microsoft.com/office/drawing/2014/chart" uri="{C3380CC4-5D6E-409C-BE32-E72D297353CC}">
              <c16:uniqueId val="{00000000-13AB-4308-8C27-DCD41DE02E85}"/>
            </c:ext>
          </c:extLst>
        </c:ser>
        <c:dLbls>
          <c:dLblPos val="outEnd"/>
          <c:showLegendKey val="0"/>
          <c:showVal val="1"/>
          <c:showCatName val="0"/>
          <c:showSerName val="0"/>
          <c:showPercent val="0"/>
          <c:showBubbleSize val="0"/>
        </c:dLbls>
        <c:gapWidth val="182"/>
        <c:axId val="97330832"/>
        <c:axId val="97332496"/>
      </c:barChart>
      <c:catAx>
        <c:axId val="97330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97332496"/>
        <c:crosses val="autoZero"/>
        <c:auto val="1"/>
        <c:lblAlgn val="ctr"/>
        <c:lblOffset val="100"/>
        <c:noMultiLvlLbl val="0"/>
      </c:catAx>
      <c:valAx>
        <c:axId val="973324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r>
                  <a:rPr lang="en-GB"/>
                  <a:t>Total</a:t>
                </a:r>
                <a:r>
                  <a:rPr lang="en-GB" baseline="0"/>
                  <a:t> G/A</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9733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Table!Reps Age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Representatives by particular age range</a:t>
            </a:r>
          </a:p>
        </c:rich>
      </c:tx>
      <c:overlay val="0"/>
      <c:spPr>
        <a:noFill/>
        <a:ln>
          <a:noFill/>
        </a:ln>
        <a:effectLst/>
      </c:sp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delete val="1"/>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delete val="1"/>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delete val="1"/>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Table'!$B$206</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Table'!$A$207:$A$211</c:f>
              <c:strCache>
                <c:ptCount val="4"/>
                <c:pt idx="0">
                  <c:v>Prospect</c:v>
                </c:pt>
                <c:pt idx="1">
                  <c:v>Young Player</c:v>
                </c:pt>
                <c:pt idx="2">
                  <c:v>Experienced Player</c:v>
                </c:pt>
                <c:pt idx="3">
                  <c:v>Very Experienced Player</c:v>
                </c:pt>
              </c:strCache>
            </c:strRef>
          </c:cat>
          <c:val>
            <c:numRef>
              <c:f>'Pivot Table'!$B$207:$B$211</c:f>
              <c:numCache>
                <c:formatCode>0</c:formatCode>
                <c:ptCount val="4"/>
                <c:pt idx="0">
                  <c:v>22</c:v>
                </c:pt>
                <c:pt idx="1">
                  <c:v>62</c:v>
                </c:pt>
                <c:pt idx="2">
                  <c:v>122</c:v>
                </c:pt>
                <c:pt idx="3">
                  <c:v>71</c:v>
                </c:pt>
              </c:numCache>
            </c:numRef>
          </c:val>
          <c:smooth val="0"/>
          <c:extLst>
            <c:ext xmlns:c16="http://schemas.microsoft.com/office/drawing/2014/chart" uri="{C3380CC4-5D6E-409C-BE32-E72D297353CC}">
              <c16:uniqueId val="{00000003-C5AA-4C13-A8BD-0F7450A42B70}"/>
            </c:ext>
          </c:extLst>
        </c:ser>
        <c:dLbls>
          <c:showLegendKey val="0"/>
          <c:showVal val="0"/>
          <c:showCatName val="0"/>
          <c:showSerName val="0"/>
          <c:showPercent val="0"/>
          <c:showBubbleSize val="0"/>
        </c:dLbls>
        <c:marker val="1"/>
        <c:smooth val="0"/>
        <c:axId val="2028102240"/>
        <c:axId val="2028098496"/>
      </c:lineChart>
      <c:catAx>
        <c:axId val="202810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2028098496"/>
        <c:crosses val="autoZero"/>
        <c:auto val="1"/>
        <c:lblAlgn val="ctr"/>
        <c:lblOffset val="100"/>
        <c:noMultiLvlLbl val="0"/>
      </c:catAx>
      <c:valAx>
        <c:axId val="20280984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102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showDLblsOverMax val="0"/>
    <c:extLst/>
  </c:chart>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Table!Mins Age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Minutes</a:t>
            </a:r>
            <a:r>
              <a:rPr lang="en-US" baseline="0"/>
              <a:t> Played for particular age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Table'!$B$148</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Table'!$A$149:$A$153</c:f>
              <c:strCache>
                <c:ptCount val="4"/>
                <c:pt idx="0">
                  <c:v>Prospect</c:v>
                </c:pt>
                <c:pt idx="1">
                  <c:v>Young Player</c:v>
                </c:pt>
                <c:pt idx="2">
                  <c:v>Experienced Player</c:v>
                </c:pt>
                <c:pt idx="3">
                  <c:v>Very Experienced Player</c:v>
                </c:pt>
              </c:strCache>
            </c:strRef>
          </c:cat>
          <c:val>
            <c:numRef>
              <c:f>'Pivot Table'!$B$149:$B$153</c:f>
              <c:numCache>
                <c:formatCode>_-* #,##0_-;\-* #,##0_-;_-* "-"??_-;_-@_-</c:formatCode>
                <c:ptCount val="4"/>
                <c:pt idx="0">
                  <c:v>6700</c:v>
                </c:pt>
                <c:pt idx="1">
                  <c:v>58988</c:v>
                </c:pt>
                <c:pt idx="2">
                  <c:v>199852</c:v>
                </c:pt>
                <c:pt idx="3">
                  <c:v>104792</c:v>
                </c:pt>
              </c:numCache>
            </c:numRef>
          </c:val>
          <c:smooth val="0"/>
          <c:extLst>
            <c:ext xmlns:c16="http://schemas.microsoft.com/office/drawing/2014/chart" uri="{C3380CC4-5D6E-409C-BE32-E72D297353CC}">
              <c16:uniqueId val="{00000000-6802-4BD0-B79A-25D263B79018}"/>
            </c:ext>
          </c:extLst>
        </c:ser>
        <c:dLbls>
          <c:showLegendKey val="0"/>
          <c:showVal val="0"/>
          <c:showCatName val="0"/>
          <c:showSerName val="0"/>
          <c:showPercent val="0"/>
          <c:showBubbleSize val="0"/>
        </c:dLbls>
        <c:marker val="1"/>
        <c:smooth val="0"/>
        <c:axId val="2028102240"/>
        <c:axId val="2028098496"/>
      </c:lineChart>
      <c:catAx>
        <c:axId val="202810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2028098496"/>
        <c:crosses val="autoZero"/>
        <c:auto val="1"/>
        <c:lblAlgn val="ctr"/>
        <c:lblOffset val="100"/>
        <c:noMultiLvlLbl val="0"/>
      </c:catAx>
      <c:valAx>
        <c:axId val="20280984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102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Table!G/A Age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sz="1400"/>
              <a:t>Total G/A for particular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Table'!$B$162</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Table'!$A$163:$A$167</c:f>
              <c:strCache>
                <c:ptCount val="4"/>
                <c:pt idx="0">
                  <c:v>Prospect</c:v>
                </c:pt>
                <c:pt idx="1">
                  <c:v>Young Player</c:v>
                </c:pt>
                <c:pt idx="2">
                  <c:v>Experienced Player</c:v>
                </c:pt>
                <c:pt idx="3">
                  <c:v>Very Experienced Player</c:v>
                </c:pt>
              </c:strCache>
            </c:strRef>
          </c:cat>
          <c:val>
            <c:numRef>
              <c:f>'Pivot Table'!$B$163:$B$167</c:f>
              <c:numCache>
                <c:formatCode>General</c:formatCode>
                <c:ptCount val="4"/>
                <c:pt idx="0">
                  <c:v>15</c:v>
                </c:pt>
                <c:pt idx="1">
                  <c:v>151</c:v>
                </c:pt>
                <c:pt idx="2">
                  <c:v>488</c:v>
                </c:pt>
                <c:pt idx="3">
                  <c:v>202</c:v>
                </c:pt>
              </c:numCache>
            </c:numRef>
          </c:val>
          <c:smooth val="0"/>
          <c:extLst>
            <c:ext xmlns:c16="http://schemas.microsoft.com/office/drawing/2014/chart" uri="{C3380CC4-5D6E-409C-BE32-E72D297353CC}">
              <c16:uniqueId val="{00000000-0912-41B4-A065-B2560430CAB1}"/>
            </c:ext>
          </c:extLst>
        </c:ser>
        <c:dLbls>
          <c:showLegendKey val="0"/>
          <c:showVal val="0"/>
          <c:showCatName val="0"/>
          <c:showSerName val="0"/>
          <c:showPercent val="0"/>
          <c:showBubbleSize val="0"/>
        </c:dLbls>
        <c:marker val="1"/>
        <c:smooth val="0"/>
        <c:axId val="2028425104"/>
        <c:axId val="2028440496"/>
      </c:lineChart>
      <c:catAx>
        <c:axId val="202842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440496"/>
        <c:crosses val="autoZero"/>
        <c:auto val="1"/>
        <c:lblAlgn val="ctr"/>
        <c:lblOffset val="100"/>
        <c:noMultiLvlLbl val="0"/>
      </c:catAx>
      <c:valAx>
        <c:axId val="2028440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20284251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800">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Table!Assist Age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Assists</a:t>
            </a:r>
            <a:r>
              <a:rPr lang="en-US" baseline="0"/>
              <a:t> </a:t>
            </a:r>
            <a:r>
              <a:rPr lang="en-US"/>
              <a:t>for particular age range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Table'!$B$127</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Table'!$A$128:$A$132</c:f>
              <c:strCache>
                <c:ptCount val="4"/>
                <c:pt idx="0">
                  <c:v>Prospect</c:v>
                </c:pt>
                <c:pt idx="1">
                  <c:v>Young Player</c:v>
                </c:pt>
                <c:pt idx="2">
                  <c:v>Experienced Player</c:v>
                </c:pt>
                <c:pt idx="3">
                  <c:v>Very Experienced Player</c:v>
                </c:pt>
              </c:strCache>
            </c:strRef>
          </c:cat>
          <c:val>
            <c:numRef>
              <c:f>'Pivot Table'!$B$128:$B$132</c:f>
              <c:numCache>
                <c:formatCode>General</c:formatCode>
                <c:ptCount val="4"/>
                <c:pt idx="0">
                  <c:v>8</c:v>
                </c:pt>
                <c:pt idx="1">
                  <c:v>68</c:v>
                </c:pt>
                <c:pt idx="2">
                  <c:v>196</c:v>
                </c:pt>
                <c:pt idx="3">
                  <c:v>90</c:v>
                </c:pt>
              </c:numCache>
            </c:numRef>
          </c:val>
          <c:smooth val="0"/>
          <c:extLst>
            <c:ext xmlns:c16="http://schemas.microsoft.com/office/drawing/2014/chart" uri="{C3380CC4-5D6E-409C-BE32-E72D297353CC}">
              <c16:uniqueId val="{00000000-1DE1-42A6-BC93-51BC604D2D7D}"/>
            </c:ext>
          </c:extLst>
        </c:ser>
        <c:dLbls>
          <c:showLegendKey val="0"/>
          <c:showVal val="0"/>
          <c:showCatName val="0"/>
          <c:showSerName val="0"/>
          <c:showPercent val="0"/>
          <c:showBubbleSize val="0"/>
        </c:dLbls>
        <c:marker val="1"/>
        <c:smooth val="0"/>
        <c:axId val="974677376"/>
        <c:axId val="1198337648"/>
      </c:lineChart>
      <c:catAx>
        <c:axId val="97467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98337648"/>
        <c:crosses val="autoZero"/>
        <c:auto val="1"/>
        <c:lblAlgn val="ctr"/>
        <c:lblOffset val="100"/>
        <c:noMultiLvlLbl val="0"/>
      </c:catAx>
      <c:valAx>
        <c:axId val="1198337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9746773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Table!Goals Age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 Goals for</a:t>
            </a:r>
            <a:r>
              <a:rPr lang="en-US" baseline="0"/>
              <a:t> </a:t>
            </a:r>
            <a:r>
              <a:rPr lang="en-US"/>
              <a:t>particular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Work Sans" pitchFamily="2"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Table'!$B$108</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'Pivot Table'!$A$109:$A$113</c:f>
              <c:strCache>
                <c:ptCount val="4"/>
                <c:pt idx="0">
                  <c:v>Prospect</c:v>
                </c:pt>
                <c:pt idx="1">
                  <c:v>Young Player</c:v>
                </c:pt>
                <c:pt idx="2">
                  <c:v>Experienced Player</c:v>
                </c:pt>
                <c:pt idx="3">
                  <c:v>Very Experienced Player</c:v>
                </c:pt>
              </c:strCache>
            </c:strRef>
          </c:cat>
          <c:val>
            <c:numRef>
              <c:f>'Pivot Table'!$B$109:$B$113</c:f>
              <c:numCache>
                <c:formatCode>General</c:formatCode>
                <c:ptCount val="4"/>
                <c:pt idx="0">
                  <c:v>7</c:v>
                </c:pt>
                <c:pt idx="1">
                  <c:v>83</c:v>
                </c:pt>
                <c:pt idx="2">
                  <c:v>292</c:v>
                </c:pt>
                <c:pt idx="3">
                  <c:v>112</c:v>
                </c:pt>
              </c:numCache>
            </c:numRef>
          </c:val>
          <c:smooth val="0"/>
          <c:extLst>
            <c:ext xmlns:c16="http://schemas.microsoft.com/office/drawing/2014/chart" uri="{C3380CC4-5D6E-409C-BE32-E72D297353CC}">
              <c16:uniqueId val="{00000000-1340-4636-B6DA-99A0B0A56446}"/>
            </c:ext>
          </c:extLst>
        </c:ser>
        <c:dLbls>
          <c:showLegendKey val="0"/>
          <c:showVal val="0"/>
          <c:showCatName val="0"/>
          <c:showSerName val="0"/>
          <c:showPercent val="0"/>
          <c:showBubbleSize val="0"/>
        </c:dLbls>
        <c:marker val="1"/>
        <c:smooth val="0"/>
        <c:axId val="1179831952"/>
        <c:axId val="1179818224"/>
      </c:lineChart>
      <c:catAx>
        <c:axId val="11798319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r>
                  <a:rPr lang="en-GB"/>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Work Sans"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Work Sans" pitchFamily="2" charset="0"/>
                <a:ea typeface="+mn-ea"/>
                <a:cs typeface="+mn-cs"/>
              </a:defRPr>
            </a:pPr>
            <a:endParaRPr lang="en-US"/>
          </a:p>
        </c:txPr>
        <c:crossAx val="1179818224"/>
        <c:crosses val="autoZero"/>
        <c:auto val="1"/>
        <c:lblAlgn val="ctr"/>
        <c:lblOffset val="100"/>
        <c:noMultiLvlLbl val="0"/>
      </c:catAx>
      <c:valAx>
        <c:axId val="117981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11798319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800" b="0" i="0" u="none" strike="noStrike" kern="1200" baseline="0">
                <a:solidFill>
                  <a:schemeClr val="tx1">
                    <a:lumMod val="65000"/>
                    <a:lumOff val="35000"/>
                  </a:schemeClr>
                </a:solidFill>
                <a:latin typeface="Work Sans" pitchFamily="2" charset="0"/>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Work Sans"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[PREM 2018-19.xlsx]Pivot Table!Reps Nation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r>
              <a:rPr lang="en-US"/>
              <a:t>Total</a:t>
            </a:r>
            <a:r>
              <a:rPr lang="en-US" baseline="0"/>
              <a:t> Representatives by Nation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Work Sans" pitchFamily="2" charset="0"/>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c:f>
              <c:strCache>
                <c:ptCount val="1"/>
                <c:pt idx="0">
                  <c:v>Total</c:v>
                </c:pt>
              </c:strCache>
            </c:strRef>
          </c:tx>
          <c:spPr>
            <a:solidFill>
              <a:schemeClr val="accent6"/>
            </a:solidFill>
            <a:ln>
              <a:noFill/>
            </a:ln>
            <a:effectLst/>
          </c:spPr>
          <c:invertIfNegative val="0"/>
          <c:cat>
            <c:strRef>
              <c:f>'Pivot Table'!$A$2:$A$54</c:f>
              <c:strCache>
                <c:ptCount val="52"/>
                <c:pt idx="0">
                  <c:v>Argentina</c:v>
                </c:pt>
                <c:pt idx="1">
                  <c:v>Armenia</c:v>
                </c:pt>
                <c:pt idx="2">
                  <c:v>Australia</c:v>
                </c:pt>
                <c:pt idx="3">
                  <c:v>Austria</c:v>
                </c:pt>
                <c:pt idx="4">
                  <c:v>Belgium</c:v>
                </c:pt>
                <c:pt idx="5">
                  <c:v>Bosnia and Herzegovina</c:v>
                </c:pt>
                <c:pt idx="6">
                  <c:v>Brazil</c:v>
                </c:pt>
                <c:pt idx="7">
                  <c:v>Cameroon</c:v>
                </c:pt>
                <c:pt idx="8">
                  <c:v>Canada</c:v>
                </c:pt>
                <c:pt idx="9">
                  <c:v>Chile</c:v>
                </c:pt>
                <c:pt idx="10">
                  <c:v>Colombia</c:v>
                </c:pt>
                <c:pt idx="11">
                  <c:v>Congo DR</c:v>
                </c:pt>
                <c:pt idx="12">
                  <c:v>Croatia</c:v>
                </c:pt>
                <c:pt idx="13">
                  <c:v>Denmark</c:v>
                </c:pt>
                <c:pt idx="14">
                  <c:v>Ecuador</c:v>
                </c:pt>
                <c:pt idx="15">
                  <c:v>England</c:v>
                </c:pt>
                <c:pt idx="16">
                  <c:v>France</c:v>
                </c:pt>
                <c:pt idx="17">
                  <c:v>Gabon</c:v>
                </c:pt>
                <c:pt idx="18">
                  <c:v>Germany</c:v>
                </c:pt>
                <c:pt idx="19">
                  <c:v>Ghana</c:v>
                </c:pt>
                <c:pt idx="20">
                  <c:v>Iceland</c:v>
                </c:pt>
                <c:pt idx="21">
                  <c:v>Iran</c:v>
                </c:pt>
                <c:pt idx="22">
                  <c:v>Israel</c:v>
                </c:pt>
                <c:pt idx="23">
                  <c:v>Italy</c:v>
                </c:pt>
                <c:pt idx="24">
                  <c:v>Ivory Coast</c:v>
                </c:pt>
                <c:pt idx="25">
                  <c:v>Jamaica</c:v>
                </c:pt>
                <c:pt idx="26">
                  <c:v>Mali</c:v>
                </c:pt>
                <c:pt idx="27">
                  <c:v>Mexico</c:v>
                </c:pt>
                <c:pt idx="28">
                  <c:v>Montenegro</c:v>
                </c:pt>
                <c:pt idx="29">
                  <c:v>Morocco</c:v>
                </c:pt>
                <c:pt idx="30">
                  <c:v>Netherlands</c:v>
                </c:pt>
                <c:pt idx="31">
                  <c:v>New Zealand</c:v>
                </c:pt>
                <c:pt idx="32">
                  <c:v>Nigeria</c:v>
                </c:pt>
                <c:pt idx="33">
                  <c:v>Northern Ireland</c:v>
                </c:pt>
                <c:pt idx="34">
                  <c:v>Norway</c:v>
                </c:pt>
                <c:pt idx="35">
                  <c:v>Paraguay</c:v>
                </c:pt>
                <c:pt idx="36">
                  <c:v>Poland</c:v>
                </c:pt>
                <c:pt idx="37">
                  <c:v>Portugal</c:v>
                </c:pt>
                <c:pt idx="38">
                  <c:v>Republic of Ireland</c:v>
                </c:pt>
                <c:pt idx="39">
                  <c:v>Romania</c:v>
                </c:pt>
                <c:pt idx="40">
                  <c:v>Scotland</c:v>
                </c:pt>
                <c:pt idx="41">
                  <c:v>Senegal</c:v>
                </c:pt>
                <c:pt idx="42">
                  <c:v>Serbia</c:v>
                </c:pt>
                <c:pt idx="43">
                  <c:v>South Korea</c:v>
                </c:pt>
                <c:pt idx="44">
                  <c:v>Spain</c:v>
                </c:pt>
                <c:pt idx="45">
                  <c:v>Switzerland</c:v>
                </c:pt>
                <c:pt idx="46">
                  <c:v>Togo</c:v>
                </c:pt>
                <c:pt idx="47">
                  <c:v>Turkey</c:v>
                </c:pt>
                <c:pt idx="48">
                  <c:v>Ukraine</c:v>
                </c:pt>
                <c:pt idx="49">
                  <c:v>USA</c:v>
                </c:pt>
                <c:pt idx="50">
                  <c:v>Venezuela</c:v>
                </c:pt>
                <c:pt idx="51">
                  <c:v>Wales</c:v>
                </c:pt>
              </c:strCache>
            </c:strRef>
          </c:cat>
          <c:val>
            <c:numRef>
              <c:f>'Pivot Table'!$B$2:$B$54</c:f>
              <c:numCache>
                <c:formatCode>General</c:formatCode>
                <c:ptCount val="52"/>
                <c:pt idx="0">
                  <c:v>5</c:v>
                </c:pt>
                <c:pt idx="1">
                  <c:v>1</c:v>
                </c:pt>
                <c:pt idx="2">
                  <c:v>1</c:v>
                </c:pt>
                <c:pt idx="3">
                  <c:v>1</c:v>
                </c:pt>
                <c:pt idx="4">
                  <c:v>8</c:v>
                </c:pt>
                <c:pt idx="5">
                  <c:v>1</c:v>
                </c:pt>
                <c:pt idx="6">
                  <c:v>13</c:v>
                </c:pt>
                <c:pt idx="7">
                  <c:v>3</c:v>
                </c:pt>
                <c:pt idx="8">
                  <c:v>1</c:v>
                </c:pt>
                <c:pt idx="9">
                  <c:v>2</c:v>
                </c:pt>
                <c:pt idx="10">
                  <c:v>3</c:v>
                </c:pt>
                <c:pt idx="11">
                  <c:v>1</c:v>
                </c:pt>
                <c:pt idx="12">
                  <c:v>1</c:v>
                </c:pt>
                <c:pt idx="13">
                  <c:v>3</c:v>
                </c:pt>
                <c:pt idx="14">
                  <c:v>1</c:v>
                </c:pt>
                <c:pt idx="15">
                  <c:v>112</c:v>
                </c:pt>
                <c:pt idx="16">
                  <c:v>14</c:v>
                </c:pt>
                <c:pt idx="17">
                  <c:v>1</c:v>
                </c:pt>
                <c:pt idx="18">
                  <c:v>8</c:v>
                </c:pt>
                <c:pt idx="19">
                  <c:v>3</c:v>
                </c:pt>
                <c:pt idx="20">
                  <c:v>2</c:v>
                </c:pt>
                <c:pt idx="21">
                  <c:v>1</c:v>
                </c:pt>
                <c:pt idx="22">
                  <c:v>1</c:v>
                </c:pt>
                <c:pt idx="23">
                  <c:v>5</c:v>
                </c:pt>
                <c:pt idx="24">
                  <c:v>2</c:v>
                </c:pt>
                <c:pt idx="25">
                  <c:v>1</c:v>
                </c:pt>
                <c:pt idx="26">
                  <c:v>2</c:v>
                </c:pt>
                <c:pt idx="27">
                  <c:v>1</c:v>
                </c:pt>
                <c:pt idx="28">
                  <c:v>1</c:v>
                </c:pt>
                <c:pt idx="29">
                  <c:v>1</c:v>
                </c:pt>
                <c:pt idx="30">
                  <c:v>4</c:v>
                </c:pt>
                <c:pt idx="31">
                  <c:v>1</c:v>
                </c:pt>
                <c:pt idx="32">
                  <c:v>2</c:v>
                </c:pt>
                <c:pt idx="33">
                  <c:v>1</c:v>
                </c:pt>
                <c:pt idx="34">
                  <c:v>2</c:v>
                </c:pt>
                <c:pt idx="35">
                  <c:v>1</c:v>
                </c:pt>
                <c:pt idx="36">
                  <c:v>2</c:v>
                </c:pt>
                <c:pt idx="37">
                  <c:v>11</c:v>
                </c:pt>
                <c:pt idx="38">
                  <c:v>10</c:v>
                </c:pt>
                <c:pt idx="39">
                  <c:v>1</c:v>
                </c:pt>
                <c:pt idx="40">
                  <c:v>3</c:v>
                </c:pt>
                <c:pt idx="41">
                  <c:v>2</c:v>
                </c:pt>
                <c:pt idx="42">
                  <c:v>1</c:v>
                </c:pt>
                <c:pt idx="43">
                  <c:v>1</c:v>
                </c:pt>
                <c:pt idx="44">
                  <c:v>18</c:v>
                </c:pt>
                <c:pt idx="45">
                  <c:v>3</c:v>
                </c:pt>
                <c:pt idx="46">
                  <c:v>1</c:v>
                </c:pt>
                <c:pt idx="47">
                  <c:v>2</c:v>
                </c:pt>
                <c:pt idx="48">
                  <c:v>1</c:v>
                </c:pt>
                <c:pt idx="49">
                  <c:v>3</c:v>
                </c:pt>
                <c:pt idx="50">
                  <c:v>1</c:v>
                </c:pt>
                <c:pt idx="51">
                  <c:v>6</c:v>
                </c:pt>
              </c:numCache>
            </c:numRef>
          </c:val>
          <c:extLst>
            <c:ext xmlns:c16="http://schemas.microsoft.com/office/drawing/2014/chart" uri="{C3380CC4-5D6E-409C-BE32-E72D297353CC}">
              <c16:uniqueId val="{00000000-4C05-4016-9D98-927DDBC8BD7B}"/>
            </c:ext>
          </c:extLst>
        </c:ser>
        <c:dLbls>
          <c:showLegendKey val="0"/>
          <c:showVal val="0"/>
          <c:showCatName val="0"/>
          <c:showSerName val="0"/>
          <c:showPercent val="0"/>
          <c:showBubbleSize val="0"/>
        </c:dLbls>
        <c:gapWidth val="182"/>
        <c:axId val="1406472848"/>
        <c:axId val="1406467856"/>
      </c:barChart>
      <c:catAx>
        <c:axId val="1406472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Work Sans" pitchFamily="2" charset="0"/>
                <a:ea typeface="+mn-ea"/>
                <a:cs typeface="+mn-cs"/>
              </a:defRPr>
            </a:pPr>
            <a:endParaRPr lang="en-US"/>
          </a:p>
        </c:txPr>
        <c:crossAx val="1406467856"/>
        <c:crosses val="autoZero"/>
        <c:auto val="1"/>
        <c:lblAlgn val="ctr"/>
        <c:lblOffset val="100"/>
        <c:noMultiLvlLbl val="0"/>
      </c:catAx>
      <c:valAx>
        <c:axId val="140646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47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7620</xdr:colOff>
      <xdr:row>60</xdr:row>
      <xdr:rowOff>175260</xdr:rowOff>
    </xdr:from>
    <xdr:to>
      <xdr:col>16</xdr:col>
      <xdr:colOff>0</xdr:colOff>
      <xdr:row>81</xdr:row>
      <xdr:rowOff>7620</xdr:rowOff>
    </xdr:to>
    <xdr:graphicFrame macro="">
      <xdr:nvGraphicFramePr>
        <xdr:cNvPr id="2" name="Chart 1">
          <a:extLst>
            <a:ext uri="{FF2B5EF4-FFF2-40B4-BE49-F238E27FC236}">
              <a16:creationId xmlns:a16="http://schemas.microsoft.com/office/drawing/2014/main" id="{9D125AD1-3020-4A12-8B6E-1AE894C668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1333500</xdr:colOff>
      <xdr:row>1</xdr:row>
      <xdr:rowOff>0</xdr:rowOff>
    </xdr:from>
    <xdr:to>
      <xdr:col>16</xdr:col>
      <xdr:colOff>0</xdr:colOff>
      <xdr:row>54</xdr:row>
      <xdr:rowOff>38100</xdr:rowOff>
    </xdr:to>
    <xdr:graphicFrame macro="">
      <xdr:nvGraphicFramePr>
        <xdr:cNvPr id="3" name="Chart 2">
          <a:extLst>
            <a:ext uri="{FF2B5EF4-FFF2-40B4-BE49-F238E27FC236}">
              <a16:creationId xmlns:a16="http://schemas.microsoft.com/office/drawing/2014/main" id="{7879CFDA-3F71-4DFB-BA32-43188EA0A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88</xdr:row>
      <xdr:rowOff>7620</xdr:rowOff>
    </xdr:from>
    <xdr:to>
      <xdr:col>12</xdr:col>
      <xdr:colOff>15240</xdr:colOff>
      <xdr:row>103</xdr:row>
      <xdr:rowOff>7620</xdr:rowOff>
    </xdr:to>
    <xdr:graphicFrame macro="">
      <xdr:nvGraphicFramePr>
        <xdr:cNvPr id="5" name="Chart 4">
          <a:extLst>
            <a:ext uri="{FF2B5EF4-FFF2-40B4-BE49-F238E27FC236}">
              <a16:creationId xmlns:a16="http://schemas.microsoft.com/office/drawing/2014/main" id="{2D9B83BC-3DEF-48A9-89B3-70CE716A4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107</xdr:row>
      <xdr:rowOff>0</xdr:rowOff>
    </xdr:from>
    <xdr:to>
      <xdr:col>13</xdr:col>
      <xdr:colOff>15240</xdr:colOff>
      <xdr:row>122</xdr:row>
      <xdr:rowOff>7620</xdr:rowOff>
    </xdr:to>
    <xdr:graphicFrame macro="">
      <xdr:nvGraphicFramePr>
        <xdr:cNvPr id="6" name="Chart 5">
          <a:extLst>
            <a:ext uri="{FF2B5EF4-FFF2-40B4-BE49-F238E27FC236}">
              <a16:creationId xmlns:a16="http://schemas.microsoft.com/office/drawing/2014/main" id="{471D75B3-94CB-40D4-BF85-B11C0C5CD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7620</xdr:colOff>
      <xdr:row>178</xdr:row>
      <xdr:rowOff>0</xdr:rowOff>
    </xdr:from>
    <xdr:to>
      <xdr:col>16</xdr:col>
      <xdr:colOff>15240</xdr:colOff>
      <xdr:row>200</xdr:row>
      <xdr:rowOff>7620</xdr:rowOff>
    </xdr:to>
    <xdr:graphicFrame macro="">
      <xdr:nvGraphicFramePr>
        <xdr:cNvPr id="7" name="Chart 6">
          <a:extLst>
            <a:ext uri="{FF2B5EF4-FFF2-40B4-BE49-F238E27FC236}">
              <a16:creationId xmlns:a16="http://schemas.microsoft.com/office/drawing/2014/main" id="{E465528F-3A10-439C-93DF-8E87DF637E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126</xdr:row>
      <xdr:rowOff>7620</xdr:rowOff>
    </xdr:from>
    <xdr:to>
      <xdr:col>12</xdr:col>
      <xdr:colOff>601980</xdr:colOff>
      <xdr:row>138</xdr:row>
      <xdr:rowOff>175260</xdr:rowOff>
    </xdr:to>
    <xdr:graphicFrame macro="">
      <xdr:nvGraphicFramePr>
        <xdr:cNvPr id="8" name="Chart 7">
          <a:extLst>
            <a:ext uri="{FF2B5EF4-FFF2-40B4-BE49-F238E27FC236}">
              <a16:creationId xmlns:a16="http://schemas.microsoft.com/office/drawing/2014/main" id="{0D43E55C-8EED-4610-9E9F-D741205009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7620</xdr:colOff>
      <xdr:row>147</xdr:row>
      <xdr:rowOff>7620</xdr:rowOff>
    </xdr:from>
    <xdr:to>
      <xdr:col>12</xdr:col>
      <xdr:colOff>601980</xdr:colOff>
      <xdr:row>159</xdr:row>
      <xdr:rowOff>22860</xdr:rowOff>
    </xdr:to>
    <xdr:graphicFrame macro="">
      <xdr:nvGraphicFramePr>
        <xdr:cNvPr id="4" name="Chart 3">
          <a:extLst>
            <a:ext uri="{FF2B5EF4-FFF2-40B4-BE49-F238E27FC236}">
              <a16:creationId xmlns:a16="http://schemas.microsoft.com/office/drawing/2014/main" id="{66B1AFD4-ED11-433B-AAA4-298BE9F12E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0</xdr:colOff>
      <xdr:row>161</xdr:row>
      <xdr:rowOff>0</xdr:rowOff>
    </xdr:from>
    <xdr:to>
      <xdr:col>13</xdr:col>
      <xdr:colOff>7620</xdr:colOff>
      <xdr:row>175</xdr:row>
      <xdr:rowOff>0</xdr:rowOff>
    </xdr:to>
    <xdr:graphicFrame macro="">
      <xdr:nvGraphicFramePr>
        <xdr:cNvPr id="9" name="Chart 8">
          <a:extLst>
            <a:ext uri="{FF2B5EF4-FFF2-40B4-BE49-F238E27FC236}">
              <a16:creationId xmlns:a16="http://schemas.microsoft.com/office/drawing/2014/main" id="{121B56FD-93E8-40F6-A700-5FD81BD9C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7620</xdr:colOff>
      <xdr:row>205</xdr:row>
      <xdr:rowOff>7620</xdr:rowOff>
    </xdr:from>
    <xdr:to>
      <xdr:col>13</xdr:col>
      <xdr:colOff>15240</xdr:colOff>
      <xdr:row>219</xdr:row>
      <xdr:rowOff>7620</xdr:rowOff>
    </xdr:to>
    <xdr:graphicFrame macro="">
      <xdr:nvGraphicFramePr>
        <xdr:cNvPr id="10" name="Chart 9">
          <a:extLst>
            <a:ext uri="{FF2B5EF4-FFF2-40B4-BE49-F238E27FC236}">
              <a16:creationId xmlns:a16="http://schemas.microsoft.com/office/drawing/2014/main" id="{E993A4DE-1DBD-464B-84FA-4543B8835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7620</xdr:colOff>
      <xdr:row>224</xdr:row>
      <xdr:rowOff>0</xdr:rowOff>
    </xdr:from>
    <xdr:to>
      <xdr:col>13</xdr:col>
      <xdr:colOff>15240</xdr:colOff>
      <xdr:row>243</xdr:row>
      <xdr:rowOff>7620</xdr:rowOff>
    </xdr:to>
    <xdr:graphicFrame macro="">
      <xdr:nvGraphicFramePr>
        <xdr:cNvPr id="11" name="Chart 10">
          <a:extLst>
            <a:ext uri="{FF2B5EF4-FFF2-40B4-BE49-F238E27FC236}">
              <a16:creationId xmlns:a16="http://schemas.microsoft.com/office/drawing/2014/main" id="{09864D3A-5349-4AFE-8DAB-858845197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220980</xdr:colOff>
      <xdr:row>100</xdr:row>
      <xdr:rowOff>160020</xdr:rowOff>
    </xdr:from>
    <xdr:to>
      <xdr:col>19</xdr:col>
      <xdr:colOff>436980</xdr:colOff>
      <xdr:row>124</xdr:row>
      <xdr:rowOff>90900</xdr:rowOff>
    </xdr:to>
    <xdr:graphicFrame macro="">
      <xdr:nvGraphicFramePr>
        <xdr:cNvPr id="3" name="CS Gks">
          <a:extLst>
            <a:ext uri="{FF2B5EF4-FFF2-40B4-BE49-F238E27FC236}">
              <a16:creationId xmlns:a16="http://schemas.microsoft.com/office/drawing/2014/main" id="{39CCA7F4-25FE-4602-9546-6AB043984D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472440</xdr:colOff>
      <xdr:row>127</xdr:row>
      <xdr:rowOff>83820</xdr:rowOff>
    </xdr:from>
    <xdr:to>
      <xdr:col>17</xdr:col>
      <xdr:colOff>357240</xdr:colOff>
      <xdr:row>143</xdr:row>
      <xdr:rowOff>37740</xdr:rowOff>
    </xdr:to>
    <xdr:graphicFrame macro="">
      <xdr:nvGraphicFramePr>
        <xdr:cNvPr id="4" name="Goals Pos">
          <a:extLst>
            <a:ext uri="{FF2B5EF4-FFF2-40B4-BE49-F238E27FC236}">
              <a16:creationId xmlns:a16="http://schemas.microsoft.com/office/drawing/2014/main" id="{922B5DAE-FA93-4423-9286-5193BEE53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213360</xdr:colOff>
      <xdr:row>72</xdr:row>
      <xdr:rowOff>91440</xdr:rowOff>
    </xdr:from>
    <xdr:to>
      <xdr:col>18</xdr:col>
      <xdr:colOff>458160</xdr:colOff>
      <xdr:row>98</xdr:row>
      <xdr:rowOff>16560</xdr:rowOff>
    </xdr:to>
    <xdr:graphicFrame macro="">
      <xdr:nvGraphicFramePr>
        <xdr:cNvPr id="5" name="H/A Goals">
          <a:extLst>
            <a:ext uri="{FF2B5EF4-FFF2-40B4-BE49-F238E27FC236}">
              <a16:creationId xmlns:a16="http://schemas.microsoft.com/office/drawing/2014/main" id="{CFBD228C-389D-4196-8034-43E7FEC5D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320040</xdr:colOff>
      <xdr:row>146</xdr:row>
      <xdr:rowOff>83820</xdr:rowOff>
    </xdr:from>
    <xdr:to>
      <xdr:col>18</xdr:col>
      <xdr:colOff>315240</xdr:colOff>
      <xdr:row>170</xdr:row>
      <xdr:rowOff>14700</xdr:rowOff>
    </xdr:to>
    <xdr:graphicFrame macro="">
      <xdr:nvGraphicFramePr>
        <xdr:cNvPr id="6" name="Player G/A">
          <a:extLst>
            <a:ext uri="{FF2B5EF4-FFF2-40B4-BE49-F238E27FC236}">
              <a16:creationId xmlns:a16="http://schemas.microsoft.com/office/drawing/2014/main" id="{7EFDDA94-EF43-4FD5-BA47-14CE9E777F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541020</xdr:colOff>
      <xdr:row>173</xdr:row>
      <xdr:rowOff>38100</xdr:rowOff>
    </xdr:from>
    <xdr:to>
      <xdr:col>11</xdr:col>
      <xdr:colOff>315420</xdr:colOff>
      <xdr:row>188</xdr:row>
      <xdr:rowOff>174900</xdr:rowOff>
    </xdr:to>
    <xdr:graphicFrame macro="">
      <xdr:nvGraphicFramePr>
        <xdr:cNvPr id="7" name="Reps Age">
          <a:extLst>
            <a:ext uri="{FF2B5EF4-FFF2-40B4-BE49-F238E27FC236}">
              <a16:creationId xmlns:a16="http://schemas.microsoft.com/office/drawing/2014/main" id="{C60FB95C-674F-44FD-88A2-5BB526170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533400</xdr:colOff>
      <xdr:row>173</xdr:row>
      <xdr:rowOff>38100</xdr:rowOff>
    </xdr:from>
    <xdr:to>
      <xdr:col>22</xdr:col>
      <xdr:colOff>307800</xdr:colOff>
      <xdr:row>188</xdr:row>
      <xdr:rowOff>174900</xdr:rowOff>
    </xdr:to>
    <xdr:graphicFrame macro="">
      <xdr:nvGraphicFramePr>
        <xdr:cNvPr id="8" name="Mins Age">
          <a:extLst>
            <a:ext uri="{FF2B5EF4-FFF2-40B4-BE49-F238E27FC236}">
              <a16:creationId xmlns:a16="http://schemas.microsoft.com/office/drawing/2014/main" id="{4187D179-B240-432E-8B7D-7ECBFED27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373380</xdr:colOff>
      <xdr:row>210</xdr:row>
      <xdr:rowOff>114300</xdr:rowOff>
    </xdr:from>
    <xdr:to>
      <xdr:col>17</xdr:col>
      <xdr:colOff>258180</xdr:colOff>
      <xdr:row>226</xdr:row>
      <xdr:rowOff>68220</xdr:rowOff>
    </xdr:to>
    <xdr:graphicFrame macro="">
      <xdr:nvGraphicFramePr>
        <xdr:cNvPr id="9" name="G/A Age">
          <a:extLst>
            <a:ext uri="{FF2B5EF4-FFF2-40B4-BE49-F238E27FC236}">
              <a16:creationId xmlns:a16="http://schemas.microsoft.com/office/drawing/2014/main" id="{66653F58-F530-4C3A-AACD-7D990264C7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472440</xdr:colOff>
      <xdr:row>192</xdr:row>
      <xdr:rowOff>22860</xdr:rowOff>
    </xdr:from>
    <xdr:to>
      <xdr:col>11</xdr:col>
      <xdr:colOff>246840</xdr:colOff>
      <xdr:row>207</xdr:row>
      <xdr:rowOff>159660</xdr:rowOff>
    </xdr:to>
    <xdr:graphicFrame macro="">
      <xdr:nvGraphicFramePr>
        <xdr:cNvPr id="10" name="Assists Age">
          <a:extLst>
            <a:ext uri="{FF2B5EF4-FFF2-40B4-BE49-F238E27FC236}">
              <a16:creationId xmlns:a16="http://schemas.microsoft.com/office/drawing/2014/main" id="{1A94A0D1-5E44-4636-8FDE-A86451CAB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510540</xdr:colOff>
      <xdr:row>192</xdr:row>
      <xdr:rowOff>22860</xdr:rowOff>
    </xdr:from>
    <xdr:to>
      <xdr:col>22</xdr:col>
      <xdr:colOff>284940</xdr:colOff>
      <xdr:row>207</xdr:row>
      <xdr:rowOff>159660</xdr:rowOff>
    </xdr:to>
    <xdr:graphicFrame macro="">
      <xdr:nvGraphicFramePr>
        <xdr:cNvPr id="11" name="Goals Age">
          <a:extLst>
            <a:ext uri="{FF2B5EF4-FFF2-40B4-BE49-F238E27FC236}">
              <a16:creationId xmlns:a16="http://schemas.microsoft.com/office/drawing/2014/main" id="{A3AA2A00-5637-4574-9991-EC9EF8B0EA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0</xdr:colOff>
      <xdr:row>7</xdr:row>
      <xdr:rowOff>0</xdr:rowOff>
    </xdr:from>
    <xdr:to>
      <xdr:col>4</xdr:col>
      <xdr:colOff>0</xdr:colOff>
      <xdr:row>20</xdr:row>
      <xdr:rowOff>89535</xdr:rowOff>
    </xdr:to>
    <mc:AlternateContent xmlns:mc="http://schemas.openxmlformats.org/markup-compatibility/2006" xmlns:a14="http://schemas.microsoft.com/office/drawing/2010/main">
      <mc:Choice Requires="a14">
        <xdr:graphicFrame macro="">
          <xdr:nvGraphicFramePr>
            <xdr:cNvPr id="17" name="Current Club">
              <a:extLst>
                <a:ext uri="{FF2B5EF4-FFF2-40B4-BE49-F238E27FC236}">
                  <a16:creationId xmlns:a16="http://schemas.microsoft.com/office/drawing/2014/main" id="{4D8B354E-3BE5-4BF4-9415-7625E877F4A3}"/>
                </a:ext>
              </a:extLst>
            </xdr:cNvPr>
            <xdr:cNvGraphicFramePr/>
          </xdr:nvGraphicFramePr>
          <xdr:xfrm>
            <a:off x="0" y="0"/>
            <a:ext cx="0" cy="0"/>
          </xdr:xfrm>
          <a:graphic>
            <a:graphicData uri="http://schemas.microsoft.com/office/drawing/2010/slicer">
              <sle:slicer xmlns:sle="http://schemas.microsoft.com/office/drawing/2010/slicer" name="Current Club"/>
            </a:graphicData>
          </a:graphic>
        </xdr:graphicFrame>
      </mc:Choice>
      <mc:Fallback xmlns="">
        <xdr:sp macro="" textlink="">
          <xdr:nvSpPr>
            <xdr:cNvPr id="0" name=""/>
            <xdr:cNvSpPr>
              <a:spLocks noTextEdit="1"/>
            </xdr:cNvSpPr>
          </xdr:nvSpPr>
          <xdr:spPr>
            <a:xfrm>
              <a:off x="609600" y="128016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23</xdr:row>
      <xdr:rowOff>0</xdr:rowOff>
    </xdr:from>
    <xdr:to>
      <xdr:col>4</xdr:col>
      <xdr:colOff>0</xdr:colOff>
      <xdr:row>36</xdr:row>
      <xdr:rowOff>89535</xdr:rowOff>
    </xdr:to>
    <mc:AlternateContent xmlns:mc="http://schemas.openxmlformats.org/markup-compatibility/2006" xmlns:a14="http://schemas.microsoft.com/office/drawing/2010/main">
      <mc:Choice Requires="a14">
        <xdr:graphicFrame macro="">
          <xdr:nvGraphicFramePr>
            <xdr:cNvPr id="18" name="nationality">
              <a:extLst>
                <a:ext uri="{FF2B5EF4-FFF2-40B4-BE49-F238E27FC236}">
                  <a16:creationId xmlns:a16="http://schemas.microsoft.com/office/drawing/2014/main" id="{EDC2394A-DB95-4AB3-9651-B4015B1342AC}"/>
                </a:ext>
              </a:extLst>
            </xdr:cNvPr>
            <xdr:cNvGraphicFramePr/>
          </xdr:nvGraphicFramePr>
          <xdr:xfrm>
            <a:off x="0" y="0"/>
            <a:ext cx="0" cy="0"/>
          </xdr:xfrm>
          <a:graphic>
            <a:graphicData uri="http://schemas.microsoft.com/office/drawing/2010/slicer">
              <sle:slicer xmlns:sle="http://schemas.microsoft.com/office/drawing/2010/slicer" name="nationality"/>
            </a:graphicData>
          </a:graphic>
        </xdr:graphicFrame>
      </mc:Choice>
      <mc:Fallback xmlns="">
        <xdr:sp macro="" textlink="">
          <xdr:nvSpPr>
            <xdr:cNvPr id="0" name=""/>
            <xdr:cNvSpPr>
              <a:spLocks noTextEdit="1"/>
            </xdr:cNvSpPr>
          </xdr:nvSpPr>
          <xdr:spPr>
            <a:xfrm>
              <a:off x="609600" y="420624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39</xdr:row>
      <xdr:rowOff>0</xdr:rowOff>
    </xdr:from>
    <xdr:to>
      <xdr:col>4</xdr:col>
      <xdr:colOff>0</xdr:colOff>
      <xdr:row>61</xdr:row>
      <xdr:rowOff>30480</xdr:rowOff>
    </xdr:to>
    <mc:AlternateContent xmlns:mc="http://schemas.openxmlformats.org/markup-compatibility/2006" xmlns:a14="http://schemas.microsoft.com/office/drawing/2010/main">
      <mc:Choice Requires="a14">
        <xdr:graphicFrame macro="">
          <xdr:nvGraphicFramePr>
            <xdr:cNvPr id="20" name="Full Name Caps">
              <a:extLst>
                <a:ext uri="{FF2B5EF4-FFF2-40B4-BE49-F238E27FC236}">
                  <a16:creationId xmlns:a16="http://schemas.microsoft.com/office/drawing/2014/main" id="{641D6214-CE73-4241-AAFC-B573FFFEC5B1}"/>
                </a:ext>
              </a:extLst>
            </xdr:cNvPr>
            <xdr:cNvGraphicFramePr/>
          </xdr:nvGraphicFramePr>
          <xdr:xfrm>
            <a:off x="0" y="0"/>
            <a:ext cx="0" cy="0"/>
          </xdr:xfrm>
          <a:graphic>
            <a:graphicData uri="http://schemas.microsoft.com/office/drawing/2010/slicer">
              <sle:slicer xmlns:sle="http://schemas.microsoft.com/office/drawing/2010/slicer" name="Full Name Caps"/>
            </a:graphicData>
          </a:graphic>
        </xdr:graphicFrame>
      </mc:Choice>
      <mc:Fallback xmlns="">
        <xdr:sp macro="" textlink="">
          <xdr:nvSpPr>
            <xdr:cNvPr id="0" name=""/>
            <xdr:cNvSpPr>
              <a:spLocks noTextEdit="1"/>
            </xdr:cNvSpPr>
          </xdr:nvSpPr>
          <xdr:spPr>
            <a:xfrm>
              <a:off x="609600" y="7132320"/>
              <a:ext cx="1828800" cy="40538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63</xdr:row>
      <xdr:rowOff>0</xdr:rowOff>
    </xdr:from>
    <xdr:to>
      <xdr:col>4</xdr:col>
      <xdr:colOff>0</xdr:colOff>
      <xdr:row>76</xdr:row>
      <xdr:rowOff>89535</xdr:rowOff>
    </xdr:to>
    <mc:AlternateContent xmlns:mc="http://schemas.openxmlformats.org/markup-compatibility/2006" xmlns:a14="http://schemas.microsoft.com/office/drawing/2010/main">
      <mc:Choice Requires="a14">
        <xdr:graphicFrame macro="">
          <xdr:nvGraphicFramePr>
            <xdr:cNvPr id="21" name="position">
              <a:extLst>
                <a:ext uri="{FF2B5EF4-FFF2-40B4-BE49-F238E27FC236}">
                  <a16:creationId xmlns:a16="http://schemas.microsoft.com/office/drawing/2014/main" id="{263F1EDB-2EF2-4847-961A-CECD8EB2B5CF}"/>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609600" y="1152144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7</xdr:row>
      <xdr:rowOff>0</xdr:rowOff>
    </xdr:from>
    <xdr:to>
      <xdr:col>20</xdr:col>
      <xdr:colOff>216000</xdr:colOff>
      <xdr:row>69</xdr:row>
      <xdr:rowOff>181440</xdr:rowOff>
    </xdr:to>
    <xdr:graphicFrame macro="">
      <xdr:nvGraphicFramePr>
        <xdr:cNvPr id="22" name="Reps Nation">
          <a:extLst>
            <a:ext uri="{FF2B5EF4-FFF2-40B4-BE49-F238E27FC236}">
              <a16:creationId xmlns:a16="http://schemas.microsoft.com/office/drawing/2014/main" id="{6BEAAC5E-C479-4EBC-B578-D8FA8CFD20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x" refreshedDate="45454.879769328705" createdVersion="7" refreshedVersion="7" minRefreshableVersion="3" recordCount="277" xr:uid="{53F21C7C-D363-43F4-B65C-F5CBA7ED0C1B}">
  <cacheSource type="worksheet">
    <worksheetSource ref="A1:AP278" sheet="Stats Table"/>
  </cacheSource>
  <cacheFields count="42">
    <cacheField name="full_name" numFmtId="0">
      <sharedItems/>
    </cacheField>
    <cacheField name="Full Name Caps" numFmtId="0">
      <sharedItems count="276">
        <s v="AARON CRESSWELL"/>
        <s v="AARON LENNON"/>
        <s v="AARON MOOY"/>
        <s v="AARON RAMSEY"/>
        <s v="AARON ROWE"/>
        <s v="AARON WAN-BISSAKA"/>
        <s v="ABDELHAMID SABIRI"/>
        <s v="ABDOULAYE DOUCOURÃ©"/>
        <s v="ABOUBAKAR KAMARA"/>
        <s v="ADALBERTO PEÃ±ARANDA MAESTRE"/>
        <s v="ADAM LALLANA"/>
        <s v="ADAM MASINA"/>
        <s v="ADAM SMITH"/>
        <s v="ADAMA DIAKHABY"/>
        <s v="ADAMA TRAORÃ©"/>
        <s v="ADEMOLA LOOKMAN"/>
        <s v="ADRIÃ¡N"/>
        <s v="ADRIAN MARIAPPA"/>
        <s v="ADRIEN SEBASTIAN PERRUCHET SILVA"/>
        <s v="AINSLEY MAITLAND-NILES"/>
        <s v="ALBERTO MORENO"/>
        <s v="ALEKSANDAR MITROVIÄ‡"/>
        <s v="ALEX IWOBI"/>
        <s v="ALEX MCCARTHY"/>
        <s v="ALEX OXLADE-CHAMBERLAIN"/>
        <s v="ALEX PRITCHARD"/>
        <s v="ALEX SMITHIES"/>
        <s v="ALEXANDER SÃ¸RLOTH"/>
        <s v="ALEXANDRE LACAZETTE"/>
        <s v="ALEXANDRE NASCIMENTO COSTA SILVA"/>
        <s v="ALEXIS SANCHEZ"/>
        <s v="ALFIE JONES"/>
        <s v="ALFIE MAWSON"/>
        <s v="ALFIE WHITEMAN"/>
        <s v="ALI KOIKI"/>
        <s v="ALIREZA JAHANBAKHSH"/>
        <s v="ALISSON BECKER"/>
        <s v="ALVARO MORATA"/>
        <s v="ANDER HERRERA"/>
        <s v="ANDRÃ© GOMES"/>
        <s v="ANDRE GRAY"/>
        <s v="ANDRÃ© SCHÃ¼RRLE"/>
        <s v="ANDRÃ©-FRANK ZAMBO ANGUISSA"/>
        <s v="ANDREAS CHRISTENSEN"/>
        <s v="ANDREAS PEREIRA"/>
        <s v="ANDREW ROBERTSON"/>
        <s v="ANDREW SURMAN"/>
        <s v="ANDRIY YARMOLENKO"/>
        <s v="ANDROS TOWNSEND"/>
        <s v="ANDY CARROLL"/>
        <s v="ANGEL GOMES"/>
        <s v="ANGELO OGBONNA"/>
        <s v="ANGUS GUNN"/>
        <s v="ANTHONY DRISCOLL-GLENNON"/>
        <s v="ANTHONY KNOCKAERT"/>
        <s v="ANTHONY MARTIAL"/>
        <s v="ANTONIO BARRECA"/>
        <s v="ANTONIO RÃ¼DIGER"/>
        <s v="ANTONIO VALENCIA"/>
        <s v="ARIJANET MURIC"/>
        <s v="ARON EINAR GUNNARSSON"/>
        <s v="ARTHUR MASUAKU"/>
        <s v="ARTUR BORUC"/>
        <s v="ASHLEY BARNES"/>
        <s v="ASHLEY WESTWOOD"/>
        <s v="ASHLEY YOUNG"/>
        <s v="ASMIR BEGOVIÄ‡"/>
        <s v="AYMERIC LAPORTE"/>
        <s v="AYOZE PEREZ"/>
        <s v="BAKARY SAKO"/>
        <s v="BEN CHILWELL"/>
        <s v="BEN DAVIES"/>
        <s v="BEN FOSTER"/>
        <s v="BEN GIBSON"/>
        <s v="BEN HAMER"/>
        <s v="BEN JOHNSON"/>
        <s v="BEN MEE"/>
        <s v="BEN WHITE"/>
        <s v="BEN WILMOT"/>
        <s v="BENJAMIN MENDY"/>
        <s v="BERAM KAYAL"/>
        <s v="BERNARD ANÃ­CIO CALDEIRA DUARTE"/>
        <s v="BERNARDO"/>
        <s v="BERNARDO SILVA"/>
        <s v="BERND LENO"/>
        <s v="BOBBY REID"/>
        <s v="BRIAN MURPHY"/>
        <s v="BRIGHT ENOBAKHARE"/>
        <s v="BRUNO Ã‰CUÃ©LÃ© MANGA"/>
        <s v="BRUNO SALTOR GRAU"/>
        <s v="CAGLAR SÃ¶YÃ¼NCÃ¼"/>
        <s v="CALLUM HUDSON-ODOI"/>
        <s v="CALLUM PATERSON"/>
        <s v="CALLUM ROBERTS"/>
        <s v="CALLUM SLATTERY"/>
        <s v="CALLUM WILSON"/>
        <s v="CALUM CHAMBERS"/>
        <s v="CAMERON JOHN"/>
        <s v="CARL JENKINSON"/>
        <s v="CARLOS SÃ¡NCHEZ"/>
        <s v="CEDRIC SOARES"/>
        <s v="CENK TOSUN"/>
        <s v="CESAR AZPILICUETA"/>
        <s v="CESC FABREGAS"/>
        <s v="CHARLIE AUSTIN"/>
        <s v="CHARLIE DANIELS"/>
        <s v="CHARLIE TAYLOR"/>
        <s v="CHEIKHOU KOUYATÃ©"/>
        <s v="CHRIS LÃ¶WE"/>
        <s v="CHRIS MEPHAM"/>
        <s v="CHRIS SMALLING"/>
        <s v="CHRIS WOOD"/>
        <s v="CHRISTIAN ATSU TWASAM"/>
        <s v="CHRISTIAN BENTEKE"/>
        <s v="CHRISTIAN ERIKSEN"/>
        <s v="CHRISTIAN FUCHS"/>
        <s v="CHRISTIAN KABASELE"/>
        <s v="CHRISTOPHER SCHINDLER"/>
        <s v="CIARAN CLARK"/>
        <s v="CLAUDIO BRAVO"/>
        <s v="COLLIN QUANER"/>
        <s v="CONNOR WICKHAM"/>
        <s v="CONOR COADY"/>
        <s v="CONOR COVENTRY"/>
        <s v="CRAIG CATHCART"/>
        <s v="CURTIS JONES"/>
        <s v="CYRUS CHRISTIE"/>
        <s v="DALE STEPHENS"/>
        <s v="DAN BURN"/>
        <s v="DAN GOSLING"/>
        <s v="DANIEL AMARTEY"/>
        <s v="DANIEL STURRIDGE"/>
        <s v="DANIEL WILLIAMS"/>
        <s v="DANILO"/>
        <s v="DANNY DRINKWATER"/>
        <s v="DANNY INGS"/>
        <s v="DANNY ROSE"/>
        <s v="DANNY SIMPSON"/>
        <s v="DANNY WARD"/>
        <s v="DANNY WELBECK"/>
        <s v="DARYL JANMAAT"/>
        <s v="DAVID BROOKS"/>
        <s v="DAVID BUTTON"/>
        <s v="DAVID DE GEA"/>
        <s v="DAVID JUNIOR HOILETT"/>
        <s v="DAVID LUIZ"/>
        <s v="DAVID SILVA"/>
        <s v="DAVIDE ZAPPACOSTA"/>
        <s v="DAVINSON SÃ¡NCHEZ"/>
        <s v="DAVY PRÃ¶PPER"/>
        <s v="DEANDRE YEDLIN"/>
        <s v="DECLAN RICE"/>
        <s v="DEJAN LOVREN"/>
        <s v="DELE ALLI"/>
        <s v="DEMARAI GRAY"/>
        <s v="DEMEACO DUHANEY"/>
        <s v="DENIS ODOI"/>
        <s v="DENIS SUÃ¡REZ"/>
        <s v="DIEGO RICO"/>
        <s v="DIOGO DALOT"/>
        <s v="DIOGO JOSÃ© TEIXEIRA DA SILVA"/>
        <s v="DIVOCK ORIGI"/>
        <s v="DOMINGOS QUINA"/>
        <s v="DOMINIC CALVERT-LEWIN"/>
        <s v="DOMINIC SOLANKE"/>
        <s v="DWIGHT MCNEIL"/>
        <s v="EDEN HAZARD"/>
        <s v="EDERSON"/>
        <s v="EDWARD NKETIAH"/>
        <s v="ELIAS KACHUNGA"/>
        <s v="EMERSON HYNDMAN"/>
        <s v="EMERSON PALMIERI"/>
        <s v="EMILE SMITH ROWE"/>
        <s v="EMILIANO MARTÃ­NEZ"/>
        <s v="ERIC BAILLY"/>
        <s v="ERIC DIER"/>
        <s v="ERIK DURM"/>
        <s v="ERIK LAMELA"/>
        <s v="ETHAN AMPADU"/>
        <s v="Ã‰TIENNE CAPOUE"/>
        <s v="FABIÃ¡N BALBUENA"/>
        <s v="FABIAN DELPH"/>
        <s v="FABIAN SCHÃ¤R"/>
        <s v="FABINHO"/>
        <s v="FABRICIO MARTÃ­N AGOSTO RAMÃ­REZ"/>
        <s v="FAUSTINO MARCOS ALBERTO ROJO"/>
        <s v="FEDERICO FERNÃ¡NDEZ"/>
        <s v="FELIPE ANDERSON"/>
        <s v="FERNANDINHO"/>
        <s v="FERNANDO LLORENTE TORRES"/>
        <s v="FLORENT HADERGJONAJ"/>
        <s v="FLORIAN LEJEUNE"/>
        <s v="FLORIN ANDONE"/>
        <s v="FLOYD AYITÃ©"/>
        <s v="FOUSSENI DIABATÃ©"/>
        <s v="FRASER FORSTER"/>
        <s v="FRED"/>
        <s v="FREDDIE WOODMAN"/>
        <s v="GABRIEL JESUS"/>
        <s v="GAÃ«TAN BONG SONGO"/>
        <s v="GARY CAHILL"/>
        <s v="GARY MADINE"/>
        <s v="GEORGE MARSH"/>
        <s v="GEORGES-KEVIN N'KOUDOU MBIDA"/>
        <s v="GEORGINIO WIJNALDUM"/>
        <s v="GERARD DEULOFEU"/>
        <s v="GLENN MURRAY"/>
        <s v="GONZALO HIGUAIN"/>
        <s v="GRADY DIANGANA"/>
        <s v="GRANIT XHAKA"/>
        <s v="GREG CUNNINGHAM"/>
        <s v="GYLFI SIGURDSSON"/>
        <s v="HAMZA CHOUDHURY"/>
        <s v="HARRY ARTER"/>
        <s v="HARRY KANE"/>
        <s v="HARRY MAGUIRE"/>
        <s v="HARRY WINKS"/>
        <s v="HARVEY BARNES"/>
        <s v="HÃ¥VARD NORDTVEIT"/>
        <s v="HECTOR BELLERIN"/>
        <s v="HÃ©LDER WANDER SOUSA AZEVEDO COSTA"/>
        <s v="HENRIKH MKHITARYAN"/>
        <s v="HEUNG-MIN SON"/>
        <s v="HEURELHO DA SILVA GOMES"/>
        <s v="HUGO LLORIS"/>
        <s v="IBRAHIMA CISSÃ©"/>
        <s v="IDRISSA GUEYE"/>
        <s v="Ä°LKAY GÃ¼NDOÄŸAN"/>
        <s v="ISAAC HAYDEN"/>
        <s v="ISAAC MBENZA"/>
        <s v="ISAAC SUCCESS"/>
        <s v="ISSA DIOP"/>
        <s v="IVAN RICARDO NEVES ABREU CAVALEIRO"/>
        <s v="JACK CORK"/>
        <s v="JACK SIMPSON"/>
        <s v="JACK STEPHENS"/>
        <s v="JACK WILSHERE"/>
        <s v="JACOB MURPHY"/>
        <s v="JAÃ¯RO RIEDEWALD"/>
        <s v="JAMAAL LASCELLES"/>
        <s v="JAMES GARNER"/>
        <s v="JAMES MADDISON"/>
        <s v="JAMES MCARTHUR"/>
        <s v="JAMES MCCARTHY"/>
        <s v="JAMES MILNER"/>
        <s v="JAMES TARKOWSKI"/>
        <s v="JAMES TOMKINS"/>
        <s v="JAMES WARD-PROWSE"/>
        <s v="JAMIE STERRY"/>
        <s v="JAMIE VARDY"/>
        <s v="JAN BEDNAREK"/>
        <s v="JAN VERTONGHEN"/>
        <s v="JANNIK VESTERGAARD"/>
        <s v="JASON PUNCHEON"/>
        <s v="JASON STEELE"/>
        <s v="JAVIER HERNANDEZ"/>
        <s v="JAVIER MANQUILLO"/>
        <s v="JAYSON MOLUMBY"/>
        <s v="JAZZ RICHARDS"/>
        <s v="JEAN MICHAU00EBL SERI"/>
        <s v="JEFF HENDRICK"/>
        <s v="JEFFERSON LERMA"/>
        <s v="JEFFREY SCHLUPP"/>
        <s v="JERMAIN DEFOE"/>
        <s v="JESSE LINGARD"/>
        <s v="JOÃ£O MOUTINHO"/>
        <s v="JOE BENNETT"/>
        <s v="JOE BRYAN"/>
        <s v="JOE DANIEL TUPPER"/>
        <s v="JOE GOMEZ"/>
        <s v="JOE HART"/>
        <s v="JOE POWELL"/>
        <s v="JOE RALLS"/>
        <s v="JOEL COLEMAN"/>
        <s v="JOEL MATIP"/>
        <s v="JOEL WARD"/>
      </sharedItems>
    </cacheField>
    <cacheField name="Age" numFmtId="1">
      <sharedItems containsSemiMixedTypes="0" containsString="0" containsNumber="1" containsInteger="1" minValue="21" maxValue="42"/>
    </cacheField>
    <cacheField name="Current Age" numFmtId="1">
      <sharedItems containsSemiMixedTypes="0" containsString="0" containsNumber="1" containsInteger="1" minValue="24" maxValue="45"/>
    </cacheField>
    <cacheField name="Age During Season" numFmtId="1">
      <sharedItems containsSemiMixedTypes="0" containsString="0" containsNumber="1" containsInteger="1" minValue="19" maxValue="40"/>
    </cacheField>
    <cacheField name="Age Range" numFmtId="1">
      <sharedItems count="4">
        <s v="Experienced Player"/>
        <s v="Very Experienced Player"/>
        <s v="Prospect"/>
        <s v="Young Player"/>
      </sharedItems>
    </cacheField>
    <cacheField name="birthday_GMT" numFmtId="14">
      <sharedItems containsSemiMixedTypes="0" containsNonDate="0" containsDate="1" containsString="0" minDate="1980-02-20T00:00:00" maxDate="2001-03-14T00:00:00"/>
    </cacheField>
    <cacheField name="position" numFmtId="0">
      <sharedItems count="4">
        <s v="Defender"/>
        <s v="Midfielder"/>
        <s v="Forward"/>
        <s v="Goalkeeper"/>
      </sharedItems>
    </cacheField>
    <cacheField name="Current Club" numFmtId="0">
      <sharedItems count="20">
        <s v="West Ham United"/>
        <s v="Burnley"/>
        <s v="Huddersfield Town"/>
        <s v="Arsenal"/>
        <s v="Crystal Palace"/>
        <s v="Watford"/>
        <s v="Fulham"/>
        <s v="Liverpool"/>
        <s v="AFC Bournemouth"/>
        <s v="Wolverhampton Wanderers"/>
        <s v="Everton"/>
        <s v="Leicester City"/>
        <s v="Southampton"/>
        <s v="Cardiff City"/>
        <s v="Manchester United"/>
        <s v="Tottenham Hotspur"/>
        <s v="Brighton &amp; Hove Albion"/>
        <s v="Chelsea"/>
        <s v="Newcastle United"/>
        <s v="Manchester City"/>
      </sharedItems>
    </cacheField>
    <cacheField name="nationality" numFmtId="0">
      <sharedItems count="52">
        <s v="England"/>
        <s v="Australia"/>
        <s v="Wales"/>
        <s v="Morocco"/>
        <s v="France"/>
        <s v="Venezuela"/>
        <s v="Italy"/>
        <s v="Spain"/>
        <s v="Jamaica"/>
        <s v="Portugal"/>
        <s v="Serbia"/>
        <s v="Nigeria"/>
        <s v="Norway"/>
        <s v="Chile"/>
        <s v="Iran"/>
        <s v="Brazil"/>
        <s v="Germany"/>
        <s v="Cameroon"/>
        <s v="Denmark"/>
        <s v="Scotland"/>
        <s v="Ukraine"/>
        <s v="Ecuador"/>
        <s v="Montenegro"/>
        <s v="Iceland"/>
        <s v="Poland"/>
        <s v="Bosnia and Herzegovina"/>
        <s v="Mali"/>
        <s v="Israel"/>
        <s v="Republic of Ireland"/>
        <s v="Gabon"/>
        <s v="Turkey"/>
        <s v="Colombia"/>
        <s v="Senegal"/>
        <s v="New Zealand"/>
        <s v="Ghana"/>
        <s v="Belgium"/>
        <s v="Austria"/>
        <s v="Northern Ireland"/>
        <s v="USA"/>
        <s v="Netherlands"/>
        <s v="Canada"/>
        <s v="Croatia"/>
        <s v="Congo DR"/>
        <s v="Argentina"/>
        <s v="Ivory Coast"/>
        <s v="Paraguay"/>
        <s v="Switzerland"/>
        <s v="Romania"/>
        <s v="Togo"/>
        <s v="Armenia"/>
        <s v="South Korea"/>
        <s v="Mexico"/>
      </sharedItems>
    </cacheField>
    <cacheField name="minutes_played_overall" numFmtId="1">
      <sharedItems containsSemiMixedTypes="0" containsString="0" containsNumber="1" containsInteger="1" minValue="0" maxValue="3420"/>
    </cacheField>
    <cacheField name="minutes_played_home" numFmtId="1">
      <sharedItems containsSemiMixedTypes="0" containsString="0" containsNumber="1" containsInteger="1" minValue="0" maxValue="1710"/>
    </cacheField>
    <cacheField name="minutes_played_away" numFmtId="1">
      <sharedItems containsSemiMixedTypes="0" containsString="0" containsNumber="1" containsInteger="1" minValue="0" maxValue="1710"/>
    </cacheField>
    <cacheField name="appearances_overall" numFmtId="1">
      <sharedItems containsSemiMixedTypes="0" containsString="0" containsNumber="1" containsInteger="1" minValue="0" maxValue="38"/>
    </cacheField>
    <cacheField name="appearances_home" numFmtId="1">
      <sharedItems containsSemiMixedTypes="0" containsString="0" containsNumber="1" containsInteger="1" minValue="0" maxValue="19"/>
    </cacheField>
    <cacheField name="appearances_away" numFmtId="1">
      <sharedItems containsSemiMixedTypes="0" containsString="0" containsNumber="1" containsInteger="1" minValue="0" maxValue="19"/>
    </cacheField>
    <cacheField name="goals_overall" numFmtId="1">
      <sharedItems containsSemiMixedTypes="0" containsString="0" containsNumber="1" containsInteger="1" minValue="0" maxValue="18"/>
    </cacheField>
    <cacheField name="goals_home" numFmtId="1">
      <sharedItems containsSemiMixedTypes="0" containsString="0" containsNumber="1" containsInteger="1" minValue="0" maxValue="11"/>
    </cacheField>
    <cacheField name="goals_away" numFmtId="1">
      <sharedItems containsSemiMixedTypes="0" containsString="0" containsNumber="1" containsInteger="1" minValue="0" maxValue="11"/>
    </cacheField>
    <cacheField name="assists_overall" numFmtId="1">
      <sharedItems containsSemiMixedTypes="0" containsString="0" containsNumber="1" containsInteger="1" minValue="0" maxValue="15"/>
    </cacheField>
    <cacheField name="assists_home" numFmtId="1">
      <sharedItems containsSemiMixedTypes="0" containsString="0" containsNumber="1" containsInteger="1" minValue="0" maxValue="10"/>
    </cacheField>
    <cacheField name="assists_away" numFmtId="1">
      <sharedItems containsSemiMixedTypes="0" containsString="0" containsNumber="1" containsInteger="1" minValue="0" maxValue="5"/>
    </cacheField>
    <cacheField name="g/a overall" numFmtId="1">
      <sharedItems containsSemiMixedTypes="0" containsString="0" containsNumber="1" containsInteger="1" minValue="0" maxValue="31"/>
    </cacheField>
    <cacheField name="penalty_goals" numFmtId="1">
      <sharedItems containsSemiMixedTypes="0" containsString="0" containsNumber="1" containsInteger="1" minValue="0" maxValue="4"/>
    </cacheField>
    <cacheField name="penalty_misses" numFmtId="1">
      <sharedItems containsSemiMixedTypes="0" containsString="0" containsNumber="1" containsInteger="1" minValue="0" maxValue="3"/>
    </cacheField>
    <cacheField name="clean_sheets_overall" numFmtId="1">
      <sharedItems containsSemiMixedTypes="0" containsString="0" containsNumber="1" containsInteger="1" minValue="0" maxValue="21"/>
    </cacheField>
    <cacheField name="clean_sheets_home" numFmtId="1">
      <sharedItems containsSemiMixedTypes="0" containsString="0" containsNumber="1" containsInteger="1" minValue="0" maxValue="12"/>
    </cacheField>
    <cacheField name="clean_sheets_away" numFmtId="1">
      <sharedItems containsSemiMixedTypes="0" containsString="0" containsNumber="1" containsInteger="1" minValue="0" maxValue="11"/>
    </cacheField>
    <cacheField name="conceded_overall" numFmtId="1">
      <sharedItems containsSemiMixedTypes="0" containsString="0" containsNumber="1" containsInteger="1" minValue="0" maxValue="74"/>
    </cacheField>
    <cacheField name="conceded_home" numFmtId="1">
      <sharedItems containsSemiMixedTypes="0" containsString="0" containsNumber="1" containsInteger="1" minValue="0" maxValue="34"/>
    </cacheField>
    <cacheField name="conceded_away" numFmtId="1">
      <sharedItems containsSemiMixedTypes="0" containsString="0" containsNumber="1" containsInteger="1" minValue="0" maxValue="43"/>
    </cacheField>
    <cacheField name="yellow_cards_overall" numFmtId="1">
      <sharedItems containsSemiMixedTypes="0" containsString="0" containsNumber="1" containsInteger="1" minValue="0" maxValue="15"/>
    </cacheField>
    <cacheField name="red_cards_overall" numFmtId="1">
      <sharedItems containsSemiMixedTypes="0" containsString="0" containsNumber="1" containsInteger="1" minValue="0" maxValue="1"/>
    </cacheField>
    <cacheField name="min_per_goal_overall" numFmtId="1">
      <sharedItems containsSemiMixedTypes="0" containsString="0" containsNumber="1" containsInteger="1" minValue="0" maxValue="3403"/>
    </cacheField>
    <cacheField name="min_per_conceded_overall" numFmtId="1">
      <sharedItems containsSemiMixedTypes="0" containsString="0" containsNumber="1" containsInteger="1" minValue="0" maxValue="353"/>
    </cacheField>
    <cacheField name="min_per_match" numFmtId="1">
      <sharedItems containsSemiMixedTypes="0" containsString="0" containsNumber="1" containsInteger="1" minValue="0" maxValue="90"/>
    </cacheField>
    <cacheField name="min_per_card_overall" numFmtId="1">
      <sharedItems containsSemiMixedTypes="0" containsString="0" containsNumber="1" containsInteger="1" minValue="0" maxValue="3420"/>
    </cacheField>
    <cacheField name="min_per_assist_overall" numFmtId="1">
      <sharedItems containsSemiMixedTypes="0" containsString="0" containsNumber="1" containsInteger="1" minValue="0" maxValue="3420"/>
    </cacheField>
    <cacheField name="rank_in_league_top_attackers" numFmtId="1">
      <sharedItems containsSemiMixedTypes="0" containsString="0" containsNumber="1" containsInteger="1" minValue="-1" maxValue="419"/>
    </cacheField>
    <cacheField name="rank_in_league_top_midfielders" numFmtId="1">
      <sharedItems containsSemiMixedTypes="0" containsString="0" containsNumber="1" containsInteger="1" minValue="-1" maxValue="419"/>
    </cacheField>
    <cacheField name="rank_in_league_top_defenders" numFmtId="1">
      <sharedItems containsSemiMixedTypes="0" containsString="0" containsNumber="1" containsInteger="1" minValue="-1" maxValue="175"/>
    </cacheField>
    <cacheField name="rank_in_club_top_scorer" numFmtId="1">
      <sharedItems containsSemiMixedTypes="0" containsString="0" containsNumber="1" containsInteger="1" minValue="-1" maxValue="31"/>
    </cacheField>
  </cacheFields>
  <extLst>
    <ext xmlns:x14="http://schemas.microsoft.com/office/spreadsheetml/2009/9/main" uri="{725AE2AE-9491-48be-B2B4-4EB974FC3084}">
      <x14:pivotCacheDefinition pivotCacheId="12511211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7">
  <r>
    <s v="Aaron Cresswell"/>
    <x v="0"/>
    <n v="32"/>
    <n v="35"/>
    <n v="30"/>
    <x v="0"/>
    <d v="1989-12-15T00:00:00"/>
    <x v="0"/>
    <x v="0"/>
    <x v="0"/>
    <n v="1589"/>
    <n v="888"/>
    <n v="701"/>
    <n v="20"/>
    <n v="11"/>
    <n v="9"/>
    <n v="0"/>
    <n v="0"/>
    <n v="0"/>
    <n v="1"/>
    <n v="1"/>
    <n v="0"/>
    <n v="1"/>
    <n v="0"/>
    <n v="0"/>
    <n v="3"/>
    <n v="2"/>
    <n v="1"/>
    <n v="22"/>
    <n v="12"/>
    <n v="10"/>
    <n v="1"/>
    <n v="0"/>
    <n v="0"/>
    <n v="72"/>
    <n v="79"/>
    <n v="1589"/>
    <n v="1589"/>
    <n v="290"/>
    <n v="191"/>
    <n v="80"/>
    <n v="20"/>
  </r>
  <r>
    <s v="Aaron Lennon"/>
    <x v="1"/>
    <n v="35"/>
    <n v="38"/>
    <n v="33"/>
    <x v="1"/>
    <d v="1987-04-16T00:00:00"/>
    <x v="1"/>
    <x v="1"/>
    <x v="0"/>
    <n v="1217"/>
    <n v="487"/>
    <n v="730"/>
    <n v="16"/>
    <n v="7"/>
    <n v="9"/>
    <n v="1"/>
    <n v="1"/>
    <n v="0"/>
    <n v="1"/>
    <n v="1"/>
    <n v="0"/>
    <n v="2"/>
    <n v="0"/>
    <n v="0"/>
    <n v="4"/>
    <n v="2"/>
    <n v="2"/>
    <n v="20"/>
    <n v="8"/>
    <n v="12"/>
    <n v="1"/>
    <n v="0"/>
    <n v="1217"/>
    <n v="61"/>
    <n v="76"/>
    <n v="1217"/>
    <n v="1217"/>
    <n v="196"/>
    <n v="187"/>
    <n v="-1"/>
    <n v="10"/>
  </r>
  <r>
    <s v="Aaron Mooy"/>
    <x v="2"/>
    <n v="32"/>
    <n v="35"/>
    <n v="30"/>
    <x v="0"/>
    <d v="1990-09-15T00:00:00"/>
    <x v="1"/>
    <x v="2"/>
    <x v="1"/>
    <n v="2327"/>
    <n v="1190"/>
    <n v="1137"/>
    <n v="29"/>
    <n v="15"/>
    <n v="14"/>
    <n v="3"/>
    <n v="1"/>
    <n v="2"/>
    <n v="1"/>
    <n v="0"/>
    <n v="1"/>
    <n v="4"/>
    <n v="1"/>
    <n v="0"/>
    <n v="4"/>
    <n v="3"/>
    <n v="1"/>
    <n v="46"/>
    <n v="20"/>
    <n v="26"/>
    <n v="4"/>
    <n v="0"/>
    <n v="776"/>
    <n v="51"/>
    <n v="80"/>
    <n v="582"/>
    <n v="2327"/>
    <n v="144"/>
    <n v="233"/>
    <n v="-1"/>
    <n v="3"/>
  </r>
  <r>
    <s v="Aaron Ramsey"/>
    <x v="3"/>
    <n v="31"/>
    <n v="34"/>
    <n v="29"/>
    <x v="0"/>
    <d v="1990-12-26T00:00:00"/>
    <x v="1"/>
    <x v="3"/>
    <x v="2"/>
    <n v="1327"/>
    <n v="689"/>
    <n v="638"/>
    <n v="28"/>
    <n v="14"/>
    <n v="14"/>
    <n v="4"/>
    <n v="2"/>
    <n v="2"/>
    <n v="6"/>
    <n v="5"/>
    <n v="1"/>
    <n v="10"/>
    <n v="0"/>
    <n v="0"/>
    <n v="7"/>
    <n v="6"/>
    <n v="1"/>
    <n v="12"/>
    <n v="2"/>
    <n v="10"/>
    <n v="0"/>
    <n v="0"/>
    <n v="332"/>
    <n v="111"/>
    <n v="47"/>
    <n v="0"/>
    <n v="221"/>
    <n v="69"/>
    <n v="8"/>
    <n v="-1"/>
    <n v="5"/>
  </r>
  <r>
    <s v="Aaron Rowe"/>
    <x v="4"/>
    <n v="22"/>
    <n v="25"/>
    <n v="20"/>
    <x v="2"/>
    <d v="2000-09-07T00:00:00"/>
    <x v="2"/>
    <x v="2"/>
    <x v="0"/>
    <n v="69"/>
    <n v="14"/>
    <n v="55"/>
    <n v="2"/>
    <n v="1"/>
    <n v="1"/>
    <n v="0"/>
    <n v="0"/>
    <n v="0"/>
    <n v="0"/>
    <n v="0"/>
    <n v="0"/>
    <n v="0"/>
    <n v="0"/>
    <n v="0"/>
    <n v="0"/>
    <n v="0"/>
    <n v="0"/>
    <n v="1"/>
    <n v="0"/>
    <n v="1"/>
    <n v="0"/>
    <n v="0"/>
    <n v="0"/>
    <n v="69"/>
    <n v="35"/>
    <n v="0"/>
    <n v="0"/>
    <n v="-1"/>
    <n v="-1"/>
    <n v="-1"/>
    <n v="31"/>
  </r>
  <r>
    <s v="Aaron Wan-Bissaka"/>
    <x v="5"/>
    <n v="24"/>
    <n v="27"/>
    <n v="22"/>
    <x v="3"/>
    <d v="1997-11-26T00:00:00"/>
    <x v="1"/>
    <x v="4"/>
    <x v="0"/>
    <n v="3135"/>
    <n v="1605"/>
    <n v="1530"/>
    <n v="35"/>
    <n v="18"/>
    <n v="17"/>
    <n v="0"/>
    <n v="0"/>
    <n v="0"/>
    <n v="3"/>
    <n v="1"/>
    <n v="2"/>
    <n v="3"/>
    <n v="0"/>
    <n v="0"/>
    <n v="12"/>
    <n v="7"/>
    <n v="5"/>
    <n v="41"/>
    <n v="17"/>
    <n v="24"/>
    <n v="5"/>
    <n v="1"/>
    <n v="0"/>
    <n v="76"/>
    <n v="90"/>
    <n v="523"/>
    <n v="1045"/>
    <n v="312"/>
    <n v="160"/>
    <n v="-1"/>
    <n v="22"/>
  </r>
  <r>
    <s v="Abdelhamid Sabiri"/>
    <x v="6"/>
    <n v="25"/>
    <n v="28"/>
    <n v="23"/>
    <x v="3"/>
    <d v="1996-11-28T00:00:00"/>
    <x v="1"/>
    <x v="2"/>
    <x v="3"/>
    <n v="49"/>
    <n v="0"/>
    <n v="49"/>
    <n v="2"/>
    <n v="0"/>
    <n v="2"/>
    <n v="0"/>
    <n v="0"/>
    <n v="0"/>
    <n v="0"/>
    <n v="0"/>
    <n v="0"/>
    <n v="0"/>
    <n v="0"/>
    <n v="0"/>
    <n v="0"/>
    <n v="0"/>
    <n v="0"/>
    <n v="3"/>
    <n v="0"/>
    <n v="3"/>
    <n v="0"/>
    <n v="0"/>
    <n v="0"/>
    <n v="16"/>
    <n v="25"/>
    <n v="0"/>
    <n v="0"/>
    <n v="-1"/>
    <n v="-1"/>
    <n v="-1"/>
    <n v="22"/>
  </r>
  <r>
    <s v="Abdoulaye DoucourÃ©"/>
    <x v="7"/>
    <n v="29"/>
    <n v="32"/>
    <n v="27"/>
    <x v="0"/>
    <d v="1993-01-01T00:00:00"/>
    <x v="1"/>
    <x v="5"/>
    <x v="4"/>
    <n v="3062"/>
    <n v="1566"/>
    <n v="1496"/>
    <n v="35"/>
    <n v="18"/>
    <n v="17"/>
    <n v="5"/>
    <n v="3"/>
    <n v="2"/>
    <n v="6"/>
    <n v="2"/>
    <n v="4"/>
    <n v="11"/>
    <n v="0"/>
    <n v="0"/>
    <n v="5"/>
    <n v="3"/>
    <n v="2"/>
    <n v="54"/>
    <n v="27"/>
    <n v="27"/>
    <n v="7"/>
    <n v="0"/>
    <n v="612"/>
    <n v="57"/>
    <n v="87"/>
    <n v="437"/>
    <n v="510"/>
    <n v="124"/>
    <n v="80"/>
    <n v="-1"/>
    <n v="5"/>
  </r>
  <r>
    <s v="Aboubakar Kamara"/>
    <x v="8"/>
    <n v="27"/>
    <n v="30"/>
    <n v="25"/>
    <x v="3"/>
    <d v="1995-03-07T00:00:00"/>
    <x v="2"/>
    <x v="6"/>
    <x v="4"/>
    <n v="687"/>
    <n v="468"/>
    <n v="219"/>
    <n v="13"/>
    <n v="8"/>
    <n v="5"/>
    <n v="3"/>
    <n v="1"/>
    <n v="2"/>
    <n v="0"/>
    <n v="0"/>
    <n v="0"/>
    <n v="3"/>
    <n v="1"/>
    <n v="1"/>
    <n v="2"/>
    <n v="1"/>
    <n v="1"/>
    <n v="16"/>
    <n v="9"/>
    <n v="7"/>
    <n v="2"/>
    <n v="0"/>
    <n v="229"/>
    <n v="43"/>
    <n v="53"/>
    <n v="344"/>
    <n v="0"/>
    <n v="38"/>
    <n v="412"/>
    <n v="-1"/>
    <n v="4"/>
  </r>
  <r>
    <s v="Adalberto PeÃ±aranda Maestre"/>
    <x v="9"/>
    <n v="25"/>
    <n v="28"/>
    <n v="23"/>
    <x v="3"/>
    <d v="1997-05-31T00:00:00"/>
    <x v="2"/>
    <x v="5"/>
    <x v="5"/>
    <n v="0"/>
    <n v="0"/>
    <n v="0"/>
    <n v="0"/>
    <n v="0"/>
    <n v="0"/>
    <n v="0"/>
    <n v="0"/>
    <n v="0"/>
    <n v="0"/>
    <n v="0"/>
    <n v="0"/>
    <n v="0"/>
    <n v="0"/>
    <n v="0"/>
    <n v="0"/>
    <n v="0"/>
    <n v="0"/>
    <n v="0"/>
    <n v="0"/>
    <n v="0"/>
    <n v="0"/>
    <n v="0"/>
    <n v="0"/>
    <n v="0"/>
    <n v="0"/>
    <n v="0"/>
    <n v="0"/>
    <n v="-1"/>
    <n v="-1"/>
    <n v="-1"/>
    <n v="-1"/>
  </r>
  <r>
    <s v="Adam Lallana"/>
    <x v="10"/>
    <n v="34"/>
    <n v="37"/>
    <n v="32"/>
    <x v="1"/>
    <d v="1988-05-10T00:00:00"/>
    <x v="1"/>
    <x v="7"/>
    <x v="0"/>
    <n v="465"/>
    <n v="189"/>
    <n v="276"/>
    <n v="13"/>
    <n v="6"/>
    <n v="7"/>
    <n v="0"/>
    <n v="0"/>
    <n v="0"/>
    <n v="0"/>
    <n v="0"/>
    <n v="0"/>
    <n v="0"/>
    <n v="0"/>
    <n v="0"/>
    <n v="6"/>
    <n v="1"/>
    <n v="5"/>
    <n v="2"/>
    <n v="1"/>
    <n v="1"/>
    <n v="1"/>
    <n v="0"/>
    <n v="0"/>
    <n v="233"/>
    <n v="36"/>
    <n v="465"/>
    <n v="0"/>
    <n v="379"/>
    <n v="344"/>
    <n v="-1"/>
    <n v="18"/>
  </r>
  <r>
    <s v="Adam Masina"/>
    <x v="11"/>
    <n v="28"/>
    <n v="31"/>
    <n v="26"/>
    <x v="0"/>
    <d v="1994-01-02T00:00:00"/>
    <x v="0"/>
    <x v="5"/>
    <x v="6"/>
    <n v="1003"/>
    <n v="463"/>
    <n v="540"/>
    <n v="14"/>
    <n v="7"/>
    <n v="7"/>
    <n v="0"/>
    <n v="0"/>
    <n v="0"/>
    <n v="1"/>
    <n v="1"/>
    <n v="0"/>
    <n v="1"/>
    <n v="0"/>
    <n v="0"/>
    <n v="2"/>
    <n v="1"/>
    <n v="1"/>
    <n v="19"/>
    <n v="8"/>
    <n v="11"/>
    <n v="5"/>
    <n v="0"/>
    <n v="0"/>
    <n v="53"/>
    <n v="72"/>
    <n v="201"/>
    <n v="1003"/>
    <n v="397"/>
    <n v="155"/>
    <n v="144"/>
    <n v="20"/>
  </r>
  <r>
    <s v="Adam Smith"/>
    <x v="12"/>
    <n v="31"/>
    <n v="34"/>
    <n v="29"/>
    <x v="0"/>
    <d v="1991-04-29T00:00:00"/>
    <x v="0"/>
    <x v="8"/>
    <x v="0"/>
    <n v="2073"/>
    <n v="1051"/>
    <n v="1022"/>
    <n v="25"/>
    <n v="12"/>
    <n v="13"/>
    <n v="1"/>
    <n v="1"/>
    <n v="0"/>
    <n v="1"/>
    <n v="0"/>
    <n v="1"/>
    <n v="2"/>
    <n v="0"/>
    <n v="0"/>
    <n v="9"/>
    <n v="5"/>
    <n v="4"/>
    <n v="30"/>
    <n v="10"/>
    <n v="20"/>
    <n v="6"/>
    <n v="1"/>
    <n v="2073"/>
    <n v="69"/>
    <n v="83"/>
    <n v="296"/>
    <n v="2073"/>
    <n v="227"/>
    <n v="228"/>
    <n v="85"/>
    <n v="10"/>
  </r>
  <r>
    <s v="Adama Diakhaby"/>
    <x v="13"/>
    <n v="26"/>
    <n v="29"/>
    <n v="24"/>
    <x v="3"/>
    <d v="1996-07-05T00:00:00"/>
    <x v="2"/>
    <x v="2"/>
    <x v="4"/>
    <n v="551"/>
    <n v="345"/>
    <n v="206"/>
    <n v="12"/>
    <n v="8"/>
    <n v="4"/>
    <n v="0"/>
    <n v="0"/>
    <n v="0"/>
    <n v="0"/>
    <n v="0"/>
    <n v="0"/>
    <n v="0"/>
    <n v="0"/>
    <n v="0"/>
    <n v="1"/>
    <n v="1"/>
    <n v="0"/>
    <n v="16"/>
    <n v="7"/>
    <n v="9"/>
    <n v="1"/>
    <n v="0"/>
    <n v="0"/>
    <n v="34"/>
    <n v="46"/>
    <n v="551"/>
    <n v="0"/>
    <n v="332"/>
    <n v="359"/>
    <n v="-1"/>
    <n v="26"/>
  </r>
  <r>
    <s v="Adama TraorÃ©"/>
    <x v="14"/>
    <n v="26"/>
    <n v="29"/>
    <n v="24"/>
    <x v="3"/>
    <d v="1996-01-25T00:00:00"/>
    <x v="1"/>
    <x v="9"/>
    <x v="7"/>
    <n v="890"/>
    <n v="315"/>
    <n v="575"/>
    <n v="29"/>
    <n v="12"/>
    <n v="17"/>
    <n v="1"/>
    <n v="0"/>
    <n v="1"/>
    <n v="1"/>
    <n v="1"/>
    <n v="0"/>
    <n v="2"/>
    <n v="0"/>
    <n v="0"/>
    <n v="6"/>
    <n v="4"/>
    <n v="2"/>
    <n v="11"/>
    <n v="2"/>
    <n v="9"/>
    <n v="1"/>
    <n v="0"/>
    <n v="890"/>
    <n v="81"/>
    <n v="31"/>
    <n v="890"/>
    <n v="890"/>
    <n v="160"/>
    <n v="152"/>
    <n v="-1"/>
    <n v="13"/>
  </r>
  <r>
    <s v="Ademola Lookman"/>
    <x v="15"/>
    <n v="25"/>
    <n v="28"/>
    <n v="23"/>
    <x v="3"/>
    <d v="1997-10-20T00:00:00"/>
    <x v="2"/>
    <x v="10"/>
    <x v="0"/>
    <n v="601"/>
    <n v="334"/>
    <n v="267"/>
    <n v="21"/>
    <n v="11"/>
    <n v="10"/>
    <n v="0"/>
    <n v="0"/>
    <n v="0"/>
    <n v="2"/>
    <n v="2"/>
    <n v="0"/>
    <n v="2"/>
    <n v="0"/>
    <n v="0"/>
    <n v="8"/>
    <n v="5"/>
    <n v="3"/>
    <n v="7"/>
    <n v="2"/>
    <n v="5"/>
    <n v="0"/>
    <n v="0"/>
    <n v="0"/>
    <n v="86"/>
    <n v="29"/>
    <n v="0"/>
    <n v="301"/>
    <n v="292"/>
    <n v="20"/>
    <n v="-1"/>
    <n v="17"/>
  </r>
  <r>
    <s v="AdriÃ¡n"/>
    <x v="16"/>
    <n v="35"/>
    <n v="38"/>
    <n v="33"/>
    <x v="1"/>
    <d v="1987-01-03T00:00:00"/>
    <x v="3"/>
    <x v="0"/>
    <x v="7"/>
    <n v="0"/>
    <n v="0"/>
    <n v="0"/>
    <n v="0"/>
    <n v="0"/>
    <n v="0"/>
    <n v="0"/>
    <n v="0"/>
    <n v="0"/>
    <n v="0"/>
    <n v="0"/>
    <n v="0"/>
    <n v="0"/>
    <n v="0"/>
    <n v="0"/>
    <n v="0"/>
    <n v="0"/>
    <n v="0"/>
    <n v="0"/>
    <n v="0"/>
    <n v="0"/>
    <n v="0"/>
    <n v="0"/>
    <n v="0"/>
    <n v="0"/>
    <n v="0"/>
    <n v="0"/>
    <n v="0"/>
    <n v="-1"/>
    <n v="-1"/>
    <n v="-1"/>
    <n v="-1"/>
  </r>
  <r>
    <s v="Adrian Mariappa"/>
    <x v="17"/>
    <n v="36"/>
    <n v="39"/>
    <n v="34"/>
    <x v="1"/>
    <d v="1986-10-03T00:00:00"/>
    <x v="0"/>
    <x v="5"/>
    <x v="8"/>
    <n v="1921"/>
    <n v="841"/>
    <n v="1080"/>
    <n v="26"/>
    <n v="12"/>
    <n v="14"/>
    <n v="0"/>
    <n v="0"/>
    <n v="0"/>
    <n v="0"/>
    <n v="0"/>
    <n v="0"/>
    <n v="0"/>
    <n v="0"/>
    <n v="0"/>
    <n v="6"/>
    <n v="3"/>
    <n v="3"/>
    <n v="29"/>
    <n v="10"/>
    <n v="19"/>
    <n v="3"/>
    <n v="0"/>
    <n v="0"/>
    <n v="66"/>
    <n v="74"/>
    <n v="640"/>
    <n v="0"/>
    <n v="396"/>
    <n v="414"/>
    <n v="94"/>
    <n v="21"/>
  </r>
  <r>
    <s v="Adrien Sebastian Perruchet Silva"/>
    <x v="18"/>
    <n v="33"/>
    <n v="36"/>
    <n v="31"/>
    <x v="1"/>
    <d v="1989-03-15T00:00:00"/>
    <x v="1"/>
    <x v="11"/>
    <x v="9"/>
    <n v="88"/>
    <n v="8"/>
    <n v="80"/>
    <n v="2"/>
    <n v="1"/>
    <n v="1"/>
    <n v="0"/>
    <n v="0"/>
    <n v="0"/>
    <n v="0"/>
    <n v="0"/>
    <n v="0"/>
    <n v="0"/>
    <n v="0"/>
    <n v="0"/>
    <n v="1"/>
    <n v="1"/>
    <n v="0"/>
    <n v="1"/>
    <n v="0"/>
    <n v="1"/>
    <n v="0"/>
    <n v="0"/>
    <n v="0"/>
    <n v="88"/>
    <n v="44"/>
    <n v="0"/>
    <n v="0"/>
    <n v="-1"/>
    <n v="-1"/>
    <n v="-1"/>
    <n v="15"/>
  </r>
  <r>
    <s v="Ainsley Maitland-Niles"/>
    <x v="19"/>
    <n v="25"/>
    <n v="28"/>
    <n v="23"/>
    <x v="3"/>
    <d v="1997-08-29T00:00:00"/>
    <x v="1"/>
    <x v="3"/>
    <x v="0"/>
    <n v="985"/>
    <n v="462"/>
    <n v="523"/>
    <n v="16"/>
    <n v="7"/>
    <n v="9"/>
    <n v="1"/>
    <n v="0"/>
    <n v="1"/>
    <n v="1"/>
    <n v="0"/>
    <n v="1"/>
    <n v="2"/>
    <n v="0"/>
    <n v="0"/>
    <n v="4"/>
    <n v="3"/>
    <n v="1"/>
    <n v="16"/>
    <n v="5"/>
    <n v="11"/>
    <n v="3"/>
    <n v="1"/>
    <n v="985"/>
    <n v="62"/>
    <n v="62"/>
    <n v="328"/>
    <n v="985"/>
    <n v="174"/>
    <n v="167"/>
    <n v="-1"/>
    <n v="15"/>
  </r>
  <r>
    <s v="Alberto Moreno"/>
    <x v="20"/>
    <n v="30"/>
    <n v="33"/>
    <n v="28"/>
    <x v="0"/>
    <d v="1992-07-05T00:00:00"/>
    <x v="0"/>
    <x v="7"/>
    <x v="7"/>
    <n v="155"/>
    <n v="90"/>
    <n v="65"/>
    <n v="2"/>
    <n v="1"/>
    <n v="1"/>
    <n v="0"/>
    <n v="0"/>
    <n v="0"/>
    <n v="0"/>
    <n v="0"/>
    <n v="0"/>
    <n v="0"/>
    <n v="0"/>
    <n v="0"/>
    <n v="0"/>
    <n v="0"/>
    <n v="0"/>
    <n v="2"/>
    <n v="1"/>
    <n v="1"/>
    <n v="0"/>
    <n v="0"/>
    <n v="0"/>
    <n v="78"/>
    <n v="78"/>
    <n v="0"/>
    <n v="0"/>
    <n v="-1"/>
    <n v="-1"/>
    <n v="-1"/>
    <n v="17"/>
  </r>
  <r>
    <s v="Aleksandar MitroviÄ‡"/>
    <x v="21"/>
    <n v="28"/>
    <n v="31"/>
    <n v="26"/>
    <x v="0"/>
    <d v="1994-09-16T00:00:00"/>
    <x v="2"/>
    <x v="6"/>
    <x v="10"/>
    <n v="3282"/>
    <n v="1616"/>
    <n v="1666"/>
    <n v="37"/>
    <n v="18"/>
    <n v="19"/>
    <n v="11"/>
    <n v="8"/>
    <n v="3"/>
    <n v="3"/>
    <n v="2"/>
    <n v="1"/>
    <n v="14"/>
    <n v="1"/>
    <n v="0"/>
    <n v="5"/>
    <n v="3"/>
    <n v="2"/>
    <n v="74"/>
    <n v="31"/>
    <n v="43"/>
    <n v="7"/>
    <n v="0"/>
    <n v="298"/>
    <n v="44"/>
    <n v="89"/>
    <n v="469"/>
    <n v="1094"/>
    <n v="62"/>
    <n v="176"/>
    <n v="-1"/>
    <n v="1"/>
  </r>
  <r>
    <s v="Alex Iwobi"/>
    <x v="22"/>
    <n v="26"/>
    <n v="29"/>
    <n v="24"/>
    <x v="3"/>
    <d v="1996-05-03T00:00:00"/>
    <x v="2"/>
    <x v="3"/>
    <x v="11"/>
    <n v="1972"/>
    <n v="742"/>
    <n v="1230"/>
    <n v="35"/>
    <n v="18"/>
    <n v="17"/>
    <n v="3"/>
    <n v="1"/>
    <n v="2"/>
    <n v="6"/>
    <n v="3"/>
    <n v="3"/>
    <n v="9"/>
    <n v="0"/>
    <n v="0"/>
    <n v="8"/>
    <n v="7"/>
    <n v="1"/>
    <n v="31"/>
    <n v="8"/>
    <n v="23"/>
    <n v="0"/>
    <n v="0"/>
    <n v="657"/>
    <n v="64"/>
    <n v="56"/>
    <n v="0"/>
    <n v="329"/>
    <n v="128"/>
    <n v="31"/>
    <n v="-1"/>
    <n v="8"/>
  </r>
  <r>
    <s v="Alex McCarthy"/>
    <x v="23"/>
    <n v="32"/>
    <n v="35"/>
    <n v="30"/>
    <x v="0"/>
    <d v="1989-12-03T00:00:00"/>
    <x v="3"/>
    <x v="12"/>
    <x v="0"/>
    <n v="2250"/>
    <n v="1170"/>
    <n v="1080"/>
    <n v="25"/>
    <n v="13"/>
    <n v="12"/>
    <n v="0"/>
    <n v="0"/>
    <n v="0"/>
    <n v="0"/>
    <n v="0"/>
    <n v="0"/>
    <n v="0"/>
    <n v="0"/>
    <n v="0"/>
    <n v="4"/>
    <n v="2"/>
    <n v="2"/>
    <n v="37"/>
    <n v="16"/>
    <n v="21"/>
    <n v="1"/>
    <n v="0"/>
    <n v="0"/>
    <n v="61"/>
    <n v="90"/>
    <n v="2250"/>
    <n v="0"/>
    <n v="372"/>
    <n v="365"/>
    <n v="114"/>
    <n v="21"/>
  </r>
  <r>
    <s v="Alex Oxlade-Chamberlain"/>
    <x v="24"/>
    <n v="29"/>
    <n v="32"/>
    <n v="27"/>
    <x v="0"/>
    <d v="1993-08-15T00:00:00"/>
    <x v="1"/>
    <x v="7"/>
    <x v="0"/>
    <n v="19"/>
    <n v="19"/>
    <n v="0"/>
    <n v="2"/>
    <n v="2"/>
    <n v="0"/>
    <n v="0"/>
    <n v="0"/>
    <n v="0"/>
    <n v="0"/>
    <n v="0"/>
    <n v="0"/>
    <n v="0"/>
    <n v="0"/>
    <n v="0"/>
    <n v="2"/>
    <n v="2"/>
    <n v="0"/>
    <n v="0"/>
    <n v="0"/>
    <n v="0"/>
    <n v="0"/>
    <n v="0"/>
    <n v="0"/>
    <n v="0"/>
    <n v="10"/>
    <n v="0"/>
    <n v="0"/>
    <n v="-1"/>
    <n v="-1"/>
    <n v="-1"/>
    <n v="21"/>
  </r>
  <r>
    <s v="Alex Pritchard"/>
    <x v="25"/>
    <n v="29"/>
    <n v="32"/>
    <n v="27"/>
    <x v="0"/>
    <d v="1993-05-03T00:00:00"/>
    <x v="1"/>
    <x v="2"/>
    <x v="0"/>
    <n v="2092"/>
    <n v="992"/>
    <n v="1100"/>
    <n v="30"/>
    <n v="14"/>
    <n v="16"/>
    <n v="2"/>
    <n v="1"/>
    <n v="1"/>
    <n v="0"/>
    <n v="0"/>
    <n v="0"/>
    <n v="2"/>
    <n v="0"/>
    <n v="0"/>
    <n v="4"/>
    <n v="2"/>
    <n v="2"/>
    <n v="39"/>
    <n v="16"/>
    <n v="23"/>
    <n v="2"/>
    <n v="0"/>
    <n v="1046"/>
    <n v="54"/>
    <n v="70"/>
    <n v="1046"/>
    <n v="0"/>
    <n v="171"/>
    <n v="373"/>
    <n v="-1"/>
    <n v="5"/>
  </r>
  <r>
    <s v="Alex Smithies"/>
    <x v="26"/>
    <n v="32"/>
    <n v="35"/>
    <n v="30"/>
    <x v="0"/>
    <d v="1990-03-05T00:00:00"/>
    <x v="3"/>
    <x v="13"/>
    <x v="0"/>
    <n v="0"/>
    <n v="0"/>
    <n v="0"/>
    <n v="0"/>
    <n v="0"/>
    <n v="0"/>
    <n v="0"/>
    <n v="0"/>
    <n v="0"/>
    <n v="0"/>
    <n v="0"/>
    <n v="0"/>
    <n v="0"/>
    <n v="0"/>
    <n v="0"/>
    <n v="0"/>
    <n v="0"/>
    <n v="0"/>
    <n v="0"/>
    <n v="0"/>
    <n v="0"/>
    <n v="0"/>
    <n v="0"/>
    <n v="0"/>
    <n v="0"/>
    <n v="0"/>
    <n v="0"/>
    <n v="0"/>
    <n v="-1"/>
    <n v="-1"/>
    <n v="-1"/>
    <n v="-1"/>
  </r>
  <r>
    <s v="Alexander SÃ¸rloth"/>
    <x v="27"/>
    <n v="26"/>
    <n v="29"/>
    <n v="24"/>
    <x v="3"/>
    <d v="1995-12-05T00:00:00"/>
    <x v="2"/>
    <x v="4"/>
    <x v="12"/>
    <n v="173"/>
    <n v="121"/>
    <n v="52"/>
    <n v="12"/>
    <n v="8"/>
    <n v="4"/>
    <n v="0"/>
    <n v="0"/>
    <n v="0"/>
    <n v="0"/>
    <n v="0"/>
    <n v="0"/>
    <n v="0"/>
    <n v="0"/>
    <n v="0"/>
    <n v="4"/>
    <n v="3"/>
    <n v="1"/>
    <n v="1"/>
    <n v="0"/>
    <n v="1"/>
    <n v="0"/>
    <n v="0"/>
    <n v="0"/>
    <n v="173"/>
    <n v="14"/>
    <n v="0"/>
    <n v="0"/>
    <n v="-1"/>
    <n v="-1"/>
    <n v="-1"/>
    <n v="17"/>
  </r>
  <r>
    <s v="Alexandre Lacazette"/>
    <x v="28"/>
    <n v="31"/>
    <n v="34"/>
    <n v="29"/>
    <x v="0"/>
    <d v="1991-05-28T00:00:00"/>
    <x v="2"/>
    <x v="3"/>
    <x v="4"/>
    <n v="2503"/>
    <n v="1403"/>
    <n v="1100"/>
    <n v="35"/>
    <n v="19"/>
    <n v="16"/>
    <n v="13"/>
    <n v="9"/>
    <n v="4"/>
    <n v="8"/>
    <n v="4"/>
    <n v="4"/>
    <n v="21"/>
    <n v="0"/>
    <n v="0"/>
    <n v="7"/>
    <n v="7"/>
    <n v="0"/>
    <n v="28"/>
    <n v="10"/>
    <n v="18"/>
    <n v="2"/>
    <n v="0"/>
    <n v="193"/>
    <n v="89"/>
    <n v="72"/>
    <n v="1252"/>
    <n v="313"/>
    <n v="21"/>
    <n v="25"/>
    <n v="-1"/>
    <n v="2"/>
  </r>
  <r>
    <s v="Alexandre Nascimento Costa Silva"/>
    <x v="29"/>
    <n v="25"/>
    <n v="28"/>
    <n v="23"/>
    <x v="3"/>
    <d v="1997-03-16T00:00:00"/>
    <x v="2"/>
    <x v="0"/>
    <x v="9"/>
    <n v="17"/>
    <n v="0"/>
    <n v="17"/>
    <n v="1"/>
    <n v="0"/>
    <n v="1"/>
    <n v="0"/>
    <n v="0"/>
    <n v="0"/>
    <n v="0"/>
    <n v="0"/>
    <n v="0"/>
    <n v="0"/>
    <n v="0"/>
    <n v="0"/>
    <n v="0"/>
    <n v="0"/>
    <n v="0"/>
    <n v="0"/>
    <n v="0"/>
    <n v="0"/>
    <n v="0"/>
    <n v="0"/>
    <n v="0"/>
    <n v="0"/>
    <n v="17"/>
    <n v="0"/>
    <n v="0"/>
    <n v="-1"/>
    <n v="-1"/>
    <n v="-1"/>
    <n v="16"/>
  </r>
  <r>
    <s v="Alexis Sanchez"/>
    <x v="30"/>
    <n v="33"/>
    <n v="36"/>
    <n v="31"/>
    <x v="1"/>
    <d v="1988-12-19T00:00:00"/>
    <x v="2"/>
    <x v="14"/>
    <x v="13"/>
    <n v="877"/>
    <n v="387"/>
    <n v="490"/>
    <n v="20"/>
    <n v="10"/>
    <n v="10"/>
    <n v="1"/>
    <n v="1"/>
    <n v="0"/>
    <n v="3"/>
    <n v="0"/>
    <n v="3"/>
    <n v="4"/>
    <n v="0"/>
    <n v="0"/>
    <n v="6"/>
    <n v="2"/>
    <n v="4"/>
    <n v="8"/>
    <n v="4"/>
    <n v="4"/>
    <n v="3"/>
    <n v="0"/>
    <n v="877"/>
    <n v="110"/>
    <n v="44"/>
    <n v="292"/>
    <n v="292"/>
    <n v="166"/>
    <n v="17"/>
    <n v="-1"/>
    <n v="10"/>
  </r>
  <r>
    <s v="Alfie Jones"/>
    <x v="31"/>
    <n v="25"/>
    <n v="28"/>
    <n v="23"/>
    <x v="3"/>
    <d v="1997-10-07T00:00:00"/>
    <x v="0"/>
    <x v="12"/>
    <x v="0"/>
    <n v="0"/>
    <n v="0"/>
    <n v="0"/>
    <n v="0"/>
    <n v="0"/>
    <n v="0"/>
    <n v="0"/>
    <n v="0"/>
    <n v="0"/>
    <n v="0"/>
    <n v="0"/>
    <n v="0"/>
    <n v="0"/>
    <n v="0"/>
    <n v="0"/>
    <n v="0"/>
    <n v="0"/>
    <n v="0"/>
    <n v="0"/>
    <n v="0"/>
    <n v="0"/>
    <n v="0"/>
    <n v="0"/>
    <n v="0"/>
    <n v="0"/>
    <n v="0"/>
    <n v="0"/>
    <n v="0"/>
    <n v="-1"/>
    <n v="-1"/>
    <n v="-1"/>
    <n v="-1"/>
  </r>
  <r>
    <s v="Alfie Mawson"/>
    <x v="32"/>
    <n v="28"/>
    <n v="31"/>
    <n v="26"/>
    <x v="0"/>
    <d v="1994-01-19T00:00:00"/>
    <x v="0"/>
    <x v="6"/>
    <x v="0"/>
    <n v="1131"/>
    <n v="547"/>
    <n v="584"/>
    <n v="15"/>
    <n v="8"/>
    <n v="7"/>
    <n v="0"/>
    <n v="0"/>
    <n v="0"/>
    <n v="0"/>
    <n v="0"/>
    <n v="0"/>
    <n v="0"/>
    <n v="0"/>
    <n v="0"/>
    <n v="3"/>
    <n v="2"/>
    <n v="1"/>
    <n v="25"/>
    <n v="10"/>
    <n v="15"/>
    <n v="2"/>
    <n v="0"/>
    <n v="0"/>
    <n v="45"/>
    <n v="75"/>
    <n v="566"/>
    <n v="0"/>
    <n v="307"/>
    <n v="255"/>
    <n v="161"/>
    <n v="11"/>
  </r>
  <r>
    <s v="Alfie Whiteman"/>
    <x v="33"/>
    <n v="24"/>
    <n v="27"/>
    <n v="22"/>
    <x v="3"/>
    <d v="1998-10-02T00:00:00"/>
    <x v="3"/>
    <x v="15"/>
    <x v="0"/>
    <n v="0"/>
    <n v="0"/>
    <n v="0"/>
    <n v="0"/>
    <n v="0"/>
    <n v="0"/>
    <n v="0"/>
    <n v="0"/>
    <n v="0"/>
    <n v="0"/>
    <n v="0"/>
    <n v="0"/>
    <n v="0"/>
    <n v="0"/>
    <n v="0"/>
    <n v="0"/>
    <n v="0"/>
    <n v="0"/>
    <n v="0"/>
    <n v="0"/>
    <n v="0"/>
    <n v="0"/>
    <n v="0"/>
    <n v="0"/>
    <n v="0"/>
    <n v="0"/>
    <n v="0"/>
    <n v="0"/>
    <n v="-1"/>
    <n v="-1"/>
    <n v="-1"/>
    <n v="-1"/>
  </r>
  <r>
    <s v="Ali Koiki"/>
    <x v="34"/>
    <n v="22"/>
    <n v="25"/>
    <n v="20"/>
    <x v="2"/>
    <d v="2000-08-22T00:00:00"/>
    <x v="0"/>
    <x v="1"/>
    <x v="0"/>
    <n v="0"/>
    <n v="0"/>
    <n v="0"/>
    <n v="0"/>
    <n v="0"/>
    <n v="0"/>
    <n v="0"/>
    <n v="0"/>
    <n v="0"/>
    <n v="0"/>
    <n v="0"/>
    <n v="0"/>
    <n v="0"/>
    <n v="0"/>
    <n v="0"/>
    <n v="0"/>
    <n v="0"/>
    <n v="0"/>
    <n v="0"/>
    <n v="0"/>
    <n v="0"/>
    <n v="0"/>
    <n v="0"/>
    <n v="0"/>
    <n v="0"/>
    <n v="0"/>
    <n v="0"/>
    <n v="0"/>
    <n v="-1"/>
    <n v="-1"/>
    <n v="-1"/>
    <n v="-1"/>
  </r>
  <r>
    <s v="Alireza Jahanbakhsh"/>
    <x v="35"/>
    <n v="29"/>
    <n v="32"/>
    <n v="27"/>
    <x v="0"/>
    <d v="1993-08-11T00:00:00"/>
    <x v="2"/>
    <x v="16"/>
    <x v="14"/>
    <n v="1022"/>
    <n v="494"/>
    <n v="528"/>
    <n v="19"/>
    <n v="9"/>
    <n v="10"/>
    <n v="0"/>
    <n v="0"/>
    <n v="0"/>
    <n v="0"/>
    <n v="0"/>
    <n v="0"/>
    <n v="0"/>
    <n v="0"/>
    <n v="0"/>
    <n v="4"/>
    <n v="3"/>
    <n v="1"/>
    <n v="16"/>
    <n v="8"/>
    <n v="8"/>
    <n v="2"/>
    <n v="0"/>
    <n v="0"/>
    <n v="64"/>
    <n v="54"/>
    <n v="511"/>
    <n v="0"/>
    <n v="403"/>
    <n v="270"/>
    <n v="-1"/>
    <n v="16"/>
  </r>
  <r>
    <s v="Alisson Becker"/>
    <x v="36"/>
    <n v="30"/>
    <n v="33"/>
    <n v="28"/>
    <x v="0"/>
    <d v="1992-10-02T00:00:00"/>
    <x v="3"/>
    <x v="7"/>
    <x v="15"/>
    <n v="3420"/>
    <n v="1710"/>
    <n v="1710"/>
    <n v="38"/>
    <n v="19"/>
    <n v="19"/>
    <n v="0"/>
    <n v="0"/>
    <n v="0"/>
    <n v="0"/>
    <n v="0"/>
    <n v="0"/>
    <n v="0"/>
    <n v="0"/>
    <n v="0"/>
    <n v="21"/>
    <n v="12"/>
    <n v="9"/>
    <n v="19"/>
    <n v="8"/>
    <n v="11"/>
    <n v="1"/>
    <n v="0"/>
    <n v="0"/>
    <n v="180"/>
    <n v="90"/>
    <n v="3420"/>
    <n v="0"/>
    <n v="417"/>
    <n v="387"/>
    <n v="3"/>
    <n v="16"/>
  </r>
  <r>
    <s v="Alvaro Morata"/>
    <x v="37"/>
    <n v="30"/>
    <n v="33"/>
    <n v="28"/>
    <x v="0"/>
    <d v="1992-10-23T00:00:00"/>
    <x v="2"/>
    <x v="17"/>
    <x v="7"/>
    <n v="943"/>
    <n v="530"/>
    <n v="413"/>
    <n v="16"/>
    <n v="8"/>
    <n v="8"/>
    <n v="5"/>
    <n v="3"/>
    <n v="2"/>
    <n v="0"/>
    <n v="0"/>
    <n v="0"/>
    <n v="5"/>
    <n v="0"/>
    <n v="0"/>
    <n v="9"/>
    <n v="4"/>
    <n v="5"/>
    <n v="11"/>
    <n v="6"/>
    <n v="5"/>
    <n v="3"/>
    <n v="0"/>
    <n v="189"/>
    <n v="86"/>
    <n v="59"/>
    <n v="314"/>
    <n v="0"/>
    <n v="20"/>
    <n v="338"/>
    <n v="-1"/>
    <n v="4"/>
  </r>
  <r>
    <s v="Ander Herrera"/>
    <x v="38"/>
    <n v="33"/>
    <n v="36"/>
    <n v="31"/>
    <x v="1"/>
    <d v="1989-08-14T00:00:00"/>
    <x v="1"/>
    <x v="14"/>
    <x v="7"/>
    <n v="1404"/>
    <n v="617"/>
    <n v="787"/>
    <n v="22"/>
    <n v="10"/>
    <n v="12"/>
    <n v="2"/>
    <n v="0"/>
    <n v="2"/>
    <n v="3"/>
    <n v="3"/>
    <n v="0"/>
    <n v="5"/>
    <n v="0"/>
    <n v="0"/>
    <n v="6"/>
    <n v="1"/>
    <n v="5"/>
    <n v="17"/>
    <n v="9"/>
    <n v="8"/>
    <n v="4"/>
    <n v="0"/>
    <n v="702"/>
    <n v="83"/>
    <n v="64"/>
    <n v="351"/>
    <n v="468"/>
    <n v="134"/>
    <n v="68"/>
    <n v="-1"/>
    <n v="7"/>
  </r>
  <r>
    <s v="AndrÃ© Gomes"/>
    <x v="39"/>
    <n v="29"/>
    <n v="32"/>
    <n v="27"/>
    <x v="0"/>
    <d v="1993-07-30T00:00:00"/>
    <x v="1"/>
    <x v="10"/>
    <x v="9"/>
    <n v="1986"/>
    <n v="972"/>
    <n v="1014"/>
    <n v="27"/>
    <n v="13"/>
    <n v="14"/>
    <n v="1"/>
    <n v="1"/>
    <n v="0"/>
    <n v="1"/>
    <n v="1"/>
    <n v="0"/>
    <n v="2"/>
    <n v="0"/>
    <n v="0"/>
    <n v="10"/>
    <n v="6"/>
    <n v="4"/>
    <n v="27"/>
    <n v="13"/>
    <n v="14"/>
    <n v="7"/>
    <n v="0"/>
    <n v="1986"/>
    <n v="74"/>
    <n v="74"/>
    <n v="284"/>
    <n v="1986"/>
    <n v="220"/>
    <n v="213"/>
    <n v="-1"/>
    <n v="11"/>
  </r>
  <r>
    <s v="Andre Gray"/>
    <x v="40"/>
    <n v="31"/>
    <n v="34"/>
    <n v="29"/>
    <x v="0"/>
    <d v="1991-06-26T00:00:00"/>
    <x v="2"/>
    <x v="5"/>
    <x v="0"/>
    <n v="1358"/>
    <n v="809"/>
    <n v="549"/>
    <n v="29"/>
    <n v="15"/>
    <n v="14"/>
    <n v="7"/>
    <n v="5"/>
    <n v="2"/>
    <n v="2"/>
    <n v="2"/>
    <n v="0"/>
    <n v="9"/>
    <n v="0"/>
    <n v="0"/>
    <n v="5"/>
    <n v="3"/>
    <n v="2"/>
    <n v="23"/>
    <n v="16"/>
    <n v="7"/>
    <n v="2"/>
    <n v="0"/>
    <n v="194"/>
    <n v="59"/>
    <n v="47"/>
    <n v="679"/>
    <n v="679"/>
    <n v="25"/>
    <n v="109"/>
    <n v="-1"/>
    <n v="3"/>
  </r>
  <r>
    <s v="AndrÃ© SchÃ¼rrle"/>
    <x v="41"/>
    <n v="31"/>
    <n v="34"/>
    <n v="29"/>
    <x v="0"/>
    <d v="1990-11-06T00:00:00"/>
    <x v="1"/>
    <x v="6"/>
    <x v="16"/>
    <n v="1650"/>
    <n v="829"/>
    <n v="821"/>
    <n v="24"/>
    <n v="12"/>
    <n v="12"/>
    <n v="6"/>
    <n v="3"/>
    <n v="3"/>
    <n v="0"/>
    <n v="0"/>
    <n v="0"/>
    <n v="6"/>
    <n v="0"/>
    <n v="0"/>
    <n v="1"/>
    <n v="0"/>
    <n v="1"/>
    <n v="42"/>
    <n v="20"/>
    <n v="22"/>
    <n v="2"/>
    <n v="0"/>
    <n v="275"/>
    <n v="39"/>
    <n v="69"/>
    <n v="825"/>
    <n v="0"/>
    <n v="54"/>
    <n v="417"/>
    <n v="-1"/>
    <n v="2"/>
  </r>
  <r>
    <s v="AndrÃ©-Frank Zambo Anguissa"/>
    <x v="42"/>
    <n v="26"/>
    <n v="29"/>
    <n v="24"/>
    <x v="3"/>
    <d v="1995-11-16T00:00:00"/>
    <x v="1"/>
    <x v="6"/>
    <x v="17"/>
    <n v="1518"/>
    <n v="587"/>
    <n v="931"/>
    <n v="22"/>
    <n v="10"/>
    <n v="12"/>
    <n v="0"/>
    <n v="0"/>
    <n v="0"/>
    <n v="0"/>
    <n v="0"/>
    <n v="0"/>
    <n v="0"/>
    <n v="0"/>
    <n v="0"/>
    <n v="3"/>
    <n v="2"/>
    <n v="1"/>
    <n v="30"/>
    <n v="10"/>
    <n v="20"/>
    <n v="3"/>
    <n v="1"/>
    <n v="0"/>
    <n v="51"/>
    <n v="69"/>
    <n v="506"/>
    <n v="0"/>
    <n v="288"/>
    <n v="285"/>
    <n v="-1"/>
    <n v="19"/>
  </r>
  <r>
    <s v="Andreas Christensen"/>
    <x v="43"/>
    <n v="26"/>
    <n v="29"/>
    <n v="24"/>
    <x v="3"/>
    <d v="1996-04-10T00:00:00"/>
    <x v="0"/>
    <x v="17"/>
    <x v="18"/>
    <n v="615"/>
    <n v="360"/>
    <n v="255"/>
    <n v="8"/>
    <n v="4"/>
    <n v="4"/>
    <n v="0"/>
    <n v="0"/>
    <n v="0"/>
    <n v="0"/>
    <n v="0"/>
    <n v="0"/>
    <n v="0"/>
    <n v="0"/>
    <n v="0"/>
    <n v="3"/>
    <n v="3"/>
    <n v="0"/>
    <n v="7"/>
    <n v="2"/>
    <n v="5"/>
    <n v="1"/>
    <n v="0"/>
    <n v="0"/>
    <n v="88"/>
    <n v="77"/>
    <n v="615"/>
    <n v="0"/>
    <n v="338"/>
    <n v="346"/>
    <n v="35"/>
    <n v="21"/>
  </r>
  <r>
    <s v="Andreas Pereira"/>
    <x v="44"/>
    <n v="26"/>
    <n v="29"/>
    <n v="24"/>
    <x v="3"/>
    <d v="1996-01-01T00:00:00"/>
    <x v="1"/>
    <x v="14"/>
    <x v="15"/>
    <n v="595"/>
    <n v="521"/>
    <n v="74"/>
    <n v="15"/>
    <n v="10"/>
    <n v="5"/>
    <n v="1"/>
    <n v="1"/>
    <n v="0"/>
    <n v="1"/>
    <n v="1"/>
    <n v="0"/>
    <n v="2"/>
    <n v="0"/>
    <n v="0"/>
    <n v="1"/>
    <n v="1"/>
    <n v="0"/>
    <n v="10"/>
    <n v="7"/>
    <n v="3"/>
    <n v="5"/>
    <n v="0"/>
    <n v="595"/>
    <n v="60"/>
    <n v="40"/>
    <n v="119"/>
    <n v="595"/>
    <n v="117"/>
    <n v="93"/>
    <n v="-1"/>
    <n v="16"/>
  </r>
  <r>
    <s v="Andrew Robertson"/>
    <x v="45"/>
    <n v="28"/>
    <n v="31"/>
    <n v="26"/>
    <x v="0"/>
    <d v="1994-03-11T00:00:00"/>
    <x v="0"/>
    <x v="7"/>
    <x v="19"/>
    <n v="3219"/>
    <n v="1599"/>
    <n v="1620"/>
    <n v="36"/>
    <n v="18"/>
    <n v="18"/>
    <n v="0"/>
    <n v="0"/>
    <n v="0"/>
    <n v="11"/>
    <n v="9"/>
    <n v="2"/>
    <n v="11"/>
    <n v="0"/>
    <n v="0"/>
    <n v="21"/>
    <n v="12"/>
    <n v="9"/>
    <n v="17"/>
    <n v="7"/>
    <n v="10"/>
    <n v="4"/>
    <n v="0"/>
    <n v="0"/>
    <n v="189"/>
    <n v="89"/>
    <n v="805"/>
    <n v="293"/>
    <n v="418"/>
    <n v="19"/>
    <n v="2"/>
    <n v="20"/>
  </r>
  <r>
    <s v="Andrew Surman"/>
    <x v="46"/>
    <n v="36"/>
    <n v="39"/>
    <n v="34"/>
    <x v="1"/>
    <d v="1986-08-20T00:00:00"/>
    <x v="1"/>
    <x v="8"/>
    <x v="0"/>
    <n v="1438"/>
    <n v="526"/>
    <n v="912"/>
    <n v="18"/>
    <n v="7"/>
    <n v="11"/>
    <n v="0"/>
    <n v="0"/>
    <n v="0"/>
    <n v="0"/>
    <n v="0"/>
    <n v="0"/>
    <n v="0"/>
    <n v="0"/>
    <n v="0"/>
    <n v="5"/>
    <n v="3"/>
    <n v="2"/>
    <n v="35"/>
    <n v="7"/>
    <n v="28"/>
    <n v="2"/>
    <n v="0"/>
    <n v="0"/>
    <n v="41"/>
    <n v="80"/>
    <n v="719"/>
    <n v="0"/>
    <n v="359"/>
    <n v="379"/>
    <n v="-1"/>
    <n v="27"/>
  </r>
  <r>
    <s v="Andriy Yarmolenko"/>
    <x v="47"/>
    <n v="33"/>
    <n v="36"/>
    <n v="31"/>
    <x v="1"/>
    <d v="1989-10-23T00:00:00"/>
    <x v="2"/>
    <x v="0"/>
    <x v="20"/>
    <n v="459"/>
    <n v="269"/>
    <n v="190"/>
    <n v="9"/>
    <n v="5"/>
    <n v="4"/>
    <n v="2"/>
    <n v="0"/>
    <n v="2"/>
    <n v="0"/>
    <n v="0"/>
    <n v="0"/>
    <n v="2"/>
    <n v="0"/>
    <n v="0"/>
    <n v="1"/>
    <n v="1"/>
    <n v="0"/>
    <n v="4"/>
    <n v="1"/>
    <n v="3"/>
    <n v="2"/>
    <n v="0"/>
    <n v="230"/>
    <n v="115"/>
    <n v="51"/>
    <n v="230"/>
    <n v="0"/>
    <n v="36"/>
    <n v="361"/>
    <n v="-1"/>
    <n v="7"/>
  </r>
  <r>
    <s v="Andros Townsend"/>
    <x v="48"/>
    <n v="31"/>
    <n v="34"/>
    <n v="29"/>
    <x v="0"/>
    <d v="1991-07-16T00:00:00"/>
    <x v="1"/>
    <x v="4"/>
    <x v="0"/>
    <n v="3018"/>
    <n v="1571"/>
    <n v="1447"/>
    <n v="38"/>
    <n v="19"/>
    <n v="19"/>
    <n v="6"/>
    <n v="2"/>
    <n v="4"/>
    <n v="4"/>
    <n v="2"/>
    <n v="2"/>
    <n v="10"/>
    <n v="0"/>
    <n v="0"/>
    <n v="12"/>
    <n v="7"/>
    <n v="5"/>
    <n v="44"/>
    <n v="20"/>
    <n v="24"/>
    <n v="1"/>
    <n v="0"/>
    <n v="503"/>
    <n v="69"/>
    <n v="79"/>
    <n v="3018"/>
    <n v="755"/>
    <n v="102"/>
    <n v="127"/>
    <n v="-1"/>
    <n v="3"/>
  </r>
  <r>
    <s v="Andy Carroll"/>
    <x v="49"/>
    <n v="33"/>
    <n v="36"/>
    <n v="31"/>
    <x v="1"/>
    <d v="1989-01-06T00:00:00"/>
    <x v="2"/>
    <x v="0"/>
    <x v="0"/>
    <n v="454"/>
    <n v="180"/>
    <n v="274"/>
    <n v="12"/>
    <n v="6"/>
    <n v="6"/>
    <n v="0"/>
    <n v="0"/>
    <n v="0"/>
    <n v="0"/>
    <n v="0"/>
    <n v="0"/>
    <n v="0"/>
    <n v="0"/>
    <n v="0"/>
    <n v="2"/>
    <n v="1"/>
    <n v="1"/>
    <n v="6"/>
    <n v="2"/>
    <n v="4"/>
    <n v="2"/>
    <n v="0"/>
    <n v="0"/>
    <n v="76"/>
    <n v="38"/>
    <n v="227"/>
    <n v="0"/>
    <n v="270"/>
    <n v="326"/>
    <n v="-1"/>
    <n v="17"/>
  </r>
  <r>
    <s v="Angel Gomes"/>
    <x v="50"/>
    <n v="22"/>
    <n v="25"/>
    <n v="20"/>
    <x v="2"/>
    <d v="2000-08-31T00:00:00"/>
    <x v="1"/>
    <x v="14"/>
    <x v="0"/>
    <n v="25"/>
    <n v="25"/>
    <n v="0"/>
    <n v="2"/>
    <n v="2"/>
    <n v="0"/>
    <n v="0"/>
    <n v="0"/>
    <n v="0"/>
    <n v="0"/>
    <n v="0"/>
    <n v="0"/>
    <n v="0"/>
    <n v="0"/>
    <n v="0"/>
    <n v="0"/>
    <n v="0"/>
    <n v="0"/>
    <n v="1"/>
    <n v="1"/>
    <n v="0"/>
    <n v="0"/>
    <n v="0"/>
    <n v="0"/>
    <n v="25"/>
    <n v="13"/>
    <n v="0"/>
    <n v="0"/>
    <n v="-1"/>
    <n v="-1"/>
    <n v="-1"/>
    <n v="19"/>
  </r>
  <r>
    <s v="Angelo Ogbonna"/>
    <x v="51"/>
    <n v="34"/>
    <n v="37"/>
    <n v="32"/>
    <x v="1"/>
    <d v="1988-05-23T00:00:00"/>
    <x v="0"/>
    <x v="0"/>
    <x v="6"/>
    <n v="1870"/>
    <n v="956"/>
    <n v="914"/>
    <n v="24"/>
    <n v="12"/>
    <n v="12"/>
    <n v="1"/>
    <n v="1"/>
    <n v="0"/>
    <n v="1"/>
    <n v="1"/>
    <n v="0"/>
    <n v="2"/>
    <n v="0"/>
    <n v="0"/>
    <n v="3"/>
    <n v="2"/>
    <n v="1"/>
    <n v="32"/>
    <n v="13"/>
    <n v="19"/>
    <n v="2"/>
    <n v="0"/>
    <n v="1870"/>
    <n v="58"/>
    <n v="78"/>
    <n v="935"/>
    <n v="1870"/>
    <n v="226"/>
    <n v="207"/>
    <n v="124"/>
    <n v="13"/>
  </r>
  <r>
    <s v="Angus Gunn"/>
    <x v="52"/>
    <n v="26"/>
    <n v="29"/>
    <n v="24"/>
    <x v="3"/>
    <d v="1996-01-22T00:00:00"/>
    <x v="3"/>
    <x v="12"/>
    <x v="0"/>
    <n v="1080"/>
    <n v="540"/>
    <n v="540"/>
    <n v="12"/>
    <n v="6"/>
    <n v="6"/>
    <n v="0"/>
    <n v="0"/>
    <n v="0"/>
    <n v="0"/>
    <n v="0"/>
    <n v="0"/>
    <n v="0"/>
    <n v="0"/>
    <n v="0"/>
    <n v="3"/>
    <n v="1"/>
    <n v="2"/>
    <n v="17"/>
    <n v="9"/>
    <n v="8"/>
    <n v="0"/>
    <n v="0"/>
    <n v="0"/>
    <n v="64"/>
    <n v="90"/>
    <n v="0"/>
    <n v="0"/>
    <n v="376"/>
    <n v="339"/>
    <n v="104"/>
    <n v="25"/>
  </r>
  <r>
    <s v="Anthony Driscoll-Glennon"/>
    <x v="53"/>
    <n v="22"/>
    <n v="25"/>
    <n v="20"/>
    <x v="2"/>
    <d v="1999-11-26T00:00:00"/>
    <x v="0"/>
    <x v="1"/>
    <x v="0"/>
    <n v="0"/>
    <n v="0"/>
    <n v="0"/>
    <n v="0"/>
    <n v="0"/>
    <n v="0"/>
    <n v="0"/>
    <n v="0"/>
    <n v="0"/>
    <n v="0"/>
    <n v="0"/>
    <n v="0"/>
    <n v="0"/>
    <n v="0"/>
    <n v="0"/>
    <n v="0"/>
    <n v="0"/>
    <n v="0"/>
    <n v="0"/>
    <n v="0"/>
    <n v="0"/>
    <n v="0"/>
    <n v="0"/>
    <n v="0"/>
    <n v="0"/>
    <n v="0"/>
    <n v="0"/>
    <n v="0"/>
    <n v="-1"/>
    <n v="-1"/>
    <n v="-1"/>
    <n v="-1"/>
  </r>
  <r>
    <s v="Anthony Knockaert"/>
    <x v="54"/>
    <n v="30"/>
    <n v="33"/>
    <n v="28"/>
    <x v="0"/>
    <d v="1991-11-20T00:00:00"/>
    <x v="1"/>
    <x v="16"/>
    <x v="4"/>
    <n v="1832"/>
    <n v="982"/>
    <n v="850"/>
    <n v="30"/>
    <n v="16"/>
    <n v="14"/>
    <n v="2"/>
    <n v="1"/>
    <n v="1"/>
    <n v="6"/>
    <n v="5"/>
    <n v="1"/>
    <n v="8"/>
    <n v="0"/>
    <n v="0"/>
    <n v="3"/>
    <n v="3"/>
    <n v="0"/>
    <n v="36"/>
    <n v="17"/>
    <n v="19"/>
    <n v="5"/>
    <n v="1"/>
    <n v="916"/>
    <n v="51"/>
    <n v="61"/>
    <n v="305"/>
    <n v="305"/>
    <n v="159"/>
    <n v="27"/>
    <n v="-1"/>
    <n v="6"/>
  </r>
  <r>
    <s v="Anthony Martial"/>
    <x v="55"/>
    <n v="26"/>
    <n v="29"/>
    <n v="24"/>
    <x v="3"/>
    <d v="1995-12-05T00:00:00"/>
    <x v="2"/>
    <x v="14"/>
    <x v="4"/>
    <n v="1623"/>
    <n v="743"/>
    <n v="880"/>
    <n v="27"/>
    <n v="11"/>
    <n v="16"/>
    <n v="10"/>
    <n v="4"/>
    <n v="6"/>
    <n v="2"/>
    <n v="1"/>
    <n v="1"/>
    <n v="12"/>
    <n v="1"/>
    <n v="0"/>
    <n v="5"/>
    <n v="1"/>
    <n v="4"/>
    <n v="25"/>
    <n v="8"/>
    <n v="17"/>
    <n v="2"/>
    <n v="0"/>
    <n v="162"/>
    <n v="65"/>
    <n v="60"/>
    <n v="812"/>
    <n v="812"/>
    <n v="13"/>
    <n v="141"/>
    <n v="-1"/>
    <n v="4"/>
  </r>
  <r>
    <s v="Antonio Barreca"/>
    <x v="56"/>
    <n v="27"/>
    <n v="30"/>
    <n v="25"/>
    <x v="3"/>
    <d v="1995-03-18T00:00:00"/>
    <x v="0"/>
    <x v="18"/>
    <x v="6"/>
    <n v="4"/>
    <n v="0"/>
    <n v="4"/>
    <n v="1"/>
    <n v="0"/>
    <n v="1"/>
    <n v="0"/>
    <n v="0"/>
    <n v="0"/>
    <n v="0"/>
    <n v="0"/>
    <n v="0"/>
    <n v="0"/>
    <n v="0"/>
    <n v="0"/>
    <n v="0"/>
    <n v="0"/>
    <n v="0"/>
    <n v="0"/>
    <n v="0"/>
    <n v="0"/>
    <n v="0"/>
    <n v="0"/>
    <n v="0"/>
    <n v="0"/>
    <n v="4"/>
    <n v="0"/>
    <n v="0"/>
    <n v="-1"/>
    <n v="-1"/>
    <n v="-1"/>
    <n v="16"/>
  </r>
  <r>
    <s v="Antonio RÃ¼diger"/>
    <x v="57"/>
    <n v="29"/>
    <n v="32"/>
    <n v="27"/>
    <x v="0"/>
    <d v="1993-03-03T00:00:00"/>
    <x v="0"/>
    <x v="17"/>
    <x v="16"/>
    <n v="2874"/>
    <n v="1350"/>
    <n v="1524"/>
    <n v="33"/>
    <n v="15"/>
    <n v="18"/>
    <n v="1"/>
    <n v="1"/>
    <n v="0"/>
    <n v="0"/>
    <n v="0"/>
    <n v="0"/>
    <n v="1"/>
    <n v="0"/>
    <n v="0"/>
    <n v="12"/>
    <n v="7"/>
    <n v="5"/>
    <n v="34"/>
    <n v="10"/>
    <n v="24"/>
    <n v="7"/>
    <n v="0"/>
    <n v="2874"/>
    <n v="85"/>
    <n v="87"/>
    <n v="411"/>
    <n v="0"/>
    <n v="259"/>
    <n v="374"/>
    <n v="38"/>
    <n v="13"/>
  </r>
  <r>
    <s v="Antonio Valencia"/>
    <x v="58"/>
    <n v="37"/>
    <n v="40"/>
    <n v="35"/>
    <x v="1"/>
    <d v="1985-08-04T00:00:00"/>
    <x v="0"/>
    <x v="14"/>
    <x v="21"/>
    <n v="466"/>
    <n v="196"/>
    <n v="270"/>
    <n v="6"/>
    <n v="3"/>
    <n v="3"/>
    <n v="0"/>
    <n v="0"/>
    <n v="0"/>
    <n v="0"/>
    <n v="0"/>
    <n v="0"/>
    <n v="0"/>
    <n v="0"/>
    <n v="0"/>
    <n v="2"/>
    <n v="0"/>
    <n v="2"/>
    <n v="5"/>
    <n v="4"/>
    <n v="1"/>
    <n v="2"/>
    <n v="0"/>
    <n v="0"/>
    <n v="93"/>
    <n v="78"/>
    <n v="233"/>
    <n v="0"/>
    <n v="300"/>
    <n v="256"/>
    <n v="29"/>
    <n v="23"/>
  </r>
  <r>
    <s v="Arijanet Muric"/>
    <x v="59"/>
    <n v="23"/>
    <n v="26"/>
    <n v="21"/>
    <x v="2"/>
    <d v="1998-11-07T00:00:00"/>
    <x v="3"/>
    <x v="19"/>
    <x v="22"/>
    <n v="0"/>
    <n v="0"/>
    <n v="0"/>
    <n v="0"/>
    <n v="0"/>
    <n v="0"/>
    <n v="0"/>
    <n v="0"/>
    <n v="0"/>
    <n v="0"/>
    <n v="0"/>
    <n v="0"/>
    <n v="0"/>
    <n v="0"/>
    <n v="0"/>
    <n v="0"/>
    <n v="0"/>
    <n v="0"/>
    <n v="0"/>
    <n v="0"/>
    <n v="0"/>
    <n v="0"/>
    <n v="0"/>
    <n v="0"/>
    <n v="0"/>
    <n v="0"/>
    <n v="0"/>
    <n v="0"/>
    <n v="-1"/>
    <n v="-1"/>
    <n v="-1"/>
    <n v="-1"/>
  </r>
  <r>
    <s v="Aron Einar Gunnarsson"/>
    <x v="60"/>
    <n v="33"/>
    <n v="36"/>
    <n v="31"/>
    <x v="1"/>
    <d v="1989-04-22T00:00:00"/>
    <x v="1"/>
    <x v="13"/>
    <x v="23"/>
    <n v="2274"/>
    <n v="1240"/>
    <n v="1034"/>
    <n v="28"/>
    <n v="14"/>
    <n v="14"/>
    <n v="1"/>
    <n v="1"/>
    <n v="0"/>
    <n v="1"/>
    <n v="1"/>
    <n v="0"/>
    <n v="2"/>
    <n v="0"/>
    <n v="0"/>
    <n v="8"/>
    <n v="4"/>
    <n v="4"/>
    <n v="37"/>
    <n v="20"/>
    <n v="17"/>
    <n v="5"/>
    <n v="0"/>
    <n v="2274"/>
    <n v="61"/>
    <n v="81"/>
    <n v="455"/>
    <n v="2274"/>
    <n v="232"/>
    <n v="234"/>
    <n v="-1"/>
    <n v="9"/>
  </r>
  <r>
    <s v="Arthur Masuaku"/>
    <x v="61"/>
    <n v="28"/>
    <n v="31"/>
    <n v="26"/>
    <x v="0"/>
    <d v="1993-11-07T00:00:00"/>
    <x v="0"/>
    <x v="0"/>
    <x v="4"/>
    <n v="1756"/>
    <n v="822"/>
    <n v="934"/>
    <n v="23"/>
    <n v="11"/>
    <n v="12"/>
    <n v="0"/>
    <n v="0"/>
    <n v="0"/>
    <n v="1"/>
    <n v="1"/>
    <n v="0"/>
    <n v="1"/>
    <n v="0"/>
    <n v="0"/>
    <n v="6"/>
    <n v="3"/>
    <n v="3"/>
    <n v="26"/>
    <n v="11"/>
    <n v="15"/>
    <n v="2"/>
    <n v="0"/>
    <n v="0"/>
    <n v="68"/>
    <n v="76"/>
    <n v="878"/>
    <n v="1756"/>
    <n v="368"/>
    <n v="203"/>
    <n v="89"/>
    <n v="25"/>
  </r>
  <r>
    <s v="Artur Boruc"/>
    <x v="62"/>
    <n v="42"/>
    <n v="45"/>
    <n v="40"/>
    <x v="1"/>
    <d v="1980-02-20T00:00:00"/>
    <x v="3"/>
    <x v="8"/>
    <x v="24"/>
    <n v="1080"/>
    <n v="540"/>
    <n v="540"/>
    <n v="12"/>
    <n v="6"/>
    <n v="6"/>
    <n v="0"/>
    <n v="0"/>
    <n v="0"/>
    <n v="0"/>
    <n v="0"/>
    <n v="0"/>
    <n v="0"/>
    <n v="0"/>
    <n v="0"/>
    <n v="4"/>
    <n v="2"/>
    <n v="2"/>
    <n v="17"/>
    <n v="4"/>
    <n v="13"/>
    <n v="2"/>
    <n v="0"/>
    <n v="0"/>
    <n v="64"/>
    <n v="90"/>
    <n v="540"/>
    <n v="0"/>
    <n v="361"/>
    <n v="394"/>
    <n v="100"/>
    <n v="20"/>
  </r>
  <r>
    <s v="Ashley Barnes"/>
    <x v="63"/>
    <n v="32"/>
    <n v="35"/>
    <n v="30"/>
    <x v="0"/>
    <d v="1989-10-30T00:00:00"/>
    <x v="2"/>
    <x v="1"/>
    <x v="0"/>
    <n v="2400"/>
    <n v="1307"/>
    <n v="1093"/>
    <n v="37"/>
    <n v="19"/>
    <n v="18"/>
    <n v="12"/>
    <n v="6"/>
    <n v="6"/>
    <n v="2"/>
    <n v="1"/>
    <n v="1"/>
    <n v="14"/>
    <n v="2"/>
    <n v="0"/>
    <n v="8"/>
    <n v="5"/>
    <n v="3"/>
    <n v="34"/>
    <n v="16"/>
    <n v="18"/>
    <n v="8"/>
    <n v="0"/>
    <n v="200"/>
    <n v="71"/>
    <n v="65"/>
    <n v="300"/>
    <n v="1200"/>
    <n v="27"/>
    <n v="172"/>
    <n v="-1"/>
    <n v="1"/>
  </r>
  <r>
    <s v="Ashley Westwood"/>
    <x v="64"/>
    <n v="32"/>
    <n v="35"/>
    <n v="30"/>
    <x v="0"/>
    <d v="1990-04-01T00:00:00"/>
    <x v="1"/>
    <x v="1"/>
    <x v="0"/>
    <n v="2822"/>
    <n v="1530"/>
    <n v="1292"/>
    <n v="34"/>
    <n v="18"/>
    <n v="16"/>
    <n v="2"/>
    <n v="0"/>
    <n v="2"/>
    <n v="7"/>
    <n v="2"/>
    <n v="5"/>
    <n v="9"/>
    <n v="0"/>
    <n v="0"/>
    <n v="7"/>
    <n v="5"/>
    <n v="2"/>
    <n v="44"/>
    <n v="22"/>
    <n v="22"/>
    <n v="5"/>
    <n v="0"/>
    <n v="1411"/>
    <n v="64"/>
    <n v="83"/>
    <n v="564"/>
    <n v="403"/>
    <n v="212"/>
    <n v="55"/>
    <n v="-1"/>
    <n v="8"/>
  </r>
  <r>
    <s v="Ashley Young"/>
    <x v="65"/>
    <n v="37"/>
    <n v="40"/>
    <n v="35"/>
    <x v="1"/>
    <d v="1985-07-09T00:00:00"/>
    <x v="1"/>
    <x v="14"/>
    <x v="0"/>
    <n v="2568"/>
    <n v="1207"/>
    <n v="1361"/>
    <n v="30"/>
    <n v="14"/>
    <n v="16"/>
    <n v="2"/>
    <n v="1"/>
    <n v="1"/>
    <n v="2"/>
    <n v="2"/>
    <n v="0"/>
    <n v="4"/>
    <n v="0"/>
    <n v="0"/>
    <n v="4"/>
    <n v="2"/>
    <n v="2"/>
    <n v="41"/>
    <n v="16"/>
    <n v="25"/>
    <n v="10"/>
    <n v="1"/>
    <n v="1284"/>
    <n v="63"/>
    <n v="86"/>
    <n v="257"/>
    <n v="1284"/>
    <n v="195"/>
    <n v="181"/>
    <n v="-1"/>
    <n v="9"/>
  </r>
  <r>
    <s v="Asmir BegoviÄ‡"/>
    <x v="66"/>
    <n v="35"/>
    <n v="38"/>
    <n v="33"/>
    <x v="1"/>
    <d v="1987-06-20T00:00:00"/>
    <x v="3"/>
    <x v="8"/>
    <x v="25"/>
    <n v="2160"/>
    <n v="1080"/>
    <n v="1080"/>
    <n v="24"/>
    <n v="12"/>
    <n v="12"/>
    <n v="0"/>
    <n v="0"/>
    <n v="0"/>
    <n v="0"/>
    <n v="0"/>
    <n v="0"/>
    <n v="0"/>
    <n v="0"/>
    <n v="0"/>
    <n v="5"/>
    <n v="3"/>
    <n v="2"/>
    <n v="44"/>
    <n v="19"/>
    <n v="25"/>
    <n v="0"/>
    <n v="0"/>
    <n v="0"/>
    <n v="49"/>
    <n v="90"/>
    <n v="0"/>
    <n v="0"/>
    <n v="358"/>
    <n v="273"/>
    <n v="154"/>
    <n v="19"/>
  </r>
  <r>
    <s v="Aymeric Laporte"/>
    <x v="67"/>
    <n v="28"/>
    <n v="31"/>
    <n v="26"/>
    <x v="0"/>
    <d v="1994-05-27T00:00:00"/>
    <x v="0"/>
    <x v="19"/>
    <x v="4"/>
    <n v="3057"/>
    <n v="1526"/>
    <n v="1531"/>
    <n v="35"/>
    <n v="17"/>
    <n v="18"/>
    <n v="3"/>
    <n v="0"/>
    <n v="3"/>
    <n v="3"/>
    <n v="3"/>
    <n v="0"/>
    <n v="6"/>
    <n v="0"/>
    <n v="0"/>
    <n v="18"/>
    <n v="8"/>
    <n v="10"/>
    <n v="21"/>
    <n v="11"/>
    <n v="10"/>
    <n v="3"/>
    <n v="0"/>
    <n v="1019"/>
    <n v="146"/>
    <n v="87"/>
    <n v="1019"/>
    <n v="1019"/>
    <n v="176"/>
    <n v="158"/>
    <n v="14"/>
    <n v="9"/>
  </r>
  <r>
    <s v="Ayoze Perez"/>
    <x v="68"/>
    <n v="29"/>
    <n v="32"/>
    <n v="27"/>
    <x v="0"/>
    <d v="1993-07-29T00:00:00"/>
    <x v="2"/>
    <x v="18"/>
    <x v="7"/>
    <n v="2929"/>
    <n v="1526"/>
    <n v="1403"/>
    <n v="37"/>
    <n v="19"/>
    <n v="18"/>
    <n v="12"/>
    <n v="9"/>
    <n v="3"/>
    <n v="2"/>
    <n v="1"/>
    <n v="1"/>
    <n v="14"/>
    <n v="0"/>
    <n v="0"/>
    <n v="11"/>
    <n v="5"/>
    <n v="6"/>
    <n v="34"/>
    <n v="21"/>
    <n v="13"/>
    <n v="2"/>
    <n v="0"/>
    <n v="244"/>
    <n v="86"/>
    <n v="79"/>
    <n v="1465"/>
    <n v="1465"/>
    <n v="44"/>
    <n v="197"/>
    <n v="-1"/>
    <n v="1"/>
  </r>
  <r>
    <s v="Bakary Sako"/>
    <x v="69"/>
    <n v="34"/>
    <n v="37"/>
    <n v="32"/>
    <x v="1"/>
    <d v="1988-04-26T00:00:00"/>
    <x v="1"/>
    <x v="4"/>
    <x v="26"/>
    <n v="25"/>
    <n v="8"/>
    <n v="17"/>
    <n v="4"/>
    <n v="3"/>
    <n v="1"/>
    <n v="0"/>
    <n v="0"/>
    <n v="0"/>
    <n v="0"/>
    <n v="0"/>
    <n v="0"/>
    <n v="0"/>
    <n v="0"/>
    <n v="0"/>
    <n v="1"/>
    <n v="1"/>
    <n v="0"/>
    <n v="0"/>
    <n v="0"/>
    <n v="0"/>
    <n v="0"/>
    <n v="0"/>
    <n v="0"/>
    <n v="0"/>
    <n v="6"/>
    <n v="0"/>
    <n v="0"/>
    <n v="-1"/>
    <n v="-1"/>
    <n v="-1"/>
    <n v="23"/>
  </r>
  <r>
    <s v="Ben Chilwell"/>
    <x v="70"/>
    <n v="25"/>
    <n v="28"/>
    <n v="23"/>
    <x v="3"/>
    <d v="1996-12-21T00:00:00"/>
    <x v="0"/>
    <x v="11"/>
    <x v="0"/>
    <n v="3240"/>
    <n v="1620"/>
    <n v="1620"/>
    <n v="36"/>
    <n v="18"/>
    <n v="18"/>
    <n v="0"/>
    <n v="0"/>
    <n v="0"/>
    <n v="4"/>
    <n v="1"/>
    <n v="3"/>
    <n v="4"/>
    <n v="0"/>
    <n v="0"/>
    <n v="10"/>
    <n v="6"/>
    <n v="4"/>
    <n v="39"/>
    <n v="15"/>
    <n v="24"/>
    <n v="4"/>
    <n v="0"/>
    <n v="0"/>
    <n v="83"/>
    <n v="90"/>
    <n v="810"/>
    <n v="810"/>
    <n v="344"/>
    <n v="139"/>
    <n v="44"/>
    <n v="16"/>
  </r>
  <r>
    <s v="Ben Davies"/>
    <x v="71"/>
    <n v="29"/>
    <n v="32"/>
    <n v="27"/>
    <x v="0"/>
    <d v="1993-04-24T00:00:00"/>
    <x v="0"/>
    <x v="15"/>
    <x v="2"/>
    <n v="1839"/>
    <n v="916"/>
    <n v="923"/>
    <n v="27"/>
    <n v="13"/>
    <n v="14"/>
    <n v="0"/>
    <n v="0"/>
    <n v="0"/>
    <n v="0"/>
    <n v="0"/>
    <n v="0"/>
    <n v="0"/>
    <n v="0"/>
    <n v="0"/>
    <n v="10"/>
    <n v="6"/>
    <n v="4"/>
    <n v="24"/>
    <n v="10"/>
    <n v="14"/>
    <n v="2"/>
    <n v="0"/>
    <n v="0"/>
    <n v="77"/>
    <n v="68"/>
    <n v="920"/>
    <n v="0"/>
    <n v="353"/>
    <n v="274"/>
    <n v="60"/>
    <n v="26"/>
  </r>
  <r>
    <s v="Ben Foster"/>
    <x v="72"/>
    <n v="39"/>
    <n v="42"/>
    <n v="37"/>
    <x v="1"/>
    <d v="1983-04-03T00:00:00"/>
    <x v="3"/>
    <x v="5"/>
    <x v="0"/>
    <n v="3420"/>
    <n v="1710"/>
    <n v="1710"/>
    <n v="38"/>
    <n v="19"/>
    <n v="19"/>
    <n v="0"/>
    <n v="0"/>
    <n v="0"/>
    <n v="0"/>
    <n v="0"/>
    <n v="0"/>
    <n v="0"/>
    <n v="0"/>
    <n v="0"/>
    <n v="7"/>
    <n v="4"/>
    <n v="3"/>
    <n v="57"/>
    <n v="28"/>
    <n v="29"/>
    <n v="1"/>
    <n v="0"/>
    <n v="0"/>
    <n v="60"/>
    <n v="90"/>
    <n v="3420"/>
    <n v="0"/>
    <n v="365"/>
    <n v="353"/>
    <n v="116"/>
    <n v="18"/>
  </r>
  <r>
    <s v="Ben Gibson"/>
    <x v="73"/>
    <n v="29"/>
    <n v="32"/>
    <n v="27"/>
    <x v="0"/>
    <d v="1993-01-15T00:00:00"/>
    <x v="0"/>
    <x v="1"/>
    <x v="0"/>
    <n v="63"/>
    <n v="63"/>
    <n v="0"/>
    <n v="1"/>
    <n v="1"/>
    <n v="0"/>
    <n v="1"/>
    <n v="1"/>
    <n v="0"/>
    <n v="0"/>
    <n v="0"/>
    <n v="0"/>
    <n v="1"/>
    <n v="0"/>
    <n v="0"/>
    <n v="0"/>
    <n v="0"/>
    <n v="0"/>
    <n v="3"/>
    <n v="3"/>
    <n v="0"/>
    <n v="1"/>
    <n v="0"/>
    <n v="63"/>
    <n v="21"/>
    <n v="63"/>
    <n v="63"/>
    <n v="0"/>
    <n v="-1"/>
    <n v="-1"/>
    <n v="-1"/>
    <n v="9"/>
  </r>
  <r>
    <s v="Ben Hamer"/>
    <x v="74"/>
    <n v="34"/>
    <n v="37"/>
    <n v="32"/>
    <x v="1"/>
    <d v="1987-11-20T00:00:00"/>
    <x v="3"/>
    <x v="2"/>
    <x v="0"/>
    <n v="553"/>
    <n v="283"/>
    <n v="270"/>
    <n v="7"/>
    <n v="4"/>
    <n v="3"/>
    <n v="0"/>
    <n v="0"/>
    <n v="0"/>
    <n v="0"/>
    <n v="0"/>
    <n v="0"/>
    <n v="0"/>
    <n v="0"/>
    <n v="0"/>
    <n v="1"/>
    <n v="1"/>
    <n v="0"/>
    <n v="20"/>
    <n v="9"/>
    <n v="11"/>
    <n v="0"/>
    <n v="0"/>
    <n v="0"/>
    <n v="28"/>
    <n v="79"/>
    <n v="0"/>
    <n v="0"/>
    <n v="327"/>
    <n v="348"/>
    <n v="175"/>
    <n v="14"/>
  </r>
  <r>
    <s v="Ben Johnson"/>
    <x v="75"/>
    <n v="22"/>
    <n v="25"/>
    <n v="20"/>
    <x v="2"/>
    <d v="2000-01-24T00:00:00"/>
    <x v="2"/>
    <x v="0"/>
    <x v="0"/>
    <n v="63"/>
    <n v="0"/>
    <n v="63"/>
    <n v="1"/>
    <n v="0"/>
    <n v="1"/>
    <n v="0"/>
    <n v="0"/>
    <n v="0"/>
    <n v="0"/>
    <n v="0"/>
    <n v="0"/>
    <n v="0"/>
    <n v="0"/>
    <n v="0"/>
    <n v="0"/>
    <n v="0"/>
    <n v="0"/>
    <n v="1"/>
    <n v="0"/>
    <n v="1"/>
    <n v="0"/>
    <n v="0"/>
    <n v="0"/>
    <n v="63"/>
    <n v="63"/>
    <n v="0"/>
    <n v="0"/>
    <n v="-1"/>
    <n v="-1"/>
    <n v="-1"/>
    <n v="26"/>
  </r>
  <r>
    <s v="Ben Mee"/>
    <x v="76"/>
    <n v="33"/>
    <n v="36"/>
    <n v="31"/>
    <x v="1"/>
    <d v="1989-09-21T00:00:00"/>
    <x v="0"/>
    <x v="1"/>
    <x v="0"/>
    <n v="3420"/>
    <n v="1710"/>
    <n v="1710"/>
    <n v="38"/>
    <n v="19"/>
    <n v="19"/>
    <n v="0"/>
    <n v="0"/>
    <n v="0"/>
    <n v="2"/>
    <n v="1"/>
    <n v="1"/>
    <n v="2"/>
    <n v="0"/>
    <n v="0"/>
    <n v="8"/>
    <n v="5"/>
    <n v="3"/>
    <n v="57"/>
    <n v="27"/>
    <n v="30"/>
    <n v="9"/>
    <n v="0"/>
    <n v="0"/>
    <n v="60"/>
    <n v="90"/>
    <n v="380"/>
    <n v="1710"/>
    <n v="380"/>
    <n v="211"/>
    <n v="118"/>
    <n v="21"/>
  </r>
  <r>
    <s v="Ben White"/>
    <x v="77"/>
    <n v="25"/>
    <n v="28"/>
    <n v="23"/>
    <x v="3"/>
    <d v="1997-10-08T00:00:00"/>
    <x v="0"/>
    <x v="16"/>
    <x v="0"/>
    <n v="0"/>
    <n v="0"/>
    <n v="0"/>
    <n v="0"/>
    <n v="0"/>
    <n v="0"/>
    <n v="0"/>
    <n v="0"/>
    <n v="0"/>
    <n v="0"/>
    <n v="0"/>
    <n v="0"/>
    <n v="0"/>
    <n v="0"/>
    <n v="0"/>
    <n v="0"/>
    <n v="0"/>
    <n v="0"/>
    <n v="0"/>
    <n v="0"/>
    <n v="0"/>
    <n v="0"/>
    <n v="0"/>
    <n v="0"/>
    <n v="0"/>
    <n v="0"/>
    <n v="0"/>
    <n v="0"/>
    <n v="-1"/>
    <n v="-1"/>
    <n v="-1"/>
    <n v="-1"/>
  </r>
  <r>
    <s v="Ben Wilmot"/>
    <x v="78"/>
    <n v="23"/>
    <n v="26"/>
    <n v="21"/>
    <x v="2"/>
    <d v="1999-11-04T00:00:00"/>
    <x v="0"/>
    <x v="5"/>
    <x v="0"/>
    <n v="26"/>
    <n v="0"/>
    <n v="26"/>
    <n v="2"/>
    <n v="0"/>
    <n v="2"/>
    <n v="0"/>
    <n v="0"/>
    <n v="0"/>
    <n v="0"/>
    <n v="0"/>
    <n v="0"/>
    <n v="0"/>
    <n v="0"/>
    <n v="0"/>
    <n v="1"/>
    <n v="0"/>
    <n v="1"/>
    <n v="2"/>
    <n v="0"/>
    <n v="2"/>
    <n v="0"/>
    <n v="0"/>
    <n v="0"/>
    <n v="13"/>
    <n v="13"/>
    <n v="0"/>
    <n v="0"/>
    <n v="-1"/>
    <n v="-1"/>
    <n v="-1"/>
    <n v="17"/>
  </r>
  <r>
    <s v="Benjamin Mendy"/>
    <x v="79"/>
    <n v="28"/>
    <n v="31"/>
    <n v="26"/>
    <x v="0"/>
    <d v="1994-07-17T00:00:00"/>
    <x v="0"/>
    <x v="19"/>
    <x v="4"/>
    <n v="900"/>
    <n v="450"/>
    <n v="450"/>
    <n v="10"/>
    <n v="5"/>
    <n v="5"/>
    <n v="0"/>
    <n v="0"/>
    <n v="0"/>
    <n v="5"/>
    <n v="3"/>
    <n v="2"/>
    <n v="5"/>
    <n v="0"/>
    <n v="0"/>
    <n v="4"/>
    <n v="1"/>
    <n v="3"/>
    <n v="6"/>
    <n v="4"/>
    <n v="2"/>
    <n v="1"/>
    <n v="0"/>
    <n v="0"/>
    <n v="150"/>
    <n v="90"/>
    <n v="900"/>
    <n v="180"/>
    <n v="311"/>
    <n v="3"/>
    <n v="12"/>
    <n v="18"/>
  </r>
  <r>
    <s v="Beram Kayal"/>
    <x v="80"/>
    <n v="34"/>
    <n v="37"/>
    <n v="32"/>
    <x v="1"/>
    <d v="1988-05-02T00:00:00"/>
    <x v="1"/>
    <x v="16"/>
    <x v="27"/>
    <n v="934"/>
    <n v="494"/>
    <n v="440"/>
    <n v="18"/>
    <n v="9"/>
    <n v="9"/>
    <n v="1"/>
    <n v="0"/>
    <n v="1"/>
    <n v="1"/>
    <n v="1"/>
    <n v="0"/>
    <n v="2"/>
    <n v="0"/>
    <n v="0"/>
    <n v="5"/>
    <n v="3"/>
    <n v="2"/>
    <n v="15"/>
    <n v="8"/>
    <n v="7"/>
    <n v="4"/>
    <n v="0"/>
    <n v="934"/>
    <n v="62"/>
    <n v="52"/>
    <n v="234"/>
    <n v="934"/>
    <n v="163"/>
    <n v="146"/>
    <n v="-1"/>
    <n v="8"/>
  </r>
  <r>
    <s v="Bernard AnÃ­cio Caldeira Duarte"/>
    <x v="81"/>
    <n v="30"/>
    <n v="33"/>
    <n v="28"/>
    <x v="0"/>
    <d v="1992-09-08T00:00:00"/>
    <x v="1"/>
    <x v="10"/>
    <x v="15"/>
    <n v="2128"/>
    <n v="960"/>
    <n v="1168"/>
    <n v="34"/>
    <n v="16"/>
    <n v="18"/>
    <n v="1"/>
    <n v="0"/>
    <n v="1"/>
    <n v="3"/>
    <n v="1"/>
    <n v="2"/>
    <n v="4"/>
    <n v="0"/>
    <n v="0"/>
    <n v="14"/>
    <n v="9"/>
    <n v="5"/>
    <n v="19"/>
    <n v="5"/>
    <n v="14"/>
    <n v="5"/>
    <n v="0"/>
    <n v="2128"/>
    <n v="112"/>
    <n v="63"/>
    <n v="426"/>
    <n v="709"/>
    <n v="243"/>
    <n v="117"/>
    <n v="-1"/>
    <n v="12"/>
  </r>
  <r>
    <s v="Bernardo"/>
    <x v="82"/>
    <n v="27"/>
    <n v="30"/>
    <n v="25"/>
    <x v="3"/>
    <d v="1995-05-14T00:00:00"/>
    <x v="0"/>
    <x v="16"/>
    <x v="15"/>
    <n v="1750"/>
    <n v="990"/>
    <n v="760"/>
    <n v="22"/>
    <n v="11"/>
    <n v="11"/>
    <n v="0"/>
    <n v="0"/>
    <n v="0"/>
    <n v="1"/>
    <n v="1"/>
    <n v="0"/>
    <n v="1"/>
    <n v="0"/>
    <n v="0"/>
    <n v="4"/>
    <n v="2"/>
    <n v="2"/>
    <n v="28"/>
    <n v="17"/>
    <n v="11"/>
    <n v="4"/>
    <n v="0"/>
    <n v="0"/>
    <n v="63"/>
    <n v="80"/>
    <n v="438"/>
    <n v="1750"/>
    <n v="400"/>
    <n v="200"/>
    <n v="107"/>
    <n v="20"/>
  </r>
  <r>
    <s v="Bernardo Silva"/>
    <x v="83"/>
    <n v="28"/>
    <n v="31"/>
    <n v="26"/>
    <x v="0"/>
    <d v="1994-08-10T00:00:00"/>
    <x v="1"/>
    <x v="19"/>
    <x v="9"/>
    <n v="2853"/>
    <n v="1470"/>
    <n v="1383"/>
    <n v="36"/>
    <n v="18"/>
    <n v="18"/>
    <n v="7"/>
    <n v="2"/>
    <n v="5"/>
    <n v="7"/>
    <n v="4"/>
    <n v="3"/>
    <n v="14"/>
    <n v="0"/>
    <n v="0"/>
    <n v="18"/>
    <n v="8"/>
    <n v="10"/>
    <n v="22"/>
    <n v="11"/>
    <n v="11"/>
    <n v="3"/>
    <n v="0"/>
    <n v="408"/>
    <n v="130"/>
    <n v="79"/>
    <n v="951"/>
    <n v="408"/>
    <n v="85"/>
    <n v="58"/>
    <n v="-1"/>
    <n v="5"/>
  </r>
  <r>
    <s v="Bernd Leno"/>
    <x v="84"/>
    <n v="30"/>
    <n v="33"/>
    <n v="28"/>
    <x v="0"/>
    <d v="1992-03-04T00:00:00"/>
    <x v="3"/>
    <x v="3"/>
    <x v="16"/>
    <n v="2835"/>
    <n v="1395"/>
    <n v="1440"/>
    <n v="32"/>
    <n v="16"/>
    <n v="16"/>
    <n v="0"/>
    <n v="0"/>
    <n v="0"/>
    <n v="0"/>
    <n v="0"/>
    <n v="0"/>
    <n v="0"/>
    <n v="0"/>
    <n v="0"/>
    <n v="7"/>
    <n v="6"/>
    <n v="1"/>
    <n v="39"/>
    <n v="12"/>
    <n v="27"/>
    <n v="0"/>
    <n v="0"/>
    <n v="0"/>
    <n v="73"/>
    <n v="89"/>
    <n v="0"/>
    <n v="0"/>
    <n v="390"/>
    <n v="413"/>
    <n v="76"/>
    <n v="23"/>
  </r>
  <r>
    <s v="Bobby Reid"/>
    <x v="85"/>
    <n v="29"/>
    <n v="32"/>
    <n v="27"/>
    <x v="0"/>
    <d v="1993-02-02T00:00:00"/>
    <x v="1"/>
    <x v="13"/>
    <x v="0"/>
    <n v="1422"/>
    <n v="725"/>
    <n v="697"/>
    <n v="27"/>
    <n v="11"/>
    <n v="16"/>
    <n v="5"/>
    <n v="4"/>
    <n v="1"/>
    <n v="2"/>
    <n v="1"/>
    <n v="1"/>
    <n v="7"/>
    <n v="1"/>
    <n v="0"/>
    <n v="6"/>
    <n v="2"/>
    <n v="4"/>
    <n v="27"/>
    <n v="19"/>
    <n v="8"/>
    <n v="0"/>
    <n v="0"/>
    <n v="284"/>
    <n v="53"/>
    <n v="53"/>
    <n v="0"/>
    <n v="711"/>
    <n v="55"/>
    <n v="115"/>
    <n v="-1"/>
    <n v="2"/>
  </r>
  <r>
    <s v="Brian Murphy"/>
    <x v="86"/>
    <n v="39"/>
    <n v="42"/>
    <n v="37"/>
    <x v="1"/>
    <d v="1983-05-07T00:00:00"/>
    <x v="3"/>
    <x v="13"/>
    <x v="28"/>
    <n v="0"/>
    <n v="0"/>
    <n v="0"/>
    <n v="0"/>
    <n v="0"/>
    <n v="0"/>
    <n v="0"/>
    <n v="0"/>
    <n v="0"/>
    <n v="0"/>
    <n v="0"/>
    <n v="0"/>
    <n v="0"/>
    <n v="0"/>
    <n v="0"/>
    <n v="0"/>
    <n v="0"/>
    <n v="0"/>
    <n v="0"/>
    <n v="0"/>
    <n v="0"/>
    <n v="0"/>
    <n v="0"/>
    <n v="0"/>
    <n v="0"/>
    <n v="0"/>
    <n v="0"/>
    <n v="0"/>
    <n v="-1"/>
    <n v="-1"/>
    <n v="-1"/>
    <n v="-1"/>
  </r>
  <r>
    <s v="Bright Enobakhare"/>
    <x v="87"/>
    <n v="24"/>
    <n v="27"/>
    <n v="22"/>
    <x v="3"/>
    <d v="1998-02-08T00:00:00"/>
    <x v="2"/>
    <x v="9"/>
    <x v="0"/>
    <n v="0"/>
    <n v="0"/>
    <n v="0"/>
    <n v="0"/>
    <n v="0"/>
    <n v="0"/>
    <n v="0"/>
    <n v="0"/>
    <n v="0"/>
    <n v="0"/>
    <n v="0"/>
    <n v="0"/>
    <n v="0"/>
    <n v="0"/>
    <n v="0"/>
    <n v="0"/>
    <n v="0"/>
    <n v="0"/>
    <n v="0"/>
    <n v="0"/>
    <n v="0"/>
    <n v="0"/>
    <n v="0"/>
    <n v="0"/>
    <n v="0"/>
    <n v="0"/>
    <n v="0"/>
    <n v="0"/>
    <n v="-1"/>
    <n v="-1"/>
    <n v="-1"/>
    <n v="-1"/>
  </r>
  <r>
    <s v="Bruno Ã‰cuÃ©lÃ© Manga"/>
    <x v="88"/>
    <n v="34"/>
    <n v="37"/>
    <n v="32"/>
    <x v="1"/>
    <d v="1988-07-16T00:00:00"/>
    <x v="0"/>
    <x v="13"/>
    <x v="29"/>
    <n v="3375"/>
    <n v="1710"/>
    <n v="1665"/>
    <n v="38"/>
    <n v="19"/>
    <n v="19"/>
    <n v="0"/>
    <n v="0"/>
    <n v="0"/>
    <n v="1"/>
    <n v="1"/>
    <n v="0"/>
    <n v="1"/>
    <n v="0"/>
    <n v="0"/>
    <n v="10"/>
    <n v="5"/>
    <n v="5"/>
    <n v="59"/>
    <n v="34"/>
    <n v="25"/>
    <n v="0"/>
    <n v="0"/>
    <n v="0"/>
    <n v="57"/>
    <n v="89"/>
    <n v="0"/>
    <n v="3375"/>
    <n v="337"/>
    <n v="242"/>
    <n v="126"/>
    <n v="24"/>
  </r>
  <r>
    <s v="Bruno Saltor Grau"/>
    <x v="89"/>
    <n v="42"/>
    <n v="45"/>
    <n v="40"/>
    <x v="1"/>
    <d v="1980-10-01T00:00:00"/>
    <x v="0"/>
    <x v="16"/>
    <x v="7"/>
    <n v="1136"/>
    <n v="534"/>
    <n v="602"/>
    <n v="14"/>
    <n v="6"/>
    <n v="8"/>
    <n v="0"/>
    <n v="0"/>
    <n v="0"/>
    <n v="1"/>
    <n v="1"/>
    <n v="0"/>
    <n v="1"/>
    <n v="0"/>
    <n v="0"/>
    <n v="4"/>
    <n v="2"/>
    <n v="2"/>
    <n v="17"/>
    <n v="8"/>
    <n v="9"/>
    <n v="2"/>
    <n v="0"/>
    <n v="0"/>
    <n v="67"/>
    <n v="81"/>
    <n v="568"/>
    <n v="1136"/>
    <n v="399"/>
    <n v="175"/>
    <n v="92"/>
    <n v="19"/>
  </r>
  <r>
    <s v="Caglar SÃ¶yÃ¼ncÃ¼"/>
    <x v="90"/>
    <n v="26"/>
    <n v="29"/>
    <n v="24"/>
    <x v="3"/>
    <d v="1996-05-23T00:00:00"/>
    <x v="0"/>
    <x v="11"/>
    <x v="30"/>
    <n v="371"/>
    <n v="191"/>
    <n v="180"/>
    <n v="6"/>
    <n v="4"/>
    <n v="2"/>
    <n v="0"/>
    <n v="0"/>
    <n v="0"/>
    <n v="0"/>
    <n v="0"/>
    <n v="0"/>
    <n v="0"/>
    <n v="0"/>
    <n v="0"/>
    <n v="2"/>
    <n v="2"/>
    <n v="0"/>
    <n v="3"/>
    <n v="1"/>
    <n v="2"/>
    <n v="1"/>
    <n v="0"/>
    <n v="0"/>
    <n v="124"/>
    <n v="62"/>
    <n v="371"/>
    <n v="0"/>
    <n v="267"/>
    <n v="330"/>
    <n v="16"/>
    <n v="20"/>
  </r>
  <r>
    <s v="Callum Hudson-Odoi"/>
    <x v="91"/>
    <n v="21"/>
    <n v="24"/>
    <n v="19"/>
    <x v="2"/>
    <d v="2000-11-07T00:00:00"/>
    <x v="1"/>
    <x v="17"/>
    <x v="0"/>
    <n v="391"/>
    <n v="267"/>
    <n v="124"/>
    <n v="10"/>
    <n v="6"/>
    <n v="4"/>
    <n v="0"/>
    <n v="0"/>
    <n v="0"/>
    <n v="1"/>
    <n v="1"/>
    <n v="0"/>
    <n v="1"/>
    <n v="0"/>
    <n v="0"/>
    <n v="3"/>
    <n v="3"/>
    <n v="0"/>
    <n v="5"/>
    <n v="2"/>
    <n v="3"/>
    <n v="0"/>
    <n v="0"/>
    <n v="0"/>
    <n v="78"/>
    <n v="39"/>
    <n v="0"/>
    <n v="391"/>
    <n v="277"/>
    <n v="54"/>
    <n v="-1"/>
    <n v="16"/>
  </r>
  <r>
    <s v="Callum Paterson"/>
    <x v="92"/>
    <n v="28"/>
    <n v="31"/>
    <n v="26"/>
    <x v="0"/>
    <d v="1994-10-13T00:00:00"/>
    <x v="0"/>
    <x v="13"/>
    <x v="19"/>
    <n v="1996"/>
    <n v="1024"/>
    <n v="972"/>
    <n v="27"/>
    <n v="14"/>
    <n v="13"/>
    <n v="4"/>
    <n v="3"/>
    <n v="1"/>
    <n v="1"/>
    <n v="0"/>
    <n v="1"/>
    <n v="5"/>
    <n v="0"/>
    <n v="0"/>
    <n v="7"/>
    <n v="5"/>
    <n v="2"/>
    <n v="37"/>
    <n v="18"/>
    <n v="19"/>
    <n v="4"/>
    <n v="0"/>
    <n v="499"/>
    <n v="54"/>
    <n v="74"/>
    <n v="499"/>
    <n v="1996"/>
    <n v="108"/>
    <n v="202"/>
    <n v="137"/>
    <n v="3"/>
  </r>
  <r>
    <s v="Callum Roberts"/>
    <x v="93"/>
    <n v="25"/>
    <n v="28"/>
    <n v="23"/>
    <x v="3"/>
    <d v="1997-04-14T00:00:00"/>
    <x v="2"/>
    <x v="18"/>
    <x v="0"/>
    <n v="0"/>
    <n v="0"/>
    <n v="0"/>
    <n v="0"/>
    <n v="0"/>
    <n v="0"/>
    <n v="0"/>
    <n v="0"/>
    <n v="0"/>
    <n v="0"/>
    <n v="0"/>
    <n v="0"/>
    <n v="0"/>
    <n v="0"/>
    <n v="0"/>
    <n v="0"/>
    <n v="0"/>
    <n v="0"/>
    <n v="0"/>
    <n v="0"/>
    <n v="0"/>
    <n v="0"/>
    <n v="0"/>
    <n v="0"/>
    <n v="0"/>
    <n v="0"/>
    <n v="0"/>
    <n v="0"/>
    <n v="-1"/>
    <n v="-1"/>
    <n v="-1"/>
    <n v="-1"/>
  </r>
  <r>
    <s v="Callum Slattery"/>
    <x v="94"/>
    <n v="23"/>
    <n v="26"/>
    <n v="21"/>
    <x v="2"/>
    <d v="1999-02-08T00:00:00"/>
    <x v="1"/>
    <x v="12"/>
    <x v="0"/>
    <n v="110"/>
    <n v="6"/>
    <n v="104"/>
    <n v="3"/>
    <n v="1"/>
    <n v="2"/>
    <n v="0"/>
    <n v="0"/>
    <n v="0"/>
    <n v="0"/>
    <n v="0"/>
    <n v="0"/>
    <n v="0"/>
    <n v="0"/>
    <n v="0"/>
    <n v="0"/>
    <n v="0"/>
    <n v="0"/>
    <n v="0"/>
    <n v="0"/>
    <n v="0"/>
    <n v="0"/>
    <n v="0"/>
    <n v="0"/>
    <n v="0"/>
    <n v="37"/>
    <n v="0"/>
    <n v="0"/>
    <n v="-1"/>
    <n v="-1"/>
    <n v="-1"/>
    <n v="18"/>
  </r>
  <r>
    <s v="Callum Wilson"/>
    <x v="95"/>
    <n v="30"/>
    <n v="33"/>
    <n v="28"/>
    <x v="0"/>
    <d v="1992-02-27T00:00:00"/>
    <x v="2"/>
    <x v="8"/>
    <x v="0"/>
    <n v="2535"/>
    <n v="1324"/>
    <n v="1211"/>
    <n v="30"/>
    <n v="15"/>
    <n v="15"/>
    <n v="14"/>
    <n v="5"/>
    <n v="9"/>
    <n v="9"/>
    <n v="4"/>
    <n v="5"/>
    <n v="23"/>
    <n v="1"/>
    <n v="1"/>
    <n v="9"/>
    <n v="5"/>
    <n v="4"/>
    <n v="44"/>
    <n v="17"/>
    <n v="27"/>
    <n v="3"/>
    <n v="0"/>
    <n v="181"/>
    <n v="58"/>
    <n v="85"/>
    <n v="845"/>
    <n v="282"/>
    <n v="17"/>
    <n v="16"/>
    <n v="-1"/>
    <n v="1"/>
  </r>
  <r>
    <s v="Calum Chambers"/>
    <x v="96"/>
    <n v="27"/>
    <n v="30"/>
    <n v="25"/>
    <x v="3"/>
    <d v="1995-01-20T00:00:00"/>
    <x v="0"/>
    <x v="6"/>
    <x v="0"/>
    <n v="2587"/>
    <n v="1458"/>
    <n v="1129"/>
    <n v="31"/>
    <n v="17"/>
    <n v="14"/>
    <n v="2"/>
    <n v="2"/>
    <n v="0"/>
    <n v="0"/>
    <n v="0"/>
    <n v="0"/>
    <n v="2"/>
    <n v="0"/>
    <n v="0"/>
    <n v="5"/>
    <n v="3"/>
    <n v="2"/>
    <n v="49"/>
    <n v="24"/>
    <n v="25"/>
    <n v="9"/>
    <n v="0"/>
    <n v="1294"/>
    <n v="53"/>
    <n v="83"/>
    <n v="287"/>
    <n v="0"/>
    <n v="198"/>
    <n v="399"/>
    <n v="143"/>
    <n v="5"/>
  </r>
  <r>
    <s v="Cameron John"/>
    <x v="97"/>
    <n v="23"/>
    <n v="26"/>
    <n v="21"/>
    <x v="2"/>
    <d v="1999-08-24T00:00:00"/>
    <x v="0"/>
    <x v="9"/>
    <x v="0"/>
    <n v="0"/>
    <n v="0"/>
    <n v="0"/>
    <n v="0"/>
    <n v="0"/>
    <n v="0"/>
    <n v="0"/>
    <n v="0"/>
    <n v="0"/>
    <n v="0"/>
    <n v="0"/>
    <n v="0"/>
    <n v="0"/>
    <n v="0"/>
    <n v="0"/>
    <n v="0"/>
    <n v="0"/>
    <n v="0"/>
    <n v="0"/>
    <n v="0"/>
    <n v="0"/>
    <n v="0"/>
    <n v="0"/>
    <n v="0"/>
    <n v="0"/>
    <n v="0"/>
    <n v="0"/>
    <n v="0"/>
    <n v="-1"/>
    <n v="-1"/>
    <n v="-1"/>
    <n v="-1"/>
  </r>
  <r>
    <s v="Carl Jenkinson"/>
    <x v="98"/>
    <n v="30"/>
    <n v="33"/>
    <n v="28"/>
    <x v="0"/>
    <d v="1992-02-08T00:00:00"/>
    <x v="0"/>
    <x v="3"/>
    <x v="0"/>
    <n v="166"/>
    <n v="166"/>
    <n v="0"/>
    <n v="3"/>
    <n v="3"/>
    <n v="0"/>
    <n v="0"/>
    <n v="0"/>
    <n v="0"/>
    <n v="0"/>
    <n v="0"/>
    <n v="0"/>
    <n v="0"/>
    <n v="0"/>
    <n v="0"/>
    <n v="0"/>
    <n v="0"/>
    <n v="0"/>
    <n v="2"/>
    <n v="2"/>
    <n v="0"/>
    <n v="0"/>
    <n v="0"/>
    <n v="0"/>
    <n v="83"/>
    <n v="55"/>
    <n v="0"/>
    <n v="0"/>
    <n v="-1"/>
    <n v="-1"/>
    <n v="-1"/>
    <n v="18"/>
  </r>
  <r>
    <s v="Carlos SÃ¡nchez"/>
    <x v="99"/>
    <n v="36"/>
    <n v="39"/>
    <n v="34"/>
    <x v="1"/>
    <d v="1986-02-06T00:00:00"/>
    <x v="1"/>
    <x v="0"/>
    <x v="31"/>
    <n v="240"/>
    <n v="120"/>
    <n v="120"/>
    <n v="7"/>
    <n v="4"/>
    <n v="3"/>
    <n v="0"/>
    <n v="0"/>
    <n v="0"/>
    <n v="0"/>
    <n v="0"/>
    <n v="0"/>
    <n v="0"/>
    <n v="0"/>
    <n v="0"/>
    <n v="2"/>
    <n v="2"/>
    <n v="0"/>
    <n v="2"/>
    <n v="0"/>
    <n v="2"/>
    <n v="0"/>
    <n v="0"/>
    <n v="0"/>
    <n v="120"/>
    <n v="34"/>
    <n v="0"/>
    <n v="0"/>
    <n v="-1"/>
    <n v="-1"/>
    <n v="-1"/>
    <n v="21"/>
  </r>
  <r>
    <s v="Cedric Soares"/>
    <x v="100"/>
    <n v="31"/>
    <n v="34"/>
    <n v="29"/>
    <x v="0"/>
    <d v="1991-08-31T00:00:00"/>
    <x v="0"/>
    <x v="12"/>
    <x v="9"/>
    <n v="1494"/>
    <n v="651"/>
    <n v="843"/>
    <n v="18"/>
    <n v="8"/>
    <n v="10"/>
    <n v="1"/>
    <n v="1"/>
    <n v="0"/>
    <n v="2"/>
    <n v="0"/>
    <n v="2"/>
    <n v="3"/>
    <n v="0"/>
    <n v="0"/>
    <n v="5"/>
    <n v="2"/>
    <n v="3"/>
    <n v="26"/>
    <n v="7"/>
    <n v="19"/>
    <n v="4"/>
    <n v="0"/>
    <n v="1494"/>
    <n v="57"/>
    <n v="83"/>
    <n v="374"/>
    <n v="747"/>
    <n v="204"/>
    <n v="124"/>
    <n v="127"/>
    <n v="15"/>
  </r>
  <r>
    <s v="Cenk Tosun"/>
    <x v="101"/>
    <n v="31"/>
    <n v="34"/>
    <n v="29"/>
    <x v="0"/>
    <d v="1991-06-07T00:00:00"/>
    <x v="2"/>
    <x v="10"/>
    <x v="30"/>
    <n v="1050"/>
    <n v="536"/>
    <n v="514"/>
    <n v="25"/>
    <n v="13"/>
    <n v="12"/>
    <n v="3"/>
    <n v="2"/>
    <n v="1"/>
    <n v="3"/>
    <n v="1"/>
    <n v="2"/>
    <n v="6"/>
    <n v="0"/>
    <n v="0"/>
    <n v="7"/>
    <n v="4"/>
    <n v="3"/>
    <n v="16"/>
    <n v="9"/>
    <n v="7"/>
    <n v="3"/>
    <n v="0"/>
    <n v="350"/>
    <n v="66"/>
    <n v="42"/>
    <n v="350"/>
    <n v="350"/>
    <n v="74"/>
    <n v="37"/>
    <n v="-1"/>
    <n v="6"/>
  </r>
  <r>
    <s v="Cesar Azpilicueta"/>
    <x v="102"/>
    <n v="33"/>
    <n v="36"/>
    <n v="31"/>
    <x v="1"/>
    <d v="1989-08-28T00:00:00"/>
    <x v="0"/>
    <x v="17"/>
    <x v="7"/>
    <n v="3403"/>
    <n v="1693"/>
    <n v="1710"/>
    <n v="38"/>
    <n v="19"/>
    <n v="19"/>
    <n v="1"/>
    <n v="0"/>
    <n v="1"/>
    <n v="5"/>
    <n v="3"/>
    <n v="2"/>
    <n v="6"/>
    <n v="0"/>
    <n v="0"/>
    <n v="16"/>
    <n v="10"/>
    <n v="6"/>
    <n v="38"/>
    <n v="12"/>
    <n v="26"/>
    <n v="4"/>
    <n v="0"/>
    <n v="3403"/>
    <n v="90"/>
    <n v="90"/>
    <n v="851"/>
    <n v="681"/>
    <n v="260"/>
    <n v="116"/>
    <n v="33"/>
    <n v="14"/>
  </r>
  <r>
    <s v="Cesc Fabregas"/>
    <x v="103"/>
    <n v="35"/>
    <n v="38"/>
    <n v="33"/>
    <x v="1"/>
    <d v="1987-05-04T00:00:00"/>
    <x v="1"/>
    <x v="17"/>
    <x v="7"/>
    <n v="175"/>
    <n v="73"/>
    <n v="102"/>
    <n v="6"/>
    <n v="4"/>
    <n v="2"/>
    <n v="0"/>
    <n v="0"/>
    <n v="0"/>
    <n v="0"/>
    <n v="0"/>
    <n v="0"/>
    <n v="0"/>
    <n v="0"/>
    <n v="0"/>
    <n v="3"/>
    <n v="2"/>
    <n v="1"/>
    <n v="2"/>
    <n v="0"/>
    <n v="2"/>
    <n v="1"/>
    <n v="0"/>
    <n v="0"/>
    <n v="88"/>
    <n v="29"/>
    <n v="175"/>
    <n v="0"/>
    <n v="-1"/>
    <n v="-1"/>
    <n v="-1"/>
    <n v="18"/>
  </r>
  <r>
    <s v="Charlie Austin"/>
    <x v="104"/>
    <n v="33"/>
    <n v="36"/>
    <n v="31"/>
    <x v="1"/>
    <d v="1989-07-05T00:00:00"/>
    <x v="2"/>
    <x v="12"/>
    <x v="0"/>
    <n v="980"/>
    <n v="454"/>
    <n v="526"/>
    <n v="25"/>
    <n v="13"/>
    <n v="12"/>
    <n v="2"/>
    <n v="1"/>
    <n v="1"/>
    <n v="2"/>
    <n v="1"/>
    <n v="1"/>
    <n v="4"/>
    <n v="0"/>
    <n v="1"/>
    <n v="6"/>
    <n v="3"/>
    <n v="3"/>
    <n v="14"/>
    <n v="6"/>
    <n v="8"/>
    <n v="1"/>
    <n v="0"/>
    <n v="490"/>
    <n v="70"/>
    <n v="39"/>
    <n v="980"/>
    <n v="490"/>
    <n v="105"/>
    <n v="73"/>
    <n v="-1"/>
    <n v="8"/>
  </r>
  <r>
    <s v="Charlie Daniels"/>
    <x v="105"/>
    <n v="36"/>
    <n v="39"/>
    <n v="34"/>
    <x v="1"/>
    <d v="1986-09-07T00:00:00"/>
    <x v="0"/>
    <x v="8"/>
    <x v="0"/>
    <n v="1583"/>
    <n v="803"/>
    <n v="780"/>
    <n v="21"/>
    <n v="11"/>
    <n v="10"/>
    <n v="1"/>
    <n v="1"/>
    <n v="0"/>
    <n v="0"/>
    <n v="0"/>
    <n v="0"/>
    <n v="1"/>
    <n v="0"/>
    <n v="0"/>
    <n v="6"/>
    <n v="4"/>
    <n v="2"/>
    <n v="32"/>
    <n v="14"/>
    <n v="18"/>
    <n v="4"/>
    <n v="0"/>
    <n v="1583"/>
    <n v="49"/>
    <n v="75"/>
    <n v="396"/>
    <n v="0"/>
    <n v="208"/>
    <n v="254"/>
    <n v="152"/>
    <n v="12"/>
  </r>
  <r>
    <s v="Charlie Taylor"/>
    <x v="106"/>
    <n v="29"/>
    <n v="32"/>
    <n v="27"/>
    <x v="0"/>
    <d v="1993-09-18T00:00:00"/>
    <x v="0"/>
    <x v="1"/>
    <x v="0"/>
    <n v="3240"/>
    <n v="1636"/>
    <n v="1604"/>
    <n v="38"/>
    <n v="19"/>
    <n v="19"/>
    <n v="0"/>
    <n v="0"/>
    <n v="0"/>
    <n v="1"/>
    <n v="1"/>
    <n v="0"/>
    <n v="1"/>
    <n v="0"/>
    <n v="0"/>
    <n v="8"/>
    <n v="5"/>
    <n v="3"/>
    <n v="53"/>
    <n v="24"/>
    <n v="29"/>
    <n v="2"/>
    <n v="0"/>
    <n v="0"/>
    <n v="61"/>
    <n v="85"/>
    <n v="1620"/>
    <n v="3240"/>
    <n v="381"/>
    <n v="239"/>
    <n v="111"/>
    <n v="19"/>
  </r>
  <r>
    <s v="Cheikhou KouyatÃ©"/>
    <x v="107"/>
    <n v="32"/>
    <n v="35"/>
    <n v="30"/>
    <x v="0"/>
    <d v="1989-12-21T00:00:00"/>
    <x v="1"/>
    <x v="4"/>
    <x v="32"/>
    <n v="1897"/>
    <n v="865"/>
    <n v="1032"/>
    <n v="31"/>
    <n v="14"/>
    <n v="17"/>
    <n v="0"/>
    <n v="0"/>
    <n v="0"/>
    <n v="2"/>
    <n v="1"/>
    <n v="1"/>
    <n v="2"/>
    <n v="0"/>
    <n v="0"/>
    <n v="11"/>
    <n v="6"/>
    <n v="5"/>
    <n v="24"/>
    <n v="7"/>
    <n v="17"/>
    <n v="3"/>
    <n v="0"/>
    <n v="0"/>
    <n v="79"/>
    <n v="61"/>
    <n v="632"/>
    <n v="949"/>
    <n v="323"/>
    <n v="161"/>
    <n v="-1"/>
    <n v="20"/>
  </r>
  <r>
    <s v="Chris LÃ¶we"/>
    <x v="108"/>
    <n v="33"/>
    <n v="36"/>
    <n v="31"/>
    <x v="1"/>
    <d v="1989-04-16T00:00:00"/>
    <x v="0"/>
    <x v="2"/>
    <x v="16"/>
    <n v="2056"/>
    <n v="932"/>
    <n v="1124"/>
    <n v="29"/>
    <n v="15"/>
    <n v="14"/>
    <n v="0"/>
    <n v="0"/>
    <n v="0"/>
    <n v="2"/>
    <n v="1"/>
    <n v="1"/>
    <n v="2"/>
    <n v="0"/>
    <n v="0"/>
    <n v="1"/>
    <n v="1"/>
    <n v="0"/>
    <n v="52"/>
    <n v="19"/>
    <n v="33"/>
    <n v="2"/>
    <n v="0"/>
    <n v="0"/>
    <n v="40"/>
    <n v="71"/>
    <n v="1028"/>
    <n v="1028"/>
    <n v="328"/>
    <n v="163"/>
    <n v="169"/>
    <n v="30"/>
  </r>
  <r>
    <s v="Chris Mepham"/>
    <x v="109"/>
    <n v="24"/>
    <n v="27"/>
    <n v="22"/>
    <x v="3"/>
    <d v="1997-11-05T00:00:00"/>
    <x v="0"/>
    <x v="8"/>
    <x v="2"/>
    <n v="849"/>
    <n v="436"/>
    <n v="413"/>
    <n v="13"/>
    <n v="6"/>
    <n v="7"/>
    <n v="0"/>
    <n v="0"/>
    <n v="0"/>
    <n v="1"/>
    <n v="0"/>
    <n v="1"/>
    <n v="1"/>
    <n v="0"/>
    <n v="0"/>
    <n v="3"/>
    <n v="1"/>
    <n v="2"/>
    <n v="16"/>
    <n v="7"/>
    <n v="9"/>
    <n v="1"/>
    <n v="0"/>
    <n v="0"/>
    <n v="53"/>
    <n v="65"/>
    <n v="849"/>
    <n v="849"/>
    <n v="279"/>
    <n v="133"/>
    <n v="142"/>
    <n v="17"/>
  </r>
  <r>
    <s v="Chris Smalling"/>
    <x v="110"/>
    <n v="32"/>
    <n v="35"/>
    <n v="30"/>
    <x v="0"/>
    <d v="1989-11-22T00:00:00"/>
    <x v="0"/>
    <x v="14"/>
    <x v="0"/>
    <n v="2128"/>
    <n v="1138"/>
    <n v="990"/>
    <n v="24"/>
    <n v="13"/>
    <n v="11"/>
    <n v="1"/>
    <n v="0"/>
    <n v="1"/>
    <n v="0"/>
    <n v="0"/>
    <n v="0"/>
    <n v="1"/>
    <n v="0"/>
    <n v="0"/>
    <n v="4"/>
    <n v="2"/>
    <n v="2"/>
    <n v="34"/>
    <n v="16"/>
    <n v="18"/>
    <n v="1"/>
    <n v="0"/>
    <n v="2128"/>
    <n v="63"/>
    <n v="89"/>
    <n v="2128"/>
    <n v="0"/>
    <n v="246"/>
    <n v="294"/>
    <n v="106"/>
    <n v="15"/>
  </r>
  <r>
    <s v="Chris Wood"/>
    <x v="111"/>
    <n v="30"/>
    <n v="33"/>
    <n v="28"/>
    <x v="0"/>
    <d v="1991-12-07T00:00:00"/>
    <x v="2"/>
    <x v="1"/>
    <x v="33"/>
    <n v="2582"/>
    <n v="1330"/>
    <n v="1252"/>
    <n v="38"/>
    <n v="19"/>
    <n v="19"/>
    <n v="10"/>
    <n v="4"/>
    <n v="6"/>
    <n v="2"/>
    <n v="0"/>
    <n v="2"/>
    <n v="12"/>
    <n v="0"/>
    <n v="0"/>
    <n v="8"/>
    <n v="5"/>
    <n v="3"/>
    <n v="43"/>
    <n v="21"/>
    <n v="22"/>
    <n v="2"/>
    <n v="0"/>
    <n v="258"/>
    <n v="60"/>
    <n v="68"/>
    <n v="1291"/>
    <n v="1291"/>
    <n v="50"/>
    <n v="188"/>
    <n v="-1"/>
    <n v="2"/>
  </r>
  <r>
    <s v="Christian Atsu Twasam"/>
    <x v="112"/>
    <n v="30"/>
    <n v="33"/>
    <n v="28"/>
    <x v="0"/>
    <d v="1992-01-10T00:00:00"/>
    <x v="1"/>
    <x v="18"/>
    <x v="34"/>
    <n v="1487"/>
    <n v="710"/>
    <n v="777"/>
    <n v="28"/>
    <n v="13"/>
    <n v="15"/>
    <n v="1"/>
    <n v="1"/>
    <n v="0"/>
    <n v="0"/>
    <n v="0"/>
    <n v="0"/>
    <n v="1"/>
    <n v="0"/>
    <n v="0"/>
    <n v="8"/>
    <n v="3"/>
    <n v="5"/>
    <n v="16"/>
    <n v="10"/>
    <n v="6"/>
    <n v="2"/>
    <n v="0"/>
    <n v="1487"/>
    <n v="93"/>
    <n v="53"/>
    <n v="744"/>
    <n v="0"/>
    <n v="206"/>
    <n v="271"/>
    <n v="-1"/>
    <n v="7"/>
  </r>
  <r>
    <s v="Christian Benteke"/>
    <x v="113"/>
    <n v="31"/>
    <n v="34"/>
    <n v="29"/>
    <x v="0"/>
    <d v="1990-12-03T00:00:00"/>
    <x v="2"/>
    <x v="4"/>
    <x v="35"/>
    <n v="813"/>
    <n v="526"/>
    <n v="287"/>
    <n v="16"/>
    <n v="10"/>
    <n v="6"/>
    <n v="1"/>
    <n v="0"/>
    <n v="1"/>
    <n v="1"/>
    <n v="0"/>
    <n v="1"/>
    <n v="2"/>
    <n v="0"/>
    <n v="0"/>
    <n v="5"/>
    <n v="3"/>
    <n v="2"/>
    <n v="10"/>
    <n v="6"/>
    <n v="4"/>
    <n v="1"/>
    <n v="0"/>
    <n v="813"/>
    <n v="81"/>
    <n v="51"/>
    <n v="813"/>
    <n v="813"/>
    <n v="149"/>
    <n v="142"/>
    <n v="-1"/>
    <n v="10"/>
  </r>
  <r>
    <s v="Christian Eriksen"/>
    <x v="114"/>
    <n v="30"/>
    <n v="33"/>
    <n v="28"/>
    <x v="0"/>
    <d v="1992-02-14T00:00:00"/>
    <x v="1"/>
    <x v="15"/>
    <x v="18"/>
    <n v="2772"/>
    <n v="1457"/>
    <n v="1315"/>
    <n v="35"/>
    <n v="18"/>
    <n v="17"/>
    <n v="8"/>
    <n v="6"/>
    <n v="2"/>
    <n v="12"/>
    <n v="8"/>
    <n v="4"/>
    <n v="20"/>
    <n v="0"/>
    <n v="0"/>
    <n v="10"/>
    <n v="6"/>
    <n v="4"/>
    <n v="34"/>
    <n v="14"/>
    <n v="20"/>
    <n v="3"/>
    <n v="0"/>
    <n v="347"/>
    <n v="82"/>
    <n v="79"/>
    <n v="924"/>
    <n v="231"/>
    <n v="76"/>
    <n v="10"/>
    <n v="-1"/>
    <n v="4"/>
  </r>
  <r>
    <s v="Christian Fuchs"/>
    <x v="115"/>
    <n v="36"/>
    <n v="39"/>
    <n v="34"/>
    <x v="1"/>
    <d v="1986-04-07T00:00:00"/>
    <x v="0"/>
    <x v="11"/>
    <x v="36"/>
    <n v="206"/>
    <n v="90"/>
    <n v="116"/>
    <n v="3"/>
    <n v="1"/>
    <n v="2"/>
    <n v="0"/>
    <n v="0"/>
    <n v="0"/>
    <n v="0"/>
    <n v="0"/>
    <n v="0"/>
    <n v="0"/>
    <n v="0"/>
    <n v="0"/>
    <n v="0"/>
    <n v="0"/>
    <n v="0"/>
    <n v="4"/>
    <n v="3"/>
    <n v="1"/>
    <n v="0"/>
    <n v="0"/>
    <n v="0"/>
    <n v="52"/>
    <n v="69"/>
    <n v="0"/>
    <n v="0"/>
    <n v="-1"/>
    <n v="-1"/>
    <n v="-1"/>
    <n v="17"/>
  </r>
  <r>
    <s v="Christian Kabasele"/>
    <x v="116"/>
    <n v="31"/>
    <n v="34"/>
    <n v="29"/>
    <x v="0"/>
    <d v="1991-02-24T00:00:00"/>
    <x v="0"/>
    <x v="5"/>
    <x v="35"/>
    <n v="1587"/>
    <n v="957"/>
    <n v="630"/>
    <n v="21"/>
    <n v="14"/>
    <n v="7"/>
    <n v="0"/>
    <n v="0"/>
    <n v="0"/>
    <n v="0"/>
    <n v="0"/>
    <n v="0"/>
    <n v="0"/>
    <n v="0"/>
    <n v="0"/>
    <n v="4"/>
    <n v="3"/>
    <n v="1"/>
    <n v="25"/>
    <n v="15"/>
    <n v="10"/>
    <n v="4"/>
    <n v="1"/>
    <n v="0"/>
    <n v="63"/>
    <n v="76"/>
    <n v="397"/>
    <n v="0"/>
    <n v="393"/>
    <n v="402"/>
    <n v="101"/>
    <n v="24"/>
  </r>
  <r>
    <s v="Christopher Schindler"/>
    <x v="117"/>
    <n v="32"/>
    <n v="35"/>
    <n v="30"/>
    <x v="0"/>
    <d v="1990-04-29T00:00:00"/>
    <x v="0"/>
    <x v="2"/>
    <x v="16"/>
    <n v="3262"/>
    <n v="1642"/>
    <n v="1620"/>
    <n v="37"/>
    <n v="19"/>
    <n v="18"/>
    <n v="1"/>
    <n v="0"/>
    <n v="1"/>
    <n v="0"/>
    <n v="0"/>
    <n v="0"/>
    <n v="1"/>
    <n v="0"/>
    <n v="0"/>
    <n v="5"/>
    <n v="3"/>
    <n v="2"/>
    <n v="69"/>
    <n v="30"/>
    <n v="39"/>
    <n v="6"/>
    <n v="1"/>
    <n v="3262"/>
    <n v="47"/>
    <n v="88"/>
    <n v="544"/>
    <n v="0"/>
    <n v="252"/>
    <n v="345"/>
    <n v="157"/>
    <n v="9"/>
  </r>
  <r>
    <s v="Ciaran Clark"/>
    <x v="118"/>
    <n v="33"/>
    <n v="36"/>
    <n v="31"/>
    <x v="1"/>
    <d v="1989-09-26T00:00:00"/>
    <x v="0"/>
    <x v="18"/>
    <x v="28"/>
    <n v="857"/>
    <n v="416"/>
    <n v="441"/>
    <n v="11"/>
    <n v="6"/>
    <n v="5"/>
    <n v="3"/>
    <n v="1"/>
    <n v="2"/>
    <n v="0"/>
    <n v="0"/>
    <n v="0"/>
    <n v="3"/>
    <n v="0"/>
    <n v="0"/>
    <n v="2"/>
    <n v="0"/>
    <n v="2"/>
    <n v="14"/>
    <n v="9"/>
    <n v="5"/>
    <n v="1"/>
    <n v="0"/>
    <n v="286"/>
    <n v="61"/>
    <n v="78"/>
    <n v="857"/>
    <n v="0"/>
    <n v="56"/>
    <n v="315"/>
    <n v="113"/>
    <n v="4"/>
  </r>
  <r>
    <s v="Claudio Bravo"/>
    <x v="119"/>
    <n v="39"/>
    <n v="42"/>
    <n v="37"/>
    <x v="1"/>
    <d v="1983-04-13T00:00:00"/>
    <x v="3"/>
    <x v="19"/>
    <x v="13"/>
    <n v="0"/>
    <n v="0"/>
    <n v="0"/>
    <n v="0"/>
    <n v="0"/>
    <n v="0"/>
    <n v="0"/>
    <n v="0"/>
    <n v="0"/>
    <n v="0"/>
    <n v="0"/>
    <n v="0"/>
    <n v="0"/>
    <n v="0"/>
    <n v="0"/>
    <n v="0"/>
    <n v="0"/>
    <n v="0"/>
    <n v="0"/>
    <n v="0"/>
    <n v="0"/>
    <n v="0"/>
    <n v="0"/>
    <n v="0"/>
    <n v="0"/>
    <n v="0"/>
    <n v="0"/>
    <n v="0"/>
    <n v="-1"/>
    <n v="-1"/>
    <n v="-1"/>
    <n v="-1"/>
  </r>
  <r>
    <s v="Collin Quaner"/>
    <x v="120"/>
    <n v="31"/>
    <n v="34"/>
    <n v="29"/>
    <x v="0"/>
    <d v="1991-06-18T00:00:00"/>
    <x v="2"/>
    <x v="2"/>
    <x v="16"/>
    <n v="37"/>
    <n v="9"/>
    <n v="28"/>
    <n v="2"/>
    <n v="1"/>
    <n v="1"/>
    <n v="0"/>
    <n v="0"/>
    <n v="0"/>
    <n v="0"/>
    <n v="0"/>
    <n v="0"/>
    <n v="0"/>
    <n v="0"/>
    <n v="0"/>
    <n v="0"/>
    <n v="0"/>
    <n v="0"/>
    <n v="2"/>
    <n v="0"/>
    <n v="2"/>
    <n v="0"/>
    <n v="0"/>
    <n v="0"/>
    <n v="19"/>
    <n v="19"/>
    <n v="0"/>
    <n v="0"/>
    <n v="-1"/>
    <n v="-1"/>
    <n v="-1"/>
    <n v="15"/>
  </r>
  <r>
    <s v="Connor Wickham"/>
    <x v="121"/>
    <n v="29"/>
    <n v="32"/>
    <n v="27"/>
    <x v="0"/>
    <d v="1993-03-31T00:00:00"/>
    <x v="2"/>
    <x v="4"/>
    <x v="0"/>
    <n v="61"/>
    <n v="49"/>
    <n v="12"/>
    <n v="6"/>
    <n v="3"/>
    <n v="3"/>
    <n v="0"/>
    <n v="0"/>
    <n v="0"/>
    <n v="1"/>
    <n v="0"/>
    <n v="1"/>
    <n v="1"/>
    <n v="0"/>
    <n v="0"/>
    <n v="2"/>
    <n v="1"/>
    <n v="1"/>
    <n v="0"/>
    <n v="0"/>
    <n v="0"/>
    <n v="0"/>
    <n v="0"/>
    <n v="0"/>
    <n v="0"/>
    <n v="10"/>
    <n v="0"/>
    <n v="61"/>
    <n v="-1"/>
    <n v="-1"/>
    <n v="-1"/>
    <n v="16"/>
  </r>
  <r>
    <s v="Conor Coady"/>
    <x v="122"/>
    <n v="29"/>
    <n v="32"/>
    <n v="27"/>
    <x v="0"/>
    <d v="1993-02-25T00:00:00"/>
    <x v="1"/>
    <x v="9"/>
    <x v="0"/>
    <n v="3420"/>
    <n v="1710"/>
    <n v="1710"/>
    <n v="38"/>
    <n v="19"/>
    <n v="19"/>
    <n v="0"/>
    <n v="0"/>
    <n v="0"/>
    <n v="0"/>
    <n v="0"/>
    <n v="0"/>
    <n v="0"/>
    <n v="0"/>
    <n v="0"/>
    <n v="9"/>
    <n v="7"/>
    <n v="2"/>
    <n v="43"/>
    <n v="20"/>
    <n v="23"/>
    <n v="5"/>
    <n v="0"/>
    <n v="0"/>
    <n v="80"/>
    <n v="90"/>
    <n v="684"/>
    <n v="0"/>
    <n v="394"/>
    <n v="415"/>
    <n v="-1"/>
    <n v="18"/>
  </r>
  <r>
    <s v="Conor Coventry"/>
    <x v="123"/>
    <n v="22"/>
    <n v="25"/>
    <n v="20"/>
    <x v="2"/>
    <d v="2000-03-25T00:00:00"/>
    <x v="1"/>
    <x v="0"/>
    <x v="28"/>
    <n v="0"/>
    <n v="0"/>
    <n v="0"/>
    <n v="0"/>
    <n v="0"/>
    <n v="0"/>
    <n v="0"/>
    <n v="0"/>
    <n v="0"/>
    <n v="0"/>
    <n v="0"/>
    <n v="0"/>
    <n v="0"/>
    <n v="0"/>
    <n v="0"/>
    <n v="0"/>
    <n v="0"/>
    <n v="0"/>
    <n v="0"/>
    <n v="0"/>
    <n v="0"/>
    <n v="0"/>
    <n v="0"/>
    <n v="0"/>
    <n v="0"/>
    <n v="0"/>
    <n v="0"/>
    <n v="0"/>
    <n v="-1"/>
    <n v="-1"/>
    <n v="-1"/>
    <n v="-1"/>
  </r>
  <r>
    <s v="Craig Cathcart"/>
    <x v="124"/>
    <n v="33"/>
    <n v="36"/>
    <n v="31"/>
    <x v="1"/>
    <d v="1989-02-06T00:00:00"/>
    <x v="0"/>
    <x v="5"/>
    <x v="37"/>
    <n v="3099"/>
    <n v="1561"/>
    <n v="1538"/>
    <n v="36"/>
    <n v="18"/>
    <n v="18"/>
    <n v="3"/>
    <n v="1"/>
    <n v="2"/>
    <n v="0"/>
    <n v="0"/>
    <n v="0"/>
    <n v="3"/>
    <n v="0"/>
    <n v="0"/>
    <n v="6"/>
    <n v="3"/>
    <n v="3"/>
    <n v="52"/>
    <n v="28"/>
    <n v="24"/>
    <n v="2"/>
    <n v="0"/>
    <n v="1033"/>
    <n v="60"/>
    <n v="86"/>
    <n v="1550"/>
    <n v="0"/>
    <n v="177"/>
    <n v="400"/>
    <n v="119"/>
    <n v="6"/>
  </r>
  <r>
    <s v="Curtis Jones"/>
    <x v="125"/>
    <n v="21"/>
    <n v="24"/>
    <n v="19"/>
    <x v="2"/>
    <d v="2001-01-30T00:00:00"/>
    <x v="1"/>
    <x v="7"/>
    <x v="0"/>
    <n v="0"/>
    <n v="0"/>
    <n v="0"/>
    <n v="0"/>
    <n v="0"/>
    <n v="0"/>
    <n v="0"/>
    <n v="0"/>
    <n v="0"/>
    <n v="0"/>
    <n v="0"/>
    <n v="0"/>
    <n v="0"/>
    <n v="0"/>
    <n v="0"/>
    <n v="0"/>
    <n v="0"/>
    <n v="0"/>
    <n v="0"/>
    <n v="0"/>
    <n v="0"/>
    <n v="0"/>
    <n v="0"/>
    <n v="0"/>
    <n v="0"/>
    <n v="0"/>
    <n v="0"/>
    <n v="0"/>
    <n v="-1"/>
    <n v="-1"/>
    <n v="-1"/>
    <n v="-1"/>
  </r>
  <r>
    <s v="Cyrus Christie"/>
    <x v="126"/>
    <n v="30"/>
    <n v="33"/>
    <n v="28"/>
    <x v="0"/>
    <d v="1992-09-30T00:00:00"/>
    <x v="0"/>
    <x v="6"/>
    <x v="28"/>
    <n v="1943"/>
    <n v="1053"/>
    <n v="890"/>
    <n v="28"/>
    <n v="15"/>
    <n v="13"/>
    <n v="0"/>
    <n v="0"/>
    <n v="0"/>
    <n v="1"/>
    <n v="1"/>
    <n v="0"/>
    <n v="1"/>
    <n v="0"/>
    <n v="0"/>
    <n v="5"/>
    <n v="3"/>
    <n v="2"/>
    <n v="40"/>
    <n v="20"/>
    <n v="20"/>
    <n v="7"/>
    <n v="0"/>
    <n v="0"/>
    <n v="49"/>
    <n v="69"/>
    <n v="278"/>
    <n v="1943"/>
    <n v="315"/>
    <n v="205"/>
    <n v="155"/>
    <n v="27"/>
  </r>
  <r>
    <s v="Dale Stephens"/>
    <x v="127"/>
    <n v="33"/>
    <n v="36"/>
    <n v="31"/>
    <x v="1"/>
    <d v="1989-06-12T00:00:00"/>
    <x v="1"/>
    <x v="16"/>
    <x v="0"/>
    <n v="2487"/>
    <n v="1191"/>
    <n v="1296"/>
    <n v="30"/>
    <n v="14"/>
    <n v="16"/>
    <n v="1"/>
    <n v="0"/>
    <n v="1"/>
    <n v="1"/>
    <n v="0"/>
    <n v="1"/>
    <n v="2"/>
    <n v="0"/>
    <n v="0"/>
    <n v="5"/>
    <n v="3"/>
    <n v="2"/>
    <n v="43"/>
    <n v="18"/>
    <n v="25"/>
    <n v="7"/>
    <n v="1"/>
    <n v="2487"/>
    <n v="58"/>
    <n v="83"/>
    <n v="311"/>
    <n v="2487"/>
    <n v="247"/>
    <n v="224"/>
    <n v="-1"/>
    <n v="9"/>
  </r>
  <r>
    <s v="Dan Burn"/>
    <x v="128"/>
    <n v="30"/>
    <n v="33"/>
    <n v="28"/>
    <x v="0"/>
    <d v="1992-05-09T00:00:00"/>
    <x v="0"/>
    <x v="16"/>
    <x v="0"/>
    <n v="0"/>
    <n v="0"/>
    <n v="0"/>
    <n v="0"/>
    <n v="0"/>
    <n v="0"/>
    <n v="0"/>
    <n v="0"/>
    <n v="0"/>
    <n v="0"/>
    <n v="0"/>
    <n v="0"/>
    <n v="0"/>
    <n v="0"/>
    <n v="0"/>
    <n v="0"/>
    <n v="0"/>
    <n v="0"/>
    <n v="0"/>
    <n v="0"/>
    <n v="0"/>
    <n v="0"/>
    <n v="0"/>
    <n v="0"/>
    <n v="0"/>
    <n v="0"/>
    <n v="0"/>
    <n v="0"/>
    <n v="-1"/>
    <n v="-1"/>
    <n v="-1"/>
    <n v="-1"/>
  </r>
  <r>
    <s v="Dan Gosling"/>
    <x v="129"/>
    <n v="32"/>
    <n v="35"/>
    <n v="30"/>
    <x v="0"/>
    <d v="1990-02-01T00:00:00"/>
    <x v="1"/>
    <x v="8"/>
    <x v="0"/>
    <n v="1737"/>
    <n v="911"/>
    <n v="826"/>
    <n v="25"/>
    <n v="13"/>
    <n v="12"/>
    <n v="2"/>
    <n v="0"/>
    <n v="2"/>
    <n v="1"/>
    <n v="0"/>
    <n v="1"/>
    <n v="3"/>
    <n v="0"/>
    <n v="0"/>
    <n v="7"/>
    <n v="4"/>
    <n v="3"/>
    <n v="31"/>
    <n v="14"/>
    <n v="17"/>
    <n v="8"/>
    <n v="0"/>
    <n v="869"/>
    <n v="56"/>
    <n v="69"/>
    <n v="217"/>
    <n v="1737"/>
    <n v="158"/>
    <n v="206"/>
    <n v="-1"/>
    <n v="8"/>
  </r>
  <r>
    <s v="Daniel Amartey"/>
    <x v="130"/>
    <n v="27"/>
    <n v="30"/>
    <n v="25"/>
    <x v="3"/>
    <d v="1994-12-21T00:00:00"/>
    <x v="1"/>
    <x v="11"/>
    <x v="34"/>
    <n v="640"/>
    <n v="307"/>
    <n v="333"/>
    <n v="9"/>
    <n v="5"/>
    <n v="4"/>
    <n v="0"/>
    <n v="0"/>
    <n v="0"/>
    <n v="0"/>
    <n v="0"/>
    <n v="0"/>
    <n v="0"/>
    <n v="0"/>
    <n v="0"/>
    <n v="2"/>
    <n v="1"/>
    <n v="1"/>
    <n v="9"/>
    <n v="4"/>
    <n v="5"/>
    <n v="2"/>
    <n v="0"/>
    <n v="0"/>
    <n v="71"/>
    <n v="71"/>
    <n v="320"/>
    <n v="0"/>
    <n v="343"/>
    <n v="313"/>
    <n v="-1"/>
    <n v="24"/>
  </r>
  <r>
    <s v="Daniel Sturridge"/>
    <x v="131"/>
    <n v="33"/>
    <n v="36"/>
    <n v="31"/>
    <x v="1"/>
    <d v="1989-09-01T00:00:00"/>
    <x v="2"/>
    <x v="7"/>
    <x v="0"/>
    <n v="496"/>
    <n v="152"/>
    <n v="344"/>
    <n v="18"/>
    <n v="9"/>
    <n v="9"/>
    <n v="2"/>
    <n v="1"/>
    <n v="1"/>
    <n v="1"/>
    <n v="1"/>
    <n v="0"/>
    <n v="3"/>
    <n v="0"/>
    <n v="0"/>
    <n v="10"/>
    <n v="7"/>
    <n v="3"/>
    <n v="3"/>
    <n v="0"/>
    <n v="3"/>
    <n v="1"/>
    <n v="0"/>
    <n v="248"/>
    <n v="165"/>
    <n v="28"/>
    <n v="496"/>
    <n v="496"/>
    <n v="48"/>
    <n v="79"/>
    <n v="-1"/>
    <n v="10"/>
  </r>
  <r>
    <s v="Daniel Williams"/>
    <x v="132"/>
    <n v="33"/>
    <n v="36"/>
    <n v="31"/>
    <x v="1"/>
    <d v="1989-03-08T00:00:00"/>
    <x v="1"/>
    <x v="2"/>
    <x v="38"/>
    <n v="93"/>
    <n v="13"/>
    <n v="80"/>
    <n v="5"/>
    <n v="1"/>
    <n v="4"/>
    <n v="0"/>
    <n v="0"/>
    <n v="0"/>
    <n v="0"/>
    <n v="0"/>
    <n v="0"/>
    <n v="0"/>
    <n v="0"/>
    <n v="0"/>
    <n v="1"/>
    <n v="0"/>
    <n v="1"/>
    <n v="1"/>
    <n v="0"/>
    <n v="1"/>
    <n v="1"/>
    <n v="0"/>
    <n v="0"/>
    <n v="93"/>
    <n v="19"/>
    <n v="93"/>
    <n v="0"/>
    <n v="-1"/>
    <n v="-1"/>
    <n v="-1"/>
    <n v="21"/>
  </r>
  <r>
    <s v="Danilo"/>
    <x v="133"/>
    <n v="31"/>
    <n v="34"/>
    <n v="29"/>
    <x v="0"/>
    <d v="1991-07-15T00:00:00"/>
    <x v="0"/>
    <x v="19"/>
    <x v="15"/>
    <n v="806"/>
    <n v="450"/>
    <n v="356"/>
    <n v="11"/>
    <n v="5"/>
    <n v="6"/>
    <n v="1"/>
    <n v="0"/>
    <n v="1"/>
    <n v="0"/>
    <n v="0"/>
    <n v="0"/>
    <n v="1"/>
    <n v="0"/>
    <n v="0"/>
    <n v="5"/>
    <n v="3"/>
    <n v="2"/>
    <n v="7"/>
    <n v="2"/>
    <n v="5"/>
    <n v="1"/>
    <n v="0"/>
    <n v="806"/>
    <n v="115"/>
    <n v="73"/>
    <n v="806"/>
    <n v="0"/>
    <n v="151"/>
    <n v="318"/>
    <n v="18"/>
    <n v="13"/>
  </r>
  <r>
    <s v="Danny Drinkwater"/>
    <x v="134"/>
    <n v="32"/>
    <n v="35"/>
    <n v="30"/>
    <x v="0"/>
    <d v="1990-03-05T00:00:00"/>
    <x v="1"/>
    <x v="17"/>
    <x v="0"/>
    <n v="0"/>
    <n v="0"/>
    <n v="0"/>
    <n v="0"/>
    <n v="0"/>
    <n v="0"/>
    <n v="0"/>
    <n v="0"/>
    <n v="0"/>
    <n v="0"/>
    <n v="0"/>
    <n v="0"/>
    <n v="0"/>
    <n v="0"/>
    <n v="0"/>
    <n v="0"/>
    <n v="0"/>
    <n v="0"/>
    <n v="0"/>
    <n v="0"/>
    <n v="0"/>
    <n v="0"/>
    <n v="0"/>
    <n v="0"/>
    <n v="0"/>
    <n v="0"/>
    <n v="0"/>
    <n v="0"/>
    <n v="-1"/>
    <n v="-1"/>
    <n v="-1"/>
    <n v="-1"/>
  </r>
  <r>
    <s v="Danny Ings"/>
    <x v="135"/>
    <n v="30"/>
    <n v="33"/>
    <n v="28"/>
    <x v="0"/>
    <d v="1992-07-23T00:00:00"/>
    <x v="2"/>
    <x v="12"/>
    <x v="0"/>
    <n v="1668"/>
    <n v="922"/>
    <n v="746"/>
    <n v="24"/>
    <n v="13"/>
    <n v="11"/>
    <n v="7"/>
    <n v="3"/>
    <n v="4"/>
    <n v="3"/>
    <n v="3"/>
    <n v="0"/>
    <n v="10"/>
    <n v="3"/>
    <n v="0"/>
    <n v="6"/>
    <n v="2"/>
    <n v="4"/>
    <n v="26"/>
    <n v="13"/>
    <n v="13"/>
    <n v="1"/>
    <n v="0"/>
    <n v="238"/>
    <n v="64"/>
    <n v="70"/>
    <n v="1668"/>
    <n v="556"/>
    <n v="39"/>
    <n v="87"/>
    <n v="-1"/>
    <n v="2"/>
  </r>
  <r>
    <s v="Danny Rose"/>
    <x v="136"/>
    <n v="32"/>
    <n v="35"/>
    <n v="30"/>
    <x v="0"/>
    <d v="1990-07-02T00:00:00"/>
    <x v="0"/>
    <x v="15"/>
    <x v="0"/>
    <n v="1806"/>
    <n v="969"/>
    <n v="837"/>
    <n v="26"/>
    <n v="13"/>
    <n v="13"/>
    <n v="0"/>
    <n v="0"/>
    <n v="0"/>
    <n v="3"/>
    <n v="1"/>
    <n v="2"/>
    <n v="3"/>
    <n v="0"/>
    <n v="0"/>
    <n v="10"/>
    <n v="7"/>
    <n v="3"/>
    <n v="12"/>
    <n v="6"/>
    <n v="6"/>
    <n v="5"/>
    <n v="0"/>
    <n v="0"/>
    <n v="151"/>
    <n v="69"/>
    <n v="361"/>
    <n v="602"/>
    <n v="287"/>
    <n v="95"/>
    <n v="11"/>
    <n v="17"/>
  </r>
  <r>
    <s v="Danny Simpson"/>
    <x v="137"/>
    <n v="35"/>
    <n v="38"/>
    <n v="33"/>
    <x v="1"/>
    <d v="1987-01-04T00:00:00"/>
    <x v="0"/>
    <x v="11"/>
    <x v="0"/>
    <n v="291"/>
    <n v="26"/>
    <n v="265"/>
    <n v="6"/>
    <n v="2"/>
    <n v="4"/>
    <n v="0"/>
    <n v="0"/>
    <n v="0"/>
    <n v="0"/>
    <n v="0"/>
    <n v="0"/>
    <n v="0"/>
    <n v="0"/>
    <n v="0"/>
    <n v="3"/>
    <n v="1"/>
    <n v="2"/>
    <n v="4"/>
    <n v="0"/>
    <n v="4"/>
    <n v="0"/>
    <n v="0"/>
    <n v="0"/>
    <n v="73"/>
    <n v="49"/>
    <n v="0"/>
    <n v="0"/>
    <n v="269"/>
    <n v="333"/>
    <n v="73"/>
    <n v="21"/>
  </r>
  <r>
    <s v="Danny Ward"/>
    <x v="138"/>
    <n v="29"/>
    <n v="32"/>
    <n v="27"/>
    <x v="0"/>
    <d v="1993-06-22T00:00:00"/>
    <x v="3"/>
    <x v="11"/>
    <x v="2"/>
    <n v="0"/>
    <n v="0"/>
    <n v="0"/>
    <n v="0"/>
    <n v="0"/>
    <n v="0"/>
    <n v="0"/>
    <n v="0"/>
    <n v="0"/>
    <n v="0"/>
    <n v="0"/>
    <n v="0"/>
    <n v="0"/>
    <n v="0"/>
    <n v="0"/>
    <n v="0"/>
    <n v="0"/>
    <n v="0"/>
    <n v="0"/>
    <n v="0"/>
    <n v="0"/>
    <n v="0"/>
    <n v="0"/>
    <n v="0"/>
    <n v="0"/>
    <n v="0"/>
    <n v="0"/>
    <n v="0"/>
    <n v="-1"/>
    <n v="-1"/>
    <n v="-1"/>
    <n v="-1"/>
  </r>
  <r>
    <s v="Danny Ward"/>
    <x v="138"/>
    <n v="31"/>
    <n v="34"/>
    <n v="29"/>
    <x v="0"/>
    <d v="1990-12-09T00:00:00"/>
    <x v="2"/>
    <x v="13"/>
    <x v="0"/>
    <n v="440"/>
    <n v="246"/>
    <n v="194"/>
    <n v="14"/>
    <n v="6"/>
    <n v="8"/>
    <n v="1"/>
    <n v="1"/>
    <n v="0"/>
    <n v="0"/>
    <n v="0"/>
    <n v="0"/>
    <n v="1"/>
    <n v="0"/>
    <n v="0"/>
    <n v="2"/>
    <n v="0"/>
    <n v="2"/>
    <n v="11"/>
    <n v="8"/>
    <n v="3"/>
    <n v="0"/>
    <n v="0"/>
    <n v="440"/>
    <n v="40"/>
    <n v="31"/>
    <n v="0"/>
    <n v="0"/>
    <n v="94"/>
    <n v="382"/>
    <n v="-1"/>
    <n v="10"/>
  </r>
  <r>
    <s v="Danny Welbeck"/>
    <x v="139"/>
    <n v="31"/>
    <n v="34"/>
    <n v="29"/>
    <x v="0"/>
    <d v="1990-11-26T00:00:00"/>
    <x v="2"/>
    <x v="3"/>
    <x v="0"/>
    <n v="147"/>
    <n v="47"/>
    <n v="100"/>
    <n v="8"/>
    <n v="4"/>
    <n v="4"/>
    <n v="1"/>
    <n v="1"/>
    <n v="0"/>
    <n v="1"/>
    <n v="0"/>
    <n v="1"/>
    <n v="2"/>
    <n v="0"/>
    <n v="0"/>
    <n v="2"/>
    <n v="2"/>
    <n v="0"/>
    <n v="2"/>
    <n v="0"/>
    <n v="2"/>
    <n v="0"/>
    <n v="0"/>
    <n v="147"/>
    <n v="74"/>
    <n v="18"/>
    <n v="0"/>
    <n v="147"/>
    <n v="-1"/>
    <n v="-1"/>
    <n v="-1"/>
    <n v="13"/>
  </r>
  <r>
    <s v="Daryl Janmaat"/>
    <x v="140"/>
    <n v="33"/>
    <n v="36"/>
    <n v="31"/>
    <x v="1"/>
    <d v="1989-07-22T00:00:00"/>
    <x v="0"/>
    <x v="5"/>
    <x v="39"/>
    <n v="1521"/>
    <n v="836"/>
    <n v="685"/>
    <n v="18"/>
    <n v="10"/>
    <n v="8"/>
    <n v="0"/>
    <n v="0"/>
    <n v="0"/>
    <n v="2"/>
    <n v="2"/>
    <n v="0"/>
    <n v="2"/>
    <n v="0"/>
    <n v="0"/>
    <n v="3"/>
    <n v="2"/>
    <n v="1"/>
    <n v="22"/>
    <n v="8"/>
    <n v="14"/>
    <n v="3"/>
    <n v="0"/>
    <n v="0"/>
    <n v="69"/>
    <n v="85"/>
    <n v="507"/>
    <n v="761"/>
    <n v="395"/>
    <n v="121"/>
    <n v="84"/>
    <n v="23"/>
  </r>
  <r>
    <s v="David Brooks"/>
    <x v="141"/>
    <n v="25"/>
    <n v="28"/>
    <n v="23"/>
    <x v="3"/>
    <d v="1997-07-08T00:00:00"/>
    <x v="2"/>
    <x v="8"/>
    <x v="0"/>
    <n v="2278"/>
    <n v="1289"/>
    <n v="989"/>
    <n v="30"/>
    <n v="17"/>
    <n v="13"/>
    <n v="7"/>
    <n v="4"/>
    <n v="3"/>
    <n v="5"/>
    <n v="3"/>
    <n v="2"/>
    <n v="12"/>
    <n v="0"/>
    <n v="0"/>
    <n v="9"/>
    <n v="5"/>
    <n v="4"/>
    <n v="39"/>
    <n v="17"/>
    <n v="22"/>
    <n v="3"/>
    <n v="0"/>
    <n v="325"/>
    <n v="58"/>
    <n v="76"/>
    <n v="759"/>
    <n v="456"/>
    <n v="68"/>
    <n v="66"/>
    <n v="-1"/>
    <n v="4"/>
  </r>
  <r>
    <s v="David Button"/>
    <x v="142"/>
    <n v="33"/>
    <n v="36"/>
    <n v="31"/>
    <x v="1"/>
    <d v="1989-02-27T00:00:00"/>
    <x v="3"/>
    <x v="16"/>
    <x v="0"/>
    <n v="360"/>
    <n v="180"/>
    <n v="180"/>
    <n v="4"/>
    <n v="2"/>
    <n v="2"/>
    <n v="0"/>
    <n v="0"/>
    <n v="0"/>
    <n v="0"/>
    <n v="0"/>
    <n v="0"/>
    <n v="0"/>
    <n v="0"/>
    <n v="0"/>
    <n v="1"/>
    <n v="1"/>
    <n v="0"/>
    <n v="5"/>
    <n v="1"/>
    <n v="4"/>
    <n v="0"/>
    <n v="0"/>
    <n v="0"/>
    <n v="72"/>
    <n v="90"/>
    <n v="0"/>
    <n v="0"/>
    <n v="404"/>
    <n v="327"/>
    <n v="79"/>
    <n v="14"/>
  </r>
  <r>
    <s v="David de Gea"/>
    <x v="143"/>
    <n v="31"/>
    <n v="34"/>
    <n v="29"/>
    <x v="0"/>
    <d v="1990-11-07T00:00:00"/>
    <x v="3"/>
    <x v="14"/>
    <x v="7"/>
    <n v="3420"/>
    <n v="1710"/>
    <n v="1710"/>
    <n v="38"/>
    <n v="19"/>
    <n v="19"/>
    <n v="0"/>
    <n v="0"/>
    <n v="0"/>
    <n v="0"/>
    <n v="0"/>
    <n v="0"/>
    <n v="0"/>
    <n v="0"/>
    <n v="0"/>
    <n v="7"/>
    <n v="2"/>
    <n v="5"/>
    <n v="51"/>
    <n v="23"/>
    <n v="28"/>
    <n v="1"/>
    <n v="0"/>
    <n v="0"/>
    <n v="67"/>
    <n v="90"/>
    <n v="3420"/>
    <n v="0"/>
    <n v="310"/>
    <n v="419"/>
    <n v="91"/>
    <n v="18"/>
  </r>
  <r>
    <s v="David Junior Hoilett"/>
    <x v="144"/>
    <n v="32"/>
    <n v="35"/>
    <n v="30"/>
    <x v="0"/>
    <d v="1990-06-05T00:00:00"/>
    <x v="2"/>
    <x v="13"/>
    <x v="40"/>
    <n v="2142"/>
    <n v="1008"/>
    <n v="1134"/>
    <n v="32"/>
    <n v="17"/>
    <n v="15"/>
    <n v="3"/>
    <n v="2"/>
    <n v="1"/>
    <n v="1"/>
    <n v="0"/>
    <n v="1"/>
    <n v="4"/>
    <n v="0"/>
    <n v="0"/>
    <n v="9"/>
    <n v="5"/>
    <n v="4"/>
    <n v="42"/>
    <n v="20"/>
    <n v="22"/>
    <n v="4"/>
    <n v="0"/>
    <n v="714"/>
    <n v="51"/>
    <n v="67"/>
    <n v="536"/>
    <n v="2142"/>
    <n v="137"/>
    <n v="220"/>
    <n v="-1"/>
    <n v="7"/>
  </r>
  <r>
    <s v="David Luiz"/>
    <x v="145"/>
    <n v="35"/>
    <n v="38"/>
    <n v="33"/>
    <x v="1"/>
    <d v="1987-04-22T00:00:00"/>
    <x v="0"/>
    <x v="17"/>
    <x v="15"/>
    <n v="3239"/>
    <n v="1709"/>
    <n v="1530"/>
    <n v="36"/>
    <n v="19"/>
    <n v="17"/>
    <n v="3"/>
    <n v="3"/>
    <n v="0"/>
    <n v="2"/>
    <n v="1"/>
    <n v="1"/>
    <n v="5"/>
    <n v="0"/>
    <n v="0"/>
    <n v="16"/>
    <n v="10"/>
    <n v="6"/>
    <n v="35"/>
    <n v="12"/>
    <n v="23"/>
    <n v="3"/>
    <n v="0"/>
    <n v="1080"/>
    <n v="93"/>
    <n v="90"/>
    <n v="1080"/>
    <n v="1620"/>
    <n v="186"/>
    <n v="198"/>
    <n v="27"/>
    <n v="9"/>
  </r>
  <r>
    <s v="David Silva"/>
    <x v="146"/>
    <n v="36"/>
    <n v="39"/>
    <n v="34"/>
    <x v="1"/>
    <d v="1986-01-08T00:00:00"/>
    <x v="1"/>
    <x v="19"/>
    <x v="7"/>
    <n v="2411"/>
    <n v="1088"/>
    <n v="1323"/>
    <n v="33"/>
    <n v="16"/>
    <n v="17"/>
    <n v="6"/>
    <n v="4"/>
    <n v="2"/>
    <n v="8"/>
    <n v="3"/>
    <n v="5"/>
    <n v="14"/>
    <n v="0"/>
    <n v="0"/>
    <n v="17"/>
    <n v="8"/>
    <n v="9"/>
    <n v="14"/>
    <n v="7"/>
    <n v="7"/>
    <n v="3"/>
    <n v="0"/>
    <n v="402"/>
    <n v="172"/>
    <n v="73"/>
    <n v="804"/>
    <n v="301"/>
    <n v="88"/>
    <n v="22"/>
    <n v="-1"/>
    <n v="7"/>
  </r>
  <r>
    <s v="Davide Zappacosta"/>
    <x v="147"/>
    <n v="30"/>
    <n v="33"/>
    <n v="28"/>
    <x v="0"/>
    <d v="1992-06-11T00:00:00"/>
    <x v="0"/>
    <x v="17"/>
    <x v="6"/>
    <n v="125"/>
    <n v="35"/>
    <n v="90"/>
    <n v="4"/>
    <n v="3"/>
    <n v="1"/>
    <n v="0"/>
    <n v="0"/>
    <n v="0"/>
    <n v="0"/>
    <n v="0"/>
    <n v="0"/>
    <n v="0"/>
    <n v="0"/>
    <n v="0"/>
    <n v="3"/>
    <n v="2"/>
    <n v="1"/>
    <n v="0"/>
    <n v="0"/>
    <n v="0"/>
    <n v="0"/>
    <n v="0"/>
    <n v="0"/>
    <n v="0"/>
    <n v="31"/>
    <n v="0"/>
    <n v="0"/>
    <n v="-1"/>
    <n v="-1"/>
    <n v="-1"/>
    <n v="22"/>
  </r>
  <r>
    <s v="Davinson SÃ¡nchez"/>
    <x v="148"/>
    <n v="26"/>
    <n v="29"/>
    <n v="24"/>
    <x v="3"/>
    <d v="1996-06-12T00:00:00"/>
    <x v="0"/>
    <x v="15"/>
    <x v="31"/>
    <n v="1943"/>
    <n v="873"/>
    <n v="1070"/>
    <n v="23"/>
    <n v="10"/>
    <n v="13"/>
    <n v="1"/>
    <n v="1"/>
    <n v="0"/>
    <n v="1"/>
    <n v="0"/>
    <n v="1"/>
    <n v="2"/>
    <n v="0"/>
    <n v="0"/>
    <n v="6"/>
    <n v="3"/>
    <n v="3"/>
    <n v="21"/>
    <n v="9"/>
    <n v="12"/>
    <n v="2"/>
    <n v="0"/>
    <n v="1943"/>
    <n v="93"/>
    <n v="84"/>
    <n v="972"/>
    <n v="1943"/>
    <n v="221"/>
    <n v="208"/>
    <n v="26"/>
    <n v="13"/>
  </r>
  <r>
    <s v="Davy PrÃ¶pper"/>
    <x v="149"/>
    <n v="31"/>
    <n v="34"/>
    <n v="29"/>
    <x v="0"/>
    <d v="1991-09-02T00:00:00"/>
    <x v="1"/>
    <x v="16"/>
    <x v="39"/>
    <n v="2551"/>
    <n v="1371"/>
    <n v="1180"/>
    <n v="30"/>
    <n v="16"/>
    <n v="14"/>
    <n v="1"/>
    <n v="0"/>
    <n v="1"/>
    <n v="1"/>
    <n v="0"/>
    <n v="1"/>
    <n v="2"/>
    <n v="0"/>
    <n v="0"/>
    <n v="5"/>
    <n v="4"/>
    <n v="1"/>
    <n v="44"/>
    <n v="19"/>
    <n v="25"/>
    <n v="2"/>
    <n v="0"/>
    <n v="2551"/>
    <n v="58"/>
    <n v="85"/>
    <n v="1276"/>
    <n v="2551"/>
    <n v="241"/>
    <n v="226"/>
    <n v="-1"/>
    <n v="10"/>
  </r>
  <r>
    <s v="DeAndre Yedlin"/>
    <x v="150"/>
    <n v="29"/>
    <n v="32"/>
    <n v="27"/>
    <x v="0"/>
    <d v="1993-07-09T00:00:00"/>
    <x v="0"/>
    <x v="18"/>
    <x v="38"/>
    <n v="2475"/>
    <n v="1313"/>
    <n v="1162"/>
    <n v="29"/>
    <n v="16"/>
    <n v="13"/>
    <n v="1"/>
    <n v="0"/>
    <n v="1"/>
    <n v="2"/>
    <n v="1"/>
    <n v="1"/>
    <n v="3"/>
    <n v="0"/>
    <n v="0"/>
    <n v="6"/>
    <n v="4"/>
    <n v="2"/>
    <n v="37"/>
    <n v="19"/>
    <n v="18"/>
    <n v="7"/>
    <n v="1"/>
    <n v="2475"/>
    <n v="67"/>
    <n v="85"/>
    <n v="309"/>
    <n v="1238"/>
    <n v="237"/>
    <n v="177"/>
    <n v="93"/>
    <n v="13"/>
  </r>
  <r>
    <s v="Declan Rice"/>
    <x v="151"/>
    <n v="23"/>
    <n v="26"/>
    <n v="21"/>
    <x v="2"/>
    <d v="1999-01-14T00:00:00"/>
    <x v="1"/>
    <x v="0"/>
    <x v="28"/>
    <n v="3005"/>
    <n v="1440"/>
    <n v="1565"/>
    <n v="34"/>
    <n v="16"/>
    <n v="18"/>
    <n v="2"/>
    <n v="2"/>
    <n v="0"/>
    <n v="0"/>
    <n v="0"/>
    <n v="0"/>
    <n v="2"/>
    <n v="0"/>
    <n v="0"/>
    <n v="6"/>
    <n v="3"/>
    <n v="3"/>
    <n v="42"/>
    <n v="21"/>
    <n v="21"/>
    <n v="4"/>
    <n v="0"/>
    <n v="1503"/>
    <n v="72"/>
    <n v="88"/>
    <n v="751"/>
    <n v="0"/>
    <n v="210"/>
    <n v="362"/>
    <n v="-1"/>
    <n v="9"/>
  </r>
  <r>
    <s v="Dejan Lovren"/>
    <x v="152"/>
    <n v="33"/>
    <n v="36"/>
    <n v="31"/>
    <x v="1"/>
    <d v="1989-07-05T00:00:00"/>
    <x v="0"/>
    <x v="7"/>
    <x v="41"/>
    <n v="985"/>
    <n v="540"/>
    <n v="445"/>
    <n v="13"/>
    <n v="7"/>
    <n v="6"/>
    <n v="1"/>
    <n v="1"/>
    <n v="0"/>
    <n v="0"/>
    <n v="0"/>
    <n v="0"/>
    <n v="1"/>
    <n v="0"/>
    <n v="0"/>
    <n v="6"/>
    <n v="3"/>
    <n v="3"/>
    <n v="7"/>
    <n v="3"/>
    <n v="4"/>
    <n v="1"/>
    <n v="0"/>
    <n v="985"/>
    <n v="141"/>
    <n v="76"/>
    <n v="985"/>
    <n v="0"/>
    <n v="173"/>
    <n v="324"/>
    <n v="15"/>
    <n v="12"/>
  </r>
  <r>
    <s v="Dele Alli"/>
    <x v="153"/>
    <n v="26"/>
    <n v="29"/>
    <n v="24"/>
    <x v="3"/>
    <d v="1996-04-11T00:00:00"/>
    <x v="1"/>
    <x v="15"/>
    <x v="0"/>
    <n v="1827"/>
    <n v="755"/>
    <n v="1072"/>
    <n v="25"/>
    <n v="11"/>
    <n v="14"/>
    <n v="5"/>
    <n v="1"/>
    <n v="4"/>
    <n v="3"/>
    <n v="2"/>
    <n v="1"/>
    <n v="8"/>
    <n v="0"/>
    <n v="0"/>
    <n v="7"/>
    <n v="3"/>
    <n v="4"/>
    <n v="17"/>
    <n v="4"/>
    <n v="13"/>
    <n v="4"/>
    <n v="0"/>
    <n v="365"/>
    <n v="107"/>
    <n v="73"/>
    <n v="457"/>
    <n v="609"/>
    <n v="82"/>
    <n v="97"/>
    <n v="-1"/>
    <n v="5"/>
  </r>
  <r>
    <s v="Demarai Gray"/>
    <x v="154"/>
    <n v="26"/>
    <n v="29"/>
    <n v="24"/>
    <x v="3"/>
    <d v="1996-06-28T00:00:00"/>
    <x v="1"/>
    <x v="11"/>
    <x v="0"/>
    <n v="1992"/>
    <n v="1069"/>
    <n v="923"/>
    <n v="34"/>
    <n v="17"/>
    <n v="17"/>
    <n v="4"/>
    <n v="1"/>
    <n v="3"/>
    <n v="1"/>
    <n v="1"/>
    <n v="0"/>
    <n v="5"/>
    <n v="0"/>
    <n v="0"/>
    <n v="8"/>
    <n v="5"/>
    <n v="3"/>
    <n v="26"/>
    <n v="10"/>
    <n v="16"/>
    <n v="2"/>
    <n v="0"/>
    <n v="498"/>
    <n v="77"/>
    <n v="59"/>
    <n v="996"/>
    <n v="1992"/>
    <n v="103"/>
    <n v="212"/>
    <n v="-1"/>
    <n v="3"/>
  </r>
  <r>
    <s v="Demeaco Duhaney"/>
    <x v="155"/>
    <n v="24"/>
    <n v="27"/>
    <n v="22"/>
    <x v="3"/>
    <d v="1998-10-13T00:00:00"/>
    <x v="0"/>
    <x v="2"/>
    <x v="0"/>
    <n v="46"/>
    <n v="46"/>
    <n v="0"/>
    <n v="1"/>
    <n v="1"/>
    <n v="0"/>
    <n v="0"/>
    <n v="0"/>
    <n v="0"/>
    <n v="0"/>
    <n v="0"/>
    <n v="0"/>
    <n v="0"/>
    <n v="0"/>
    <n v="0"/>
    <n v="1"/>
    <n v="1"/>
    <n v="0"/>
    <n v="0"/>
    <n v="0"/>
    <n v="0"/>
    <n v="0"/>
    <n v="0"/>
    <n v="0"/>
    <n v="0"/>
    <n v="46"/>
    <n v="0"/>
    <n v="0"/>
    <n v="-1"/>
    <n v="-1"/>
    <n v="-1"/>
    <n v="17"/>
  </r>
  <r>
    <s v="Denis Odoi"/>
    <x v="156"/>
    <n v="34"/>
    <n v="37"/>
    <n v="32"/>
    <x v="1"/>
    <d v="1988-05-27T00:00:00"/>
    <x v="0"/>
    <x v="6"/>
    <x v="35"/>
    <n v="2593"/>
    <n v="1153"/>
    <n v="1440"/>
    <n v="31"/>
    <n v="15"/>
    <n v="16"/>
    <n v="0"/>
    <n v="0"/>
    <n v="0"/>
    <n v="1"/>
    <n v="0"/>
    <n v="1"/>
    <n v="1"/>
    <n v="0"/>
    <n v="0"/>
    <n v="5"/>
    <n v="3"/>
    <n v="2"/>
    <n v="59"/>
    <n v="23"/>
    <n v="36"/>
    <n v="4"/>
    <n v="0"/>
    <n v="0"/>
    <n v="44"/>
    <n v="84"/>
    <n v="648"/>
    <n v="2593"/>
    <n v="286"/>
    <n v="244"/>
    <n v="166"/>
    <n v="17"/>
  </r>
  <r>
    <s v="Denis SuÃ¡rez"/>
    <x v="157"/>
    <n v="28"/>
    <n v="31"/>
    <n v="26"/>
    <x v="0"/>
    <d v="1994-01-06T00:00:00"/>
    <x v="1"/>
    <x v="3"/>
    <x v="7"/>
    <n v="67"/>
    <n v="29"/>
    <n v="38"/>
    <n v="4"/>
    <n v="2"/>
    <n v="2"/>
    <n v="0"/>
    <n v="0"/>
    <n v="0"/>
    <n v="0"/>
    <n v="0"/>
    <n v="0"/>
    <n v="0"/>
    <n v="0"/>
    <n v="0"/>
    <n v="1"/>
    <n v="1"/>
    <n v="0"/>
    <n v="0"/>
    <n v="0"/>
    <n v="0"/>
    <n v="0"/>
    <n v="0"/>
    <n v="0"/>
    <n v="0"/>
    <n v="17"/>
    <n v="0"/>
    <n v="0"/>
    <n v="-1"/>
    <n v="-1"/>
    <n v="-1"/>
    <n v="28"/>
  </r>
  <r>
    <s v="Diego Rico"/>
    <x v="158"/>
    <n v="29"/>
    <n v="32"/>
    <n v="27"/>
    <x v="0"/>
    <d v="1993-02-23T00:00:00"/>
    <x v="0"/>
    <x v="8"/>
    <x v="7"/>
    <n v="607"/>
    <n v="148"/>
    <n v="459"/>
    <n v="12"/>
    <n v="4"/>
    <n v="8"/>
    <n v="0"/>
    <n v="0"/>
    <n v="0"/>
    <n v="0"/>
    <n v="0"/>
    <n v="0"/>
    <n v="0"/>
    <n v="0"/>
    <n v="0"/>
    <n v="0"/>
    <n v="0"/>
    <n v="0"/>
    <n v="18"/>
    <n v="3"/>
    <n v="15"/>
    <n v="1"/>
    <n v="0"/>
    <n v="0"/>
    <n v="34"/>
    <n v="51"/>
    <n v="607"/>
    <n v="0"/>
    <n v="306"/>
    <n v="261"/>
    <n v="172"/>
    <n v="21"/>
  </r>
  <r>
    <s v="Diogo Dalot"/>
    <x v="159"/>
    <n v="23"/>
    <n v="26"/>
    <n v="21"/>
    <x v="2"/>
    <d v="1999-03-18T00:00:00"/>
    <x v="0"/>
    <x v="14"/>
    <x v="9"/>
    <n v="1015"/>
    <n v="525"/>
    <n v="490"/>
    <n v="16"/>
    <n v="7"/>
    <n v="9"/>
    <n v="0"/>
    <n v="0"/>
    <n v="0"/>
    <n v="2"/>
    <n v="2"/>
    <n v="0"/>
    <n v="2"/>
    <n v="0"/>
    <n v="0"/>
    <n v="2"/>
    <n v="0"/>
    <n v="2"/>
    <n v="18"/>
    <n v="8"/>
    <n v="10"/>
    <n v="3"/>
    <n v="0"/>
    <n v="0"/>
    <n v="56"/>
    <n v="63"/>
    <n v="338"/>
    <n v="508"/>
    <n v="283"/>
    <n v="77"/>
    <n v="131"/>
    <n v="17"/>
  </r>
  <r>
    <s v="Diogo JosÃ© Teixeira da Silva"/>
    <x v="160"/>
    <n v="25"/>
    <n v="28"/>
    <n v="23"/>
    <x v="3"/>
    <d v="1996-12-04T00:00:00"/>
    <x v="1"/>
    <x v="9"/>
    <x v="9"/>
    <n v="2371"/>
    <n v="1210"/>
    <n v="1161"/>
    <n v="33"/>
    <n v="16"/>
    <n v="17"/>
    <n v="9"/>
    <n v="7"/>
    <n v="2"/>
    <n v="5"/>
    <n v="3"/>
    <n v="2"/>
    <n v="14"/>
    <n v="0"/>
    <n v="0"/>
    <n v="9"/>
    <n v="7"/>
    <n v="2"/>
    <n v="29"/>
    <n v="11"/>
    <n v="18"/>
    <n v="11"/>
    <n v="0"/>
    <n v="263"/>
    <n v="82"/>
    <n v="72"/>
    <n v="216"/>
    <n v="474"/>
    <n v="52"/>
    <n v="71"/>
    <n v="-1"/>
    <n v="2"/>
  </r>
  <r>
    <s v="Divock Origi"/>
    <x v="161"/>
    <n v="27"/>
    <n v="30"/>
    <n v="25"/>
    <x v="3"/>
    <d v="1995-04-18T00:00:00"/>
    <x v="2"/>
    <x v="7"/>
    <x v="35"/>
    <n v="366"/>
    <n v="176"/>
    <n v="190"/>
    <n v="12"/>
    <n v="5"/>
    <n v="7"/>
    <n v="3"/>
    <n v="2"/>
    <n v="1"/>
    <n v="1"/>
    <n v="0"/>
    <n v="1"/>
    <n v="4"/>
    <n v="0"/>
    <n v="0"/>
    <n v="7"/>
    <n v="4"/>
    <n v="3"/>
    <n v="2"/>
    <n v="0"/>
    <n v="2"/>
    <n v="0"/>
    <n v="0"/>
    <n v="122"/>
    <n v="183"/>
    <n v="31"/>
    <n v="0"/>
    <n v="366"/>
    <n v="2"/>
    <n v="42"/>
    <n v="-1"/>
    <n v="7"/>
  </r>
  <r>
    <s v="Domingos Quina"/>
    <x v="162"/>
    <n v="22"/>
    <n v="25"/>
    <n v="20"/>
    <x v="2"/>
    <d v="1999-11-18T00:00:00"/>
    <x v="1"/>
    <x v="5"/>
    <x v="9"/>
    <n v="335"/>
    <n v="217"/>
    <n v="118"/>
    <n v="8"/>
    <n v="5"/>
    <n v="3"/>
    <n v="1"/>
    <n v="1"/>
    <n v="0"/>
    <n v="0"/>
    <n v="0"/>
    <n v="0"/>
    <n v="1"/>
    <n v="0"/>
    <n v="0"/>
    <n v="1"/>
    <n v="0"/>
    <n v="1"/>
    <n v="5"/>
    <n v="3"/>
    <n v="2"/>
    <n v="0"/>
    <n v="0"/>
    <n v="335"/>
    <n v="67"/>
    <n v="42"/>
    <n v="0"/>
    <n v="0"/>
    <n v="72"/>
    <n v="316"/>
    <n v="-1"/>
    <n v="13"/>
  </r>
  <r>
    <s v="Dominic Calvert-Lewin"/>
    <x v="163"/>
    <n v="25"/>
    <n v="28"/>
    <n v="23"/>
    <x v="3"/>
    <d v="1997-03-16T00:00:00"/>
    <x v="2"/>
    <x v="10"/>
    <x v="0"/>
    <n v="1774"/>
    <n v="1023"/>
    <n v="751"/>
    <n v="35"/>
    <n v="18"/>
    <n v="17"/>
    <n v="6"/>
    <n v="3"/>
    <n v="3"/>
    <n v="2"/>
    <n v="2"/>
    <n v="0"/>
    <n v="8"/>
    <n v="0"/>
    <n v="0"/>
    <n v="13"/>
    <n v="8"/>
    <n v="5"/>
    <n v="24"/>
    <n v="12"/>
    <n v="12"/>
    <n v="3"/>
    <n v="0"/>
    <n v="296"/>
    <n v="74"/>
    <n v="51"/>
    <n v="591"/>
    <n v="887"/>
    <n v="65"/>
    <n v="145"/>
    <n v="-1"/>
    <n v="3"/>
  </r>
  <r>
    <s v="Dominic Solanke"/>
    <x v="164"/>
    <n v="25"/>
    <n v="28"/>
    <n v="23"/>
    <x v="3"/>
    <d v="1997-09-14T00:00:00"/>
    <x v="2"/>
    <x v="8"/>
    <x v="0"/>
    <n v="341"/>
    <n v="165"/>
    <n v="176"/>
    <n v="10"/>
    <n v="4"/>
    <n v="6"/>
    <n v="0"/>
    <n v="0"/>
    <n v="0"/>
    <n v="1"/>
    <n v="1"/>
    <n v="0"/>
    <n v="1"/>
    <n v="0"/>
    <n v="0"/>
    <n v="2"/>
    <n v="0"/>
    <n v="2"/>
    <n v="4"/>
    <n v="1"/>
    <n v="3"/>
    <n v="0"/>
    <n v="0"/>
    <n v="0"/>
    <n v="85"/>
    <n v="34"/>
    <n v="0"/>
    <n v="341"/>
    <n v="280"/>
    <n v="38"/>
    <n v="-1"/>
    <n v="16"/>
  </r>
  <r>
    <s v="Dwight McNeil"/>
    <x v="165"/>
    <n v="22"/>
    <n v="25"/>
    <n v="20"/>
    <x v="2"/>
    <d v="1999-11-22T00:00:00"/>
    <x v="2"/>
    <x v="1"/>
    <x v="0"/>
    <n v="1599"/>
    <n v="941"/>
    <n v="658"/>
    <n v="21"/>
    <n v="12"/>
    <n v="9"/>
    <n v="3"/>
    <n v="3"/>
    <n v="0"/>
    <n v="5"/>
    <n v="3"/>
    <n v="2"/>
    <n v="8"/>
    <n v="0"/>
    <n v="0"/>
    <n v="4"/>
    <n v="3"/>
    <n v="1"/>
    <n v="22"/>
    <n v="12"/>
    <n v="10"/>
    <n v="2"/>
    <n v="0"/>
    <n v="533"/>
    <n v="73"/>
    <n v="76"/>
    <n v="800"/>
    <n v="320"/>
    <n v="112"/>
    <n v="29"/>
    <n v="-1"/>
    <n v="7"/>
  </r>
  <r>
    <s v="Eden Hazard"/>
    <x v="166"/>
    <n v="31"/>
    <n v="34"/>
    <n v="29"/>
    <x v="0"/>
    <d v="1991-01-07T00:00:00"/>
    <x v="1"/>
    <x v="17"/>
    <x v="35"/>
    <n v="2926"/>
    <n v="1527"/>
    <n v="1399"/>
    <n v="37"/>
    <n v="19"/>
    <n v="18"/>
    <n v="16"/>
    <n v="11"/>
    <n v="5"/>
    <n v="15"/>
    <n v="10"/>
    <n v="5"/>
    <n v="31"/>
    <n v="4"/>
    <n v="0"/>
    <n v="15"/>
    <n v="10"/>
    <n v="5"/>
    <n v="34"/>
    <n v="9"/>
    <n v="25"/>
    <n v="2"/>
    <n v="0"/>
    <n v="183"/>
    <n v="86"/>
    <n v="79"/>
    <n v="1463"/>
    <n v="195"/>
    <n v="18"/>
    <n v="5"/>
    <n v="-1"/>
    <n v="1"/>
  </r>
  <r>
    <s v="Ederson"/>
    <x v="167"/>
    <n v="29"/>
    <n v="32"/>
    <n v="27"/>
    <x v="0"/>
    <d v="1993-08-17T00:00:00"/>
    <x v="3"/>
    <x v="19"/>
    <x v="15"/>
    <n v="3420"/>
    <n v="1710"/>
    <n v="1710"/>
    <n v="38"/>
    <n v="19"/>
    <n v="19"/>
    <n v="0"/>
    <n v="0"/>
    <n v="0"/>
    <n v="1"/>
    <n v="1"/>
    <n v="0"/>
    <n v="1"/>
    <n v="0"/>
    <n v="0"/>
    <n v="20"/>
    <n v="9"/>
    <n v="11"/>
    <n v="23"/>
    <n v="12"/>
    <n v="11"/>
    <n v="2"/>
    <n v="0"/>
    <n v="0"/>
    <n v="149"/>
    <n v="90"/>
    <n v="1710"/>
    <n v="3420"/>
    <n v="366"/>
    <n v="240"/>
    <n v="13"/>
    <n v="21"/>
  </r>
  <r>
    <s v="Edward Nketiah"/>
    <x v="168"/>
    <n v="23"/>
    <n v="26"/>
    <n v="21"/>
    <x v="2"/>
    <d v="1999-05-30T00:00:00"/>
    <x v="2"/>
    <x v="3"/>
    <x v="0"/>
    <n v="62"/>
    <n v="4"/>
    <n v="58"/>
    <n v="5"/>
    <n v="1"/>
    <n v="4"/>
    <n v="1"/>
    <n v="0"/>
    <n v="1"/>
    <n v="0"/>
    <n v="0"/>
    <n v="0"/>
    <n v="1"/>
    <n v="0"/>
    <n v="0"/>
    <n v="1"/>
    <n v="1"/>
    <n v="0"/>
    <n v="2"/>
    <n v="0"/>
    <n v="2"/>
    <n v="0"/>
    <n v="0"/>
    <n v="62"/>
    <n v="31"/>
    <n v="12"/>
    <n v="0"/>
    <n v="0"/>
    <n v="-1"/>
    <n v="-1"/>
    <n v="-1"/>
    <n v="14"/>
  </r>
  <r>
    <s v="Elias Kachunga"/>
    <x v="169"/>
    <n v="30"/>
    <n v="33"/>
    <n v="28"/>
    <x v="0"/>
    <d v="1992-04-22T00:00:00"/>
    <x v="2"/>
    <x v="2"/>
    <x v="42"/>
    <n v="1181"/>
    <n v="611"/>
    <n v="570"/>
    <n v="20"/>
    <n v="9"/>
    <n v="11"/>
    <n v="0"/>
    <n v="0"/>
    <n v="0"/>
    <n v="0"/>
    <n v="0"/>
    <n v="0"/>
    <n v="0"/>
    <n v="0"/>
    <n v="0"/>
    <n v="2"/>
    <n v="1"/>
    <n v="1"/>
    <n v="28"/>
    <n v="14"/>
    <n v="14"/>
    <n v="2"/>
    <n v="0"/>
    <n v="0"/>
    <n v="42"/>
    <n v="59"/>
    <n v="591"/>
    <n v="0"/>
    <n v="303"/>
    <n v="259"/>
    <n v="-1"/>
    <n v="12"/>
  </r>
  <r>
    <s v="Emerson Hyndman"/>
    <x v="170"/>
    <n v="26"/>
    <n v="29"/>
    <n v="24"/>
    <x v="3"/>
    <d v="1996-04-09T00:00:00"/>
    <x v="1"/>
    <x v="8"/>
    <x v="38"/>
    <n v="37"/>
    <n v="0"/>
    <n v="37"/>
    <n v="1"/>
    <n v="0"/>
    <n v="1"/>
    <n v="0"/>
    <n v="0"/>
    <n v="0"/>
    <n v="0"/>
    <n v="0"/>
    <n v="0"/>
    <n v="0"/>
    <n v="0"/>
    <n v="0"/>
    <n v="0"/>
    <n v="0"/>
    <n v="0"/>
    <n v="2"/>
    <n v="0"/>
    <n v="2"/>
    <n v="0"/>
    <n v="0"/>
    <n v="0"/>
    <n v="19"/>
    <n v="37"/>
    <n v="0"/>
    <n v="0"/>
    <n v="-1"/>
    <n v="-1"/>
    <n v="-1"/>
    <n v="14"/>
  </r>
  <r>
    <s v="Emerson Palmieri"/>
    <x v="171"/>
    <n v="28"/>
    <n v="31"/>
    <n v="26"/>
    <x v="0"/>
    <d v="1994-08-03T00:00:00"/>
    <x v="0"/>
    <x v="17"/>
    <x v="6"/>
    <n v="660"/>
    <n v="360"/>
    <n v="300"/>
    <n v="10"/>
    <n v="4"/>
    <n v="6"/>
    <n v="0"/>
    <n v="0"/>
    <n v="0"/>
    <n v="0"/>
    <n v="0"/>
    <n v="0"/>
    <n v="0"/>
    <n v="0"/>
    <n v="0"/>
    <n v="3"/>
    <n v="2"/>
    <n v="1"/>
    <n v="10"/>
    <n v="3"/>
    <n v="7"/>
    <n v="0"/>
    <n v="0"/>
    <n v="0"/>
    <n v="66"/>
    <n v="66"/>
    <n v="0"/>
    <n v="0"/>
    <n v="274"/>
    <n v="296"/>
    <n v="96"/>
    <n v="17"/>
  </r>
  <r>
    <s v="Emile Smith Rowe"/>
    <x v="172"/>
    <n v="22"/>
    <n v="25"/>
    <n v="20"/>
    <x v="2"/>
    <d v="2000-07-28T00:00:00"/>
    <x v="1"/>
    <x v="3"/>
    <x v="0"/>
    <n v="0"/>
    <n v="0"/>
    <n v="0"/>
    <n v="0"/>
    <n v="0"/>
    <n v="0"/>
    <n v="0"/>
    <n v="0"/>
    <n v="0"/>
    <n v="0"/>
    <n v="0"/>
    <n v="0"/>
    <n v="0"/>
    <n v="0"/>
    <n v="0"/>
    <n v="0"/>
    <n v="0"/>
    <n v="0"/>
    <n v="0"/>
    <n v="0"/>
    <n v="0"/>
    <n v="0"/>
    <n v="0"/>
    <n v="0"/>
    <n v="0"/>
    <n v="0"/>
    <n v="0"/>
    <n v="0"/>
    <n v="-1"/>
    <n v="-1"/>
    <n v="-1"/>
    <n v="-1"/>
  </r>
  <r>
    <s v="Emiliano MartÃ­nez"/>
    <x v="173"/>
    <n v="30"/>
    <n v="33"/>
    <n v="28"/>
    <x v="0"/>
    <d v="1992-09-02T00:00:00"/>
    <x v="3"/>
    <x v="3"/>
    <x v="43"/>
    <n v="0"/>
    <n v="0"/>
    <n v="0"/>
    <n v="0"/>
    <n v="0"/>
    <n v="0"/>
    <n v="0"/>
    <n v="0"/>
    <n v="0"/>
    <n v="0"/>
    <n v="0"/>
    <n v="0"/>
    <n v="0"/>
    <n v="0"/>
    <n v="0"/>
    <n v="0"/>
    <n v="0"/>
    <n v="0"/>
    <n v="0"/>
    <n v="0"/>
    <n v="0"/>
    <n v="0"/>
    <n v="0"/>
    <n v="0"/>
    <n v="0"/>
    <n v="0"/>
    <n v="0"/>
    <n v="0"/>
    <n v="-1"/>
    <n v="-1"/>
    <n v="-1"/>
    <n v="-1"/>
  </r>
  <r>
    <s v="Eric Bailly"/>
    <x v="174"/>
    <n v="28"/>
    <n v="31"/>
    <n v="26"/>
    <x v="0"/>
    <d v="1994-04-12T00:00:00"/>
    <x v="0"/>
    <x v="14"/>
    <x v="44"/>
    <n v="637"/>
    <n v="349"/>
    <n v="288"/>
    <n v="12"/>
    <n v="5"/>
    <n v="7"/>
    <n v="0"/>
    <n v="0"/>
    <n v="0"/>
    <n v="0"/>
    <n v="0"/>
    <n v="0"/>
    <n v="0"/>
    <n v="0"/>
    <n v="0"/>
    <n v="3"/>
    <n v="0"/>
    <n v="3"/>
    <n v="12"/>
    <n v="6"/>
    <n v="6"/>
    <n v="1"/>
    <n v="1"/>
    <n v="0"/>
    <n v="53"/>
    <n v="53"/>
    <n v="319"/>
    <n v="0"/>
    <n v="340"/>
    <n v="310"/>
    <n v="141"/>
    <n v="26"/>
  </r>
  <r>
    <s v="Eric Dier"/>
    <x v="175"/>
    <n v="28"/>
    <n v="31"/>
    <n v="26"/>
    <x v="0"/>
    <d v="1994-01-15T00:00:00"/>
    <x v="1"/>
    <x v="15"/>
    <x v="0"/>
    <n v="1510"/>
    <n v="674"/>
    <n v="836"/>
    <n v="20"/>
    <n v="9"/>
    <n v="11"/>
    <n v="3"/>
    <n v="2"/>
    <n v="1"/>
    <n v="0"/>
    <n v="0"/>
    <n v="0"/>
    <n v="3"/>
    <n v="0"/>
    <n v="0"/>
    <n v="6"/>
    <n v="2"/>
    <n v="4"/>
    <n v="16"/>
    <n v="8"/>
    <n v="8"/>
    <n v="4"/>
    <n v="0"/>
    <n v="503"/>
    <n v="94"/>
    <n v="76"/>
    <n v="378"/>
    <n v="0"/>
    <n v="107"/>
    <n v="278"/>
    <n v="-1"/>
    <n v="7"/>
  </r>
  <r>
    <s v="Erik Durm"/>
    <x v="176"/>
    <n v="30"/>
    <n v="33"/>
    <n v="28"/>
    <x v="0"/>
    <d v="1992-05-12T00:00:00"/>
    <x v="0"/>
    <x v="2"/>
    <x v="16"/>
    <n v="2052"/>
    <n v="869"/>
    <n v="1183"/>
    <n v="28"/>
    <n v="13"/>
    <n v="15"/>
    <n v="0"/>
    <n v="0"/>
    <n v="0"/>
    <n v="1"/>
    <n v="0"/>
    <n v="1"/>
    <n v="1"/>
    <n v="0"/>
    <n v="0"/>
    <n v="3"/>
    <n v="1"/>
    <n v="2"/>
    <n v="43"/>
    <n v="17"/>
    <n v="26"/>
    <n v="0"/>
    <n v="0"/>
    <n v="0"/>
    <n v="48"/>
    <n v="73"/>
    <n v="0"/>
    <n v="2052"/>
    <n v="305"/>
    <n v="232"/>
    <n v="156"/>
    <n v="13"/>
  </r>
  <r>
    <s v="Erik Lamela"/>
    <x v="177"/>
    <n v="30"/>
    <n v="33"/>
    <n v="28"/>
    <x v="0"/>
    <d v="1992-03-04T00:00:00"/>
    <x v="1"/>
    <x v="15"/>
    <x v="43"/>
    <n v="971"/>
    <n v="493"/>
    <n v="478"/>
    <n v="19"/>
    <n v="11"/>
    <n v="8"/>
    <n v="4"/>
    <n v="1"/>
    <n v="3"/>
    <n v="2"/>
    <n v="1"/>
    <n v="1"/>
    <n v="6"/>
    <n v="0"/>
    <n v="0"/>
    <n v="5"/>
    <n v="3"/>
    <n v="2"/>
    <n v="11"/>
    <n v="5"/>
    <n v="6"/>
    <n v="2"/>
    <n v="0"/>
    <n v="243"/>
    <n v="88"/>
    <n v="51"/>
    <n v="486"/>
    <n v="486"/>
    <n v="45"/>
    <n v="69"/>
    <n v="-1"/>
    <n v="6"/>
  </r>
  <r>
    <s v="Ethan Ampadu"/>
    <x v="178"/>
    <n v="22"/>
    <n v="25"/>
    <n v="20"/>
    <x v="2"/>
    <d v="2000-09-14T00:00:00"/>
    <x v="1"/>
    <x v="17"/>
    <x v="2"/>
    <n v="0"/>
    <n v="0"/>
    <n v="0"/>
    <n v="0"/>
    <n v="0"/>
    <n v="0"/>
    <n v="0"/>
    <n v="0"/>
    <n v="0"/>
    <n v="0"/>
    <n v="0"/>
    <n v="0"/>
    <n v="0"/>
    <n v="0"/>
    <n v="0"/>
    <n v="0"/>
    <n v="0"/>
    <n v="0"/>
    <n v="0"/>
    <n v="0"/>
    <n v="0"/>
    <n v="0"/>
    <n v="0"/>
    <n v="0"/>
    <n v="0"/>
    <n v="0"/>
    <n v="0"/>
    <n v="0"/>
    <n v="-1"/>
    <n v="-1"/>
    <n v="-1"/>
    <n v="-1"/>
  </r>
  <r>
    <s v="Ã‰tienne Capoue"/>
    <x v="179"/>
    <n v="34"/>
    <n v="37"/>
    <n v="32"/>
    <x v="1"/>
    <d v="1988-07-11T00:00:00"/>
    <x v="1"/>
    <x v="5"/>
    <x v="4"/>
    <n v="2947"/>
    <n v="1518"/>
    <n v="1429"/>
    <n v="33"/>
    <n v="17"/>
    <n v="16"/>
    <n v="1"/>
    <n v="0"/>
    <n v="1"/>
    <n v="3"/>
    <n v="2"/>
    <n v="1"/>
    <n v="4"/>
    <n v="0"/>
    <n v="0"/>
    <n v="7"/>
    <n v="4"/>
    <n v="3"/>
    <n v="47"/>
    <n v="24"/>
    <n v="23"/>
    <n v="15"/>
    <n v="1"/>
    <n v="2947"/>
    <n v="63"/>
    <n v="89"/>
    <n v="184"/>
    <n v="982"/>
    <n v="253"/>
    <n v="153"/>
    <n v="-1"/>
    <n v="9"/>
  </r>
  <r>
    <s v="FabiÃ¡n Balbuena"/>
    <x v="180"/>
    <n v="31"/>
    <n v="34"/>
    <n v="29"/>
    <x v="0"/>
    <d v="1991-08-23T00:00:00"/>
    <x v="0"/>
    <x v="0"/>
    <x v="45"/>
    <n v="2014"/>
    <n v="934"/>
    <n v="1080"/>
    <n v="23"/>
    <n v="11"/>
    <n v="12"/>
    <n v="1"/>
    <n v="0"/>
    <n v="1"/>
    <n v="0"/>
    <n v="0"/>
    <n v="0"/>
    <n v="1"/>
    <n v="0"/>
    <n v="0"/>
    <n v="5"/>
    <n v="2"/>
    <n v="3"/>
    <n v="27"/>
    <n v="13"/>
    <n v="14"/>
    <n v="2"/>
    <n v="0"/>
    <n v="2014"/>
    <n v="75"/>
    <n v="88"/>
    <n v="1007"/>
    <n v="0"/>
    <n v="231"/>
    <n v="356"/>
    <n v="66"/>
    <n v="10"/>
  </r>
  <r>
    <s v="Fabian Delph"/>
    <x v="181"/>
    <n v="32"/>
    <n v="35"/>
    <n v="30"/>
    <x v="0"/>
    <d v="1989-11-21T00:00:00"/>
    <x v="1"/>
    <x v="19"/>
    <x v="0"/>
    <n v="725"/>
    <n v="266"/>
    <n v="459"/>
    <n v="11"/>
    <n v="5"/>
    <n v="6"/>
    <n v="0"/>
    <n v="0"/>
    <n v="0"/>
    <n v="1"/>
    <n v="1"/>
    <n v="0"/>
    <n v="1"/>
    <n v="0"/>
    <n v="0"/>
    <n v="4"/>
    <n v="1"/>
    <n v="3"/>
    <n v="9"/>
    <n v="4"/>
    <n v="5"/>
    <n v="2"/>
    <n v="1"/>
    <n v="0"/>
    <n v="81"/>
    <n v="66"/>
    <n v="242"/>
    <n v="725"/>
    <n v="295"/>
    <n v="123"/>
    <n v="-1"/>
    <n v="19"/>
  </r>
  <r>
    <s v="Fabian SchÃ¤r"/>
    <x v="182"/>
    <n v="30"/>
    <n v="33"/>
    <n v="28"/>
    <x v="0"/>
    <d v="1991-12-20T00:00:00"/>
    <x v="0"/>
    <x v="18"/>
    <x v="46"/>
    <n v="2002"/>
    <n v="1173"/>
    <n v="829"/>
    <n v="24"/>
    <n v="14"/>
    <n v="10"/>
    <n v="4"/>
    <n v="3"/>
    <n v="1"/>
    <n v="1"/>
    <n v="0"/>
    <n v="1"/>
    <n v="5"/>
    <n v="0"/>
    <n v="0"/>
    <n v="8"/>
    <n v="5"/>
    <n v="3"/>
    <n v="21"/>
    <n v="14"/>
    <n v="7"/>
    <n v="12"/>
    <n v="0"/>
    <n v="501"/>
    <n v="95"/>
    <n v="83"/>
    <n v="167"/>
    <n v="2002"/>
    <n v="110"/>
    <n v="230"/>
    <n v="23"/>
    <n v="3"/>
  </r>
  <r>
    <s v="Fabinho"/>
    <x v="183"/>
    <n v="29"/>
    <n v="32"/>
    <n v="27"/>
    <x v="0"/>
    <d v="1993-10-23T00:00:00"/>
    <x v="1"/>
    <x v="7"/>
    <x v="15"/>
    <n v="2013"/>
    <n v="1051"/>
    <n v="962"/>
    <n v="28"/>
    <n v="14"/>
    <n v="14"/>
    <n v="1"/>
    <n v="1"/>
    <n v="0"/>
    <n v="2"/>
    <n v="1"/>
    <n v="1"/>
    <n v="3"/>
    <n v="0"/>
    <n v="0"/>
    <n v="15"/>
    <n v="7"/>
    <n v="8"/>
    <n v="13"/>
    <n v="6"/>
    <n v="7"/>
    <n v="6"/>
    <n v="0"/>
    <n v="2013"/>
    <n v="155"/>
    <n v="72"/>
    <n v="336"/>
    <n v="1007"/>
    <n v="229"/>
    <n v="166"/>
    <n v="-1"/>
    <n v="15"/>
  </r>
  <r>
    <s v="Fabricio MartÃ­n Agosto RamÃ­rez"/>
    <x v="184"/>
    <n v="34"/>
    <n v="37"/>
    <n v="32"/>
    <x v="1"/>
    <d v="1987-12-31T00:00:00"/>
    <x v="3"/>
    <x v="6"/>
    <x v="7"/>
    <n v="180"/>
    <n v="90"/>
    <n v="90"/>
    <n v="2"/>
    <n v="1"/>
    <n v="1"/>
    <n v="0"/>
    <n v="0"/>
    <n v="0"/>
    <n v="0"/>
    <n v="0"/>
    <n v="0"/>
    <n v="0"/>
    <n v="0"/>
    <n v="0"/>
    <n v="0"/>
    <n v="0"/>
    <n v="0"/>
    <n v="5"/>
    <n v="2"/>
    <n v="3"/>
    <n v="0"/>
    <n v="0"/>
    <n v="0"/>
    <n v="36"/>
    <n v="90"/>
    <n v="0"/>
    <n v="0"/>
    <n v="-1"/>
    <n v="-1"/>
    <n v="-1"/>
    <n v="13"/>
  </r>
  <r>
    <s v="Faustino Marcos Alberto Rojo"/>
    <x v="185"/>
    <n v="32"/>
    <n v="35"/>
    <n v="30"/>
    <x v="0"/>
    <d v="1990-03-20T00:00:00"/>
    <x v="0"/>
    <x v="14"/>
    <x v="43"/>
    <n v="211"/>
    <n v="211"/>
    <n v="0"/>
    <n v="5"/>
    <n v="5"/>
    <n v="0"/>
    <n v="0"/>
    <n v="0"/>
    <n v="0"/>
    <n v="0"/>
    <n v="0"/>
    <n v="0"/>
    <n v="0"/>
    <n v="0"/>
    <n v="0"/>
    <n v="0"/>
    <n v="0"/>
    <n v="0"/>
    <n v="4"/>
    <n v="4"/>
    <n v="0"/>
    <n v="2"/>
    <n v="0"/>
    <n v="0"/>
    <n v="53"/>
    <n v="42"/>
    <n v="106"/>
    <n v="0"/>
    <n v="-1"/>
    <n v="-1"/>
    <n v="-1"/>
    <n v="21"/>
  </r>
  <r>
    <s v="Federico FernÃ¡ndez"/>
    <x v="186"/>
    <n v="33"/>
    <n v="36"/>
    <n v="31"/>
    <x v="1"/>
    <d v="1989-02-21T00:00:00"/>
    <x v="0"/>
    <x v="18"/>
    <x v="43"/>
    <n v="1484"/>
    <n v="607"/>
    <n v="877"/>
    <n v="19"/>
    <n v="8"/>
    <n v="11"/>
    <n v="0"/>
    <n v="0"/>
    <n v="0"/>
    <n v="1"/>
    <n v="1"/>
    <n v="0"/>
    <n v="1"/>
    <n v="0"/>
    <n v="0"/>
    <n v="4"/>
    <n v="1"/>
    <n v="3"/>
    <n v="22"/>
    <n v="9"/>
    <n v="13"/>
    <n v="2"/>
    <n v="0"/>
    <n v="0"/>
    <n v="67"/>
    <n v="78"/>
    <n v="742"/>
    <n v="1484"/>
    <n v="297"/>
    <n v="194"/>
    <n v="90"/>
    <n v="15"/>
  </r>
  <r>
    <s v="Felipe Anderson"/>
    <x v="187"/>
    <n v="29"/>
    <n v="32"/>
    <n v="27"/>
    <x v="0"/>
    <d v="1993-04-15T00:00:00"/>
    <x v="1"/>
    <x v="0"/>
    <x v="15"/>
    <n v="3054"/>
    <n v="1439"/>
    <n v="1615"/>
    <n v="36"/>
    <n v="17"/>
    <n v="19"/>
    <n v="9"/>
    <n v="4"/>
    <n v="5"/>
    <n v="4"/>
    <n v="2"/>
    <n v="2"/>
    <n v="13"/>
    <n v="0"/>
    <n v="0"/>
    <n v="6"/>
    <n v="3"/>
    <n v="3"/>
    <n v="43"/>
    <n v="21"/>
    <n v="22"/>
    <n v="3"/>
    <n v="0"/>
    <n v="339"/>
    <n v="71"/>
    <n v="85"/>
    <n v="1018"/>
    <n v="764"/>
    <n v="70"/>
    <n v="130"/>
    <n v="-1"/>
    <n v="2"/>
  </r>
  <r>
    <s v="Fernandinho"/>
    <x v="188"/>
    <n v="37"/>
    <n v="40"/>
    <n v="35"/>
    <x v="1"/>
    <d v="1985-05-04T00:00:00"/>
    <x v="1"/>
    <x v="19"/>
    <x v="15"/>
    <n v="2381"/>
    <n v="1286"/>
    <n v="1095"/>
    <n v="29"/>
    <n v="15"/>
    <n v="14"/>
    <n v="1"/>
    <n v="1"/>
    <n v="0"/>
    <n v="3"/>
    <n v="3"/>
    <n v="0"/>
    <n v="4"/>
    <n v="0"/>
    <n v="0"/>
    <n v="16"/>
    <n v="7"/>
    <n v="9"/>
    <n v="15"/>
    <n v="8"/>
    <n v="7"/>
    <n v="5"/>
    <n v="0"/>
    <n v="2381"/>
    <n v="159"/>
    <n v="82"/>
    <n v="476"/>
    <n v="794"/>
    <n v="228"/>
    <n v="132"/>
    <n v="-1"/>
    <n v="15"/>
  </r>
  <r>
    <s v="Fernando Llorente Torres"/>
    <x v="189"/>
    <n v="37"/>
    <n v="40"/>
    <n v="35"/>
    <x v="1"/>
    <d v="1985-02-26T00:00:00"/>
    <x v="2"/>
    <x v="15"/>
    <x v="7"/>
    <n v="683"/>
    <n v="508"/>
    <n v="175"/>
    <n v="20"/>
    <n v="11"/>
    <n v="9"/>
    <n v="1"/>
    <n v="1"/>
    <n v="0"/>
    <n v="4"/>
    <n v="4"/>
    <n v="0"/>
    <n v="5"/>
    <n v="0"/>
    <n v="0"/>
    <n v="7"/>
    <n v="5"/>
    <n v="2"/>
    <n v="8"/>
    <n v="5"/>
    <n v="3"/>
    <n v="2"/>
    <n v="0"/>
    <n v="683"/>
    <n v="85"/>
    <n v="34"/>
    <n v="342"/>
    <n v="171"/>
    <n v="133"/>
    <n v="2"/>
    <n v="-1"/>
    <n v="8"/>
  </r>
  <r>
    <s v="Florent Hadergjonaj"/>
    <x v="190"/>
    <n v="28"/>
    <n v="31"/>
    <n v="26"/>
    <x v="0"/>
    <d v="1994-07-31T00:00:00"/>
    <x v="0"/>
    <x v="2"/>
    <x v="46"/>
    <n v="1840"/>
    <n v="1011"/>
    <n v="829"/>
    <n v="24"/>
    <n v="12"/>
    <n v="12"/>
    <n v="0"/>
    <n v="0"/>
    <n v="0"/>
    <n v="0"/>
    <n v="0"/>
    <n v="0"/>
    <n v="0"/>
    <n v="0"/>
    <n v="0"/>
    <n v="4"/>
    <n v="2"/>
    <n v="2"/>
    <n v="34"/>
    <n v="15"/>
    <n v="19"/>
    <n v="1"/>
    <n v="0"/>
    <n v="0"/>
    <n v="54"/>
    <n v="77"/>
    <n v="1840"/>
    <n v="0"/>
    <n v="329"/>
    <n v="376"/>
    <n v="135"/>
    <n v="29"/>
  </r>
  <r>
    <s v="Florian Lejeune"/>
    <x v="191"/>
    <n v="31"/>
    <n v="34"/>
    <n v="29"/>
    <x v="0"/>
    <d v="1991-05-20T00:00:00"/>
    <x v="0"/>
    <x v="18"/>
    <x v="4"/>
    <n v="1055"/>
    <n v="515"/>
    <n v="540"/>
    <n v="12"/>
    <n v="6"/>
    <n v="6"/>
    <n v="0"/>
    <n v="0"/>
    <n v="0"/>
    <n v="0"/>
    <n v="0"/>
    <n v="0"/>
    <n v="0"/>
    <n v="0"/>
    <n v="0"/>
    <n v="3"/>
    <n v="3"/>
    <n v="0"/>
    <n v="12"/>
    <n v="3"/>
    <n v="9"/>
    <n v="0"/>
    <n v="0"/>
    <n v="0"/>
    <n v="88"/>
    <n v="88"/>
    <n v="0"/>
    <n v="0"/>
    <n v="278"/>
    <n v="301"/>
    <n v="36"/>
    <n v="14"/>
  </r>
  <r>
    <s v="Florin Andone"/>
    <x v="192"/>
    <n v="29"/>
    <n v="32"/>
    <n v="27"/>
    <x v="0"/>
    <d v="1993-04-11T00:00:00"/>
    <x v="2"/>
    <x v="16"/>
    <x v="47"/>
    <n v="874"/>
    <n v="416"/>
    <n v="458"/>
    <n v="23"/>
    <n v="12"/>
    <n v="11"/>
    <n v="3"/>
    <n v="2"/>
    <n v="1"/>
    <n v="0"/>
    <n v="0"/>
    <n v="0"/>
    <n v="3"/>
    <n v="0"/>
    <n v="0"/>
    <n v="3"/>
    <n v="3"/>
    <n v="0"/>
    <n v="13"/>
    <n v="5"/>
    <n v="8"/>
    <n v="5"/>
    <n v="0"/>
    <n v="291"/>
    <n v="67"/>
    <n v="38"/>
    <n v="175"/>
    <n v="0"/>
    <n v="60"/>
    <n v="289"/>
    <n v="-1"/>
    <n v="3"/>
  </r>
  <r>
    <s v="Floyd AyitÃ©"/>
    <x v="193"/>
    <n v="33"/>
    <n v="36"/>
    <n v="31"/>
    <x v="1"/>
    <d v="1988-12-15T00:00:00"/>
    <x v="1"/>
    <x v="6"/>
    <x v="48"/>
    <n v="465"/>
    <n v="296"/>
    <n v="169"/>
    <n v="16"/>
    <n v="7"/>
    <n v="9"/>
    <n v="1"/>
    <n v="0"/>
    <n v="1"/>
    <n v="0"/>
    <n v="0"/>
    <n v="0"/>
    <n v="1"/>
    <n v="0"/>
    <n v="0"/>
    <n v="3"/>
    <n v="1"/>
    <n v="2"/>
    <n v="13"/>
    <n v="7"/>
    <n v="6"/>
    <n v="0"/>
    <n v="0"/>
    <n v="465"/>
    <n v="36"/>
    <n v="29"/>
    <n v="0"/>
    <n v="0"/>
    <n v="101"/>
    <n v="268"/>
    <n v="-1"/>
    <n v="9"/>
  </r>
  <r>
    <s v="Fousseni DiabatÃ©"/>
    <x v="194"/>
    <n v="27"/>
    <n v="30"/>
    <n v="25"/>
    <x v="3"/>
    <d v="1995-10-18T00:00:00"/>
    <x v="1"/>
    <x v="11"/>
    <x v="26"/>
    <n v="55"/>
    <n v="0"/>
    <n v="55"/>
    <n v="1"/>
    <n v="0"/>
    <n v="1"/>
    <n v="0"/>
    <n v="0"/>
    <n v="0"/>
    <n v="0"/>
    <n v="0"/>
    <n v="0"/>
    <n v="0"/>
    <n v="0"/>
    <n v="0"/>
    <n v="0"/>
    <n v="0"/>
    <n v="0"/>
    <n v="1"/>
    <n v="0"/>
    <n v="1"/>
    <n v="0"/>
    <n v="0"/>
    <n v="0"/>
    <n v="55"/>
    <n v="55"/>
    <n v="0"/>
    <n v="0"/>
    <n v="-1"/>
    <n v="-1"/>
    <n v="-1"/>
    <n v="22"/>
  </r>
  <r>
    <s v="Fraser Forster"/>
    <x v="195"/>
    <n v="34"/>
    <n v="37"/>
    <n v="32"/>
    <x v="1"/>
    <d v="1988-03-17T00:00:00"/>
    <x v="3"/>
    <x v="12"/>
    <x v="0"/>
    <n v="90"/>
    <n v="0"/>
    <n v="90"/>
    <n v="1"/>
    <n v="0"/>
    <n v="1"/>
    <n v="0"/>
    <n v="0"/>
    <n v="0"/>
    <n v="0"/>
    <n v="0"/>
    <n v="0"/>
    <n v="0"/>
    <n v="0"/>
    <n v="0"/>
    <n v="0"/>
    <n v="0"/>
    <n v="0"/>
    <n v="3"/>
    <n v="0"/>
    <n v="3"/>
    <n v="0"/>
    <n v="0"/>
    <n v="0"/>
    <n v="30"/>
    <n v="90"/>
    <n v="0"/>
    <n v="0"/>
    <n v="-1"/>
    <n v="-1"/>
    <n v="-1"/>
    <n v="29"/>
  </r>
  <r>
    <s v="Fred"/>
    <x v="196"/>
    <n v="29"/>
    <n v="32"/>
    <n v="27"/>
    <x v="0"/>
    <d v="1993-03-05T00:00:00"/>
    <x v="1"/>
    <x v="14"/>
    <x v="15"/>
    <n v="1045"/>
    <n v="577"/>
    <n v="468"/>
    <n v="17"/>
    <n v="9"/>
    <n v="8"/>
    <n v="1"/>
    <n v="1"/>
    <n v="0"/>
    <n v="1"/>
    <n v="0"/>
    <n v="1"/>
    <n v="2"/>
    <n v="0"/>
    <n v="0"/>
    <n v="0"/>
    <n v="0"/>
    <n v="0"/>
    <n v="19"/>
    <n v="8"/>
    <n v="11"/>
    <n v="2"/>
    <n v="0"/>
    <n v="1045"/>
    <n v="55"/>
    <n v="61"/>
    <n v="523"/>
    <n v="1045"/>
    <n v="178"/>
    <n v="156"/>
    <n v="-1"/>
    <n v="12"/>
  </r>
  <r>
    <s v="Freddie Woodman"/>
    <x v="197"/>
    <n v="25"/>
    <n v="28"/>
    <n v="23"/>
    <x v="3"/>
    <d v="1997-03-04T00:00:00"/>
    <x v="3"/>
    <x v="18"/>
    <x v="0"/>
    <n v="0"/>
    <n v="0"/>
    <n v="0"/>
    <n v="0"/>
    <n v="0"/>
    <n v="0"/>
    <n v="0"/>
    <n v="0"/>
    <n v="0"/>
    <n v="0"/>
    <n v="0"/>
    <n v="0"/>
    <n v="0"/>
    <n v="0"/>
    <n v="0"/>
    <n v="0"/>
    <n v="0"/>
    <n v="0"/>
    <n v="0"/>
    <n v="0"/>
    <n v="0"/>
    <n v="0"/>
    <n v="0"/>
    <n v="0"/>
    <n v="0"/>
    <n v="0"/>
    <n v="0"/>
    <n v="0"/>
    <n v="-1"/>
    <n v="-1"/>
    <n v="-1"/>
    <n v="-1"/>
  </r>
  <r>
    <s v="Gabriel Jesus"/>
    <x v="198"/>
    <n v="25"/>
    <n v="28"/>
    <n v="23"/>
    <x v="3"/>
    <d v="1997-04-03T00:00:00"/>
    <x v="2"/>
    <x v="19"/>
    <x v="15"/>
    <n v="1019"/>
    <n v="702"/>
    <n v="317"/>
    <n v="29"/>
    <n v="14"/>
    <n v="15"/>
    <n v="7"/>
    <n v="5"/>
    <n v="2"/>
    <n v="3"/>
    <n v="1"/>
    <n v="2"/>
    <n v="10"/>
    <n v="1"/>
    <n v="0"/>
    <n v="16"/>
    <n v="7"/>
    <n v="9"/>
    <n v="11"/>
    <n v="7"/>
    <n v="4"/>
    <n v="1"/>
    <n v="0"/>
    <n v="146"/>
    <n v="93"/>
    <n v="35"/>
    <n v="1019"/>
    <n v="340"/>
    <n v="6"/>
    <n v="33"/>
    <n v="-1"/>
    <n v="4"/>
  </r>
  <r>
    <s v="GaÃ«tan Bong Songo"/>
    <x v="199"/>
    <n v="34"/>
    <n v="37"/>
    <n v="32"/>
    <x v="1"/>
    <d v="1988-04-25T00:00:00"/>
    <x v="0"/>
    <x v="16"/>
    <x v="17"/>
    <n v="1805"/>
    <n v="720"/>
    <n v="1085"/>
    <n v="22"/>
    <n v="8"/>
    <n v="14"/>
    <n v="0"/>
    <n v="0"/>
    <n v="0"/>
    <n v="0"/>
    <n v="0"/>
    <n v="0"/>
    <n v="0"/>
    <n v="0"/>
    <n v="0"/>
    <n v="5"/>
    <n v="3"/>
    <n v="2"/>
    <n v="32"/>
    <n v="9"/>
    <n v="23"/>
    <n v="0"/>
    <n v="0"/>
    <n v="0"/>
    <n v="56"/>
    <n v="82"/>
    <n v="0"/>
    <n v="0"/>
    <n v="401"/>
    <n v="336"/>
    <n v="132"/>
    <n v="18"/>
  </r>
  <r>
    <s v="Gary Cahill"/>
    <x v="200"/>
    <n v="36"/>
    <n v="39"/>
    <n v="34"/>
    <x v="1"/>
    <d v="1985-12-19T00:00:00"/>
    <x v="0"/>
    <x v="17"/>
    <x v="0"/>
    <n v="22"/>
    <n v="1"/>
    <n v="21"/>
    <n v="2"/>
    <n v="1"/>
    <n v="1"/>
    <n v="0"/>
    <n v="0"/>
    <n v="0"/>
    <n v="0"/>
    <n v="0"/>
    <n v="0"/>
    <n v="0"/>
    <n v="0"/>
    <n v="0"/>
    <n v="2"/>
    <n v="1"/>
    <n v="1"/>
    <n v="0"/>
    <n v="0"/>
    <n v="0"/>
    <n v="0"/>
    <n v="0"/>
    <n v="0"/>
    <n v="0"/>
    <n v="11"/>
    <n v="0"/>
    <n v="0"/>
    <n v="-1"/>
    <n v="-1"/>
    <n v="-1"/>
    <n v="15"/>
  </r>
  <r>
    <s v="Gary Madine"/>
    <x v="201"/>
    <n v="32"/>
    <n v="35"/>
    <n v="30"/>
    <x v="0"/>
    <d v="1990-08-24T00:00:00"/>
    <x v="2"/>
    <x v="13"/>
    <x v="0"/>
    <n v="32"/>
    <n v="17"/>
    <n v="15"/>
    <n v="5"/>
    <n v="3"/>
    <n v="2"/>
    <n v="0"/>
    <n v="0"/>
    <n v="0"/>
    <n v="0"/>
    <n v="0"/>
    <n v="0"/>
    <n v="0"/>
    <n v="0"/>
    <n v="0"/>
    <n v="0"/>
    <n v="0"/>
    <n v="0"/>
    <n v="2"/>
    <n v="0"/>
    <n v="2"/>
    <n v="0"/>
    <n v="0"/>
    <n v="0"/>
    <n v="16"/>
    <n v="6"/>
    <n v="0"/>
    <n v="0"/>
    <n v="-1"/>
    <n v="-1"/>
    <n v="-1"/>
    <n v="20"/>
  </r>
  <r>
    <s v="George Marsh"/>
    <x v="202"/>
    <n v="23"/>
    <n v="26"/>
    <n v="21"/>
    <x v="2"/>
    <d v="1998-11-05T00:00:00"/>
    <x v="1"/>
    <x v="15"/>
    <x v="0"/>
    <n v="0"/>
    <n v="0"/>
    <n v="0"/>
    <n v="0"/>
    <n v="0"/>
    <n v="0"/>
    <n v="0"/>
    <n v="0"/>
    <n v="0"/>
    <n v="0"/>
    <n v="0"/>
    <n v="0"/>
    <n v="0"/>
    <n v="0"/>
    <n v="0"/>
    <n v="0"/>
    <n v="0"/>
    <n v="0"/>
    <n v="0"/>
    <n v="0"/>
    <n v="0"/>
    <n v="0"/>
    <n v="0"/>
    <n v="0"/>
    <n v="0"/>
    <n v="0"/>
    <n v="0"/>
    <n v="0"/>
    <n v="-1"/>
    <n v="-1"/>
    <n v="-1"/>
    <n v="-1"/>
  </r>
  <r>
    <s v="Georges-Kevin N'Koudou Mbida"/>
    <x v="203"/>
    <n v="27"/>
    <n v="30"/>
    <n v="25"/>
    <x v="3"/>
    <d v="1995-02-13T00:00:00"/>
    <x v="2"/>
    <x v="15"/>
    <x v="4"/>
    <n v="4"/>
    <n v="0"/>
    <n v="4"/>
    <n v="1"/>
    <n v="0"/>
    <n v="1"/>
    <n v="0"/>
    <n v="0"/>
    <n v="0"/>
    <n v="1"/>
    <n v="0"/>
    <n v="1"/>
    <n v="1"/>
    <n v="0"/>
    <n v="0"/>
    <n v="0"/>
    <n v="0"/>
    <n v="0"/>
    <n v="0"/>
    <n v="0"/>
    <n v="0"/>
    <n v="0"/>
    <n v="0"/>
    <n v="0"/>
    <n v="0"/>
    <n v="4"/>
    <n v="0"/>
    <n v="4"/>
    <n v="-1"/>
    <n v="-1"/>
    <n v="-1"/>
    <n v="18"/>
  </r>
  <r>
    <s v="Georginio Wijnaldum"/>
    <x v="204"/>
    <n v="31"/>
    <n v="34"/>
    <n v="29"/>
    <x v="0"/>
    <d v="1990-11-11T00:00:00"/>
    <x v="1"/>
    <x v="7"/>
    <x v="39"/>
    <n v="2735"/>
    <n v="1413"/>
    <n v="1322"/>
    <n v="35"/>
    <n v="18"/>
    <n v="17"/>
    <n v="3"/>
    <n v="1"/>
    <n v="2"/>
    <n v="0"/>
    <n v="0"/>
    <n v="0"/>
    <n v="3"/>
    <n v="0"/>
    <n v="0"/>
    <n v="21"/>
    <n v="12"/>
    <n v="9"/>
    <n v="15"/>
    <n v="6"/>
    <n v="9"/>
    <n v="3"/>
    <n v="0"/>
    <n v="912"/>
    <n v="182"/>
    <n v="78"/>
    <n v="912"/>
    <n v="0"/>
    <n v="164"/>
    <n v="416"/>
    <n v="-1"/>
    <n v="8"/>
  </r>
  <r>
    <s v="Gerard Deulofeu"/>
    <x v="205"/>
    <n v="28"/>
    <n v="31"/>
    <n v="26"/>
    <x v="0"/>
    <d v="1994-03-13T00:00:00"/>
    <x v="2"/>
    <x v="5"/>
    <x v="7"/>
    <n v="2082"/>
    <n v="949"/>
    <n v="1133"/>
    <n v="30"/>
    <n v="14"/>
    <n v="16"/>
    <n v="10"/>
    <n v="3"/>
    <n v="7"/>
    <n v="5"/>
    <n v="3"/>
    <n v="2"/>
    <n v="15"/>
    <n v="0"/>
    <n v="0"/>
    <n v="6"/>
    <n v="3"/>
    <n v="3"/>
    <n v="28"/>
    <n v="11"/>
    <n v="17"/>
    <n v="3"/>
    <n v="0"/>
    <n v="208"/>
    <n v="74"/>
    <n v="69"/>
    <n v="694"/>
    <n v="416"/>
    <n v="29"/>
    <n v="59"/>
    <n v="-1"/>
    <n v="1"/>
  </r>
  <r>
    <s v="Glenn Murray"/>
    <x v="206"/>
    <n v="39"/>
    <n v="42"/>
    <n v="37"/>
    <x v="1"/>
    <d v="1983-09-25T00:00:00"/>
    <x v="2"/>
    <x v="16"/>
    <x v="0"/>
    <n v="2513"/>
    <n v="1383"/>
    <n v="1130"/>
    <n v="38"/>
    <n v="19"/>
    <n v="19"/>
    <n v="13"/>
    <n v="8"/>
    <n v="5"/>
    <n v="1"/>
    <n v="1"/>
    <n v="0"/>
    <n v="14"/>
    <n v="4"/>
    <n v="0"/>
    <n v="7"/>
    <n v="5"/>
    <n v="2"/>
    <n v="44"/>
    <n v="22"/>
    <n v="22"/>
    <n v="5"/>
    <n v="0"/>
    <n v="193"/>
    <n v="57"/>
    <n v="66"/>
    <n v="503"/>
    <n v="2513"/>
    <n v="24"/>
    <n v="227"/>
    <n v="-1"/>
    <n v="1"/>
  </r>
  <r>
    <s v="Gonzalo Higuain"/>
    <x v="207"/>
    <n v="34"/>
    <n v="37"/>
    <n v="32"/>
    <x v="1"/>
    <d v="1987-12-10T00:00:00"/>
    <x v="2"/>
    <x v="17"/>
    <x v="43"/>
    <n v="1092"/>
    <n v="496"/>
    <n v="596"/>
    <n v="14"/>
    <n v="6"/>
    <n v="8"/>
    <n v="5"/>
    <n v="4"/>
    <n v="1"/>
    <n v="0"/>
    <n v="0"/>
    <n v="0"/>
    <n v="5"/>
    <n v="0"/>
    <n v="0"/>
    <n v="5"/>
    <n v="4"/>
    <n v="1"/>
    <n v="15"/>
    <n v="3"/>
    <n v="12"/>
    <n v="0"/>
    <n v="0"/>
    <n v="218"/>
    <n v="73"/>
    <n v="78"/>
    <n v="0"/>
    <n v="0"/>
    <n v="33"/>
    <n v="306"/>
    <n v="-1"/>
    <n v="5"/>
  </r>
  <r>
    <s v="Grady Diangana"/>
    <x v="208"/>
    <n v="24"/>
    <n v="27"/>
    <n v="22"/>
    <x v="3"/>
    <d v="1998-04-19T00:00:00"/>
    <x v="1"/>
    <x v="0"/>
    <x v="0"/>
    <n v="604"/>
    <n v="326"/>
    <n v="278"/>
    <n v="17"/>
    <n v="9"/>
    <n v="8"/>
    <n v="0"/>
    <n v="0"/>
    <n v="0"/>
    <n v="1"/>
    <n v="1"/>
    <n v="0"/>
    <n v="1"/>
    <n v="0"/>
    <n v="0"/>
    <n v="2"/>
    <n v="1"/>
    <n v="1"/>
    <n v="11"/>
    <n v="8"/>
    <n v="3"/>
    <n v="0"/>
    <n v="0"/>
    <n v="0"/>
    <n v="55"/>
    <n v="36"/>
    <n v="0"/>
    <n v="604"/>
    <n v="298"/>
    <n v="89"/>
    <n v="-1"/>
    <n v="18"/>
  </r>
  <r>
    <s v="Granit Xhaka"/>
    <x v="209"/>
    <n v="30"/>
    <n v="33"/>
    <n v="28"/>
    <x v="0"/>
    <d v="1992-09-27T00:00:00"/>
    <x v="1"/>
    <x v="3"/>
    <x v="46"/>
    <n v="2502"/>
    <n v="1317"/>
    <n v="1185"/>
    <n v="29"/>
    <n v="15"/>
    <n v="14"/>
    <n v="4"/>
    <n v="2"/>
    <n v="2"/>
    <n v="2"/>
    <n v="0"/>
    <n v="2"/>
    <n v="6"/>
    <n v="0"/>
    <n v="0"/>
    <n v="7"/>
    <n v="6"/>
    <n v="1"/>
    <n v="35"/>
    <n v="11"/>
    <n v="24"/>
    <n v="10"/>
    <n v="0"/>
    <n v="626"/>
    <n v="71"/>
    <n v="86"/>
    <n v="250"/>
    <n v="1251"/>
    <n v="127"/>
    <n v="183"/>
    <n v="-1"/>
    <n v="6"/>
  </r>
  <r>
    <s v="Greg Cunningham"/>
    <x v="210"/>
    <n v="31"/>
    <n v="34"/>
    <n v="29"/>
    <x v="0"/>
    <d v="1991-01-31T00:00:00"/>
    <x v="0"/>
    <x v="13"/>
    <x v="28"/>
    <n v="630"/>
    <n v="450"/>
    <n v="180"/>
    <n v="7"/>
    <n v="5"/>
    <n v="2"/>
    <n v="0"/>
    <n v="0"/>
    <n v="0"/>
    <n v="0"/>
    <n v="0"/>
    <n v="0"/>
    <n v="0"/>
    <n v="0"/>
    <n v="0"/>
    <n v="1"/>
    <n v="0"/>
    <n v="1"/>
    <n v="16"/>
    <n v="15"/>
    <n v="1"/>
    <n v="3"/>
    <n v="0"/>
    <n v="0"/>
    <n v="39"/>
    <n v="90"/>
    <n v="210"/>
    <n v="0"/>
    <n v="313"/>
    <n v="381"/>
    <n v="170"/>
    <n v="19"/>
  </r>
  <r>
    <s v="Gylfi Sigurdsson"/>
    <x v="211"/>
    <n v="33"/>
    <n v="36"/>
    <n v="31"/>
    <x v="1"/>
    <d v="1989-09-08T00:00:00"/>
    <x v="1"/>
    <x v="10"/>
    <x v="23"/>
    <n v="3134"/>
    <n v="1602"/>
    <n v="1532"/>
    <n v="38"/>
    <n v="19"/>
    <n v="19"/>
    <n v="13"/>
    <n v="7"/>
    <n v="6"/>
    <n v="6"/>
    <n v="2"/>
    <n v="4"/>
    <n v="19"/>
    <n v="2"/>
    <n v="3"/>
    <n v="14"/>
    <n v="9"/>
    <n v="5"/>
    <n v="40"/>
    <n v="19"/>
    <n v="21"/>
    <n v="3"/>
    <n v="0"/>
    <n v="241"/>
    <n v="78"/>
    <n v="82"/>
    <n v="1045"/>
    <n v="522"/>
    <n v="43"/>
    <n v="86"/>
    <n v="-1"/>
    <n v="2"/>
  </r>
  <r>
    <s v="Hamza Choudhury"/>
    <x v="212"/>
    <n v="25"/>
    <n v="28"/>
    <n v="23"/>
    <x v="3"/>
    <d v="1997-10-01T00:00:00"/>
    <x v="1"/>
    <x v="11"/>
    <x v="0"/>
    <n v="596"/>
    <n v="308"/>
    <n v="288"/>
    <n v="9"/>
    <n v="4"/>
    <n v="5"/>
    <n v="0"/>
    <n v="0"/>
    <n v="0"/>
    <n v="0"/>
    <n v="0"/>
    <n v="0"/>
    <n v="0"/>
    <n v="0"/>
    <n v="0"/>
    <n v="4"/>
    <n v="2"/>
    <n v="2"/>
    <n v="4"/>
    <n v="3"/>
    <n v="1"/>
    <n v="0"/>
    <n v="0"/>
    <n v="0"/>
    <n v="149"/>
    <n v="66"/>
    <n v="0"/>
    <n v="0"/>
    <n v="275"/>
    <n v="297"/>
    <n v="-1"/>
    <n v="23"/>
  </r>
  <r>
    <s v="Harry Arter"/>
    <x v="213"/>
    <n v="32"/>
    <n v="35"/>
    <n v="30"/>
    <x v="0"/>
    <d v="1989-12-28T00:00:00"/>
    <x v="1"/>
    <x v="13"/>
    <x v="28"/>
    <n v="2008"/>
    <n v="1186"/>
    <n v="822"/>
    <n v="25"/>
    <n v="14"/>
    <n v="11"/>
    <n v="0"/>
    <n v="0"/>
    <n v="0"/>
    <n v="1"/>
    <n v="1"/>
    <n v="0"/>
    <n v="1"/>
    <n v="0"/>
    <n v="0"/>
    <n v="7"/>
    <n v="4"/>
    <n v="3"/>
    <n v="37"/>
    <n v="25"/>
    <n v="12"/>
    <n v="10"/>
    <n v="0"/>
    <n v="0"/>
    <n v="54"/>
    <n v="80"/>
    <n v="201"/>
    <n v="2008"/>
    <n v="304"/>
    <n v="221"/>
    <n v="-1"/>
    <n v="16"/>
  </r>
  <r>
    <s v="Harry Kane"/>
    <x v="214"/>
    <n v="29"/>
    <n v="32"/>
    <n v="27"/>
    <x v="0"/>
    <d v="1993-07-28T00:00:00"/>
    <x v="2"/>
    <x v="15"/>
    <x v="0"/>
    <n v="2427"/>
    <n v="1066"/>
    <n v="1361"/>
    <n v="28"/>
    <n v="12"/>
    <n v="16"/>
    <n v="17"/>
    <n v="6"/>
    <n v="11"/>
    <n v="4"/>
    <n v="2"/>
    <n v="2"/>
    <n v="21"/>
    <n v="4"/>
    <n v="0"/>
    <n v="10"/>
    <n v="4"/>
    <n v="6"/>
    <n v="28"/>
    <n v="10"/>
    <n v="18"/>
    <n v="5"/>
    <n v="0"/>
    <n v="143"/>
    <n v="87"/>
    <n v="87"/>
    <n v="485"/>
    <n v="607"/>
    <n v="5"/>
    <n v="94"/>
    <n v="-1"/>
    <n v="1"/>
  </r>
  <r>
    <s v="Harry Maguire"/>
    <x v="215"/>
    <n v="29"/>
    <n v="32"/>
    <n v="27"/>
    <x v="0"/>
    <d v="1993-03-05T00:00:00"/>
    <x v="0"/>
    <x v="11"/>
    <x v="0"/>
    <n v="2599"/>
    <n v="1350"/>
    <n v="1249"/>
    <n v="31"/>
    <n v="15"/>
    <n v="16"/>
    <n v="3"/>
    <n v="0"/>
    <n v="3"/>
    <n v="0"/>
    <n v="0"/>
    <n v="0"/>
    <n v="3"/>
    <n v="0"/>
    <n v="0"/>
    <n v="7"/>
    <n v="3"/>
    <n v="4"/>
    <n v="36"/>
    <n v="16"/>
    <n v="20"/>
    <n v="7"/>
    <n v="1"/>
    <n v="866"/>
    <n v="72"/>
    <n v="84"/>
    <n v="325"/>
    <n v="0"/>
    <n v="165"/>
    <n v="299"/>
    <n v="78"/>
    <n v="5"/>
  </r>
  <r>
    <s v="Harry Winks"/>
    <x v="216"/>
    <n v="26"/>
    <n v="29"/>
    <n v="24"/>
    <x v="3"/>
    <d v="1996-02-02T00:00:00"/>
    <x v="1"/>
    <x v="15"/>
    <x v="0"/>
    <n v="1591"/>
    <n v="832"/>
    <n v="759"/>
    <n v="26"/>
    <n v="13"/>
    <n v="13"/>
    <n v="1"/>
    <n v="0"/>
    <n v="1"/>
    <n v="0"/>
    <n v="0"/>
    <n v="0"/>
    <n v="1"/>
    <n v="0"/>
    <n v="0"/>
    <n v="10"/>
    <n v="4"/>
    <n v="6"/>
    <n v="16"/>
    <n v="8"/>
    <n v="8"/>
    <n v="4"/>
    <n v="0"/>
    <n v="1591"/>
    <n v="99"/>
    <n v="61"/>
    <n v="398"/>
    <n v="0"/>
    <n v="207"/>
    <n v="335"/>
    <n v="-1"/>
    <n v="9"/>
  </r>
  <r>
    <s v="Harvey Barnes"/>
    <x v="217"/>
    <n v="24"/>
    <n v="27"/>
    <n v="22"/>
    <x v="3"/>
    <d v="1997-12-09T00:00:00"/>
    <x v="1"/>
    <x v="11"/>
    <x v="0"/>
    <n v="1007"/>
    <n v="601"/>
    <n v="406"/>
    <n v="16"/>
    <n v="9"/>
    <n v="7"/>
    <n v="1"/>
    <n v="0"/>
    <n v="1"/>
    <n v="2"/>
    <n v="2"/>
    <n v="0"/>
    <n v="3"/>
    <n v="0"/>
    <n v="0"/>
    <n v="3"/>
    <n v="3"/>
    <n v="0"/>
    <n v="16"/>
    <n v="7"/>
    <n v="9"/>
    <n v="0"/>
    <n v="0"/>
    <n v="1007"/>
    <n v="63"/>
    <n v="63"/>
    <n v="0"/>
    <n v="504"/>
    <n v="175"/>
    <n v="78"/>
    <n v="-1"/>
    <n v="10"/>
  </r>
  <r>
    <s v="HÃ¥vard Nordtveit"/>
    <x v="218"/>
    <n v="32"/>
    <n v="35"/>
    <n v="30"/>
    <x v="0"/>
    <d v="1990-06-21T00:00:00"/>
    <x v="1"/>
    <x v="6"/>
    <x v="12"/>
    <n v="361"/>
    <n v="90"/>
    <n v="271"/>
    <n v="5"/>
    <n v="1"/>
    <n v="4"/>
    <n v="0"/>
    <n v="0"/>
    <n v="0"/>
    <n v="1"/>
    <n v="0"/>
    <n v="1"/>
    <n v="1"/>
    <n v="0"/>
    <n v="0"/>
    <n v="1"/>
    <n v="0"/>
    <n v="1"/>
    <n v="9"/>
    <n v="2"/>
    <n v="7"/>
    <n v="0"/>
    <n v="0"/>
    <n v="0"/>
    <n v="40"/>
    <n v="72"/>
    <n v="0"/>
    <n v="361"/>
    <n v="419"/>
    <n v="41"/>
    <n v="-1"/>
    <n v="15"/>
  </r>
  <r>
    <s v="Hector Bellerin"/>
    <x v="219"/>
    <n v="27"/>
    <n v="30"/>
    <n v="25"/>
    <x v="3"/>
    <d v="1995-03-19T00:00:00"/>
    <x v="0"/>
    <x v="3"/>
    <x v="7"/>
    <n v="1535"/>
    <n v="882"/>
    <n v="653"/>
    <n v="19"/>
    <n v="10"/>
    <n v="9"/>
    <n v="0"/>
    <n v="0"/>
    <n v="0"/>
    <n v="5"/>
    <n v="4"/>
    <n v="1"/>
    <n v="5"/>
    <n v="0"/>
    <n v="0"/>
    <n v="4"/>
    <n v="4"/>
    <n v="0"/>
    <n v="20"/>
    <n v="8"/>
    <n v="12"/>
    <n v="3"/>
    <n v="0"/>
    <n v="0"/>
    <n v="77"/>
    <n v="81"/>
    <n v="512"/>
    <n v="307"/>
    <n v="385"/>
    <n v="26"/>
    <n v="61"/>
    <n v="27"/>
  </r>
  <r>
    <s v="HÃ©lder Wander Sousa Azevedo Costa"/>
    <x v="220"/>
    <n v="28"/>
    <n v="31"/>
    <n v="26"/>
    <x v="0"/>
    <d v="1994-01-12T00:00:00"/>
    <x v="1"/>
    <x v="9"/>
    <x v="9"/>
    <n v="1345"/>
    <n v="657"/>
    <n v="688"/>
    <n v="25"/>
    <n v="11"/>
    <n v="14"/>
    <n v="1"/>
    <n v="0"/>
    <n v="1"/>
    <n v="2"/>
    <n v="1"/>
    <n v="1"/>
    <n v="3"/>
    <n v="0"/>
    <n v="0"/>
    <n v="5"/>
    <n v="3"/>
    <n v="2"/>
    <n v="18"/>
    <n v="10"/>
    <n v="8"/>
    <n v="3"/>
    <n v="0"/>
    <n v="1345"/>
    <n v="75"/>
    <n v="54"/>
    <n v="448"/>
    <n v="673"/>
    <n v="200"/>
    <n v="113"/>
    <n v="-1"/>
    <n v="9"/>
  </r>
  <r>
    <s v="Henrikh Mkhitaryan"/>
    <x v="221"/>
    <n v="33"/>
    <n v="36"/>
    <n v="31"/>
    <x v="1"/>
    <d v="1989-01-21T00:00:00"/>
    <x v="1"/>
    <x v="3"/>
    <x v="49"/>
    <n v="1643"/>
    <n v="650"/>
    <n v="993"/>
    <n v="25"/>
    <n v="11"/>
    <n v="14"/>
    <n v="6"/>
    <n v="3"/>
    <n v="3"/>
    <n v="4"/>
    <n v="3"/>
    <n v="1"/>
    <n v="10"/>
    <n v="0"/>
    <n v="0"/>
    <n v="4"/>
    <n v="3"/>
    <n v="1"/>
    <n v="25"/>
    <n v="9"/>
    <n v="16"/>
    <n v="1"/>
    <n v="0"/>
    <n v="274"/>
    <n v="66"/>
    <n v="66"/>
    <n v="1643"/>
    <n v="411"/>
    <n v="53"/>
    <n v="56"/>
    <n v="-1"/>
    <n v="3"/>
  </r>
  <r>
    <s v="Heung-Min Son"/>
    <x v="222"/>
    <n v="30"/>
    <n v="33"/>
    <n v="28"/>
    <x v="0"/>
    <d v="1992-07-08T00:00:00"/>
    <x v="2"/>
    <x v="15"/>
    <x v="50"/>
    <n v="2048"/>
    <n v="1161"/>
    <n v="887"/>
    <n v="31"/>
    <n v="16"/>
    <n v="15"/>
    <n v="12"/>
    <n v="8"/>
    <n v="4"/>
    <n v="6"/>
    <n v="2"/>
    <n v="4"/>
    <n v="18"/>
    <n v="0"/>
    <n v="0"/>
    <n v="11"/>
    <n v="7"/>
    <n v="4"/>
    <n v="20"/>
    <n v="8"/>
    <n v="12"/>
    <n v="3"/>
    <n v="1"/>
    <n v="171"/>
    <n v="102"/>
    <n v="66"/>
    <n v="512"/>
    <n v="341"/>
    <n v="14"/>
    <n v="34"/>
    <n v="-1"/>
    <n v="2"/>
  </r>
  <r>
    <s v="Heurelho da Silva Gomes"/>
    <x v="223"/>
    <n v="41"/>
    <n v="44"/>
    <n v="39"/>
    <x v="1"/>
    <d v="1981-02-15T00:00:00"/>
    <x v="3"/>
    <x v="5"/>
    <x v="15"/>
    <n v="0"/>
    <n v="0"/>
    <n v="0"/>
    <n v="0"/>
    <n v="0"/>
    <n v="0"/>
    <n v="0"/>
    <n v="0"/>
    <n v="0"/>
    <n v="0"/>
    <n v="0"/>
    <n v="0"/>
    <n v="0"/>
    <n v="0"/>
    <n v="0"/>
    <n v="0"/>
    <n v="0"/>
    <n v="0"/>
    <n v="0"/>
    <n v="0"/>
    <n v="0"/>
    <n v="0"/>
    <n v="0"/>
    <n v="0"/>
    <n v="0"/>
    <n v="0"/>
    <n v="0"/>
    <n v="0"/>
    <n v="-1"/>
    <n v="-1"/>
    <n v="-1"/>
    <n v="-1"/>
  </r>
  <r>
    <s v="Hugo Lloris"/>
    <x v="224"/>
    <n v="35"/>
    <n v="38"/>
    <n v="33"/>
    <x v="1"/>
    <d v="1986-12-26T00:00:00"/>
    <x v="3"/>
    <x v="15"/>
    <x v="4"/>
    <n v="2970"/>
    <n v="1620"/>
    <n v="1350"/>
    <n v="33"/>
    <n v="18"/>
    <n v="15"/>
    <n v="0"/>
    <n v="0"/>
    <n v="0"/>
    <n v="0"/>
    <n v="0"/>
    <n v="0"/>
    <n v="0"/>
    <n v="0"/>
    <n v="0"/>
    <n v="12"/>
    <n v="7"/>
    <n v="5"/>
    <n v="30"/>
    <n v="13"/>
    <n v="17"/>
    <n v="0"/>
    <n v="0"/>
    <n v="0"/>
    <n v="99"/>
    <n v="90"/>
    <n v="0"/>
    <n v="0"/>
    <n v="339"/>
    <n v="284"/>
    <n v="21"/>
    <n v="19"/>
  </r>
  <r>
    <s v="Ibrahima CissÃ©"/>
    <x v="225"/>
    <n v="28"/>
    <n v="31"/>
    <n v="26"/>
    <x v="0"/>
    <d v="1994-02-28T00:00:00"/>
    <x v="1"/>
    <x v="6"/>
    <x v="35"/>
    <n v="87"/>
    <n v="9"/>
    <n v="78"/>
    <n v="3"/>
    <n v="1"/>
    <n v="2"/>
    <n v="0"/>
    <n v="0"/>
    <n v="0"/>
    <n v="0"/>
    <n v="0"/>
    <n v="0"/>
    <n v="0"/>
    <n v="0"/>
    <n v="0"/>
    <n v="0"/>
    <n v="0"/>
    <n v="0"/>
    <n v="3"/>
    <n v="0"/>
    <n v="3"/>
    <n v="0"/>
    <n v="0"/>
    <n v="0"/>
    <n v="29"/>
    <n v="29"/>
    <n v="0"/>
    <n v="0"/>
    <n v="-1"/>
    <n v="-1"/>
    <n v="-1"/>
    <n v="20"/>
  </r>
  <r>
    <s v="Idrissa Gueye"/>
    <x v="226"/>
    <n v="33"/>
    <n v="36"/>
    <n v="31"/>
    <x v="1"/>
    <d v="1989-09-26T00:00:00"/>
    <x v="1"/>
    <x v="10"/>
    <x v="32"/>
    <n v="2825"/>
    <n v="1407"/>
    <n v="1418"/>
    <n v="33"/>
    <n v="16"/>
    <n v="17"/>
    <n v="0"/>
    <n v="0"/>
    <n v="0"/>
    <n v="2"/>
    <n v="1"/>
    <n v="1"/>
    <n v="2"/>
    <n v="0"/>
    <n v="0"/>
    <n v="13"/>
    <n v="9"/>
    <n v="4"/>
    <n v="29"/>
    <n v="10"/>
    <n v="19"/>
    <n v="6"/>
    <n v="0"/>
    <n v="0"/>
    <n v="97"/>
    <n v="86"/>
    <n v="471"/>
    <n v="1413"/>
    <n v="413"/>
    <n v="193"/>
    <n v="-1"/>
    <n v="19"/>
  </r>
  <r>
    <s v="Ä°lkay GÃ¼ndoÄŸan"/>
    <x v="227"/>
    <n v="32"/>
    <n v="35"/>
    <n v="30"/>
    <x v="0"/>
    <d v="1990-10-24T00:00:00"/>
    <x v="1"/>
    <x v="19"/>
    <x v="16"/>
    <n v="2135"/>
    <n v="985"/>
    <n v="1150"/>
    <n v="31"/>
    <n v="15"/>
    <n v="16"/>
    <n v="6"/>
    <n v="4"/>
    <n v="2"/>
    <n v="3"/>
    <n v="0"/>
    <n v="3"/>
    <n v="9"/>
    <n v="0"/>
    <n v="0"/>
    <n v="15"/>
    <n v="6"/>
    <n v="9"/>
    <n v="15"/>
    <n v="8"/>
    <n v="7"/>
    <n v="3"/>
    <n v="0"/>
    <n v="356"/>
    <n v="142"/>
    <n v="69"/>
    <n v="712"/>
    <n v="712"/>
    <n v="78"/>
    <n v="120"/>
    <n v="-1"/>
    <n v="8"/>
  </r>
  <r>
    <s v="Isaac Hayden"/>
    <x v="228"/>
    <n v="27"/>
    <n v="30"/>
    <n v="25"/>
    <x v="3"/>
    <d v="1995-03-22T00:00:00"/>
    <x v="1"/>
    <x v="18"/>
    <x v="0"/>
    <n v="1886"/>
    <n v="904"/>
    <n v="982"/>
    <n v="25"/>
    <n v="11"/>
    <n v="14"/>
    <n v="1"/>
    <n v="0"/>
    <n v="1"/>
    <n v="4"/>
    <n v="4"/>
    <n v="0"/>
    <n v="5"/>
    <n v="0"/>
    <n v="0"/>
    <n v="7"/>
    <n v="3"/>
    <n v="4"/>
    <n v="25"/>
    <n v="12"/>
    <n v="13"/>
    <n v="4"/>
    <n v="1"/>
    <n v="1886"/>
    <n v="75"/>
    <n v="75"/>
    <n v="377"/>
    <n v="472"/>
    <n v="219"/>
    <n v="67"/>
    <n v="-1"/>
    <n v="10"/>
  </r>
  <r>
    <s v="Isaac Mbenza"/>
    <x v="229"/>
    <n v="26"/>
    <n v="29"/>
    <n v="24"/>
    <x v="3"/>
    <d v="1996-03-08T00:00:00"/>
    <x v="2"/>
    <x v="2"/>
    <x v="35"/>
    <n v="981"/>
    <n v="589"/>
    <n v="392"/>
    <n v="22"/>
    <n v="13"/>
    <n v="9"/>
    <n v="1"/>
    <n v="1"/>
    <n v="0"/>
    <n v="1"/>
    <n v="1"/>
    <n v="0"/>
    <n v="2"/>
    <n v="0"/>
    <n v="0"/>
    <n v="4"/>
    <n v="2"/>
    <n v="2"/>
    <n v="25"/>
    <n v="15"/>
    <n v="10"/>
    <n v="1"/>
    <n v="0"/>
    <n v="981"/>
    <n v="39"/>
    <n v="45"/>
    <n v="981"/>
    <n v="981"/>
    <n v="172"/>
    <n v="165"/>
    <n v="-1"/>
    <n v="11"/>
  </r>
  <r>
    <s v="Isaac Success"/>
    <x v="230"/>
    <n v="26"/>
    <n v="29"/>
    <n v="24"/>
    <x v="3"/>
    <d v="1996-01-07T00:00:00"/>
    <x v="2"/>
    <x v="5"/>
    <x v="11"/>
    <n v="1037"/>
    <n v="461"/>
    <n v="576"/>
    <n v="30"/>
    <n v="15"/>
    <n v="15"/>
    <n v="1"/>
    <n v="1"/>
    <n v="0"/>
    <n v="1"/>
    <n v="0"/>
    <n v="1"/>
    <n v="2"/>
    <n v="0"/>
    <n v="0"/>
    <n v="5"/>
    <n v="3"/>
    <n v="2"/>
    <n v="20"/>
    <n v="8"/>
    <n v="12"/>
    <n v="4"/>
    <n v="0"/>
    <n v="1037"/>
    <n v="52"/>
    <n v="35"/>
    <n v="259"/>
    <n v="1037"/>
    <n v="181"/>
    <n v="154"/>
    <n v="-1"/>
    <n v="10"/>
  </r>
  <r>
    <s v="Issa Diop"/>
    <x v="231"/>
    <n v="25"/>
    <n v="28"/>
    <n v="23"/>
    <x v="3"/>
    <d v="1997-01-09T00:00:00"/>
    <x v="0"/>
    <x v="0"/>
    <x v="4"/>
    <n v="2970"/>
    <n v="1530"/>
    <n v="1440"/>
    <n v="33"/>
    <n v="17"/>
    <n v="16"/>
    <n v="1"/>
    <n v="1"/>
    <n v="0"/>
    <n v="0"/>
    <n v="0"/>
    <n v="0"/>
    <n v="1"/>
    <n v="0"/>
    <n v="0"/>
    <n v="7"/>
    <n v="4"/>
    <n v="3"/>
    <n v="38"/>
    <n v="20"/>
    <n v="18"/>
    <n v="4"/>
    <n v="0"/>
    <n v="2970"/>
    <n v="78"/>
    <n v="90"/>
    <n v="743"/>
    <n v="0"/>
    <n v="248"/>
    <n v="364"/>
    <n v="55"/>
    <n v="14"/>
  </r>
  <r>
    <s v="Ivan Ricardo Neves Abreu Cavaleiro"/>
    <x v="232"/>
    <n v="29"/>
    <n v="32"/>
    <n v="27"/>
    <x v="0"/>
    <d v="1993-10-18T00:00:00"/>
    <x v="2"/>
    <x v="9"/>
    <x v="9"/>
    <n v="683"/>
    <n v="331"/>
    <n v="352"/>
    <n v="23"/>
    <n v="13"/>
    <n v="10"/>
    <n v="3"/>
    <n v="2"/>
    <n v="1"/>
    <n v="1"/>
    <n v="0"/>
    <n v="1"/>
    <n v="4"/>
    <n v="0"/>
    <n v="0"/>
    <n v="5"/>
    <n v="4"/>
    <n v="1"/>
    <n v="10"/>
    <n v="7"/>
    <n v="3"/>
    <n v="1"/>
    <n v="0"/>
    <n v="228"/>
    <n v="68"/>
    <n v="30"/>
    <n v="683"/>
    <n v="683"/>
    <n v="34"/>
    <n v="119"/>
    <n v="-1"/>
    <n v="6"/>
  </r>
  <r>
    <s v="Jack Cork"/>
    <x v="233"/>
    <n v="33"/>
    <n v="36"/>
    <n v="31"/>
    <x v="1"/>
    <d v="1989-06-25T00:00:00"/>
    <x v="1"/>
    <x v="1"/>
    <x v="0"/>
    <n v="3313"/>
    <n v="1693"/>
    <n v="1620"/>
    <n v="37"/>
    <n v="19"/>
    <n v="18"/>
    <n v="1"/>
    <n v="1"/>
    <n v="0"/>
    <n v="2"/>
    <n v="1"/>
    <n v="1"/>
    <n v="3"/>
    <n v="0"/>
    <n v="0"/>
    <n v="8"/>
    <n v="5"/>
    <n v="3"/>
    <n v="54"/>
    <n v="27"/>
    <n v="27"/>
    <n v="6"/>
    <n v="0"/>
    <n v="3313"/>
    <n v="61"/>
    <n v="90"/>
    <n v="552"/>
    <n v="1657"/>
    <n v="249"/>
    <n v="204"/>
    <n v="-1"/>
    <n v="11"/>
  </r>
  <r>
    <s v="Jack Simpson"/>
    <x v="234"/>
    <n v="25"/>
    <n v="28"/>
    <n v="23"/>
    <x v="3"/>
    <d v="1996-12-18T00:00:00"/>
    <x v="0"/>
    <x v="8"/>
    <x v="0"/>
    <n v="403"/>
    <n v="240"/>
    <n v="163"/>
    <n v="6"/>
    <n v="3"/>
    <n v="3"/>
    <n v="0"/>
    <n v="0"/>
    <n v="0"/>
    <n v="0"/>
    <n v="0"/>
    <n v="0"/>
    <n v="0"/>
    <n v="0"/>
    <n v="0"/>
    <n v="2"/>
    <n v="1"/>
    <n v="1"/>
    <n v="9"/>
    <n v="2"/>
    <n v="7"/>
    <n v="0"/>
    <n v="0"/>
    <n v="0"/>
    <n v="45"/>
    <n v="67"/>
    <n v="0"/>
    <n v="0"/>
    <n v="272"/>
    <n v="314"/>
    <n v="163"/>
    <n v="18"/>
  </r>
  <r>
    <s v="Jack Stephens"/>
    <x v="235"/>
    <n v="28"/>
    <n v="31"/>
    <n v="26"/>
    <x v="0"/>
    <d v="1994-01-27T00:00:00"/>
    <x v="0"/>
    <x v="12"/>
    <x v="0"/>
    <n v="1697"/>
    <n v="816"/>
    <n v="881"/>
    <n v="24"/>
    <n v="10"/>
    <n v="14"/>
    <n v="1"/>
    <n v="1"/>
    <n v="0"/>
    <n v="0"/>
    <n v="0"/>
    <n v="0"/>
    <n v="1"/>
    <n v="0"/>
    <n v="0"/>
    <n v="5"/>
    <n v="2"/>
    <n v="3"/>
    <n v="30"/>
    <n v="11"/>
    <n v="19"/>
    <n v="4"/>
    <n v="0"/>
    <n v="1697"/>
    <n v="57"/>
    <n v="71"/>
    <n v="424"/>
    <n v="0"/>
    <n v="223"/>
    <n v="369"/>
    <n v="130"/>
    <n v="14"/>
  </r>
  <r>
    <s v="Jack Wilshere"/>
    <x v="236"/>
    <n v="30"/>
    <n v="33"/>
    <n v="28"/>
    <x v="0"/>
    <d v="1992-01-01T00:00:00"/>
    <x v="1"/>
    <x v="0"/>
    <x v="0"/>
    <n v="389"/>
    <n v="181"/>
    <n v="208"/>
    <n v="8"/>
    <n v="4"/>
    <n v="4"/>
    <n v="0"/>
    <n v="0"/>
    <n v="0"/>
    <n v="1"/>
    <n v="0"/>
    <n v="1"/>
    <n v="1"/>
    <n v="0"/>
    <n v="0"/>
    <n v="2"/>
    <n v="1"/>
    <n v="1"/>
    <n v="8"/>
    <n v="2"/>
    <n v="6"/>
    <n v="2"/>
    <n v="0"/>
    <n v="0"/>
    <n v="49"/>
    <n v="49"/>
    <n v="195"/>
    <n v="389"/>
    <n v="369"/>
    <n v="48"/>
    <n v="-1"/>
    <n v="24"/>
  </r>
  <r>
    <s v="Jacob Murphy"/>
    <x v="237"/>
    <n v="27"/>
    <n v="30"/>
    <n v="25"/>
    <x v="3"/>
    <d v="1995-02-24T00:00:00"/>
    <x v="1"/>
    <x v="18"/>
    <x v="0"/>
    <n v="300"/>
    <n v="167"/>
    <n v="133"/>
    <n v="9"/>
    <n v="3"/>
    <n v="6"/>
    <n v="0"/>
    <n v="0"/>
    <n v="0"/>
    <n v="1"/>
    <n v="0"/>
    <n v="1"/>
    <n v="1"/>
    <n v="0"/>
    <n v="0"/>
    <n v="1"/>
    <n v="0"/>
    <n v="1"/>
    <n v="7"/>
    <n v="3"/>
    <n v="4"/>
    <n v="0"/>
    <n v="0"/>
    <n v="0"/>
    <n v="43"/>
    <n v="33"/>
    <n v="0"/>
    <n v="300"/>
    <n v="301"/>
    <n v="21"/>
    <n v="-1"/>
    <n v="17"/>
  </r>
  <r>
    <s v="JaÃ¯ro Riedewald"/>
    <x v="238"/>
    <n v="26"/>
    <n v="29"/>
    <n v="24"/>
    <x v="3"/>
    <d v="1996-09-09T00:00:00"/>
    <x v="0"/>
    <x v="4"/>
    <x v="39"/>
    <n v="0"/>
    <n v="0"/>
    <n v="0"/>
    <n v="0"/>
    <n v="0"/>
    <n v="0"/>
    <n v="0"/>
    <n v="0"/>
    <n v="0"/>
    <n v="0"/>
    <n v="0"/>
    <n v="0"/>
    <n v="0"/>
    <n v="0"/>
    <n v="0"/>
    <n v="0"/>
    <n v="0"/>
    <n v="0"/>
    <n v="0"/>
    <n v="0"/>
    <n v="0"/>
    <n v="0"/>
    <n v="0"/>
    <n v="0"/>
    <n v="0"/>
    <n v="0"/>
    <n v="0"/>
    <n v="0"/>
    <n v="-1"/>
    <n v="-1"/>
    <n v="-1"/>
    <n v="-1"/>
  </r>
  <r>
    <s v="Jamaal Lascelles"/>
    <x v="239"/>
    <n v="28"/>
    <n v="31"/>
    <n v="26"/>
    <x v="0"/>
    <d v="1993-11-11T00:00:00"/>
    <x v="0"/>
    <x v="18"/>
    <x v="0"/>
    <n v="2748"/>
    <n v="1308"/>
    <n v="1440"/>
    <n v="32"/>
    <n v="16"/>
    <n v="16"/>
    <n v="0"/>
    <n v="0"/>
    <n v="0"/>
    <n v="1"/>
    <n v="1"/>
    <n v="0"/>
    <n v="1"/>
    <n v="0"/>
    <n v="0"/>
    <n v="11"/>
    <n v="5"/>
    <n v="6"/>
    <n v="33"/>
    <n v="16"/>
    <n v="17"/>
    <n v="4"/>
    <n v="0"/>
    <n v="0"/>
    <n v="83"/>
    <n v="86"/>
    <n v="687"/>
    <n v="2748"/>
    <n v="346"/>
    <n v="245"/>
    <n v="41"/>
    <n v="23"/>
  </r>
  <r>
    <s v="James Garner"/>
    <x v="240"/>
    <n v="21"/>
    <n v="24"/>
    <n v="19"/>
    <x v="2"/>
    <d v="2001-03-13T00:00:00"/>
    <x v="0"/>
    <x v="14"/>
    <x v="0"/>
    <n v="0"/>
    <n v="0"/>
    <n v="0"/>
    <n v="1"/>
    <n v="0"/>
    <n v="1"/>
    <n v="0"/>
    <n v="0"/>
    <n v="0"/>
    <n v="0"/>
    <n v="0"/>
    <n v="0"/>
    <n v="0"/>
    <n v="0"/>
    <n v="0"/>
    <n v="0"/>
    <n v="0"/>
    <n v="0"/>
    <n v="0"/>
    <n v="0"/>
    <n v="0"/>
    <n v="0"/>
    <n v="0"/>
    <n v="0"/>
    <n v="0"/>
    <n v="0"/>
    <n v="0"/>
    <n v="0"/>
    <n v="-1"/>
    <n v="-1"/>
    <n v="-1"/>
    <n v="-1"/>
  </r>
  <r>
    <s v="James Maddison"/>
    <x v="241"/>
    <n v="25"/>
    <n v="28"/>
    <n v="23"/>
    <x v="3"/>
    <d v="1996-11-23T00:00:00"/>
    <x v="1"/>
    <x v="11"/>
    <x v="0"/>
    <n v="2850"/>
    <n v="1535"/>
    <n v="1315"/>
    <n v="36"/>
    <n v="18"/>
    <n v="18"/>
    <n v="7"/>
    <n v="3"/>
    <n v="4"/>
    <n v="7"/>
    <n v="4"/>
    <n v="3"/>
    <n v="14"/>
    <n v="1"/>
    <n v="1"/>
    <n v="8"/>
    <n v="5"/>
    <n v="3"/>
    <n v="39"/>
    <n v="18"/>
    <n v="21"/>
    <n v="5"/>
    <n v="1"/>
    <n v="407"/>
    <n v="73"/>
    <n v="79"/>
    <n v="570"/>
    <n v="407"/>
    <n v="83"/>
    <n v="60"/>
    <n v="-1"/>
    <n v="2"/>
  </r>
  <r>
    <s v="James McArthur"/>
    <x v="242"/>
    <n v="35"/>
    <n v="38"/>
    <n v="33"/>
    <x v="1"/>
    <d v="1987-10-07T00:00:00"/>
    <x v="1"/>
    <x v="4"/>
    <x v="19"/>
    <n v="3071"/>
    <n v="1506"/>
    <n v="1565"/>
    <n v="38"/>
    <n v="19"/>
    <n v="19"/>
    <n v="3"/>
    <n v="1"/>
    <n v="2"/>
    <n v="6"/>
    <n v="1"/>
    <n v="5"/>
    <n v="9"/>
    <n v="0"/>
    <n v="0"/>
    <n v="12"/>
    <n v="7"/>
    <n v="5"/>
    <n v="44"/>
    <n v="19"/>
    <n v="25"/>
    <n v="7"/>
    <n v="0"/>
    <n v="1024"/>
    <n v="70"/>
    <n v="81"/>
    <n v="439"/>
    <n v="512"/>
    <n v="179"/>
    <n v="74"/>
    <n v="-1"/>
    <n v="7"/>
  </r>
  <r>
    <s v="James McCarthy"/>
    <x v="243"/>
    <n v="31"/>
    <n v="34"/>
    <n v="29"/>
    <x v="0"/>
    <d v="1990-11-12T00:00:00"/>
    <x v="1"/>
    <x v="10"/>
    <x v="28"/>
    <n v="14"/>
    <n v="14"/>
    <n v="0"/>
    <n v="1"/>
    <n v="1"/>
    <n v="0"/>
    <n v="0"/>
    <n v="0"/>
    <n v="0"/>
    <n v="0"/>
    <n v="0"/>
    <n v="0"/>
    <n v="0"/>
    <n v="0"/>
    <n v="0"/>
    <n v="1"/>
    <n v="1"/>
    <n v="0"/>
    <n v="0"/>
    <n v="0"/>
    <n v="0"/>
    <n v="0"/>
    <n v="0"/>
    <n v="0"/>
    <n v="0"/>
    <n v="14"/>
    <n v="0"/>
    <n v="0"/>
    <n v="-1"/>
    <n v="-1"/>
    <n v="-1"/>
    <n v="22"/>
  </r>
  <r>
    <s v="James Milner"/>
    <x v="244"/>
    <n v="36"/>
    <n v="39"/>
    <n v="34"/>
    <x v="1"/>
    <d v="1986-01-04T00:00:00"/>
    <x v="1"/>
    <x v="7"/>
    <x v="0"/>
    <n v="1785"/>
    <n v="646"/>
    <n v="1139"/>
    <n v="31"/>
    <n v="12"/>
    <n v="19"/>
    <n v="5"/>
    <n v="0"/>
    <n v="5"/>
    <n v="4"/>
    <n v="2"/>
    <n v="2"/>
    <n v="9"/>
    <n v="3"/>
    <n v="0"/>
    <n v="18"/>
    <n v="9"/>
    <n v="9"/>
    <n v="11"/>
    <n v="4"/>
    <n v="7"/>
    <n v="7"/>
    <n v="1"/>
    <n v="357"/>
    <n v="162"/>
    <n v="58"/>
    <n v="255"/>
    <n v="446"/>
    <n v="81"/>
    <n v="65"/>
    <n v="-1"/>
    <n v="5"/>
  </r>
  <r>
    <s v="James Tarkowski"/>
    <x v="245"/>
    <n v="29"/>
    <n v="32"/>
    <n v="27"/>
    <x v="0"/>
    <d v="1992-11-19T00:00:00"/>
    <x v="0"/>
    <x v="1"/>
    <x v="0"/>
    <n v="3087"/>
    <n v="1620"/>
    <n v="1467"/>
    <n v="35"/>
    <n v="18"/>
    <n v="17"/>
    <n v="3"/>
    <n v="2"/>
    <n v="1"/>
    <n v="1"/>
    <n v="1"/>
    <n v="0"/>
    <n v="4"/>
    <n v="0"/>
    <n v="0"/>
    <n v="7"/>
    <n v="5"/>
    <n v="2"/>
    <n v="52"/>
    <n v="25"/>
    <n v="27"/>
    <n v="8"/>
    <n v="0"/>
    <n v="1029"/>
    <n v="59"/>
    <n v="88"/>
    <n v="386"/>
    <n v="3087"/>
    <n v="170"/>
    <n v="238"/>
    <n v="121"/>
    <n v="4"/>
  </r>
  <r>
    <s v="James Tomkins"/>
    <x v="246"/>
    <n v="33"/>
    <n v="36"/>
    <n v="31"/>
    <x v="1"/>
    <d v="1989-03-29T00:00:00"/>
    <x v="0"/>
    <x v="4"/>
    <x v="0"/>
    <n v="2563"/>
    <n v="1140"/>
    <n v="1423"/>
    <n v="29"/>
    <n v="13"/>
    <n v="16"/>
    <n v="1"/>
    <n v="0"/>
    <n v="1"/>
    <n v="1"/>
    <n v="0"/>
    <n v="1"/>
    <n v="2"/>
    <n v="0"/>
    <n v="0"/>
    <n v="10"/>
    <n v="5"/>
    <n v="5"/>
    <n v="34"/>
    <n v="12"/>
    <n v="22"/>
    <n v="6"/>
    <n v="0"/>
    <n v="2563"/>
    <n v="75"/>
    <n v="88"/>
    <n v="427"/>
    <n v="2563"/>
    <n v="235"/>
    <n v="215"/>
    <n v="63"/>
    <n v="9"/>
  </r>
  <r>
    <s v="James Ward-Prowse"/>
    <x v="247"/>
    <n v="27"/>
    <n v="30"/>
    <n v="25"/>
    <x v="3"/>
    <d v="1994-11-01T00:00:00"/>
    <x v="1"/>
    <x v="12"/>
    <x v="0"/>
    <n v="1942"/>
    <n v="942"/>
    <n v="1000"/>
    <n v="26"/>
    <n v="13"/>
    <n v="13"/>
    <n v="7"/>
    <n v="5"/>
    <n v="2"/>
    <n v="0"/>
    <n v="0"/>
    <n v="0"/>
    <n v="7"/>
    <n v="1"/>
    <n v="0"/>
    <n v="4"/>
    <n v="2"/>
    <n v="2"/>
    <n v="36"/>
    <n v="15"/>
    <n v="21"/>
    <n v="4"/>
    <n v="0"/>
    <n v="277"/>
    <n v="54"/>
    <n v="75"/>
    <n v="486"/>
    <n v="0"/>
    <n v="58"/>
    <n v="347"/>
    <n v="-1"/>
    <n v="1"/>
  </r>
  <r>
    <s v="Jamie Sterry"/>
    <x v="248"/>
    <n v="26"/>
    <n v="29"/>
    <n v="24"/>
    <x v="3"/>
    <d v="1995-11-21T00:00:00"/>
    <x v="0"/>
    <x v="18"/>
    <x v="0"/>
    <n v="0"/>
    <n v="0"/>
    <n v="0"/>
    <n v="0"/>
    <n v="0"/>
    <n v="0"/>
    <n v="0"/>
    <n v="0"/>
    <n v="0"/>
    <n v="0"/>
    <n v="0"/>
    <n v="0"/>
    <n v="0"/>
    <n v="0"/>
    <n v="0"/>
    <n v="0"/>
    <n v="0"/>
    <n v="0"/>
    <n v="0"/>
    <n v="0"/>
    <n v="0"/>
    <n v="0"/>
    <n v="0"/>
    <n v="0"/>
    <n v="0"/>
    <n v="0"/>
    <n v="0"/>
    <n v="0"/>
    <n v="-1"/>
    <n v="-1"/>
    <n v="-1"/>
    <n v="-1"/>
  </r>
  <r>
    <s v="Jamie Vardy"/>
    <x v="249"/>
    <n v="35"/>
    <n v="38"/>
    <n v="33"/>
    <x v="1"/>
    <d v="1987-01-11T00:00:00"/>
    <x v="2"/>
    <x v="11"/>
    <x v="0"/>
    <n v="2735"/>
    <n v="1418"/>
    <n v="1317"/>
    <n v="34"/>
    <n v="17"/>
    <n v="17"/>
    <n v="18"/>
    <n v="8"/>
    <n v="10"/>
    <n v="4"/>
    <n v="3"/>
    <n v="1"/>
    <n v="22"/>
    <n v="4"/>
    <n v="1"/>
    <n v="10"/>
    <n v="6"/>
    <n v="4"/>
    <n v="33"/>
    <n v="13"/>
    <n v="20"/>
    <n v="4"/>
    <n v="1"/>
    <n v="152"/>
    <n v="83"/>
    <n v="80"/>
    <n v="547"/>
    <n v="684"/>
    <n v="9"/>
    <n v="118"/>
    <n v="-1"/>
    <n v="1"/>
  </r>
  <r>
    <s v="Jan Bednarek"/>
    <x v="250"/>
    <n v="26"/>
    <n v="29"/>
    <n v="24"/>
    <x v="3"/>
    <d v="1996-04-12T00:00:00"/>
    <x v="0"/>
    <x v="12"/>
    <x v="24"/>
    <n v="2151"/>
    <n v="1126"/>
    <n v="1025"/>
    <n v="25"/>
    <n v="13"/>
    <n v="12"/>
    <n v="0"/>
    <n v="0"/>
    <n v="0"/>
    <n v="1"/>
    <n v="0"/>
    <n v="1"/>
    <n v="1"/>
    <n v="0"/>
    <n v="0"/>
    <n v="3"/>
    <n v="1"/>
    <n v="2"/>
    <n v="33"/>
    <n v="19"/>
    <n v="14"/>
    <n v="7"/>
    <n v="0"/>
    <n v="0"/>
    <n v="65"/>
    <n v="86"/>
    <n v="307"/>
    <n v="2151"/>
    <n v="377"/>
    <n v="225"/>
    <n v="98"/>
    <n v="24"/>
  </r>
  <r>
    <s v="Jan Vertonghen"/>
    <x v="251"/>
    <n v="35"/>
    <n v="38"/>
    <n v="33"/>
    <x v="1"/>
    <d v="1987-04-24T00:00:00"/>
    <x v="0"/>
    <x v="15"/>
    <x v="35"/>
    <n v="1915"/>
    <n v="884"/>
    <n v="1031"/>
    <n v="22"/>
    <n v="10"/>
    <n v="12"/>
    <n v="1"/>
    <n v="0"/>
    <n v="1"/>
    <n v="0"/>
    <n v="0"/>
    <n v="0"/>
    <n v="1"/>
    <n v="0"/>
    <n v="0"/>
    <n v="7"/>
    <n v="4"/>
    <n v="3"/>
    <n v="21"/>
    <n v="7"/>
    <n v="14"/>
    <n v="5"/>
    <n v="1"/>
    <n v="1915"/>
    <n v="91"/>
    <n v="87"/>
    <n v="383"/>
    <n v="0"/>
    <n v="225"/>
    <n v="282"/>
    <n v="31"/>
    <n v="10"/>
  </r>
  <r>
    <s v="Jannik Vestergaard"/>
    <x v="252"/>
    <n v="30"/>
    <n v="33"/>
    <n v="28"/>
    <x v="0"/>
    <d v="1992-08-03T00:00:00"/>
    <x v="0"/>
    <x v="12"/>
    <x v="18"/>
    <n v="2030"/>
    <n v="1130"/>
    <n v="900"/>
    <n v="23"/>
    <n v="13"/>
    <n v="10"/>
    <n v="0"/>
    <n v="0"/>
    <n v="0"/>
    <n v="0"/>
    <n v="0"/>
    <n v="0"/>
    <n v="0"/>
    <n v="0"/>
    <n v="0"/>
    <n v="4"/>
    <n v="2"/>
    <n v="2"/>
    <n v="27"/>
    <n v="14"/>
    <n v="13"/>
    <n v="2"/>
    <n v="0"/>
    <n v="0"/>
    <n v="75"/>
    <n v="88"/>
    <n v="1015"/>
    <n v="0"/>
    <n v="373"/>
    <n v="367"/>
    <n v="65"/>
    <n v="28"/>
  </r>
  <r>
    <s v="Jason Puncheon"/>
    <x v="253"/>
    <n v="36"/>
    <n v="39"/>
    <n v="34"/>
    <x v="1"/>
    <d v="1986-06-26T00:00:00"/>
    <x v="1"/>
    <x v="2"/>
    <x v="0"/>
    <n v="391"/>
    <n v="248"/>
    <n v="143"/>
    <n v="11"/>
    <n v="6"/>
    <n v="5"/>
    <n v="0"/>
    <n v="0"/>
    <n v="0"/>
    <n v="0"/>
    <n v="0"/>
    <n v="0"/>
    <n v="0"/>
    <n v="0"/>
    <n v="0"/>
    <n v="3"/>
    <n v="2"/>
    <n v="1"/>
    <n v="8"/>
    <n v="6"/>
    <n v="2"/>
    <n v="1"/>
    <n v="0"/>
    <n v="0"/>
    <n v="49"/>
    <n v="36"/>
    <n v="391"/>
    <n v="0"/>
    <n v="302"/>
    <n v="258"/>
    <n v="-1"/>
    <n v="19"/>
  </r>
  <r>
    <s v="Jason Steele"/>
    <x v="254"/>
    <n v="32"/>
    <n v="35"/>
    <n v="30"/>
    <x v="0"/>
    <d v="1990-08-18T00:00:00"/>
    <x v="3"/>
    <x v="16"/>
    <x v="0"/>
    <n v="0"/>
    <n v="0"/>
    <n v="0"/>
    <n v="0"/>
    <n v="0"/>
    <n v="0"/>
    <n v="0"/>
    <n v="0"/>
    <n v="0"/>
    <n v="0"/>
    <n v="0"/>
    <n v="0"/>
    <n v="0"/>
    <n v="0"/>
    <n v="0"/>
    <n v="0"/>
    <n v="0"/>
    <n v="0"/>
    <n v="0"/>
    <n v="0"/>
    <n v="0"/>
    <n v="0"/>
    <n v="0"/>
    <n v="0"/>
    <n v="0"/>
    <n v="0"/>
    <n v="0"/>
    <n v="0"/>
    <n v="-1"/>
    <n v="-1"/>
    <n v="-1"/>
    <n v="-1"/>
  </r>
  <r>
    <s v="Javier Hernandez"/>
    <x v="255"/>
    <n v="34"/>
    <n v="37"/>
    <n v="32"/>
    <x v="1"/>
    <d v="1988-06-01T00:00:00"/>
    <x v="2"/>
    <x v="0"/>
    <x v="51"/>
    <n v="1335"/>
    <n v="694"/>
    <n v="641"/>
    <n v="25"/>
    <n v="13"/>
    <n v="12"/>
    <n v="7"/>
    <n v="5"/>
    <n v="2"/>
    <n v="1"/>
    <n v="0"/>
    <n v="1"/>
    <n v="8"/>
    <n v="0"/>
    <n v="0"/>
    <n v="3"/>
    <n v="1"/>
    <n v="2"/>
    <n v="16"/>
    <n v="8"/>
    <n v="8"/>
    <n v="2"/>
    <n v="0"/>
    <n v="191"/>
    <n v="83"/>
    <n v="53"/>
    <n v="668"/>
    <n v="1335"/>
    <n v="23"/>
    <n v="186"/>
    <n v="-1"/>
    <n v="3"/>
  </r>
  <r>
    <s v="Javier Manquillo"/>
    <x v="256"/>
    <n v="28"/>
    <n v="31"/>
    <n v="26"/>
    <x v="0"/>
    <d v="1994-05-05T00:00:00"/>
    <x v="0"/>
    <x v="18"/>
    <x v="7"/>
    <n v="1097"/>
    <n v="503"/>
    <n v="594"/>
    <n v="18"/>
    <n v="9"/>
    <n v="9"/>
    <n v="0"/>
    <n v="0"/>
    <n v="0"/>
    <n v="3"/>
    <n v="2"/>
    <n v="1"/>
    <n v="3"/>
    <n v="0"/>
    <n v="0"/>
    <n v="6"/>
    <n v="3"/>
    <n v="3"/>
    <n v="12"/>
    <n v="6"/>
    <n v="6"/>
    <n v="2"/>
    <n v="0"/>
    <n v="0"/>
    <n v="91"/>
    <n v="61"/>
    <n v="549"/>
    <n v="366"/>
    <n v="350"/>
    <n v="40"/>
    <n v="30"/>
    <n v="19"/>
  </r>
  <r>
    <s v="Jayson Molumby"/>
    <x v="257"/>
    <n v="23"/>
    <n v="26"/>
    <n v="21"/>
    <x v="2"/>
    <d v="1999-08-06T00:00:00"/>
    <x v="1"/>
    <x v="16"/>
    <x v="28"/>
    <n v="0"/>
    <n v="0"/>
    <n v="0"/>
    <n v="0"/>
    <n v="0"/>
    <n v="0"/>
    <n v="0"/>
    <n v="0"/>
    <n v="0"/>
    <n v="0"/>
    <n v="0"/>
    <n v="0"/>
    <n v="0"/>
    <n v="0"/>
    <n v="0"/>
    <n v="0"/>
    <n v="0"/>
    <n v="0"/>
    <n v="0"/>
    <n v="0"/>
    <n v="0"/>
    <n v="0"/>
    <n v="0"/>
    <n v="0"/>
    <n v="0"/>
    <n v="0"/>
    <n v="0"/>
    <n v="0"/>
    <n v="-1"/>
    <n v="-1"/>
    <n v="-1"/>
    <n v="-1"/>
  </r>
  <r>
    <s v="Jazz Richards"/>
    <x v="258"/>
    <n v="31"/>
    <n v="34"/>
    <n v="29"/>
    <x v="0"/>
    <d v="1991-04-12T00:00:00"/>
    <x v="0"/>
    <x v="13"/>
    <x v="2"/>
    <n v="128"/>
    <n v="52"/>
    <n v="76"/>
    <n v="4"/>
    <n v="2"/>
    <n v="2"/>
    <n v="0"/>
    <n v="0"/>
    <n v="0"/>
    <n v="0"/>
    <n v="0"/>
    <n v="0"/>
    <n v="0"/>
    <n v="0"/>
    <n v="0"/>
    <n v="1"/>
    <n v="0"/>
    <n v="1"/>
    <n v="4"/>
    <n v="2"/>
    <n v="2"/>
    <n v="0"/>
    <n v="0"/>
    <n v="0"/>
    <n v="32"/>
    <n v="32"/>
    <n v="0"/>
    <n v="0"/>
    <n v="-1"/>
    <n v="-1"/>
    <n v="-1"/>
    <n v="18"/>
  </r>
  <r>
    <s v="Jean Michau00ebl Seri"/>
    <x v="259"/>
    <n v="31"/>
    <n v="34"/>
    <n v="29"/>
    <x v="0"/>
    <d v="1991-07-19T00:00:00"/>
    <x v="1"/>
    <x v="6"/>
    <x v="44"/>
    <n v="2252"/>
    <n v="1112"/>
    <n v="1140"/>
    <n v="32"/>
    <n v="15"/>
    <n v="17"/>
    <n v="1"/>
    <n v="1"/>
    <n v="0"/>
    <n v="2"/>
    <n v="0"/>
    <n v="2"/>
    <n v="3"/>
    <n v="0"/>
    <n v="0"/>
    <n v="4"/>
    <n v="2"/>
    <n v="2"/>
    <n v="53"/>
    <n v="23"/>
    <n v="30"/>
    <n v="6"/>
    <n v="0"/>
    <n v="2252"/>
    <n v="42"/>
    <n v="70"/>
    <n v="375"/>
    <n v="1126"/>
    <n v="236"/>
    <n v="171"/>
    <n v="-1"/>
    <n v="7"/>
  </r>
  <r>
    <s v="Jeff Hendrick"/>
    <x v="260"/>
    <n v="30"/>
    <n v="33"/>
    <n v="28"/>
    <x v="0"/>
    <d v="1992-01-31T00:00:00"/>
    <x v="1"/>
    <x v="1"/>
    <x v="28"/>
    <n v="2069"/>
    <n v="898"/>
    <n v="1171"/>
    <n v="32"/>
    <n v="15"/>
    <n v="17"/>
    <n v="3"/>
    <n v="1"/>
    <n v="2"/>
    <n v="0"/>
    <n v="0"/>
    <n v="0"/>
    <n v="3"/>
    <n v="0"/>
    <n v="0"/>
    <n v="6"/>
    <n v="3"/>
    <n v="3"/>
    <n v="41"/>
    <n v="18"/>
    <n v="23"/>
    <n v="4"/>
    <n v="0"/>
    <n v="690"/>
    <n v="50"/>
    <n v="65"/>
    <n v="517"/>
    <n v="0"/>
    <n v="131"/>
    <n v="349"/>
    <n v="-1"/>
    <n v="6"/>
  </r>
  <r>
    <s v="Jefferson Lerma"/>
    <x v="261"/>
    <n v="28"/>
    <n v="31"/>
    <n v="26"/>
    <x v="0"/>
    <d v="1994-10-25T00:00:00"/>
    <x v="1"/>
    <x v="8"/>
    <x v="31"/>
    <n v="2511"/>
    <n v="1319"/>
    <n v="1192"/>
    <n v="30"/>
    <n v="15"/>
    <n v="15"/>
    <n v="2"/>
    <n v="0"/>
    <n v="2"/>
    <n v="0"/>
    <n v="0"/>
    <n v="0"/>
    <n v="2"/>
    <n v="0"/>
    <n v="0"/>
    <n v="8"/>
    <n v="4"/>
    <n v="4"/>
    <n v="45"/>
    <n v="18"/>
    <n v="27"/>
    <n v="12"/>
    <n v="0"/>
    <n v="1256"/>
    <n v="56"/>
    <n v="84"/>
    <n v="209"/>
    <n v="0"/>
    <n v="202"/>
    <n v="288"/>
    <n v="-1"/>
    <n v="6"/>
  </r>
  <r>
    <s v="Jeffrey Schlupp"/>
    <x v="262"/>
    <n v="29"/>
    <n v="32"/>
    <n v="27"/>
    <x v="0"/>
    <d v="1992-12-23T00:00:00"/>
    <x v="0"/>
    <x v="4"/>
    <x v="34"/>
    <n v="1665"/>
    <n v="849"/>
    <n v="816"/>
    <n v="30"/>
    <n v="14"/>
    <n v="16"/>
    <n v="4"/>
    <n v="1"/>
    <n v="3"/>
    <n v="1"/>
    <n v="1"/>
    <n v="0"/>
    <n v="5"/>
    <n v="0"/>
    <n v="0"/>
    <n v="8"/>
    <n v="4"/>
    <n v="4"/>
    <n v="24"/>
    <n v="11"/>
    <n v="13"/>
    <n v="1"/>
    <n v="0"/>
    <n v="416"/>
    <n v="69"/>
    <n v="56"/>
    <n v="1665"/>
    <n v="1665"/>
    <n v="89"/>
    <n v="209"/>
    <n v="86"/>
    <n v="5"/>
  </r>
  <r>
    <s v="Jermain Defoe"/>
    <x v="263"/>
    <n v="40"/>
    <n v="43"/>
    <n v="38"/>
    <x v="1"/>
    <d v="1982-10-07T00:00:00"/>
    <x v="2"/>
    <x v="8"/>
    <x v="0"/>
    <n v="21"/>
    <n v="0"/>
    <n v="21"/>
    <n v="4"/>
    <n v="1"/>
    <n v="3"/>
    <n v="0"/>
    <n v="0"/>
    <n v="0"/>
    <n v="0"/>
    <n v="0"/>
    <n v="0"/>
    <n v="0"/>
    <n v="0"/>
    <n v="0"/>
    <n v="2"/>
    <n v="1"/>
    <n v="1"/>
    <n v="2"/>
    <n v="0"/>
    <n v="2"/>
    <n v="0"/>
    <n v="0"/>
    <n v="0"/>
    <n v="11"/>
    <n v="5"/>
    <n v="0"/>
    <n v="0"/>
    <n v="-1"/>
    <n v="-1"/>
    <n v="-1"/>
    <n v="25"/>
  </r>
  <r>
    <s v="Jesse Lingard"/>
    <x v="264"/>
    <n v="29"/>
    <n v="32"/>
    <n v="27"/>
    <x v="0"/>
    <d v="1992-12-15T00:00:00"/>
    <x v="1"/>
    <x v="14"/>
    <x v="0"/>
    <n v="1668"/>
    <n v="963"/>
    <n v="705"/>
    <n v="27"/>
    <n v="15"/>
    <n v="12"/>
    <n v="4"/>
    <n v="1"/>
    <n v="3"/>
    <n v="2"/>
    <n v="1"/>
    <n v="1"/>
    <n v="6"/>
    <n v="1"/>
    <n v="0"/>
    <n v="6"/>
    <n v="2"/>
    <n v="4"/>
    <n v="25"/>
    <n v="16"/>
    <n v="9"/>
    <n v="3"/>
    <n v="0"/>
    <n v="417"/>
    <n v="67"/>
    <n v="62"/>
    <n v="556"/>
    <n v="834"/>
    <n v="87"/>
    <n v="135"/>
    <n v="-1"/>
    <n v="5"/>
  </r>
  <r>
    <s v="JoÃ£o Moutinho"/>
    <x v="265"/>
    <n v="36"/>
    <n v="39"/>
    <n v="34"/>
    <x v="1"/>
    <d v="1986-09-08T00:00:00"/>
    <x v="1"/>
    <x v="9"/>
    <x v="9"/>
    <n v="3040"/>
    <n v="1532"/>
    <n v="1508"/>
    <n v="38"/>
    <n v="19"/>
    <n v="19"/>
    <n v="1"/>
    <n v="0"/>
    <n v="1"/>
    <n v="8"/>
    <n v="5"/>
    <n v="3"/>
    <n v="9"/>
    <n v="0"/>
    <n v="0"/>
    <n v="9"/>
    <n v="7"/>
    <n v="2"/>
    <n v="37"/>
    <n v="17"/>
    <n v="20"/>
    <n v="4"/>
    <n v="0"/>
    <n v="3040"/>
    <n v="82"/>
    <n v="80"/>
    <n v="760"/>
    <n v="380"/>
    <n v="258"/>
    <n v="44"/>
    <n v="-1"/>
    <n v="11"/>
  </r>
  <r>
    <s v="Joe Bennett"/>
    <x v="266"/>
    <n v="32"/>
    <n v="35"/>
    <n v="30"/>
    <x v="0"/>
    <d v="1990-03-28T00:00:00"/>
    <x v="0"/>
    <x v="13"/>
    <x v="0"/>
    <n v="2641"/>
    <n v="1142"/>
    <n v="1499"/>
    <n v="30"/>
    <n v="13"/>
    <n v="17"/>
    <n v="0"/>
    <n v="0"/>
    <n v="0"/>
    <n v="1"/>
    <n v="1"/>
    <n v="0"/>
    <n v="1"/>
    <n v="0"/>
    <n v="0"/>
    <n v="9"/>
    <n v="5"/>
    <n v="4"/>
    <n v="43"/>
    <n v="18"/>
    <n v="25"/>
    <n v="5"/>
    <n v="0"/>
    <n v="0"/>
    <n v="61"/>
    <n v="88"/>
    <n v="528"/>
    <n v="2641"/>
    <n v="324"/>
    <n v="241"/>
    <n v="112"/>
    <n v="23"/>
  </r>
  <r>
    <s v="Joe Bryan"/>
    <x v="267"/>
    <n v="29"/>
    <n v="32"/>
    <n v="27"/>
    <x v="0"/>
    <d v="1993-09-17T00:00:00"/>
    <x v="0"/>
    <x v="6"/>
    <x v="0"/>
    <n v="2350"/>
    <n v="1214"/>
    <n v="1136"/>
    <n v="28"/>
    <n v="15"/>
    <n v="13"/>
    <n v="0"/>
    <n v="0"/>
    <n v="0"/>
    <n v="1"/>
    <n v="1"/>
    <n v="0"/>
    <n v="1"/>
    <n v="0"/>
    <n v="0"/>
    <n v="5"/>
    <n v="3"/>
    <n v="2"/>
    <n v="51"/>
    <n v="21"/>
    <n v="30"/>
    <n v="5"/>
    <n v="0"/>
    <n v="0"/>
    <n v="46"/>
    <n v="84"/>
    <n v="470"/>
    <n v="2350"/>
    <n v="316"/>
    <n v="218"/>
    <n v="158"/>
    <n v="26"/>
  </r>
  <r>
    <s v="Joe Daniel Tupper"/>
    <x v="268"/>
    <n v="24"/>
    <n v="27"/>
    <n v="22"/>
    <x v="3"/>
    <d v="1997-11-15T00:00:00"/>
    <x v="3"/>
    <x v="4"/>
    <x v="0"/>
    <n v="0"/>
    <n v="0"/>
    <n v="0"/>
    <n v="0"/>
    <n v="0"/>
    <n v="0"/>
    <n v="0"/>
    <n v="0"/>
    <n v="0"/>
    <n v="0"/>
    <n v="0"/>
    <n v="0"/>
    <n v="0"/>
    <n v="0"/>
    <n v="0"/>
    <n v="0"/>
    <n v="0"/>
    <n v="0"/>
    <n v="0"/>
    <n v="0"/>
    <n v="0"/>
    <n v="0"/>
    <n v="0"/>
    <n v="0"/>
    <n v="0"/>
    <n v="0"/>
    <n v="0"/>
    <n v="0"/>
    <n v="-1"/>
    <n v="-1"/>
    <n v="-1"/>
    <n v="-1"/>
  </r>
  <r>
    <s v="Joe Gomez"/>
    <x v="269"/>
    <n v="25"/>
    <n v="28"/>
    <n v="23"/>
    <x v="3"/>
    <d v="1997-05-23T00:00:00"/>
    <x v="0"/>
    <x v="7"/>
    <x v="0"/>
    <n v="1060"/>
    <n v="493"/>
    <n v="567"/>
    <n v="16"/>
    <n v="8"/>
    <n v="8"/>
    <n v="0"/>
    <n v="0"/>
    <n v="0"/>
    <n v="0"/>
    <n v="0"/>
    <n v="0"/>
    <n v="0"/>
    <n v="0"/>
    <n v="0"/>
    <n v="11"/>
    <n v="8"/>
    <n v="3"/>
    <n v="3"/>
    <n v="0"/>
    <n v="3"/>
    <n v="2"/>
    <n v="0"/>
    <n v="0"/>
    <n v="353"/>
    <n v="66"/>
    <n v="530"/>
    <n v="0"/>
    <n v="407"/>
    <n v="398"/>
    <n v="1"/>
    <n v="19"/>
  </r>
  <r>
    <s v="Joe Hart"/>
    <x v="270"/>
    <n v="35"/>
    <n v="38"/>
    <n v="33"/>
    <x v="1"/>
    <d v="1987-04-19T00:00:00"/>
    <x v="3"/>
    <x v="1"/>
    <x v="0"/>
    <n v="1710"/>
    <n v="810"/>
    <n v="900"/>
    <n v="19"/>
    <n v="9"/>
    <n v="10"/>
    <n v="0"/>
    <n v="0"/>
    <n v="0"/>
    <n v="0"/>
    <n v="0"/>
    <n v="0"/>
    <n v="0"/>
    <n v="0"/>
    <n v="0"/>
    <n v="4"/>
    <n v="2"/>
    <n v="2"/>
    <n v="34"/>
    <n v="17"/>
    <n v="17"/>
    <n v="0"/>
    <n v="0"/>
    <n v="0"/>
    <n v="50"/>
    <n v="90"/>
    <n v="0"/>
    <n v="0"/>
    <n v="367"/>
    <n v="341"/>
    <n v="149"/>
    <n v="16"/>
  </r>
  <r>
    <s v="Joe Powell"/>
    <x v="271"/>
    <n v="24"/>
    <n v="27"/>
    <n v="22"/>
    <x v="3"/>
    <d v="1998-10-30T00:00:00"/>
    <x v="2"/>
    <x v="0"/>
    <x v="0"/>
    <n v="0"/>
    <n v="0"/>
    <n v="0"/>
    <n v="0"/>
    <n v="0"/>
    <n v="0"/>
    <n v="0"/>
    <n v="0"/>
    <n v="0"/>
    <n v="0"/>
    <n v="0"/>
    <n v="0"/>
    <n v="0"/>
    <n v="0"/>
    <n v="0"/>
    <n v="0"/>
    <n v="0"/>
    <n v="0"/>
    <n v="0"/>
    <n v="0"/>
    <n v="0"/>
    <n v="0"/>
    <n v="0"/>
    <n v="0"/>
    <n v="0"/>
    <n v="0"/>
    <n v="0"/>
    <n v="0"/>
    <n v="-1"/>
    <n v="-1"/>
    <n v="-1"/>
    <n v="-1"/>
  </r>
  <r>
    <s v="Joe Ralls"/>
    <x v="272"/>
    <n v="29"/>
    <n v="32"/>
    <n v="27"/>
    <x v="0"/>
    <d v="1993-10-13T00:00:00"/>
    <x v="1"/>
    <x v="13"/>
    <x v="0"/>
    <n v="1959"/>
    <n v="847"/>
    <n v="1112"/>
    <n v="28"/>
    <n v="15"/>
    <n v="13"/>
    <n v="0"/>
    <n v="0"/>
    <n v="0"/>
    <n v="0"/>
    <n v="0"/>
    <n v="0"/>
    <n v="0"/>
    <n v="0"/>
    <n v="1"/>
    <n v="8"/>
    <n v="5"/>
    <n v="3"/>
    <n v="35"/>
    <n v="17"/>
    <n v="18"/>
    <n v="5"/>
    <n v="1"/>
    <n v="0"/>
    <n v="56"/>
    <n v="70"/>
    <n v="327"/>
    <n v="0"/>
    <n v="336"/>
    <n v="383"/>
    <n v="-1"/>
    <n v="22"/>
  </r>
  <r>
    <s v="Joel Coleman"/>
    <x v="273"/>
    <n v="27"/>
    <n v="30"/>
    <n v="25"/>
    <x v="3"/>
    <d v="1995-09-26T00:00:00"/>
    <x v="3"/>
    <x v="2"/>
    <x v="0"/>
    <n v="90"/>
    <n v="0"/>
    <n v="90"/>
    <n v="1"/>
    <n v="0"/>
    <n v="1"/>
    <n v="0"/>
    <n v="0"/>
    <n v="0"/>
    <n v="0"/>
    <n v="0"/>
    <n v="0"/>
    <n v="0"/>
    <n v="0"/>
    <n v="0"/>
    <n v="0"/>
    <n v="0"/>
    <n v="0"/>
    <n v="1"/>
    <n v="0"/>
    <n v="1"/>
    <n v="0"/>
    <n v="0"/>
    <n v="0"/>
    <n v="90"/>
    <n v="90"/>
    <n v="0"/>
    <n v="0"/>
    <n v="-1"/>
    <n v="-1"/>
    <n v="-1"/>
    <n v="16"/>
  </r>
  <r>
    <s v="Joel Matip"/>
    <x v="274"/>
    <n v="31"/>
    <n v="34"/>
    <n v="29"/>
    <x v="0"/>
    <d v="1991-08-08T00:00:00"/>
    <x v="0"/>
    <x v="7"/>
    <x v="17"/>
    <n v="1532"/>
    <n v="811"/>
    <n v="721"/>
    <n v="22"/>
    <n v="10"/>
    <n v="12"/>
    <n v="1"/>
    <n v="1"/>
    <n v="0"/>
    <n v="0"/>
    <n v="0"/>
    <n v="0"/>
    <n v="1"/>
    <n v="0"/>
    <n v="0"/>
    <n v="11"/>
    <n v="6"/>
    <n v="5"/>
    <n v="9"/>
    <n v="5"/>
    <n v="4"/>
    <n v="3"/>
    <n v="0"/>
    <n v="1532"/>
    <n v="170"/>
    <n v="70"/>
    <n v="511"/>
    <n v="0"/>
    <n v="215"/>
    <n v="286"/>
    <n v="8"/>
    <n v="11"/>
  </r>
  <r>
    <s v="Joel Ward"/>
    <x v="275"/>
    <n v="32"/>
    <n v="35"/>
    <n v="30"/>
    <x v="0"/>
    <d v="1989-10-29T00:00:00"/>
    <x v="0"/>
    <x v="4"/>
    <x v="0"/>
    <n v="551"/>
    <n v="191"/>
    <n v="360"/>
    <n v="7"/>
    <n v="3"/>
    <n v="4"/>
    <n v="1"/>
    <n v="1"/>
    <n v="0"/>
    <n v="0"/>
    <n v="0"/>
    <n v="0"/>
    <n v="1"/>
    <n v="0"/>
    <n v="0"/>
    <n v="0"/>
    <n v="0"/>
    <n v="0"/>
    <n v="12"/>
    <n v="6"/>
    <n v="6"/>
    <n v="1"/>
    <n v="0"/>
    <n v="551"/>
    <n v="46"/>
    <n v="79"/>
    <n v="551"/>
    <n v="0"/>
    <n v="114"/>
    <n v="358"/>
    <n v="159"/>
    <n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792EC3-196D-4C6B-A060-9B9A8250CE92}" name="Reps Age"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06:B211" firstHeaderRow="1" firstDataRow="1" firstDataCol="1"/>
  <pivotFields count="42">
    <pivotField showAll="0"/>
    <pivotField showAll="0"/>
    <pivotField numFmtId="1" showAll="0"/>
    <pivotField numFmtId="1" showAll="0"/>
    <pivotField numFmtId="1" showAll="0"/>
    <pivotField axis="axisRow" showAll="0">
      <items count="5">
        <item x="2"/>
        <item x="3"/>
        <item x="0"/>
        <item x="1"/>
        <item t="default"/>
      </items>
    </pivotField>
    <pivotField numFmtId="14" showAll="0"/>
    <pivotField showAll="0">
      <items count="5">
        <item x="0"/>
        <item x="2"/>
        <item x="3"/>
        <item x="1"/>
        <item t="default"/>
      </items>
    </pivotField>
    <pivotField showAll="0">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5"/>
  </rowFields>
  <rowItems count="5">
    <i>
      <x/>
    </i>
    <i>
      <x v="1"/>
    </i>
    <i>
      <x v="2"/>
    </i>
    <i>
      <x v="3"/>
    </i>
    <i t="grand">
      <x/>
    </i>
  </rowItems>
  <colItems count="1">
    <i/>
  </colItems>
  <dataFields count="1">
    <dataField name="Count of appearances_overall" fld="13" subtotal="count" baseField="5" baseItem="0" numFmtId="1"/>
  </dataFields>
  <formats count="13">
    <format dxfId="963">
      <pivotArea type="all" dataOnly="0" outline="0" fieldPosition="0"/>
    </format>
    <format dxfId="962">
      <pivotArea outline="0" collapsedLevelsAreSubtotals="1" fieldPosition="0"/>
    </format>
    <format dxfId="961">
      <pivotArea field="5" type="button" dataOnly="0" labelOnly="1" outline="0" axis="axisRow" fieldPosition="0"/>
    </format>
    <format dxfId="960">
      <pivotArea dataOnly="0" labelOnly="1" fieldPosition="0">
        <references count="1">
          <reference field="5" count="0"/>
        </references>
      </pivotArea>
    </format>
    <format dxfId="959">
      <pivotArea dataOnly="0" labelOnly="1" grandRow="1" outline="0" fieldPosition="0"/>
    </format>
    <format dxfId="958">
      <pivotArea dataOnly="0" labelOnly="1" outline="0" axis="axisValues" fieldPosition="0"/>
    </format>
    <format dxfId="957">
      <pivotArea type="all" dataOnly="0" outline="0" fieldPosition="0"/>
    </format>
    <format dxfId="956">
      <pivotArea outline="0" collapsedLevelsAreSubtotals="1" fieldPosition="0"/>
    </format>
    <format dxfId="955">
      <pivotArea field="5" type="button" dataOnly="0" labelOnly="1" outline="0" axis="axisRow" fieldPosition="0"/>
    </format>
    <format dxfId="954">
      <pivotArea dataOnly="0" labelOnly="1" fieldPosition="0">
        <references count="1">
          <reference field="5" count="0"/>
        </references>
      </pivotArea>
    </format>
    <format dxfId="953">
      <pivotArea dataOnly="0" labelOnly="1" grandRow="1" outline="0" fieldPosition="0"/>
    </format>
    <format dxfId="952">
      <pivotArea dataOnly="0" labelOnly="1" outline="0" axis="axisValues" fieldPosition="0"/>
    </format>
    <format dxfId="951">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451B0F-D23A-4CA7-A03B-B7250D6F725A}" name="G/A Age"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62:B167" firstHeaderRow="1" firstDataRow="1" firstDataCol="1"/>
  <pivotFields count="42">
    <pivotField showAll="0"/>
    <pivotField showAll="0"/>
    <pivotField numFmtId="1" showAll="0"/>
    <pivotField numFmtId="1" showAll="0"/>
    <pivotField numFmtId="1" showAll="0"/>
    <pivotField axis="axisRow" showAll="0">
      <items count="5">
        <item x="2"/>
        <item x="3"/>
        <item x="0"/>
        <item x="1"/>
        <item t="default"/>
      </items>
    </pivotField>
    <pivotField numFmtId="14" showAll="0"/>
    <pivotField showAll="0">
      <items count="5">
        <item x="0"/>
        <item x="2"/>
        <item x="3"/>
        <item x="1"/>
        <item t="default"/>
      </items>
    </pivotField>
    <pivotField showAll="0">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5"/>
  </rowFields>
  <rowItems count="5">
    <i>
      <x/>
    </i>
    <i>
      <x v="1"/>
    </i>
    <i>
      <x v="2"/>
    </i>
    <i>
      <x v="3"/>
    </i>
    <i t="grand">
      <x/>
    </i>
  </rowItems>
  <colItems count="1">
    <i/>
  </colItems>
  <dataFields count="1">
    <dataField name="Sum of g/a overall" fld="22" baseField="0" baseItem="0"/>
  </dataFields>
  <formats count="12">
    <format dxfId="975">
      <pivotArea type="all" dataOnly="0" outline="0" fieldPosition="0"/>
    </format>
    <format dxfId="974">
      <pivotArea outline="0" collapsedLevelsAreSubtotals="1" fieldPosition="0"/>
    </format>
    <format dxfId="973">
      <pivotArea field="5" type="button" dataOnly="0" labelOnly="1" outline="0" axis="axisRow" fieldPosition="0"/>
    </format>
    <format dxfId="972">
      <pivotArea dataOnly="0" labelOnly="1" fieldPosition="0">
        <references count="1">
          <reference field="5" count="0"/>
        </references>
      </pivotArea>
    </format>
    <format dxfId="971">
      <pivotArea dataOnly="0" labelOnly="1" grandRow="1" outline="0" fieldPosition="0"/>
    </format>
    <format dxfId="970">
      <pivotArea dataOnly="0" labelOnly="1" outline="0" axis="axisValues" fieldPosition="0"/>
    </format>
    <format dxfId="969">
      <pivotArea type="all" dataOnly="0" outline="0" fieldPosition="0"/>
    </format>
    <format dxfId="968">
      <pivotArea outline="0" collapsedLevelsAreSubtotals="1" fieldPosition="0"/>
    </format>
    <format dxfId="967">
      <pivotArea field="5" type="button" dataOnly="0" labelOnly="1" outline="0" axis="axisRow" fieldPosition="0"/>
    </format>
    <format dxfId="966">
      <pivotArea dataOnly="0" labelOnly="1" fieldPosition="0">
        <references count="1">
          <reference field="5" count="0"/>
        </references>
      </pivotArea>
    </format>
    <format dxfId="965">
      <pivotArea dataOnly="0" labelOnly="1" grandRow="1" outline="0" fieldPosition="0"/>
    </format>
    <format dxfId="964">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C8CA5E-6F72-4E5F-9326-80C10AD3117C}" name="Reps Nation"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B54" firstHeaderRow="1" firstDataRow="1" firstDataCol="1"/>
  <pivotFields count="42">
    <pivotField showAll="0"/>
    <pivotField showAll="0">
      <items count="277">
        <item x="227"/>
        <item x="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2"/>
        <item x="40"/>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80"/>
        <item x="181"/>
        <item x="182"/>
        <item x="183"/>
        <item x="184"/>
        <item x="185"/>
        <item x="186"/>
        <item x="187"/>
        <item x="188"/>
        <item x="189"/>
        <item x="190"/>
        <item x="191"/>
        <item x="192"/>
        <item x="193"/>
        <item x="194"/>
        <item x="195"/>
        <item x="196"/>
        <item x="197"/>
        <item x="199"/>
        <item x="198"/>
        <item x="200"/>
        <item x="201"/>
        <item x="202"/>
        <item x="203"/>
        <item x="204"/>
        <item x="205"/>
        <item x="206"/>
        <item x="207"/>
        <item x="208"/>
        <item x="209"/>
        <item x="210"/>
        <item x="211"/>
        <item x="218"/>
        <item x="220"/>
        <item x="212"/>
        <item x="213"/>
        <item x="214"/>
        <item x="215"/>
        <item x="216"/>
        <item x="217"/>
        <item x="219"/>
        <item x="221"/>
        <item x="222"/>
        <item x="223"/>
        <item x="224"/>
        <item x="225"/>
        <item x="226"/>
        <item x="228"/>
        <item x="229"/>
        <item x="230"/>
        <item x="231"/>
        <item x="232"/>
        <item x="238"/>
        <item x="233"/>
        <item x="234"/>
        <item x="235"/>
        <item x="236"/>
        <item x="237"/>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numFmtId="1" showAll="0"/>
    <pivotField numFmtId="1" showAll="0"/>
    <pivotField numFmtId="1" showAll="0"/>
    <pivotField showAll="0"/>
    <pivotField numFmtId="14" showAll="0"/>
    <pivotField showAll="0">
      <items count="5">
        <item x="0"/>
        <item x="2"/>
        <item x="3"/>
        <item x="1"/>
        <item t="default"/>
      </items>
    </pivotField>
    <pivotField showAll="0">
      <items count="21">
        <item x="8"/>
        <item x="3"/>
        <item x="16"/>
        <item x="1"/>
        <item x="13"/>
        <item x="17"/>
        <item x="4"/>
        <item x="10"/>
        <item x="6"/>
        <item x="2"/>
        <item x="11"/>
        <item x="7"/>
        <item x="19"/>
        <item x="14"/>
        <item x="18"/>
        <item x="12"/>
        <item x="15"/>
        <item x="5"/>
        <item x="0"/>
        <item x="9"/>
        <item t="default"/>
      </items>
    </pivotField>
    <pivotField axis="axisRow" showAll="0">
      <items count="53">
        <item sd="0" x="43"/>
        <item sd="0" x="49"/>
        <item sd="0" x="1"/>
        <item sd="0" x="36"/>
        <item sd="0" x="35"/>
        <item sd="0" x="25"/>
        <item sd="0" x="15"/>
        <item sd="0" x="17"/>
        <item sd="0" x="40"/>
        <item sd="0" x="13"/>
        <item sd="0" x="31"/>
        <item sd="0" x="42"/>
        <item sd="0" x="41"/>
        <item sd="0" x="18"/>
        <item sd="0" x="21"/>
        <item sd="0" x="0"/>
        <item sd="0" x="4"/>
        <item sd="0" x="29"/>
        <item sd="0" x="16"/>
        <item sd="0" x="34"/>
        <item sd="0" x="23"/>
        <item sd="0" x="14"/>
        <item sd="0" x="27"/>
        <item sd="0"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9"/>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t="grand">
      <x/>
    </i>
  </rowItems>
  <colItems count="1">
    <i/>
  </colItems>
  <dataFields count="1">
    <dataField name="Count of appearances_overall" fld="13" subtotal="count" baseField="9" baseItem="0"/>
  </dataFields>
  <formats count="14">
    <format dxfId="989">
      <pivotArea type="all" dataOnly="0" outline="0" fieldPosition="0"/>
    </format>
    <format dxfId="988">
      <pivotArea outline="0" collapsedLevelsAreSubtotals="1" fieldPosition="0"/>
    </format>
    <format dxfId="987">
      <pivotArea field="9" type="button" dataOnly="0" labelOnly="1" outline="0" axis="axisRow" fieldPosition="0"/>
    </format>
    <format dxfId="986">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85">
      <pivotArea dataOnly="0" labelOnly="1" fieldPosition="0">
        <references count="1">
          <reference field="9" count="2">
            <x v="50"/>
            <x v="51"/>
          </reference>
        </references>
      </pivotArea>
    </format>
    <format dxfId="984">
      <pivotArea dataOnly="0" labelOnly="1" grandRow="1" outline="0" fieldPosition="0"/>
    </format>
    <format dxfId="983">
      <pivotArea dataOnly="0" labelOnly="1" outline="0" axis="axisValues" fieldPosition="0"/>
    </format>
    <format dxfId="982">
      <pivotArea type="all" dataOnly="0" outline="0" fieldPosition="0"/>
    </format>
    <format dxfId="981">
      <pivotArea outline="0" collapsedLevelsAreSubtotals="1" fieldPosition="0"/>
    </format>
    <format dxfId="980">
      <pivotArea field="9" type="button" dataOnly="0" labelOnly="1" outline="0" axis="axisRow" fieldPosition="0"/>
    </format>
    <format dxfId="979">
      <pivotArea dataOnly="0" labelOnly="1" fieldPosition="0">
        <references count="1">
          <reference field="9"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978">
      <pivotArea dataOnly="0" labelOnly="1" fieldPosition="0">
        <references count="1">
          <reference field="9" count="2">
            <x v="50"/>
            <x v="51"/>
          </reference>
        </references>
      </pivotArea>
    </format>
    <format dxfId="977">
      <pivotArea dataOnly="0" labelOnly="1" grandRow="1" outline="0" fieldPosition="0"/>
    </format>
    <format dxfId="97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ABED59-CF4A-4FD5-9AB0-EA0B4A401410}" name="Mins Age"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148:B153" firstHeaderRow="1" firstDataRow="1" firstDataCol="1"/>
  <pivotFields count="42">
    <pivotField showAll="0"/>
    <pivotField showAll="0"/>
    <pivotField numFmtId="1" showAll="0"/>
    <pivotField numFmtId="1" showAll="0"/>
    <pivotField numFmtId="1" showAll="0"/>
    <pivotField axis="axisRow" showAll="0">
      <items count="5">
        <item x="2"/>
        <item x="3"/>
        <item x="0"/>
        <item x="1"/>
        <item t="default"/>
      </items>
    </pivotField>
    <pivotField numFmtId="14" showAll="0"/>
    <pivotField showAll="0">
      <items count="5">
        <item x="0"/>
        <item x="2"/>
        <item x="3"/>
        <item x="1"/>
        <item t="default"/>
      </items>
    </pivotField>
    <pivotField showAll="0">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5"/>
  </rowFields>
  <rowItems count="5">
    <i>
      <x/>
    </i>
    <i>
      <x v="1"/>
    </i>
    <i>
      <x v="2"/>
    </i>
    <i>
      <x v="3"/>
    </i>
    <i t="grand">
      <x/>
    </i>
  </rowItems>
  <colItems count="1">
    <i/>
  </colItems>
  <dataFields count="1">
    <dataField name="Sum of minutes_played_overall" fld="10" baseField="0" baseItem="0" numFmtId="164"/>
  </dataFields>
  <formats count="14">
    <format dxfId="1003">
      <pivotArea type="all" dataOnly="0" outline="0" fieldPosition="0"/>
    </format>
    <format dxfId="1002">
      <pivotArea outline="0" collapsedLevelsAreSubtotals="1" fieldPosition="0"/>
    </format>
    <format dxfId="1001">
      <pivotArea field="5" type="button" dataOnly="0" labelOnly="1" outline="0" axis="axisRow" fieldPosition="0"/>
    </format>
    <format dxfId="1000">
      <pivotArea dataOnly="0" labelOnly="1" fieldPosition="0">
        <references count="1">
          <reference field="5" count="0"/>
        </references>
      </pivotArea>
    </format>
    <format dxfId="999">
      <pivotArea dataOnly="0" labelOnly="1" grandRow="1" outline="0" fieldPosition="0"/>
    </format>
    <format dxfId="998">
      <pivotArea dataOnly="0" labelOnly="1" outline="0" axis="axisValues" fieldPosition="0"/>
    </format>
    <format dxfId="997">
      <pivotArea type="all" dataOnly="0" outline="0" fieldPosition="0"/>
    </format>
    <format dxfId="996">
      <pivotArea outline="0" collapsedLevelsAreSubtotals="1" fieldPosition="0"/>
    </format>
    <format dxfId="995">
      <pivotArea field="5" type="button" dataOnly="0" labelOnly="1" outline="0" axis="axisRow" fieldPosition="0"/>
    </format>
    <format dxfId="994">
      <pivotArea dataOnly="0" labelOnly="1" fieldPosition="0">
        <references count="1">
          <reference field="5" count="0"/>
        </references>
      </pivotArea>
    </format>
    <format dxfId="993">
      <pivotArea dataOnly="0" labelOnly="1" grandRow="1" outline="0" fieldPosition="0"/>
    </format>
    <format dxfId="992">
      <pivotArea dataOnly="0" labelOnly="1" outline="0" axis="axisValues" fieldPosition="0"/>
    </format>
    <format dxfId="991">
      <pivotArea outline="0" collapsedLevelsAreSubtotals="1" fieldPosition="0"/>
    </format>
    <format dxfId="990">
      <pivotArea outline="0" collapsedLevelsAreSubtotals="1" fieldPosition="0">
        <references count="1">
          <reference field="4294967294" count="1" selected="0">
            <x v="0"/>
          </reference>
        </references>
      </pivotArea>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23B6C9-D2F3-4427-B964-01DA2D24F9C3}" name="CS Gks"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62:B81" firstHeaderRow="1" firstDataRow="1" firstDataCol="1"/>
  <pivotFields count="42">
    <pivotField showAll="0"/>
    <pivotField showAll="0">
      <items count="277">
        <item x="227"/>
        <item x="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2"/>
        <item x="40"/>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80"/>
        <item x="181"/>
        <item x="182"/>
        <item x="183"/>
        <item x="184"/>
        <item x="185"/>
        <item x="186"/>
        <item x="187"/>
        <item x="188"/>
        <item x="189"/>
        <item x="190"/>
        <item x="191"/>
        <item x="192"/>
        <item x="193"/>
        <item x="194"/>
        <item x="195"/>
        <item x="196"/>
        <item x="197"/>
        <item x="199"/>
        <item x="198"/>
        <item x="200"/>
        <item x="201"/>
        <item x="202"/>
        <item x="203"/>
        <item x="204"/>
        <item x="205"/>
        <item x="206"/>
        <item x="207"/>
        <item x="208"/>
        <item x="209"/>
        <item x="210"/>
        <item x="211"/>
        <item x="218"/>
        <item x="220"/>
        <item x="212"/>
        <item x="213"/>
        <item x="214"/>
        <item x="215"/>
        <item x="216"/>
        <item x="217"/>
        <item x="219"/>
        <item x="221"/>
        <item x="222"/>
        <item x="223"/>
        <item x="224"/>
        <item x="225"/>
        <item x="226"/>
        <item x="228"/>
        <item x="229"/>
        <item x="230"/>
        <item x="231"/>
        <item x="232"/>
        <item x="238"/>
        <item x="233"/>
        <item x="234"/>
        <item x="235"/>
        <item x="236"/>
        <item x="237"/>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numFmtId="1" showAll="0"/>
    <pivotField numFmtId="1" showAll="0"/>
    <pivotField numFmtId="1" showAll="0"/>
    <pivotField showAll="0"/>
    <pivotField numFmtId="14" showAll="0"/>
    <pivotField axis="axisRow" showAll="0">
      <items count="5">
        <item h="1" x="0"/>
        <item h="1" x="2"/>
        <item x="3"/>
        <item h="1" x="1"/>
        <item t="default"/>
      </items>
    </pivotField>
    <pivotField axis="axisRow" showAll="0">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2">
    <field x="7"/>
    <field x="8"/>
  </rowFields>
  <rowItems count="19">
    <i>
      <x v="2"/>
    </i>
    <i r="1">
      <x/>
    </i>
    <i r="1">
      <x v="1"/>
    </i>
    <i r="1">
      <x v="2"/>
    </i>
    <i r="1">
      <x v="3"/>
    </i>
    <i r="1">
      <x v="4"/>
    </i>
    <i r="1">
      <x v="6"/>
    </i>
    <i r="1">
      <x v="8"/>
    </i>
    <i r="1">
      <x v="9"/>
    </i>
    <i r="1">
      <x v="10"/>
    </i>
    <i r="1">
      <x v="11"/>
    </i>
    <i r="1">
      <x v="12"/>
    </i>
    <i r="1">
      <x v="13"/>
    </i>
    <i r="1">
      <x v="14"/>
    </i>
    <i r="1">
      <x v="15"/>
    </i>
    <i r="1">
      <x v="16"/>
    </i>
    <i r="1">
      <x v="17"/>
    </i>
    <i r="1">
      <x v="18"/>
    </i>
    <i t="grand">
      <x/>
    </i>
  </rowItems>
  <colItems count="1">
    <i/>
  </colItems>
  <dataFields count="1">
    <dataField name="Sum of clean_sheets_overall" fld="25" baseField="0" baseItem="0"/>
  </dataFields>
  <formats count="14">
    <format dxfId="1017">
      <pivotArea type="all" dataOnly="0" outline="0" fieldPosition="0"/>
    </format>
    <format dxfId="1016">
      <pivotArea outline="0" collapsedLevelsAreSubtotals="1" fieldPosition="0"/>
    </format>
    <format dxfId="1015">
      <pivotArea field="7" type="button" dataOnly="0" labelOnly="1" outline="0" axis="axisRow" fieldPosition="0"/>
    </format>
    <format dxfId="1014">
      <pivotArea dataOnly="0" labelOnly="1" fieldPosition="0">
        <references count="1">
          <reference field="7" count="0"/>
        </references>
      </pivotArea>
    </format>
    <format dxfId="1013">
      <pivotArea dataOnly="0" labelOnly="1" grandRow="1" outline="0" fieldPosition="0"/>
    </format>
    <format dxfId="1012">
      <pivotArea dataOnly="0" labelOnly="1" fieldPosition="0">
        <references count="2">
          <reference field="7" count="0" selected="0"/>
          <reference field="8" count="17">
            <x v="0"/>
            <x v="1"/>
            <x v="2"/>
            <x v="3"/>
            <x v="4"/>
            <x v="6"/>
            <x v="8"/>
            <x v="9"/>
            <x v="10"/>
            <x v="11"/>
            <x v="12"/>
            <x v="13"/>
            <x v="14"/>
            <x v="15"/>
            <x v="16"/>
            <x v="17"/>
            <x v="18"/>
          </reference>
        </references>
      </pivotArea>
    </format>
    <format dxfId="1011">
      <pivotArea dataOnly="0" labelOnly="1" outline="0" axis="axisValues" fieldPosition="0"/>
    </format>
    <format dxfId="1010">
      <pivotArea type="all" dataOnly="0" outline="0" fieldPosition="0"/>
    </format>
    <format dxfId="1009">
      <pivotArea outline="0" collapsedLevelsAreSubtotals="1" fieldPosition="0"/>
    </format>
    <format dxfId="1008">
      <pivotArea field="7" type="button" dataOnly="0" labelOnly="1" outline="0" axis="axisRow" fieldPosition="0"/>
    </format>
    <format dxfId="1007">
      <pivotArea dataOnly="0" labelOnly="1" fieldPosition="0">
        <references count="1">
          <reference field="7" count="0"/>
        </references>
      </pivotArea>
    </format>
    <format dxfId="1006">
      <pivotArea dataOnly="0" labelOnly="1" grandRow="1" outline="0" fieldPosition="0"/>
    </format>
    <format dxfId="1005">
      <pivotArea dataOnly="0" labelOnly="1" fieldPosition="0">
        <references count="2">
          <reference field="7" count="0" selected="0"/>
          <reference field="8" count="17">
            <x v="0"/>
            <x v="1"/>
            <x v="2"/>
            <x v="3"/>
            <x v="4"/>
            <x v="6"/>
            <x v="8"/>
            <x v="9"/>
            <x v="10"/>
            <x v="11"/>
            <x v="12"/>
            <x v="13"/>
            <x v="14"/>
            <x v="15"/>
            <x v="16"/>
            <x v="17"/>
            <x v="18"/>
          </reference>
        </references>
      </pivotArea>
    </format>
    <format dxfId="100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4BED9C-0E55-48DC-8AED-6CB9EC3B3EDF}" name="Assist Age"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27:B132" firstHeaderRow="1" firstDataRow="1" firstDataCol="1"/>
  <pivotFields count="42">
    <pivotField showAll="0"/>
    <pivotField showAll="0"/>
    <pivotField numFmtId="1" showAll="0"/>
    <pivotField numFmtId="1" showAll="0"/>
    <pivotField numFmtId="1" showAll="0"/>
    <pivotField axis="axisRow" showAll="0">
      <items count="5">
        <item x="2"/>
        <item x="3"/>
        <item x="0"/>
        <item x="1"/>
        <item t="default"/>
      </items>
    </pivotField>
    <pivotField numFmtId="14" showAll="0"/>
    <pivotField showAll="0">
      <items count="5">
        <item x="0"/>
        <item x="2"/>
        <item x="3"/>
        <item x="1"/>
        <item t="default"/>
      </items>
    </pivotField>
    <pivotField showAll="0">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5"/>
  </rowFields>
  <rowItems count="5">
    <i>
      <x/>
    </i>
    <i>
      <x v="1"/>
    </i>
    <i>
      <x v="2"/>
    </i>
    <i>
      <x v="3"/>
    </i>
    <i t="grand">
      <x/>
    </i>
  </rowItems>
  <colItems count="1">
    <i/>
  </colItems>
  <dataFields count="1">
    <dataField name="Sum of assists_overall" fld="19" baseField="0" baseItem="0"/>
  </dataFields>
  <formats count="12">
    <format dxfId="1029">
      <pivotArea type="all" dataOnly="0" outline="0" fieldPosition="0"/>
    </format>
    <format dxfId="1028">
      <pivotArea outline="0" collapsedLevelsAreSubtotals="1" fieldPosition="0"/>
    </format>
    <format dxfId="1027">
      <pivotArea field="5" type="button" dataOnly="0" labelOnly="1" outline="0" axis="axisRow" fieldPosition="0"/>
    </format>
    <format dxfId="1026">
      <pivotArea dataOnly="0" labelOnly="1" fieldPosition="0">
        <references count="1">
          <reference field="5" count="0"/>
        </references>
      </pivotArea>
    </format>
    <format dxfId="1025">
      <pivotArea dataOnly="0" labelOnly="1" grandRow="1" outline="0" fieldPosition="0"/>
    </format>
    <format dxfId="1024">
      <pivotArea dataOnly="0" labelOnly="1" outline="0" axis="axisValues" fieldPosition="0"/>
    </format>
    <format dxfId="1023">
      <pivotArea type="all" dataOnly="0" outline="0" fieldPosition="0"/>
    </format>
    <format dxfId="1022">
      <pivotArea outline="0" collapsedLevelsAreSubtotals="1" fieldPosition="0"/>
    </format>
    <format dxfId="1021">
      <pivotArea field="5" type="button" dataOnly="0" labelOnly="1" outline="0" axis="axisRow" fieldPosition="0"/>
    </format>
    <format dxfId="1020">
      <pivotArea dataOnly="0" labelOnly="1" fieldPosition="0">
        <references count="1">
          <reference field="5" count="0"/>
        </references>
      </pivotArea>
    </format>
    <format dxfId="1019">
      <pivotArea dataOnly="0" labelOnly="1" grandRow="1" outline="0" fieldPosition="0"/>
    </format>
    <format dxfId="1018">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43F958-7B33-4D0A-8B8C-225AEFFDD8D3}" name="H/A Goals"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79:C200" firstHeaderRow="0" firstDataRow="1" firstDataCol="1"/>
  <pivotFields count="42">
    <pivotField showAll="0"/>
    <pivotField showAll="0">
      <items count="277">
        <item x="227"/>
        <item x="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2"/>
        <item x="40"/>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80"/>
        <item x="181"/>
        <item x="182"/>
        <item x="183"/>
        <item x="184"/>
        <item x="185"/>
        <item x="186"/>
        <item x="187"/>
        <item x="188"/>
        <item x="189"/>
        <item x="190"/>
        <item x="191"/>
        <item x="192"/>
        <item x="193"/>
        <item x="194"/>
        <item x="195"/>
        <item x="196"/>
        <item x="197"/>
        <item x="199"/>
        <item x="198"/>
        <item x="200"/>
        <item x="201"/>
        <item x="202"/>
        <item x="203"/>
        <item x="204"/>
        <item x="205"/>
        <item x="206"/>
        <item x="207"/>
        <item x="208"/>
        <item x="209"/>
        <item x="210"/>
        <item x="211"/>
        <item x="218"/>
        <item x="220"/>
        <item x="212"/>
        <item x="213"/>
        <item x="214"/>
        <item x="215"/>
        <item x="216"/>
        <item x="217"/>
        <item x="219"/>
        <item x="221"/>
        <item x="222"/>
        <item x="223"/>
        <item x="224"/>
        <item x="225"/>
        <item x="226"/>
        <item x="228"/>
        <item x="229"/>
        <item x="230"/>
        <item x="231"/>
        <item x="232"/>
        <item x="238"/>
        <item x="233"/>
        <item x="234"/>
        <item x="235"/>
        <item x="236"/>
        <item x="237"/>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numFmtId="1" showAll="0"/>
    <pivotField numFmtId="1" showAll="0"/>
    <pivotField numFmtId="1" showAll="0"/>
    <pivotField showAll="0">
      <items count="5">
        <item x="2"/>
        <item x="3"/>
        <item x="0"/>
        <item x="1"/>
        <item t="default"/>
      </items>
    </pivotField>
    <pivotField numFmtId="14" showAll="0"/>
    <pivotField showAll="0">
      <items count="5">
        <item x="0"/>
        <item x="2"/>
        <item x="3"/>
        <item x="1"/>
        <item t="default"/>
      </items>
    </pivotField>
    <pivotField axis="axisRow" showAll="0" sortType="ascending">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numFmtId="1" showAll="0"/>
    <pivotField numFmtId="1" showAll="0"/>
    <pivotField numFmtId="1" showAll="0"/>
    <pivotField numFmtId="1" showAll="0"/>
    <pivotField dataField="1"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8"/>
  </rowFields>
  <rowItems count="21">
    <i>
      <x/>
    </i>
    <i>
      <x v="1"/>
    </i>
    <i>
      <x v="2"/>
    </i>
    <i>
      <x v="3"/>
    </i>
    <i>
      <x v="4"/>
    </i>
    <i>
      <x v="5"/>
    </i>
    <i>
      <x v="6"/>
    </i>
    <i>
      <x v="7"/>
    </i>
    <i>
      <x v="8"/>
    </i>
    <i>
      <x v="9"/>
    </i>
    <i>
      <x v="10"/>
    </i>
    <i>
      <x v="11"/>
    </i>
    <i>
      <x v="12"/>
    </i>
    <i>
      <x v="13"/>
    </i>
    <i>
      <x v="14"/>
    </i>
    <i>
      <x v="15"/>
    </i>
    <i>
      <x v="16"/>
    </i>
    <i>
      <x v="17"/>
    </i>
    <i>
      <x v="18"/>
    </i>
    <i>
      <x v="19"/>
    </i>
    <i t="grand">
      <x/>
    </i>
  </rowItems>
  <colFields count="1">
    <field x="-2"/>
  </colFields>
  <colItems count="2">
    <i>
      <x/>
    </i>
    <i i="1">
      <x v="1"/>
    </i>
  </colItems>
  <dataFields count="2">
    <dataField name="Sum of goals_home" fld="17" baseField="0" baseItem="0"/>
    <dataField name="Sum of goals_away" fld="18" baseField="0" baseItem="0"/>
  </dataFields>
  <formats count="10">
    <format dxfId="1039">
      <pivotArea type="all" dataOnly="0" outline="0" fieldPosition="0"/>
    </format>
    <format dxfId="1038">
      <pivotArea outline="0" collapsedLevelsAreSubtotals="1" fieldPosition="0"/>
    </format>
    <format dxfId="1037">
      <pivotArea field="5" type="button" dataOnly="0" labelOnly="1" outline="0"/>
    </format>
    <format dxfId="1036">
      <pivotArea dataOnly="0" labelOnly="1" grandRow="1" outline="0" fieldPosition="0"/>
    </format>
    <format dxfId="1035">
      <pivotArea dataOnly="0" labelOnly="1" outline="0" axis="axisValues" fieldPosition="0"/>
    </format>
    <format dxfId="1034">
      <pivotArea type="all" dataOnly="0" outline="0" fieldPosition="0"/>
    </format>
    <format dxfId="1033">
      <pivotArea outline="0" collapsedLevelsAreSubtotals="1" fieldPosition="0"/>
    </format>
    <format dxfId="1032">
      <pivotArea field="5" type="button" dataOnly="0" labelOnly="1" outline="0"/>
    </format>
    <format dxfId="1031">
      <pivotArea dataOnly="0" labelOnly="1" grandRow="1" outline="0" fieldPosition="0"/>
    </format>
    <format dxfId="1030">
      <pivotArea dataOnly="0" labelOnly="1" outline="0" axis="axisValues"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E80B65-7F6A-49AE-867A-2037F853F085}" name="Goals Age"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08:B113" firstHeaderRow="1" firstDataRow="1" firstDataCol="1"/>
  <pivotFields count="42">
    <pivotField showAll="0"/>
    <pivotField showAll="0"/>
    <pivotField numFmtId="1" showAll="0"/>
    <pivotField numFmtId="1" showAll="0"/>
    <pivotField numFmtId="1" showAll="0"/>
    <pivotField axis="axisRow" showAll="0">
      <items count="5">
        <item x="2"/>
        <item x="3"/>
        <item x="0"/>
        <item x="1"/>
        <item t="default"/>
      </items>
    </pivotField>
    <pivotField numFmtId="14" showAll="0"/>
    <pivotField showAll="0">
      <items count="5">
        <item x="0"/>
        <item x="2"/>
        <item x="3"/>
        <item x="1"/>
        <item t="default"/>
      </items>
    </pivotField>
    <pivotField showAll="0">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5"/>
  </rowFields>
  <rowItems count="5">
    <i>
      <x/>
    </i>
    <i>
      <x v="1"/>
    </i>
    <i>
      <x v="2"/>
    </i>
    <i>
      <x v="3"/>
    </i>
    <i t="grand">
      <x/>
    </i>
  </rowItems>
  <colItems count="1">
    <i/>
  </colItems>
  <dataFields count="1">
    <dataField name="Sum of goals_overall" fld="16" baseField="0" baseItem="0"/>
  </dataFields>
  <formats count="12">
    <format dxfId="1051">
      <pivotArea type="all" dataOnly="0" outline="0" fieldPosition="0"/>
    </format>
    <format dxfId="1050">
      <pivotArea outline="0" collapsedLevelsAreSubtotals="1" fieldPosition="0"/>
    </format>
    <format dxfId="1049">
      <pivotArea field="5" type="button" dataOnly="0" labelOnly="1" outline="0" axis="axisRow" fieldPosition="0"/>
    </format>
    <format dxfId="1048">
      <pivotArea dataOnly="0" labelOnly="1" fieldPosition="0">
        <references count="1">
          <reference field="5" count="0"/>
        </references>
      </pivotArea>
    </format>
    <format dxfId="1047">
      <pivotArea dataOnly="0" labelOnly="1" grandRow="1" outline="0" fieldPosition="0"/>
    </format>
    <format dxfId="1046">
      <pivotArea dataOnly="0" labelOnly="1" outline="0" axis="axisValues" fieldPosition="0"/>
    </format>
    <format dxfId="1045">
      <pivotArea type="all" dataOnly="0" outline="0" fieldPosition="0"/>
    </format>
    <format dxfId="1044">
      <pivotArea outline="0" collapsedLevelsAreSubtotals="1" fieldPosition="0"/>
    </format>
    <format dxfId="1043">
      <pivotArea field="5" type="button" dataOnly="0" labelOnly="1" outline="0" axis="axisRow" fieldPosition="0"/>
    </format>
    <format dxfId="1042">
      <pivotArea dataOnly="0" labelOnly="1" fieldPosition="0">
        <references count="1">
          <reference field="5" count="0"/>
        </references>
      </pivotArea>
    </format>
    <format dxfId="1041">
      <pivotArea dataOnly="0" labelOnly="1" grandRow="1" outline="0" fieldPosition="0"/>
    </format>
    <format dxfId="104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7F44EA-93F3-4C91-95EF-D32AC3A0D7AB}" name="Goals Pos"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89:B94" firstHeaderRow="1" firstDataRow="1" firstDataCol="1"/>
  <pivotFields count="42">
    <pivotField showAll="0"/>
    <pivotField showAll="0">
      <items count="277">
        <item x="227"/>
        <item x="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2"/>
        <item x="40"/>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80"/>
        <item x="181"/>
        <item x="182"/>
        <item x="183"/>
        <item x="184"/>
        <item x="185"/>
        <item x="186"/>
        <item x="187"/>
        <item x="188"/>
        <item x="189"/>
        <item x="190"/>
        <item x="191"/>
        <item x="192"/>
        <item x="193"/>
        <item x="194"/>
        <item x="195"/>
        <item x="196"/>
        <item x="197"/>
        <item x="199"/>
        <item x="198"/>
        <item x="200"/>
        <item x="201"/>
        <item x="202"/>
        <item x="203"/>
        <item x="204"/>
        <item x="205"/>
        <item x="206"/>
        <item x="207"/>
        <item x="208"/>
        <item x="209"/>
        <item x="210"/>
        <item x="211"/>
        <item x="218"/>
        <item x="220"/>
        <item x="212"/>
        <item x="213"/>
        <item x="214"/>
        <item x="215"/>
        <item x="216"/>
        <item x="217"/>
        <item x="219"/>
        <item x="221"/>
        <item x="222"/>
        <item x="223"/>
        <item x="224"/>
        <item x="225"/>
        <item x="226"/>
        <item x="228"/>
        <item x="229"/>
        <item x="230"/>
        <item x="231"/>
        <item x="232"/>
        <item x="238"/>
        <item x="233"/>
        <item x="234"/>
        <item x="235"/>
        <item x="236"/>
        <item x="237"/>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pivotField>
    <pivotField numFmtId="1" showAll="0"/>
    <pivotField numFmtId="1" showAll="0"/>
    <pivotField numFmtId="1" showAll="0"/>
    <pivotField showAll="0"/>
    <pivotField numFmtId="14" showAll="0"/>
    <pivotField axis="axisRow" showAll="0">
      <items count="5">
        <item x="3"/>
        <item x="0"/>
        <item x="1"/>
        <item x="2"/>
        <item t="default"/>
      </items>
    </pivotField>
    <pivotField showAll="0">
      <items count="21">
        <item x="8"/>
        <item x="3"/>
        <item x="16"/>
        <item x="1"/>
        <item x="13"/>
        <item x="17"/>
        <item x="4"/>
        <item x="10"/>
        <item x="6"/>
        <item x="2"/>
        <item x="11"/>
        <item x="7"/>
        <item x="19"/>
        <item x="14"/>
        <item x="18"/>
        <item x="12"/>
        <item x="15"/>
        <item x="5"/>
        <item x="0"/>
        <item x="9"/>
        <item t="default"/>
      </items>
    </pivotField>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7"/>
  </rowFields>
  <rowItems count="5">
    <i>
      <x/>
    </i>
    <i>
      <x v="1"/>
    </i>
    <i>
      <x v="2"/>
    </i>
    <i>
      <x v="3"/>
    </i>
    <i t="grand">
      <x/>
    </i>
  </rowItems>
  <colItems count="1">
    <i/>
  </colItems>
  <dataFields count="1">
    <dataField name="Sum of goals_overall" fld="16" baseField="0" baseItem="0"/>
  </dataFields>
  <formats count="12">
    <format dxfId="1063">
      <pivotArea type="all" dataOnly="0" outline="0" fieldPosition="0"/>
    </format>
    <format dxfId="1062">
      <pivotArea outline="0" collapsedLevelsAreSubtotals="1" fieldPosition="0"/>
    </format>
    <format dxfId="1061">
      <pivotArea field="7" type="button" dataOnly="0" labelOnly="1" outline="0" axis="axisRow" fieldPosition="0"/>
    </format>
    <format dxfId="1060">
      <pivotArea dataOnly="0" labelOnly="1" fieldPosition="0">
        <references count="1">
          <reference field="7" count="0"/>
        </references>
      </pivotArea>
    </format>
    <format dxfId="1059">
      <pivotArea dataOnly="0" labelOnly="1" grandRow="1" outline="0" fieldPosition="0"/>
    </format>
    <format dxfId="1058">
      <pivotArea dataOnly="0" labelOnly="1" outline="0" axis="axisValues" fieldPosition="0"/>
    </format>
    <format dxfId="1057">
      <pivotArea type="all" dataOnly="0" outline="0" fieldPosition="0"/>
    </format>
    <format dxfId="1056">
      <pivotArea outline="0" collapsedLevelsAreSubtotals="1" fieldPosition="0"/>
    </format>
    <format dxfId="1055">
      <pivotArea field="7" type="button" dataOnly="0" labelOnly="1" outline="0" axis="axisRow" fieldPosition="0"/>
    </format>
    <format dxfId="1054">
      <pivotArea dataOnly="0" labelOnly="1" fieldPosition="0">
        <references count="1">
          <reference field="7" count="0"/>
        </references>
      </pivotArea>
    </format>
    <format dxfId="1053">
      <pivotArea dataOnly="0" labelOnly="1" grandRow="1" outline="0" fieldPosition="0"/>
    </format>
    <format dxfId="1052">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512A369-5A5F-413E-9CFA-EC5B7C00E592}" name="G/A Player"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25:B243" firstHeaderRow="1" firstDataRow="1" firstDataCol="1"/>
  <pivotFields count="42">
    <pivotField showAll="0"/>
    <pivotField axis="axisRow" showAll="0" measureFilter="1" sortType="ascending">
      <items count="277">
        <item x="227"/>
        <item x="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2"/>
        <item x="40"/>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80"/>
        <item x="181"/>
        <item x="182"/>
        <item x="183"/>
        <item x="184"/>
        <item x="185"/>
        <item x="186"/>
        <item x="187"/>
        <item x="188"/>
        <item x="189"/>
        <item x="190"/>
        <item x="191"/>
        <item x="192"/>
        <item x="193"/>
        <item x="194"/>
        <item x="195"/>
        <item x="196"/>
        <item x="197"/>
        <item x="199"/>
        <item x="198"/>
        <item x="200"/>
        <item x="201"/>
        <item x="202"/>
        <item x="203"/>
        <item x="204"/>
        <item x="205"/>
        <item x="206"/>
        <item x="207"/>
        <item x="208"/>
        <item x="209"/>
        <item x="210"/>
        <item x="211"/>
        <item x="218"/>
        <item x="220"/>
        <item x="212"/>
        <item x="213"/>
        <item x="214"/>
        <item x="215"/>
        <item x="216"/>
        <item x="217"/>
        <item x="219"/>
        <item x="221"/>
        <item x="222"/>
        <item x="223"/>
        <item x="224"/>
        <item x="225"/>
        <item x="226"/>
        <item x="228"/>
        <item x="229"/>
        <item x="230"/>
        <item x="231"/>
        <item x="232"/>
        <item x="238"/>
        <item x="233"/>
        <item x="234"/>
        <item x="235"/>
        <item x="236"/>
        <item x="237"/>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t="default"/>
      </items>
      <autoSortScope>
        <pivotArea dataOnly="0" outline="0" fieldPosition="0">
          <references count="1">
            <reference field="4294967294" count="1" selected="0">
              <x v="0"/>
            </reference>
          </references>
        </pivotArea>
      </autoSortScope>
    </pivotField>
    <pivotField numFmtId="1" showAll="0"/>
    <pivotField numFmtId="1" showAll="0"/>
    <pivotField numFmtId="1" showAll="0"/>
    <pivotField showAll="0">
      <items count="5">
        <item x="2"/>
        <item x="3"/>
        <item x="0"/>
        <item x="1"/>
        <item t="default"/>
      </items>
    </pivotField>
    <pivotField numFmtId="14" showAll="0"/>
    <pivotField showAll="0">
      <items count="5">
        <item x="0"/>
        <item x="2"/>
        <item x="3"/>
        <item x="1"/>
        <item t="default"/>
      </items>
    </pivotField>
    <pivotField showAll="0"/>
    <pivotField showAll="0">
      <items count="53">
        <item x="43"/>
        <item x="49"/>
        <item x="1"/>
        <item x="36"/>
        <item x="35"/>
        <item x="25"/>
        <item x="15"/>
        <item x="17"/>
        <item x="40"/>
        <item x="13"/>
        <item x="31"/>
        <item x="42"/>
        <item x="41"/>
        <item x="18"/>
        <item x="21"/>
        <item x="0"/>
        <item x="4"/>
        <item x="29"/>
        <item x="16"/>
        <item x="34"/>
        <item x="23"/>
        <item x="14"/>
        <item x="27"/>
        <item x="6"/>
        <item x="44"/>
        <item x="8"/>
        <item x="26"/>
        <item x="51"/>
        <item x="22"/>
        <item x="3"/>
        <item x="39"/>
        <item x="33"/>
        <item x="11"/>
        <item x="37"/>
        <item x="12"/>
        <item x="45"/>
        <item x="24"/>
        <item x="9"/>
        <item x="28"/>
        <item x="47"/>
        <item x="19"/>
        <item x="32"/>
        <item x="10"/>
        <item x="50"/>
        <item x="7"/>
        <item x="46"/>
        <item x="48"/>
        <item x="30"/>
        <item x="20"/>
        <item x="38"/>
        <item x="5"/>
        <item x="2"/>
        <item t="default"/>
      </items>
    </pivotField>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dataField="1"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 numFmtId="1" showAll="0"/>
  </pivotFields>
  <rowFields count="1">
    <field x="1"/>
  </rowFields>
  <rowItems count="18">
    <i>
      <x v="162"/>
    </i>
    <i>
      <x v="23"/>
    </i>
    <i>
      <x v="148"/>
    </i>
    <i>
      <x v="65"/>
    </i>
    <i>
      <x v="70"/>
    </i>
    <i>
      <x v="241"/>
    </i>
    <i>
      <x v="207"/>
    </i>
    <i>
      <x v="85"/>
    </i>
    <i>
      <x v="206"/>
    </i>
    <i>
      <x v="223"/>
    </i>
    <i>
      <x v="212"/>
    </i>
    <i>
      <x v="116"/>
    </i>
    <i>
      <x v="30"/>
    </i>
    <i>
      <x v="217"/>
    </i>
    <i>
      <x v="249"/>
    </i>
    <i>
      <x v="97"/>
    </i>
    <i>
      <x v="168"/>
    </i>
    <i t="grand">
      <x/>
    </i>
  </rowItems>
  <colItems count="1">
    <i/>
  </colItems>
  <dataFields count="1">
    <dataField name="Sum of g/a overall" fld="22" baseField="0" baseItem="0"/>
  </dataFields>
  <formats count="11">
    <format dxfId="1074">
      <pivotArea type="all" dataOnly="0" outline="0" fieldPosition="0"/>
    </format>
    <format dxfId="1073">
      <pivotArea outline="0" collapsedLevelsAreSubtotals="1" fieldPosition="0"/>
    </format>
    <format dxfId="1072">
      <pivotArea field="5" type="button" dataOnly="0" labelOnly="1" outline="0"/>
    </format>
    <format dxfId="1071">
      <pivotArea dataOnly="0" labelOnly="1" grandRow="1" outline="0" fieldPosition="0"/>
    </format>
    <format dxfId="1070">
      <pivotArea dataOnly="0" labelOnly="1" outline="0" axis="axisValues" fieldPosition="0"/>
    </format>
    <format dxfId="1069">
      <pivotArea type="all" dataOnly="0" outline="0" fieldPosition="0"/>
    </format>
    <format dxfId="1068">
      <pivotArea outline="0" collapsedLevelsAreSubtotals="1" fieldPosition="0"/>
    </format>
    <format dxfId="1067">
      <pivotArea field="5" type="button" dataOnly="0" labelOnly="1" outline="0"/>
    </format>
    <format dxfId="1066">
      <pivotArea dataOnly="0" labelOnly="1" grandRow="1" outline="0" fieldPosition="0"/>
    </format>
    <format dxfId="1065">
      <pivotArea dataOnly="0" labelOnly="1" outline="0" axis="axisValues" fieldPosition="0"/>
    </format>
    <format dxfId="1064">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E65F5271-BD90-4059-A45B-1340C9C7417D}" autoFormatId="16" applyNumberFormats="0" applyBorderFormats="0" applyFontFormats="0" applyPatternFormats="0" applyAlignmentFormats="0" applyWidthHeightFormats="0">
  <queryTableRefresh nextId="40">
    <queryTableFields count="38">
      <queryTableField id="1" name="full_name" tableColumnId="1"/>
      <queryTableField id="2" name="age" tableColumnId="2"/>
      <queryTableField id="3" name="birthday_GMT" tableColumnId="3"/>
      <queryTableField id="4" name="league" tableColumnId="4"/>
      <queryTableField id="5" name="position" tableColumnId="5"/>
      <queryTableField id="6" name="Current Club" tableColumnId="6"/>
      <queryTableField id="7" name="minutes_played_overall" tableColumnId="7"/>
      <queryTableField id="8" name="minutes_played_home" tableColumnId="8"/>
      <queryTableField id="9" name="minutes_played_away" tableColumnId="9"/>
      <queryTableField id="10" name="nationality" tableColumnId="10"/>
      <queryTableField id="11" name="appearances_overall" tableColumnId="11"/>
      <queryTableField id="12" name="appearances_home" tableColumnId="12"/>
      <queryTableField id="13" name="appearances_away" tableColumnId="13"/>
      <queryTableField id="14" name="goals_overall" tableColumnId="14"/>
      <queryTableField id="15" name="goals_home" tableColumnId="15"/>
      <queryTableField id="16" name="goals_away" tableColumnId="16"/>
      <queryTableField id="17" name="assists_overall" tableColumnId="17"/>
      <queryTableField id="18" name="assists_home" tableColumnId="18"/>
      <queryTableField id="19" name="assists_away" tableColumnId="19"/>
      <queryTableField id="20" name="penalty_goals" tableColumnId="20"/>
      <queryTableField id="21" name="penalty_misses" tableColumnId="21"/>
      <queryTableField id="22" name="clean_sheets_overall" tableColumnId="22"/>
      <queryTableField id="23" name="clean_sheets_home" tableColumnId="23"/>
      <queryTableField id="24" name="clean_sheets_away" tableColumnId="24"/>
      <queryTableField id="25" name="conceded_overall" tableColumnId="25"/>
      <queryTableField id="26" name="conceded_home" tableColumnId="26"/>
      <queryTableField id="27" name="conceded_away" tableColumnId="27"/>
      <queryTableField id="28" name="yellow_cards_overall" tableColumnId="28"/>
      <queryTableField id="29" name="red_cards_overall" tableColumnId="29"/>
      <queryTableField id="30" name="min_per_goal_overall" tableColumnId="30"/>
      <queryTableField id="31" name="min_per_conceded_overall" tableColumnId="31"/>
      <queryTableField id="32" name="min_per_match" tableColumnId="32"/>
      <queryTableField id="33" name="min_per_card_overall" tableColumnId="33"/>
      <queryTableField id="34" name="min_per_assist_overall" tableColumnId="34"/>
      <queryTableField id="35" name="rank_in_league_top_attackers" tableColumnId="35"/>
      <queryTableField id="36" name="rank_in_league_top_midfielders" tableColumnId="36"/>
      <queryTableField id="37" name="rank_in_league_top_defenders" tableColumnId="37"/>
      <queryTableField id="38" name="rank_in_club_top_scorer" tableColumnId="3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7D4CEA48-825F-408C-96F5-7CA8CA43725D}" autoFormatId="16" applyNumberFormats="0" applyBorderFormats="0" applyFontFormats="0" applyPatternFormats="0" applyAlignmentFormats="0" applyWidthHeightFormats="0">
  <queryTableRefresh nextId="43">
    <queryTableFields count="40">
      <queryTableField id="1" name="full_name" tableColumnId="1"/>
      <queryTableField id="40" dataBound="0" tableColumnId="40"/>
      <queryTableField id="2" name="age" tableColumnId="2"/>
      <queryTableField id="42" dataBound="0" tableColumnId="39"/>
      <queryTableField id="3" name="birthday_GMT" tableColumnId="3"/>
      <queryTableField id="4" name="league" tableColumnId="4"/>
      <queryTableField id="5" name="position" tableColumnId="5"/>
      <queryTableField id="6" name="Current Club" tableColumnId="6"/>
      <queryTableField id="7" name="minutes_played_overall" tableColumnId="7"/>
      <queryTableField id="8" name="minutes_played_home" tableColumnId="8"/>
      <queryTableField id="9" name="minutes_played_away" tableColumnId="9"/>
      <queryTableField id="10" name="nationality" tableColumnId="10"/>
      <queryTableField id="11" name="appearances_overall" tableColumnId="11"/>
      <queryTableField id="12" name="appearances_home" tableColumnId="12"/>
      <queryTableField id="13" name="appearances_away" tableColumnId="13"/>
      <queryTableField id="14" name="goals_overall" tableColumnId="14"/>
      <queryTableField id="15" name="goals_home" tableColumnId="15"/>
      <queryTableField id="16" name="goals_away" tableColumnId="16"/>
      <queryTableField id="17" name="assists_overall" tableColumnId="17"/>
      <queryTableField id="18" name="assists_home" tableColumnId="18"/>
      <queryTableField id="19" name="assists_away" tableColumnId="19"/>
      <queryTableField id="20" name="penalty_goals" tableColumnId="20"/>
      <queryTableField id="21" name="penalty_misses" tableColumnId="21"/>
      <queryTableField id="22" name="clean_sheets_overall" tableColumnId="22"/>
      <queryTableField id="23" name="clean_sheets_home" tableColumnId="23"/>
      <queryTableField id="24" name="clean_sheets_away" tableColumnId="24"/>
      <queryTableField id="25" name="conceded_overall" tableColumnId="25"/>
      <queryTableField id="26" name="conceded_home" tableColumnId="26"/>
      <queryTableField id="27" name="conceded_away" tableColumnId="27"/>
      <queryTableField id="28" name="yellow_cards_overall" tableColumnId="28"/>
      <queryTableField id="29" name="red_cards_overall" tableColumnId="29"/>
      <queryTableField id="30" name="min_per_goal_overall" tableColumnId="30"/>
      <queryTableField id="31" name="min_per_conceded_overall" tableColumnId="31"/>
      <queryTableField id="32" name="min_per_match" tableColumnId="32"/>
      <queryTableField id="33" name="min_per_card_overall" tableColumnId="33"/>
      <queryTableField id="34" name="min_per_assist_overall" tableColumnId="34"/>
      <queryTableField id="35" name="rank_in_league_top_attackers" tableColumnId="35"/>
      <queryTableField id="36" name="rank_in_league_top_midfielders" tableColumnId="36"/>
      <queryTableField id="37" name="rank_in_league_top_defenders" tableColumnId="37"/>
      <queryTableField id="38" name="rank_in_club_top_scorer" tableColumnId="38"/>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276</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t_Club" xr10:uid="{22CF440E-5A14-4607-8360-8AFA40F17F2B}" sourceName="Current Club">
  <pivotTables>
    <pivotTable tabId="1" name="Reps Nation"/>
    <pivotTable tabId="1" name="Assist Age"/>
    <pivotTable tabId="1" name="G/A Age"/>
    <pivotTable tabId="1" name="Goals Age"/>
    <pivotTable tabId="1" name="Goals Pos"/>
    <pivotTable tabId="1" name="Mins Age"/>
    <pivotTable tabId="1" name="Reps Age"/>
  </pivotTables>
  <data>
    <tabular pivotCacheId="1251121172">
      <items count="20">
        <i x="8" s="1"/>
        <i x="3" s="1"/>
        <i x="16" s="1"/>
        <i x="1" s="1"/>
        <i x="13" s="1"/>
        <i x="17" s="1"/>
        <i x="4" s="1"/>
        <i x="10" s="1"/>
        <i x="6" s="1"/>
        <i x="2" s="1"/>
        <i x="11" s="1"/>
        <i x="7" s="1"/>
        <i x="19" s="1"/>
        <i x="14" s="1"/>
        <i x="18" s="1"/>
        <i x="12" s="1"/>
        <i x="15" s="1"/>
        <i x="5" s="1"/>
        <i x="0"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tionality" xr10:uid="{A54BFC41-D8A4-4A88-BE04-021095EC4E34}" sourceName="nationality">
  <pivotTables>
    <pivotTable tabId="1" name="Assist Age"/>
    <pivotTable tabId="1" name="CS Gks"/>
    <pivotTable tabId="1" name="G/A Age"/>
    <pivotTable tabId="1" name="G/A Player"/>
    <pivotTable tabId="1" name="Goals Age"/>
    <pivotTable tabId="1" name="Goals Pos"/>
    <pivotTable tabId="1" name="H/A Goals"/>
    <pivotTable tabId="1" name="Mins Age"/>
    <pivotTable tabId="1" name="Reps Age"/>
  </pivotTables>
  <data>
    <tabular pivotCacheId="1251121172">
      <items count="52">
        <i x="43" s="1"/>
        <i x="49" s="1"/>
        <i x="1" s="1"/>
        <i x="36" s="1"/>
        <i x="35" s="1"/>
        <i x="25" s="1"/>
        <i x="15" s="1"/>
        <i x="17" s="1"/>
        <i x="40" s="1"/>
        <i x="13" s="1"/>
        <i x="31" s="1"/>
        <i x="42" s="1"/>
        <i x="41" s="1"/>
        <i x="18" s="1"/>
        <i x="21" s="1"/>
        <i x="0" s="1"/>
        <i x="4" s="1"/>
        <i x="29" s="1"/>
        <i x="16" s="1"/>
        <i x="34" s="1"/>
        <i x="23" s="1"/>
        <i x="14" s="1"/>
        <i x="27" s="1"/>
        <i x="6" s="1"/>
        <i x="44" s="1"/>
        <i x="8" s="1"/>
        <i x="26" s="1"/>
        <i x="51" s="1"/>
        <i x="22" s="1"/>
        <i x="3" s="1"/>
        <i x="39" s="1"/>
        <i x="33" s="1"/>
        <i x="11" s="1"/>
        <i x="37" s="1"/>
        <i x="12" s="1"/>
        <i x="45" s="1"/>
        <i x="24" s="1"/>
        <i x="9" s="1"/>
        <i x="28" s="1"/>
        <i x="47" s="1"/>
        <i x="19" s="1"/>
        <i x="32" s="1"/>
        <i x="10" s="1"/>
        <i x="50" s="1"/>
        <i x="7" s="1"/>
        <i x="46" s="1"/>
        <i x="48" s="1"/>
        <i x="30" s="1"/>
        <i x="20" s="1"/>
        <i x="38"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ll_Name_Caps" xr10:uid="{32CE7209-1A3D-4E64-977A-E4F37192610B}" sourceName="Full Name Caps">
  <pivotTables>
    <pivotTable tabId="1" name="Reps Nation"/>
    <pivotTable tabId="1" name="CS Gks"/>
    <pivotTable tabId="1" name="G/A Player"/>
    <pivotTable tabId="1" name="Goals Pos"/>
    <pivotTable tabId="1" name="H/A Goals"/>
  </pivotTables>
  <data>
    <tabular pivotCacheId="1251121172">
      <items count="276">
        <i x="227" s="1"/>
        <i x="179" s="1"/>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1" s="1"/>
        <i x="42" s="1"/>
        <i x="40"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80" s="1"/>
        <i x="181" s="1"/>
        <i x="182" s="1"/>
        <i x="183" s="1"/>
        <i x="184" s="1"/>
        <i x="185" s="1"/>
        <i x="186" s="1"/>
        <i x="187" s="1"/>
        <i x="188" s="1"/>
        <i x="189" s="1"/>
        <i x="190" s="1"/>
        <i x="191" s="1"/>
        <i x="192" s="1"/>
        <i x="193" s="1"/>
        <i x="194" s="1"/>
        <i x="195" s="1"/>
        <i x="196" s="1"/>
        <i x="197" s="1"/>
        <i x="199" s="1"/>
        <i x="198" s="1"/>
        <i x="200" s="1"/>
        <i x="201" s="1"/>
        <i x="202" s="1"/>
        <i x="203" s="1"/>
        <i x="204" s="1"/>
        <i x="205" s="1"/>
        <i x="206" s="1"/>
        <i x="207" s="1"/>
        <i x="208" s="1"/>
        <i x="209" s="1"/>
        <i x="210" s="1"/>
        <i x="211" s="1"/>
        <i x="218" s="1"/>
        <i x="220" s="1"/>
        <i x="212" s="1"/>
        <i x="213" s="1"/>
        <i x="214" s="1"/>
        <i x="215" s="1"/>
        <i x="216" s="1"/>
        <i x="217" s="1"/>
        <i x="219" s="1"/>
        <i x="221" s="1"/>
        <i x="222" s="1"/>
        <i x="223" s="1"/>
        <i x="224" s="1"/>
        <i x="225" s="1"/>
        <i x="226" s="1"/>
        <i x="228" s="1"/>
        <i x="229" s="1"/>
        <i x="230" s="1"/>
        <i x="231" s="1"/>
        <i x="232" s="1"/>
        <i x="238" s="1"/>
        <i x="233" s="1"/>
        <i x="234" s="1"/>
        <i x="235" s="1"/>
        <i x="236" s="1"/>
        <i x="237"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211FE70F-33B0-4944-8DDA-1BA21600A77C}" sourceName="position">
  <pivotTables>
    <pivotTable tabId="1" name="Reps Nation"/>
    <pivotTable tabId="1" name="Assist Age"/>
    <pivotTable tabId="1" name="G/A Age"/>
    <pivotTable tabId="1" name="G/A Player"/>
    <pivotTable tabId="1" name="Goals Age"/>
    <pivotTable tabId="1" name="Goals Pos"/>
    <pivotTable tabId="1" name="H/A Goals"/>
    <pivotTable tabId="1" name="Mins Age"/>
    <pivotTable tabId="1" name="Reps Age"/>
  </pivotTables>
  <data>
    <tabular pivotCacheId="1251121172">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rrent Club" xr10:uid="{1F83FA25-402F-4F61-8FF7-4F30BAE567CF}" cache="Slicer_Current_Club" caption="Current Club" rowHeight="234950"/>
  <slicer name="nationality" xr10:uid="{0A8815E8-A068-42DB-830B-D6922A723B90}" cache="Slicer_nationality" caption="nationality" startItem="14" rowHeight="234950"/>
  <slicer name="Full Name Caps" xr10:uid="{2ECECCF6-90A9-43DC-8F46-39CA6A9EDE34}" cache="Slicer_Full_Name_Caps" caption="Full Name Caps" startItem="105" rowHeight="234950"/>
  <slicer name="position" xr10:uid="{8E02F311-603C-4A8C-A45A-29DA039F71DE}" cache="Slicer_position" caption="posit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FDF26F4-5395-45D3-845F-D12E8F8E01FC}" name="_2018_19_prem_player_stats__2" displayName="_2018_19_prem_player_stats__2" ref="A1:AL278" tableType="queryTable" totalsRowShown="0">
  <autoFilter ref="A1:AL278" xr:uid="{5FDF26F4-5395-45D3-845F-D12E8F8E01FC}"/>
  <tableColumns count="38">
    <tableColumn id="1" xr3:uid="{A7689225-ED26-4A58-9360-CBDB1D9D436F}" uniqueName="1" name="full_name" queryTableFieldId="1" dataDxfId="485"/>
    <tableColumn id="2" xr3:uid="{AE2BCBA8-E65A-434F-8054-5660F2F55DC6}" uniqueName="2" name="age" queryTableFieldId="2"/>
    <tableColumn id="3" xr3:uid="{8D01CAD6-C770-40AA-83F8-73730A5F807F}" uniqueName="3" name="birthday_GMT" queryTableFieldId="3" dataDxfId="484"/>
    <tableColumn id="4" xr3:uid="{BCCDA8DB-56AF-4A3B-8405-1DCB71C224ED}" uniqueName="4" name="league" queryTableFieldId="4" dataDxfId="483"/>
    <tableColumn id="5" xr3:uid="{71C3F8BF-CA20-4C5E-8EB4-C416F107F443}" uniqueName="5" name="position" queryTableFieldId="5" dataDxfId="482"/>
    <tableColumn id="6" xr3:uid="{C22C8811-01CF-40B4-84CC-1466BD12E300}" uniqueName="6" name="Current Club" queryTableFieldId="6" dataDxfId="481"/>
    <tableColumn id="7" xr3:uid="{D8E66D3E-9BC3-43B9-9B44-09EA6C3A325A}" uniqueName="7" name="minutes_played_overall" queryTableFieldId="7"/>
    <tableColumn id="8" xr3:uid="{9863A923-A1F5-46E7-A483-1A5F41C440BA}" uniqueName="8" name="minutes_played_home" queryTableFieldId="8"/>
    <tableColumn id="9" xr3:uid="{9D8834AD-BBCA-4196-A60F-E51356E5ECB8}" uniqueName="9" name="minutes_played_away" queryTableFieldId="9"/>
    <tableColumn id="10" xr3:uid="{C466D94D-045B-4E38-A185-4F7D29AA150A}" uniqueName="10" name="nationality" queryTableFieldId="10" dataDxfId="480"/>
    <tableColumn id="11" xr3:uid="{B559CAE9-205D-4B24-AE4E-E13DC98F0401}" uniqueName="11" name="appearances_overall" queryTableFieldId="11"/>
    <tableColumn id="12" xr3:uid="{342EF379-C720-4D9D-A91A-322627B0F784}" uniqueName="12" name="appearances_home" queryTableFieldId="12"/>
    <tableColumn id="13" xr3:uid="{792CCA40-C8EB-48E1-9EA9-F1B78B2D2155}" uniqueName="13" name="appearances_away" queryTableFieldId="13"/>
    <tableColumn id="14" xr3:uid="{24B5D1A0-0AB2-4123-9CF1-C96B51C5CAEB}" uniqueName="14" name="goals_overall" queryTableFieldId="14"/>
    <tableColumn id="15" xr3:uid="{45201B98-4618-4B6F-A7F3-EF2706F735BA}" uniqueName="15" name="goals_home" queryTableFieldId="15"/>
    <tableColumn id="16" xr3:uid="{77137D84-AD9B-47C1-8EBB-D1E196DE5F2B}" uniqueName="16" name="goals_away" queryTableFieldId="16"/>
    <tableColumn id="17" xr3:uid="{30ACB9E4-6416-4DA7-B7CF-B470E8549195}" uniqueName="17" name="assists_overall" queryTableFieldId="17"/>
    <tableColumn id="18" xr3:uid="{D79B7239-8887-4E40-A3CA-AC6D27B26B1B}" uniqueName="18" name="assists_home" queryTableFieldId="18"/>
    <tableColumn id="19" xr3:uid="{D371F1FE-FB8C-4B6A-B8FF-7C7F8A6399E0}" uniqueName="19" name="assists_away" queryTableFieldId="19"/>
    <tableColumn id="20" xr3:uid="{DC90A03B-3B2B-4E87-9ED0-E1DE7CBE14A4}" uniqueName="20" name="penalty_goals" queryTableFieldId="20"/>
    <tableColumn id="21" xr3:uid="{37CA390D-621A-4212-A607-7854749211BB}" uniqueName="21" name="penalty_misses" queryTableFieldId="21"/>
    <tableColumn id="22" xr3:uid="{510BCA37-EC38-4FC9-A116-C771E402032D}" uniqueName="22" name="clean_sheets_overall" queryTableFieldId="22"/>
    <tableColumn id="23" xr3:uid="{2F9B5181-0CDE-41FA-98CF-D6CD7F9390E6}" uniqueName="23" name="clean_sheets_home" queryTableFieldId="23"/>
    <tableColumn id="24" xr3:uid="{37BB577C-5EA9-4445-982A-AAD8F373DBB8}" uniqueName="24" name="clean_sheets_away" queryTableFieldId="24"/>
    <tableColumn id="25" xr3:uid="{D9617F4E-9B77-44AA-9517-DE534BB9BB24}" uniqueName="25" name="conceded_overall" queryTableFieldId="25"/>
    <tableColumn id="26" xr3:uid="{DF516546-0917-45D6-8D48-5D60D18D207D}" uniqueName="26" name="conceded_home" queryTableFieldId="26"/>
    <tableColumn id="27" xr3:uid="{125B834F-985C-4722-9A10-EB3F01441095}" uniqueName="27" name="conceded_away" queryTableFieldId="27"/>
    <tableColumn id="28" xr3:uid="{B752940B-C8AA-4D03-A05F-94D27FA5B511}" uniqueName="28" name="yellow_cards_overall" queryTableFieldId="28"/>
    <tableColumn id="29" xr3:uid="{EF1C01F3-032A-4000-8E17-BF1D39B2760A}" uniqueName="29" name="red_cards_overall" queryTableFieldId="29"/>
    <tableColumn id="30" xr3:uid="{9C4F79EF-D78F-4817-BA94-F6971FB02E88}" uniqueName="30" name="min_per_goal_overall" queryTableFieldId="30"/>
    <tableColumn id="31" xr3:uid="{53AAF1D7-2406-47BF-A7ED-71B5BFB685DB}" uniqueName="31" name="min_per_conceded_overall" queryTableFieldId="31"/>
    <tableColumn id="32" xr3:uid="{7FB3944B-7703-42D6-B436-EF1C0344DFDD}" uniqueName="32" name="min_per_match" queryTableFieldId="32"/>
    <tableColumn id="33" xr3:uid="{A26899CA-C7EF-4C87-9114-16180FD81526}" uniqueName="33" name="min_per_card_overall" queryTableFieldId="33"/>
    <tableColumn id="34" xr3:uid="{33412682-AF7D-46DF-82E2-93117EB25477}" uniqueName="34" name="min_per_assist_overall" queryTableFieldId="34"/>
    <tableColumn id="35" xr3:uid="{DB965F5E-07BD-4D1E-BF93-49750900A010}" uniqueName="35" name="rank_in_league_top_attackers" queryTableFieldId="35"/>
    <tableColumn id="36" xr3:uid="{F9BC7594-5D8E-4E1C-9475-593A5720C1FD}" uniqueName="36" name="rank_in_league_top_midfielders" queryTableFieldId="36"/>
    <tableColumn id="37" xr3:uid="{682D84E4-4175-4FDA-9A06-B82CE9633521}" uniqueName="37" name="rank_in_league_top_defenders" queryTableFieldId="37"/>
    <tableColumn id="38" xr3:uid="{23C0EC19-E1DA-4702-8AF9-98682B3289B1}" uniqueName="38" name="rank_in_club_top_scorer" queryTableFieldId="3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83C010-816B-4560-BC9C-2CF6548907E7}" name="_2018_19_prem_player_stats" displayName="_2018_19_prem_player_stats" ref="A1:AN278" tableType="queryTable" totalsRowShown="0">
  <autoFilter ref="A1:AN278" xr:uid="{B483C010-816B-4560-BC9C-2CF6548907E7}"/>
  <sortState xmlns:x14="http://schemas.microsoft.com/office/spreadsheetml/2009/9/main" xmlns:xlrd2="http://schemas.microsoft.com/office/spreadsheetml/2017/richdata2" ref="A2:AN278">
    <mc:AlternateContent xmlns:mc="http://schemas.openxmlformats.org/markup-compatibility/2006">
      <mc:Choice Requires="x14">
        <x14:sortCondition sortBy="icon" ref="I2:I278" iconSet="3Triangles" iconId="0"/>
        <x14:sortCondition descending="1" ref="I2:I278"/>
      </mc:Choice>
    </mc:AlternateContent>
  </sortState>
  <tableColumns count="40">
    <tableColumn id="1" xr3:uid="{E1B804DA-4886-463B-9D06-93CEA7B42215}" uniqueName="1" name="full_name" queryTableFieldId="1" dataDxfId="479"/>
    <tableColumn id="40" xr3:uid="{082A56EB-783D-4C1A-9F1D-605E543061D8}" uniqueName="40" name="Column1" queryTableFieldId="40" dataDxfId="478"/>
    <tableColumn id="2" xr3:uid="{F0D6482C-9557-4594-87A4-6E253163FB3C}" uniqueName="2" name="age" queryTableFieldId="2"/>
    <tableColumn id="39" xr3:uid="{19263E03-11D4-4E96-9922-66D9CCD11CF1}" uniqueName="39" name="Column2" queryTableFieldId="42" dataDxfId="1075">
      <calculatedColumnFormula array="1">_xlfn.IFS(_2018_19_prem_player_stats[age]&gt;21,"Grown")</calculatedColumnFormula>
    </tableColumn>
    <tableColumn id="3" xr3:uid="{E3D8AC1E-3278-4454-9C7F-CCBE5B2F6377}" uniqueName="3" name="birthday_GMT" queryTableFieldId="3" dataDxfId="477"/>
    <tableColumn id="4" xr3:uid="{19F34F70-446B-411B-8194-A7E7700288C2}" uniqueName="4" name="league" queryTableFieldId="4" dataDxfId="476"/>
    <tableColumn id="5" xr3:uid="{7E95F608-B3ED-4A0C-BFE7-3E0F61B9F925}" uniqueName="5" name="position" queryTableFieldId="5" dataDxfId="475"/>
    <tableColumn id="6" xr3:uid="{465068D5-C9F9-42EA-9C54-4D8DC8FFBFE1}" uniqueName="6" name="Current Club" queryTableFieldId="6" dataDxfId="474"/>
    <tableColumn id="7" xr3:uid="{74D6D314-BBDF-4372-B588-C7F7F39D232A}" uniqueName="7" name="minutes_played_overall" queryTableFieldId="7"/>
    <tableColumn id="8" xr3:uid="{AC42A9D2-36E9-49A6-8C46-FC438172B9B6}" uniqueName="8" name="minutes_played_home" queryTableFieldId="8"/>
    <tableColumn id="9" xr3:uid="{B82EEA74-97B2-477E-A040-69A46839BC4A}" uniqueName="9" name="minutes_played_away" queryTableFieldId="9"/>
    <tableColumn id="10" xr3:uid="{F75C8F7D-3090-4927-AA98-57DC864087F2}" uniqueName="10" name="nationality" queryTableFieldId="10" dataDxfId="473"/>
    <tableColumn id="11" xr3:uid="{2FC9F6C7-4FE7-4DE6-9A3C-25037884AC03}" uniqueName="11" name="appearances_overall" queryTableFieldId="11"/>
    <tableColumn id="12" xr3:uid="{715CA00D-F5E5-43F7-84D0-479948CAE5CF}" uniqueName="12" name="appearances_home" queryTableFieldId="12"/>
    <tableColumn id="13" xr3:uid="{58F6F071-D3A6-4F57-A4D1-7D052DCC074E}" uniqueName="13" name="appearances_away" queryTableFieldId="13"/>
    <tableColumn id="14" xr3:uid="{302629F1-DD6D-4BC4-A34D-7470DABA16E9}" uniqueName="14" name="goals_overall" queryTableFieldId="14"/>
    <tableColumn id="15" xr3:uid="{CCD3C035-9C38-4A6C-843D-6AF6C606805E}" uniqueName="15" name="goals_home" queryTableFieldId="15"/>
    <tableColumn id="16" xr3:uid="{E81F0CBF-B4F1-4FA7-BB9E-CE65763B0AAF}" uniqueName="16" name="goals_away" queryTableFieldId="16"/>
    <tableColumn id="17" xr3:uid="{32A8C39B-B361-4C56-8C90-C738B283BFDF}" uniqueName="17" name="assists_overall" queryTableFieldId="17"/>
    <tableColumn id="18" xr3:uid="{2E6621A6-AC3E-4F66-9F53-75C5AC88660B}" uniqueName="18" name="assists_home" queryTableFieldId="18"/>
    <tableColumn id="19" xr3:uid="{E4A6582D-D7DF-4A96-91C6-A893F7DE099C}" uniqueName="19" name="assists_away" queryTableFieldId="19"/>
    <tableColumn id="20" xr3:uid="{EC739234-B828-4502-A3DC-53B9E4B9C340}" uniqueName="20" name="penalty_goals" queryTableFieldId="20"/>
    <tableColumn id="21" xr3:uid="{EA7D7EEB-AF61-45BC-91EB-14454A6669B1}" uniqueName="21" name="penalty_misses" queryTableFieldId="21"/>
    <tableColumn id="22" xr3:uid="{2685081E-2620-4692-BA10-712449C58DBF}" uniqueName="22" name="clean_sheets_overall" queryTableFieldId="22"/>
    <tableColumn id="23" xr3:uid="{91622B99-6529-4489-AD0C-FE5738CA976F}" uniqueName="23" name="clean_sheets_home" queryTableFieldId="23"/>
    <tableColumn id="24" xr3:uid="{F3758791-EB24-43F3-9D40-057828C6F02C}" uniqueName="24" name="clean_sheets_away" queryTableFieldId="24"/>
    <tableColumn id="25" xr3:uid="{11D35EF9-D1B4-4345-9912-E4A66607AB2A}" uniqueName="25" name="conceded_overall" queryTableFieldId="25"/>
    <tableColumn id="26" xr3:uid="{10931184-4EB6-4048-ABA0-2BE8ABBFE456}" uniqueName="26" name="conceded_home" queryTableFieldId="26"/>
    <tableColumn id="27" xr3:uid="{28EB4CC9-A236-4212-A2CE-428B959D920F}" uniqueName="27" name="conceded_away" queryTableFieldId="27"/>
    <tableColumn id="28" xr3:uid="{55940F0E-E113-4C62-A89F-CF0E6BAFE4EC}" uniqueName="28" name="yellow_cards_overall" queryTableFieldId="28"/>
    <tableColumn id="29" xr3:uid="{40B4B73B-31D4-40FE-A6E8-6D37FD1BF00A}" uniqueName="29" name="red_cards_overall" queryTableFieldId="29"/>
    <tableColumn id="30" xr3:uid="{6134D780-D29B-4B3D-ADCF-E6508BD48F9F}" uniqueName="30" name="min_per_goal_overall" queryTableFieldId="30"/>
    <tableColumn id="31" xr3:uid="{230F6748-C235-45CF-90A2-DC0580C640A8}" uniqueName="31" name="min_per_conceded_overall" queryTableFieldId="31"/>
    <tableColumn id="32" xr3:uid="{BE6715EC-7016-45A3-BC20-9637012753B4}" uniqueName="32" name="min_per_match" queryTableFieldId="32"/>
    <tableColumn id="33" xr3:uid="{A91F325E-13B4-43D6-BD98-43953B010971}" uniqueName="33" name="min_per_card_overall" queryTableFieldId="33"/>
    <tableColumn id="34" xr3:uid="{8DBC216E-759E-4EE8-9D5E-74E24071E795}" uniqueName="34" name="min_per_assist_overall" queryTableFieldId="34"/>
    <tableColumn id="35" xr3:uid="{7DF5E090-4BE0-4AC2-ADE2-DB3F2F2DC0AB}" uniqueName="35" name="rank_in_league_top_attackers" queryTableFieldId="35"/>
    <tableColumn id="36" xr3:uid="{9A3A86D0-8301-48B6-9EF2-82B478455525}" uniqueName="36" name="rank_in_league_top_midfielders" queryTableFieldId="36"/>
    <tableColumn id="37" xr3:uid="{B3022889-D7A9-43A4-80B2-63FEC8AE60D9}" uniqueName="37" name="rank_in_league_top_defenders" queryTableFieldId="37"/>
    <tableColumn id="38" xr3:uid="{EB7AA0DF-8D4F-45B1-8F1B-E37469D764DA}" uniqueName="38" name="rank_in_club_top_scorer" queryTableFieldId="3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3.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1103C-2A4F-40F1-A8FA-2EE6D0364188}">
  <dimension ref="A1:AL278"/>
  <sheetViews>
    <sheetView workbookViewId="0">
      <selection activeCell="B1" sqref="B1:B1048576"/>
    </sheetView>
  </sheetViews>
  <sheetFormatPr defaultRowHeight="14.4" x14ac:dyDescent="0.3"/>
  <cols>
    <col min="1" max="1" width="33.21875" bestFit="1" customWidth="1"/>
    <col min="2" max="2" width="6.21875" bestFit="1" customWidth="1"/>
    <col min="3" max="3" width="15.44140625" bestFit="1" customWidth="1"/>
    <col min="4" max="4" width="13.6640625" bestFit="1" customWidth="1"/>
    <col min="5" max="5" width="10.33203125" bestFit="1" customWidth="1"/>
    <col min="6" max="6" width="23.88671875" bestFit="1" customWidth="1"/>
    <col min="7" max="7" width="23.6640625" bestFit="1" customWidth="1"/>
    <col min="8" max="8" width="22.77734375" bestFit="1" customWidth="1"/>
    <col min="9" max="9" width="22.33203125" bestFit="1" customWidth="1"/>
    <col min="10" max="10" width="20.5546875" bestFit="1" customWidth="1"/>
    <col min="11" max="11" width="20.77734375" bestFit="1" customWidth="1"/>
    <col min="12" max="12" width="20" bestFit="1" customWidth="1"/>
    <col min="13" max="13" width="19.5546875" bestFit="1" customWidth="1"/>
    <col min="14" max="14" width="14.21875" bestFit="1" customWidth="1"/>
    <col min="15" max="15" width="13.44140625" bestFit="1" customWidth="1"/>
    <col min="16" max="16" width="13" bestFit="1" customWidth="1"/>
    <col min="17" max="17" width="15.109375" bestFit="1" customWidth="1"/>
    <col min="18" max="18" width="14.33203125" bestFit="1" customWidth="1"/>
    <col min="19" max="19" width="13.88671875" bestFit="1" customWidth="1"/>
    <col min="20" max="20" width="14.88671875" bestFit="1" customWidth="1"/>
    <col min="21" max="21" width="16.109375" bestFit="1" customWidth="1"/>
    <col min="22" max="22" width="20.88671875" bestFit="1" customWidth="1"/>
    <col min="23" max="23" width="20.109375" bestFit="1" customWidth="1"/>
    <col min="24" max="24" width="19.6640625" bestFit="1" customWidth="1"/>
    <col min="25" max="25" width="18.21875" bestFit="1" customWidth="1"/>
    <col min="26" max="26" width="17.44140625" bestFit="1" customWidth="1"/>
    <col min="27" max="27" width="17" bestFit="1" customWidth="1"/>
    <col min="28" max="28" width="21" bestFit="1" customWidth="1"/>
    <col min="29" max="29" width="18.21875" bestFit="1" customWidth="1"/>
    <col min="30" max="30" width="21.6640625" bestFit="1" customWidth="1"/>
    <col min="31" max="31" width="26.44140625" bestFit="1" customWidth="1"/>
    <col min="32" max="32" width="16.6640625" bestFit="1" customWidth="1"/>
    <col min="33" max="33" width="21.77734375" bestFit="1" customWidth="1"/>
    <col min="34" max="34" width="22.5546875" bestFit="1" customWidth="1"/>
    <col min="35" max="35" width="29.109375" bestFit="1" customWidth="1"/>
    <col min="36" max="36" width="30.77734375" bestFit="1" customWidth="1"/>
    <col min="37" max="37" width="29.88671875" bestFit="1" customWidth="1"/>
    <col min="38" max="38" width="24.44140625" bestFit="1"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s="1" t="s">
        <v>38</v>
      </c>
      <c r="B2">
        <v>32</v>
      </c>
      <c r="C2" s="2">
        <v>32857</v>
      </c>
      <c r="D2" s="1" t="s">
        <v>39</v>
      </c>
      <c r="E2" s="1" t="s">
        <v>40</v>
      </c>
      <c r="F2" s="1" t="s">
        <v>41</v>
      </c>
      <c r="G2">
        <v>1589</v>
      </c>
      <c r="H2">
        <v>888</v>
      </c>
      <c r="I2">
        <v>701</v>
      </c>
      <c r="J2" s="1" t="s">
        <v>42</v>
      </c>
      <c r="K2">
        <v>20</v>
      </c>
      <c r="L2">
        <v>11</v>
      </c>
      <c r="M2">
        <v>9</v>
      </c>
      <c r="N2">
        <v>0</v>
      </c>
      <c r="O2">
        <v>0</v>
      </c>
      <c r="P2">
        <v>0</v>
      </c>
      <c r="Q2">
        <v>1</v>
      </c>
      <c r="R2">
        <v>1</v>
      </c>
      <c r="S2">
        <v>0</v>
      </c>
      <c r="T2">
        <v>0</v>
      </c>
      <c r="U2">
        <v>0</v>
      </c>
      <c r="V2">
        <v>3</v>
      </c>
      <c r="W2">
        <v>2</v>
      </c>
      <c r="X2">
        <v>1</v>
      </c>
      <c r="Y2">
        <v>22</v>
      </c>
      <c r="Z2">
        <v>12</v>
      </c>
      <c r="AA2">
        <v>10</v>
      </c>
      <c r="AB2">
        <v>1</v>
      </c>
      <c r="AC2">
        <v>0</v>
      </c>
      <c r="AD2">
        <v>0</v>
      </c>
      <c r="AE2">
        <v>72</v>
      </c>
      <c r="AF2">
        <v>79</v>
      </c>
      <c r="AG2">
        <v>1589</v>
      </c>
      <c r="AH2">
        <v>1589</v>
      </c>
      <c r="AI2">
        <v>290</v>
      </c>
      <c r="AJ2">
        <v>191</v>
      </c>
      <c r="AK2">
        <v>80</v>
      </c>
      <c r="AL2">
        <v>20</v>
      </c>
    </row>
    <row r="3" spans="1:38" x14ac:dyDescent="0.3">
      <c r="A3" s="1" t="s">
        <v>43</v>
      </c>
      <c r="B3">
        <v>35</v>
      </c>
      <c r="C3" s="2">
        <v>31883</v>
      </c>
      <c r="D3" s="1" t="s">
        <v>39</v>
      </c>
      <c r="E3" s="1" t="s">
        <v>44</v>
      </c>
      <c r="F3" s="1" t="s">
        <v>45</v>
      </c>
      <c r="G3">
        <v>1217</v>
      </c>
      <c r="H3">
        <v>487</v>
      </c>
      <c r="I3">
        <v>730</v>
      </c>
      <c r="J3" s="1" t="s">
        <v>42</v>
      </c>
      <c r="K3">
        <v>16</v>
      </c>
      <c r="L3">
        <v>7</v>
      </c>
      <c r="M3">
        <v>9</v>
      </c>
      <c r="N3">
        <v>1</v>
      </c>
      <c r="O3">
        <v>1</v>
      </c>
      <c r="P3">
        <v>0</v>
      </c>
      <c r="Q3">
        <v>1</v>
      </c>
      <c r="R3">
        <v>1</v>
      </c>
      <c r="S3">
        <v>0</v>
      </c>
      <c r="T3">
        <v>0</v>
      </c>
      <c r="U3">
        <v>0</v>
      </c>
      <c r="V3">
        <v>4</v>
      </c>
      <c r="W3">
        <v>2</v>
      </c>
      <c r="X3">
        <v>2</v>
      </c>
      <c r="Y3">
        <v>20</v>
      </c>
      <c r="Z3">
        <v>8</v>
      </c>
      <c r="AA3">
        <v>12</v>
      </c>
      <c r="AB3">
        <v>1</v>
      </c>
      <c r="AC3">
        <v>0</v>
      </c>
      <c r="AD3">
        <v>1217</v>
      </c>
      <c r="AE3">
        <v>61</v>
      </c>
      <c r="AF3">
        <v>76</v>
      </c>
      <c r="AG3">
        <v>1217</v>
      </c>
      <c r="AH3">
        <v>1217</v>
      </c>
      <c r="AI3">
        <v>196</v>
      </c>
      <c r="AJ3">
        <v>187</v>
      </c>
      <c r="AK3">
        <v>-1</v>
      </c>
      <c r="AL3">
        <v>10</v>
      </c>
    </row>
    <row r="4" spans="1:38" x14ac:dyDescent="0.3">
      <c r="A4" s="1" t="s">
        <v>46</v>
      </c>
      <c r="B4">
        <v>32</v>
      </c>
      <c r="C4" s="2">
        <v>33131</v>
      </c>
      <c r="D4" s="1" t="s">
        <v>39</v>
      </c>
      <c r="E4" s="1" t="s">
        <v>44</v>
      </c>
      <c r="F4" s="1" t="s">
        <v>47</v>
      </c>
      <c r="G4">
        <v>2327</v>
      </c>
      <c r="H4">
        <v>1190</v>
      </c>
      <c r="I4">
        <v>1137</v>
      </c>
      <c r="J4" s="1" t="s">
        <v>48</v>
      </c>
      <c r="K4">
        <v>29</v>
      </c>
      <c r="L4">
        <v>15</v>
      </c>
      <c r="M4">
        <v>14</v>
      </c>
      <c r="N4">
        <v>3</v>
      </c>
      <c r="O4">
        <v>1</v>
      </c>
      <c r="P4">
        <v>2</v>
      </c>
      <c r="Q4">
        <v>1</v>
      </c>
      <c r="R4">
        <v>0</v>
      </c>
      <c r="S4">
        <v>1</v>
      </c>
      <c r="T4">
        <v>1</v>
      </c>
      <c r="U4">
        <v>0</v>
      </c>
      <c r="V4">
        <v>4</v>
      </c>
      <c r="W4">
        <v>3</v>
      </c>
      <c r="X4">
        <v>1</v>
      </c>
      <c r="Y4">
        <v>46</v>
      </c>
      <c r="Z4">
        <v>20</v>
      </c>
      <c r="AA4">
        <v>26</v>
      </c>
      <c r="AB4">
        <v>4</v>
      </c>
      <c r="AC4">
        <v>0</v>
      </c>
      <c r="AD4">
        <v>776</v>
      </c>
      <c r="AE4">
        <v>51</v>
      </c>
      <c r="AF4">
        <v>80</v>
      </c>
      <c r="AG4">
        <v>582</v>
      </c>
      <c r="AH4">
        <v>2327</v>
      </c>
      <c r="AI4">
        <v>144</v>
      </c>
      <c r="AJ4">
        <v>233</v>
      </c>
      <c r="AK4">
        <v>-1</v>
      </c>
      <c r="AL4">
        <v>3</v>
      </c>
    </row>
    <row r="5" spans="1:38" x14ac:dyDescent="0.3">
      <c r="A5" s="1" t="s">
        <v>49</v>
      </c>
      <c r="B5">
        <v>31</v>
      </c>
      <c r="C5" s="2">
        <v>33233</v>
      </c>
      <c r="D5" s="1" t="s">
        <v>39</v>
      </c>
      <c r="E5" s="1" t="s">
        <v>44</v>
      </c>
      <c r="F5" s="1" t="s">
        <v>50</v>
      </c>
      <c r="G5">
        <v>1327</v>
      </c>
      <c r="H5">
        <v>689</v>
      </c>
      <c r="I5">
        <v>638</v>
      </c>
      <c r="J5" s="1" t="s">
        <v>51</v>
      </c>
      <c r="K5">
        <v>28</v>
      </c>
      <c r="L5">
        <v>14</v>
      </c>
      <c r="M5">
        <v>14</v>
      </c>
      <c r="N5">
        <v>4</v>
      </c>
      <c r="O5">
        <v>2</v>
      </c>
      <c r="P5">
        <v>2</v>
      </c>
      <c r="Q5">
        <v>6</v>
      </c>
      <c r="R5">
        <v>5</v>
      </c>
      <c r="S5">
        <v>1</v>
      </c>
      <c r="T5">
        <v>0</v>
      </c>
      <c r="U5">
        <v>0</v>
      </c>
      <c r="V5">
        <v>7</v>
      </c>
      <c r="W5">
        <v>6</v>
      </c>
      <c r="X5">
        <v>1</v>
      </c>
      <c r="Y5">
        <v>12</v>
      </c>
      <c r="Z5">
        <v>2</v>
      </c>
      <c r="AA5">
        <v>10</v>
      </c>
      <c r="AB5">
        <v>0</v>
      </c>
      <c r="AC5">
        <v>0</v>
      </c>
      <c r="AD5">
        <v>332</v>
      </c>
      <c r="AE5">
        <v>111</v>
      </c>
      <c r="AF5">
        <v>47</v>
      </c>
      <c r="AG5">
        <v>0</v>
      </c>
      <c r="AH5">
        <v>221</v>
      </c>
      <c r="AI5">
        <v>69</v>
      </c>
      <c r="AJ5">
        <v>8</v>
      </c>
      <c r="AK5">
        <v>-1</v>
      </c>
      <c r="AL5">
        <v>5</v>
      </c>
    </row>
    <row r="6" spans="1:38" x14ac:dyDescent="0.3">
      <c r="A6" s="1" t="s">
        <v>52</v>
      </c>
      <c r="B6">
        <v>22</v>
      </c>
      <c r="C6" s="2">
        <v>36776</v>
      </c>
      <c r="D6" s="1" t="s">
        <v>39</v>
      </c>
      <c r="E6" s="1" t="s">
        <v>53</v>
      </c>
      <c r="F6" s="1" t="s">
        <v>47</v>
      </c>
      <c r="G6">
        <v>69</v>
      </c>
      <c r="H6">
        <v>14</v>
      </c>
      <c r="I6">
        <v>55</v>
      </c>
      <c r="J6" s="1" t="s">
        <v>42</v>
      </c>
      <c r="K6">
        <v>2</v>
      </c>
      <c r="L6">
        <v>1</v>
      </c>
      <c r="M6">
        <v>1</v>
      </c>
      <c r="N6">
        <v>0</v>
      </c>
      <c r="O6">
        <v>0</v>
      </c>
      <c r="P6">
        <v>0</v>
      </c>
      <c r="Q6">
        <v>0</v>
      </c>
      <c r="R6">
        <v>0</v>
      </c>
      <c r="S6">
        <v>0</v>
      </c>
      <c r="T6">
        <v>0</v>
      </c>
      <c r="U6">
        <v>0</v>
      </c>
      <c r="V6">
        <v>0</v>
      </c>
      <c r="W6">
        <v>0</v>
      </c>
      <c r="X6">
        <v>0</v>
      </c>
      <c r="Y6">
        <v>1</v>
      </c>
      <c r="Z6">
        <v>0</v>
      </c>
      <c r="AA6">
        <v>1</v>
      </c>
      <c r="AB6">
        <v>0</v>
      </c>
      <c r="AC6">
        <v>0</v>
      </c>
      <c r="AD6">
        <v>0</v>
      </c>
      <c r="AE6">
        <v>69</v>
      </c>
      <c r="AF6">
        <v>35</v>
      </c>
      <c r="AG6">
        <v>0</v>
      </c>
      <c r="AH6">
        <v>0</v>
      </c>
      <c r="AI6">
        <v>-1</v>
      </c>
      <c r="AJ6">
        <v>-1</v>
      </c>
      <c r="AK6">
        <v>-1</v>
      </c>
      <c r="AL6">
        <v>31</v>
      </c>
    </row>
    <row r="7" spans="1:38" x14ac:dyDescent="0.3">
      <c r="A7" s="1" t="s">
        <v>54</v>
      </c>
      <c r="B7">
        <v>24</v>
      </c>
      <c r="C7" s="2">
        <v>35760</v>
      </c>
      <c r="D7" s="1" t="s">
        <v>39</v>
      </c>
      <c r="E7" s="1" t="s">
        <v>44</v>
      </c>
      <c r="F7" s="1" t="s">
        <v>55</v>
      </c>
      <c r="G7">
        <v>3135</v>
      </c>
      <c r="H7">
        <v>1605</v>
      </c>
      <c r="I7">
        <v>1530</v>
      </c>
      <c r="J7" s="1" t="s">
        <v>42</v>
      </c>
      <c r="K7">
        <v>35</v>
      </c>
      <c r="L7">
        <v>18</v>
      </c>
      <c r="M7">
        <v>17</v>
      </c>
      <c r="N7">
        <v>0</v>
      </c>
      <c r="O7">
        <v>0</v>
      </c>
      <c r="P7">
        <v>0</v>
      </c>
      <c r="Q7">
        <v>3</v>
      </c>
      <c r="R7">
        <v>1</v>
      </c>
      <c r="S7">
        <v>2</v>
      </c>
      <c r="T7">
        <v>0</v>
      </c>
      <c r="U7">
        <v>0</v>
      </c>
      <c r="V7">
        <v>12</v>
      </c>
      <c r="W7">
        <v>7</v>
      </c>
      <c r="X7">
        <v>5</v>
      </c>
      <c r="Y7">
        <v>41</v>
      </c>
      <c r="Z7">
        <v>17</v>
      </c>
      <c r="AA7">
        <v>24</v>
      </c>
      <c r="AB7">
        <v>5</v>
      </c>
      <c r="AC7">
        <v>1</v>
      </c>
      <c r="AD7">
        <v>0</v>
      </c>
      <c r="AE7">
        <v>76</v>
      </c>
      <c r="AF7">
        <v>90</v>
      </c>
      <c r="AG7">
        <v>523</v>
      </c>
      <c r="AH7">
        <v>1045</v>
      </c>
      <c r="AI7">
        <v>312</v>
      </c>
      <c r="AJ7">
        <v>160</v>
      </c>
      <c r="AK7">
        <v>-1</v>
      </c>
      <c r="AL7">
        <v>22</v>
      </c>
    </row>
    <row r="8" spans="1:38" x14ac:dyDescent="0.3">
      <c r="A8" s="1" t="s">
        <v>56</v>
      </c>
      <c r="B8">
        <v>25</v>
      </c>
      <c r="C8" s="2">
        <v>35397</v>
      </c>
      <c r="D8" s="1" t="s">
        <v>39</v>
      </c>
      <c r="E8" s="1" t="s">
        <v>44</v>
      </c>
      <c r="F8" s="1" t="s">
        <v>47</v>
      </c>
      <c r="G8">
        <v>49</v>
      </c>
      <c r="H8">
        <v>0</v>
      </c>
      <c r="I8">
        <v>49</v>
      </c>
      <c r="J8" s="1" t="s">
        <v>57</v>
      </c>
      <c r="K8">
        <v>2</v>
      </c>
      <c r="L8">
        <v>0</v>
      </c>
      <c r="M8">
        <v>2</v>
      </c>
      <c r="N8">
        <v>0</v>
      </c>
      <c r="O8">
        <v>0</v>
      </c>
      <c r="P8">
        <v>0</v>
      </c>
      <c r="Q8">
        <v>0</v>
      </c>
      <c r="R8">
        <v>0</v>
      </c>
      <c r="S8">
        <v>0</v>
      </c>
      <c r="T8">
        <v>0</v>
      </c>
      <c r="U8">
        <v>0</v>
      </c>
      <c r="V8">
        <v>0</v>
      </c>
      <c r="W8">
        <v>0</v>
      </c>
      <c r="X8">
        <v>0</v>
      </c>
      <c r="Y8">
        <v>3</v>
      </c>
      <c r="Z8">
        <v>0</v>
      </c>
      <c r="AA8">
        <v>3</v>
      </c>
      <c r="AB8">
        <v>0</v>
      </c>
      <c r="AC8">
        <v>0</v>
      </c>
      <c r="AD8">
        <v>0</v>
      </c>
      <c r="AE8">
        <v>16</v>
      </c>
      <c r="AF8">
        <v>25</v>
      </c>
      <c r="AG8">
        <v>0</v>
      </c>
      <c r="AH8">
        <v>0</v>
      </c>
      <c r="AI8">
        <v>-1</v>
      </c>
      <c r="AJ8">
        <v>-1</v>
      </c>
      <c r="AK8">
        <v>-1</v>
      </c>
      <c r="AL8">
        <v>22</v>
      </c>
    </row>
    <row r="9" spans="1:38" x14ac:dyDescent="0.3">
      <c r="A9" s="1" t="s">
        <v>58</v>
      </c>
      <c r="B9">
        <v>29</v>
      </c>
      <c r="C9" s="2">
        <v>33970</v>
      </c>
      <c r="D9" s="1" t="s">
        <v>39</v>
      </c>
      <c r="E9" s="1" t="s">
        <v>44</v>
      </c>
      <c r="F9" s="1" t="s">
        <v>59</v>
      </c>
      <c r="G9">
        <v>3062</v>
      </c>
      <c r="H9">
        <v>1566</v>
      </c>
      <c r="I9">
        <v>1496</v>
      </c>
      <c r="J9" s="1" t="s">
        <v>60</v>
      </c>
      <c r="K9">
        <v>35</v>
      </c>
      <c r="L9">
        <v>18</v>
      </c>
      <c r="M9">
        <v>17</v>
      </c>
      <c r="N9">
        <v>5</v>
      </c>
      <c r="O9">
        <v>3</v>
      </c>
      <c r="P9">
        <v>2</v>
      </c>
      <c r="Q9">
        <v>6</v>
      </c>
      <c r="R9">
        <v>2</v>
      </c>
      <c r="S9">
        <v>4</v>
      </c>
      <c r="T9">
        <v>0</v>
      </c>
      <c r="U9">
        <v>0</v>
      </c>
      <c r="V9">
        <v>5</v>
      </c>
      <c r="W9">
        <v>3</v>
      </c>
      <c r="X9">
        <v>2</v>
      </c>
      <c r="Y9">
        <v>54</v>
      </c>
      <c r="Z9">
        <v>27</v>
      </c>
      <c r="AA9">
        <v>27</v>
      </c>
      <c r="AB9">
        <v>7</v>
      </c>
      <c r="AC9">
        <v>0</v>
      </c>
      <c r="AD9">
        <v>612</v>
      </c>
      <c r="AE9">
        <v>57</v>
      </c>
      <c r="AF9">
        <v>87</v>
      </c>
      <c r="AG9">
        <v>437</v>
      </c>
      <c r="AH9">
        <v>510</v>
      </c>
      <c r="AI9">
        <v>124</v>
      </c>
      <c r="AJ9">
        <v>80</v>
      </c>
      <c r="AK9">
        <v>-1</v>
      </c>
      <c r="AL9">
        <v>5</v>
      </c>
    </row>
    <row r="10" spans="1:38" x14ac:dyDescent="0.3">
      <c r="A10" s="1" t="s">
        <v>61</v>
      </c>
      <c r="B10">
        <v>27</v>
      </c>
      <c r="C10" s="2">
        <v>34765</v>
      </c>
      <c r="D10" s="1" t="s">
        <v>39</v>
      </c>
      <c r="E10" s="1" t="s">
        <v>53</v>
      </c>
      <c r="F10" s="1" t="s">
        <v>62</v>
      </c>
      <c r="G10">
        <v>687</v>
      </c>
      <c r="H10">
        <v>468</v>
      </c>
      <c r="I10">
        <v>219</v>
      </c>
      <c r="J10" s="1" t="s">
        <v>60</v>
      </c>
      <c r="K10">
        <v>13</v>
      </c>
      <c r="L10">
        <v>8</v>
      </c>
      <c r="M10">
        <v>5</v>
      </c>
      <c r="N10">
        <v>3</v>
      </c>
      <c r="O10">
        <v>1</v>
      </c>
      <c r="P10">
        <v>2</v>
      </c>
      <c r="Q10">
        <v>0</v>
      </c>
      <c r="R10">
        <v>0</v>
      </c>
      <c r="S10">
        <v>0</v>
      </c>
      <c r="T10">
        <v>1</v>
      </c>
      <c r="U10">
        <v>1</v>
      </c>
      <c r="V10">
        <v>2</v>
      </c>
      <c r="W10">
        <v>1</v>
      </c>
      <c r="X10">
        <v>1</v>
      </c>
      <c r="Y10">
        <v>16</v>
      </c>
      <c r="Z10">
        <v>9</v>
      </c>
      <c r="AA10">
        <v>7</v>
      </c>
      <c r="AB10">
        <v>2</v>
      </c>
      <c r="AC10">
        <v>0</v>
      </c>
      <c r="AD10">
        <v>229</v>
      </c>
      <c r="AE10">
        <v>43</v>
      </c>
      <c r="AF10">
        <v>53</v>
      </c>
      <c r="AG10">
        <v>344</v>
      </c>
      <c r="AH10">
        <v>0</v>
      </c>
      <c r="AI10">
        <v>38</v>
      </c>
      <c r="AJ10">
        <v>412</v>
      </c>
      <c r="AK10">
        <v>-1</v>
      </c>
      <c r="AL10">
        <v>4</v>
      </c>
    </row>
    <row r="11" spans="1:38" x14ac:dyDescent="0.3">
      <c r="A11" s="1" t="s">
        <v>63</v>
      </c>
      <c r="B11">
        <v>25</v>
      </c>
      <c r="C11" s="2">
        <v>35581</v>
      </c>
      <c r="D11" s="1" t="s">
        <v>39</v>
      </c>
      <c r="E11" s="1" t="s">
        <v>53</v>
      </c>
      <c r="F11" s="1" t="s">
        <v>59</v>
      </c>
      <c r="G11">
        <v>0</v>
      </c>
      <c r="H11">
        <v>0</v>
      </c>
      <c r="I11">
        <v>0</v>
      </c>
      <c r="J11" s="1" t="s">
        <v>64</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-1</v>
      </c>
      <c r="AJ11">
        <v>-1</v>
      </c>
      <c r="AK11">
        <v>-1</v>
      </c>
      <c r="AL11">
        <v>-1</v>
      </c>
    </row>
    <row r="12" spans="1:38" x14ac:dyDescent="0.3">
      <c r="A12" s="1" t="s">
        <v>65</v>
      </c>
      <c r="B12">
        <v>34</v>
      </c>
      <c r="C12" s="2">
        <v>32273</v>
      </c>
      <c r="D12" s="1" t="s">
        <v>39</v>
      </c>
      <c r="E12" s="1" t="s">
        <v>44</v>
      </c>
      <c r="F12" s="1" t="s">
        <v>66</v>
      </c>
      <c r="G12">
        <v>465</v>
      </c>
      <c r="H12">
        <v>189</v>
      </c>
      <c r="I12">
        <v>276</v>
      </c>
      <c r="J12" s="1" t="s">
        <v>42</v>
      </c>
      <c r="K12">
        <v>13</v>
      </c>
      <c r="L12">
        <v>6</v>
      </c>
      <c r="M12">
        <v>7</v>
      </c>
      <c r="N12">
        <v>0</v>
      </c>
      <c r="O12">
        <v>0</v>
      </c>
      <c r="P12">
        <v>0</v>
      </c>
      <c r="Q12">
        <v>0</v>
      </c>
      <c r="R12">
        <v>0</v>
      </c>
      <c r="S12">
        <v>0</v>
      </c>
      <c r="T12">
        <v>0</v>
      </c>
      <c r="U12">
        <v>0</v>
      </c>
      <c r="V12">
        <v>6</v>
      </c>
      <c r="W12">
        <v>1</v>
      </c>
      <c r="X12">
        <v>5</v>
      </c>
      <c r="Y12">
        <v>2</v>
      </c>
      <c r="Z12">
        <v>1</v>
      </c>
      <c r="AA12">
        <v>1</v>
      </c>
      <c r="AB12">
        <v>1</v>
      </c>
      <c r="AC12">
        <v>0</v>
      </c>
      <c r="AD12">
        <v>0</v>
      </c>
      <c r="AE12">
        <v>233</v>
      </c>
      <c r="AF12">
        <v>36</v>
      </c>
      <c r="AG12">
        <v>465</v>
      </c>
      <c r="AH12">
        <v>0</v>
      </c>
      <c r="AI12">
        <v>379</v>
      </c>
      <c r="AJ12">
        <v>344</v>
      </c>
      <c r="AK12">
        <v>-1</v>
      </c>
      <c r="AL12">
        <v>18</v>
      </c>
    </row>
    <row r="13" spans="1:38" x14ac:dyDescent="0.3">
      <c r="A13" s="1" t="s">
        <v>67</v>
      </c>
      <c r="B13">
        <v>28</v>
      </c>
      <c r="C13" s="2">
        <v>34336</v>
      </c>
      <c r="D13" s="1" t="s">
        <v>39</v>
      </c>
      <c r="E13" s="1" t="s">
        <v>40</v>
      </c>
      <c r="F13" s="1" t="s">
        <v>59</v>
      </c>
      <c r="G13">
        <v>1003</v>
      </c>
      <c r="H13">
        <v>463</v>
      </c>
      <c r="I13">
        <v>540</v>
      </c>
      <c r="J13" s="1" t="s">
        <v>68</v>
      </c>
      <c r="K13">
        <v>14</v>
      </c>
      <c r="L13">
        <v>7</v>
      </c>
      <c r="M13">
        <v>7</v>
      </c>
      <c r="N13">
        <v>0</v>
      </c>
      <c r="O13">
        <v>0</v>
      </c>
      <c r="P13">
        <v>0</v>
      </c>
      <c r="Q13">
        <v>1</v>
      </c>
      <c r="R13">
        <v>1</v>
      </c>
      <c r="S13">
        <v>0</v>
      </c>
      <c r="T13">
        <v>0</v>
      </c>
      <c r="U13">
        <v>0</v>
      </c>
      <c r="V13">
        <v>2</v>
      </c>
      <c r="W13">
        <v>1</v>
      </c>
      <c r="X13">
        <v>1</v>
      </c>
      <c r="Y13">
        <v>19</v>
      </c>
      <c r="Z13">
        <v>8</v>
      </c>
      <c r="AA13">
        <v>11</v>
      </c>
      <c r="AB13">
        <v>5</v>
      </c>
      <c r="AC13">
        <v>0</v>
      </c>
      <c r="AD13">
        <v>0</v>
      </c>
      <c r="AE13">
        <v>53</v>
      </c>
      <c r="AF13">
        <v>72</v>
      </c>
      <c r="AG13">
        <v>201</v>
      </c>
      <c r="AH13">
        <v>1003</v>
      </c>
      <c r="AI13">
        <v>397</v>
      </c>
      <c r="AJ13">
        <v>155</v>
      </c>
      <c r="AK13">
        <v>144</v>
      </c>
      <c r="AL13">
        <v>20</v>
      </c>
    </row>
    <row r="14" spans="1:38" x14ac:dyDescent="0.3">
      <c r="A14" s="1" t="s">
        <v>69</v>
      </c>
      <c r="B14">
        <v>31</v>
      </c>
      <c r="C14" s="2">
        <v>33357</v>
      </c>
      <c r="D14" s="1" t="s">
        <v>39</v>
      </c>
      <c r="E14" s="1" t="s">
        <v>40</v>
      </c>
      <c r="F14" s="1" t="s">
        <v>70</v>
      </c>
      <c r="G14">
        <v>2073</v>
      </c>
      <c r="H14">
        <v>1051</v>
      </c>
      <c r="I14">
        <v>1022</v>
      </c>
      <c r="J14" s="1" t="s">
        <v>42</v>
      </c>
      <c r="K14">
        <v>25</v>
      </c>
      <c r="L14">
        <v>12</v>
      </c>
      <c r="M14">
        <v>13</v>
      </c>
      <c r="N14">
        <v>1</v>
      </c>
      <c r="O14">
        <v>1</v>
      </c>
      <c r="P14">
        <v>0</v>
      </c>
      <c r="Q14">
        <v>1</v>
      </c>
      <c r="R14">
        <v>0</v>
      </c>
      <c r="S14">
        <v>1</v>
      </c>
      <c r="T14">
        <v>0</v>
      </c>
      <c r="U14">
        <v>0</v>
      </c>
      <c r="V14">
        <v>9</v>
      </c>
      <c r="W14">
        <v>5</v>
      </c>
      <c r="X14">
        <v>4</v>
      </c>
      <c r="Y14">
        <v>30</v>
      </c>
      <c r="Z14">
        <v>10</v>
      </c>
      <c r="AA14">
        <v>20</v>
      </c>
      <c r="AB14">
        <v>6</v>
      </c>
      <c r="AC14">
        <v>1</v>
      </c>
      <c r="AD14">
        <v>2073</v>
      </c>
      <c r="AE14">
        <v>69</v>
      </c>
      <c r="AF14">
        <v>83</v>
      </c>
      <c r="AG14">
        <v>296</v>
      </c>
      <c r="AH14">
        <v>2073</v>
      </c>
      <c r="AI14">
        <v>227</v>
      </c>
      <c r="AJ14">
        <v>228</v>
      </c>
      <c r="AK14">
        <v>85</v>
      </c>
      <c r="AL14">
        <v>10</v>
      </c>
    </row>
    <row r="15" spans="1:38" x14ac:dyDescent="0.3">
      <c r="A15" s="1" t="s">
        <v>71</v>
      </c>
      <c r="B15">
        <v>26</v>
      </c>
      <c r="C15" s="2">
        <v>35251</v>
      </c>
      <c r="D15" s="1" t="s">
        <v>39</v>
      </c>
      <c r="E15" s="1" t="s">
        <v>53</v>
      </c>
      <c r="F15" s="1" t="s">
        <v>47</v>
      </c>
      <c r="G15">
        <v>551</v>
      </c>
      <c r="H15">
        <v>345</v>
      </c>
      <c r="I15">
        <v>206</v>
      </c>
      <c r="J15" s="1" t="s">
        <v>60</v>
      </c>
      <c r="K15">
        <v>12</v>
      </c>
      <c r="L15">
        <v>8</v>
      </c>
      <c r="M15">
        <v>4</v>
      </c>
      <c r="N15">
        <v>0</v>
      </c>
      <c r="O15">
        <v>0</v>
      </c>
      <c r="P15">
        <v>0</v>
      </c>
      <c r="Q15">
        <v>0</v>
      </c>
      <c r="R15">
        <v>0</v>
      </c>
      <c r="S15">
        <v>0</v>
      </c>
      <c r="T15">
        <v>0</v>
      </c>
      <c r="U15">
        <v>0</v>
      </c>
      <c r="V15">
        <v>1</v>
      </c>
      <c r="W15">
        <v>1</v>
      </c>
      <c r="X15">
        <v>0</v>
      </c>
      <c r="Y15">
        <v>16</v>
      </c>
      <c r="Z15">
        <v>7</v>
      </c>
      <c r="AA15">
        <v>9</v>
      </c>
      <c r="AB15">
        <v>1</v>
      </c>
      <c r="AC15">
        <v>0</v>
      </c>
      <c r="AD15">
        <v>0</v>
      </c>
      <c r="AE15">
        <v>34</v>
      </c>
      <c r="AF15">
        <v>46</v>
      </c>
      <c r="AG15">
        <v>551</v>
      </c>
      <c r="AH15">
        <v>0</v>
      </c>
      <c r="AI15">
        <v>332</v>
      </c>
      <c r="AJ15">
        <v>359</v>
      </c>
      <c r="AK15">
        <v>-1</v>
      </c>
      <c r="AL15">
        <v>26</v>
      </c>
    </row>
    <row r="16" spans="1:38" x14ac:dyDescent="0.3">
      <c r="A16" s="1" t="s">
        <v>72</v>
      </c>
      <c r="B16">
        <v>26</v>
      </c>
      <c r="C16" s="2">
        <v>35089</v>
      </c>
      <c r="D16" s="1" t="s">
        <v>39</v>
      </c>
      <c r="E16" s="1" t="s">
        <v>44</v>
      </c>
      <c r="F16" s="1" t="s">
        <v>73</v>
      </c>
      <c r="G16">
        <v>890</v>
      </c>
      <c r="H16">
        <v>315</v>
      </c>
      <c r="I16">
        <v>575</v>
      </c>
      <c r="J16" s="1" t="s">
        <v>74</v>
      </c>
      <c r="K16">
        <v>29</v>
      </c>
      <c r="L16">
        <v>12</v>
      </c>
      <c r="M16">
        <v>17</v>
      </c>
      <c r="N16">
        <v>1</v>
      </c>
      <c r="O16">
        <v>0</v>
      </c>
      <c r="P16">
        <v>1</v>
      </c>
      <c r="Q16">
        <v>1</v>
      </c>
      <c r="R16">
        <v>1</v>
      </c>
      <c r="S16">
        <v>0</v>
      </c>
      <c r="T16">
        <v>0</v>
      </c>
      <c r="U16">
        <v>0</v>
      </c>
      <c r="V16">
        <v>6</v>
      </c>
      <c r="W16">
        <v>4</v>
      </c>
      <c r="X16">
        <v>2</v>
      </c>
      <c r="Y16">
        <v>11</v>
      </c>
      <c r="Z16">
        <v>2</v>
      </c>
      <c r="AA16">
        <v>9</v>
      </c>
      <c r="AB16">
        <v>1</v>
      </c>
      <c r="AC16">
        <v>0</v>
      </c>
      <c r="AD16">
        <v>890</v>
      </c>
      <c r="AE16">
        <v>81</v>
      </c>
      <c r="AF16">
        <v>31</v>
      </c>
      <c r="AG16">
        <v>890</v>
      </c>
      <c r="AH16">
        <v>890</v>
      </c>
      <c r="AI16">
        <v>160</v>
      </c>
      <c r="AJ16">
        <v>152</v>
      </c>
      <c r="AK16">
        <v>-1</v>
      </c>
      <c r="AL16">
        <v>13</v>
      </c>
    </row>
    <row r="17" spans="1:38" x14ac:dyDescent="0.3">
      <c r="A17" s="1" t="s">
        <v>75</v>
      </c>
      <c r="B17">
        <v>25</v>
      </c>
      <c r="C17" s="2">
        <v>35723</v>
      </c>
      <c r="D17" s="1" t="s">
        <v>39</v>
      </c>
      <c r="E17" s="1" t="s">
        <v>53</v>
      </c>
      <c r="F17" s="1" t="s">
        <v>76</v>
      </c>
      <c r="G17">
        <v>601</v>
      </c>
      <c r="H17">
        <v>334</v>
      </c>
      <c r="I17">
        <v>267</v>
      </c>
      <c r="J17" s="1" t="s">
        <v>42</v>
      </c>
      <c r="K17">
        <v>21</v>
      </c>
      <c r="L17">
        <v>11</v>
      </c>
      <c r="M17">
        <v>10</v>
      </c>
      <c r="N17">
        <v>0</v>
      </c>
      <c r="O17">
        <v>0</v>
      </c>
      <c r="P17">
        <v>0</v>
      </c>
      <c r="Q17">
        <v>2</v>
      </c>
      <c r="R17">
        <v>2</v>
      </c>
      <c r="S17">
        <v>0</v>
      </c>
      <c r="T17">
        <v>0</v>
      </c>
      <c r="U17">
        <v>0</v>
      </c>
      <c r="V17">
        <v>8</v>
      </c>
      <c r="W17">
        <v>5</v>
      </c>
      <c r="X17">
        <v>3</v>
      </c>
      <c r="Y17">
        <v>7</v>
      </c>
      <c r="Z17">
        <v>2</v>
      </c>
      <c r="AA17">
        <v>5</v>
      </c>
      <c r="AB17">
        <v>0</v>
      </c>
      <c r="AC17">
        <v>0</v>
      </c>
      <c r="AD17">
        <v>0</v>
      </c>
      <c r="AE17">
        <v>86</v>
      </c>
      <c r="AF17">
        <v>29</v>
      </c>
      <c r="AG17">
        <v>0</v>
      </c>
      <c r="AH17">
        <v>301</v>
      </c>
      <c r="AI17">
        <v>292</v>
      </c>
      <c r="AJ17">
        <v>20</v>
      </c>
      <c r="AK17">
        <v>-1</v>
      </c>
      <c r="AL17">
        <v>17</v>
      </c>
    </row>
    <row r="18" spans="1:38" x14ac:dyDescent="0.3">
      <c r="A18" s="1" t="s">
        <v>77</v>
      </c>
      <c r="B18">
        <v>35</v>
      </c>
      <c r="C18" s="2">
        <v>31780</v>
      </c>
      <c r="D18" s="1" t="s">
        <v>39</v>
      </c>
      <c r="E18" s="1" t="s">
        <v>78</v>
      </c>
      <c r="F18" s="1" t="s">
        <v>41</v>
      </c>
      <c r="G18">
        <v>0</v>
      </c>
      <c r="H18">
        <v>0</v>
      </c>
      <c r="I18">
        <v>0</v>
      </c>
      <c r="J18" s="1" t="s">
        <v>74</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-1</v>
      </c>
      <c r="AJ18">
        <v>-1</v>
      </c>
      <c r="AK18">
        <v>-1</v>
      </c>
      <c r="AL18">
        <v>-1</v>
      </c>
    </row>
    <row r="19" spans="1:38" x14ac:dyDescent="0.3">
      <c r="A19" s="1" t="s">
        <v>79</v>
      </c>
      <c r="B19">
        <v>36</v>
      </c>
      <c r="C19" s="2">
        <v>31688</v>
      </c>
      <c r="D19" s="1" t="s">
        <v>39</v>
      </c>
      <c r="E19" s="1" t="s">
        <v>40</v>
      </c>
      <c r="F19" s="1" t="s">
        <v>59</v>
      </c>
      <c r="G19">
        <v>1921</v>
      </c>
      <c r="H19">
        <v>841</v>
      </c>
      <c r="I19">
        <v>1080</v>
      </c>
      <c r="J19" s="1" t="s">
        <v>80</v>
      </c>
      <c r="K19">
        <v>26</v>
      </c>
      <c r="L19">
        <v>12</v>
      </c>
      <c r="M19">
        <v>14</v>
      </c>
      <c r="N19">
        <v>0</v>
      </c>
      <c r="O19">
        <v>0</v>
      </c>
      <c r="P19">
        <v>0</v>
      </c>
      <c r="Q19">
        <v>0</v>
      </c>
      <c r="R19">
        <v>0</v>
      </c>
      <c r="S19">
        <v>0</v>
      </c>
      <c r="T19">
        <v>0</v>
      </c>
      <c r="U19">
        <v>0</v>
      </c>
      <c r="V19">
        <v>6</v>
      </c>
      <c r="W19">
        <v>3</v>
      </c>
      <c r="X19">
        <v>3</v>
      </c>
      <c r="Y19">
        <v>29</v>
      </c>
      <c r="Z19">
        <v>10</v>
      </c>
      <c r="AA19">
        <v>19</v>
      </c>
      <c r="AB19">
        <v>3</v>
      </c>
      <c r="AC19">
        <v>0</v>
      </c>
      <c r="AD19">
        <v>0</v>
      </c>
      <c r="AE19">
        <v>66</v>
      </c>
      <c r="AF19">
        <v>74</v>
      </c>
      <c r="AG19">
        <v>640</v>
      </c>
      <c r="AH19">
        <v>0</v>
      </c>
      <c r="AI19">
        <v>396</v>
      </c>
      <c r="AJ19">
        <v>414</v>
      </c>
      <c r="AK19">
        <v>94</v>
      </c>
      <c r="AL19">
        <v>21</v>
      </c>
    </row>
    <row r="20" spans="1:38" x14ac:dyDescent="0.3">
      <c r="A20" s="1" t="s">
        <v>81</v>
      </c>
      <c r="B20">
        <v>33</v>
      </c>
      <c r="C20" s="2">
        <v>32582</v>
      </c>
      <c r="D20" s="1" t="s">
        <v>39</v>
      </c>
      <c r="E20" s="1" t="s">
        <v>44</v>
      </c>
      <c r="F20" s="1" t="s">
        <v>82</v>
      </c>
      <c r="G20">
        <v>88</v>
      </c>
      <c r="H20">
        <v>8</v>
      </c>
      <c r="I20">
        <v>80</v>
      </c>
      <c r="J20" s="1" t="s">
        <v>83</v>
      </c>
      <c r="K20">
        <v>2</v>
      </c>
      <c r="L20">
        <v>1</v>
      </c>
      <c r="M20">
        <v>1</v>
      </c>
      <c r="N20">
        <v>0</v>
      </c>
      <c r="O20">
        <v>0</v>
      </c>
      <c r="P20">
        <v>0</v>
      </c>
      <c r="Q20">
        <v>0</v>
      </c>
      <c r="R20">
        <v>0</v>
      </c>
      <c r="S20">
        <v>0</v>
      </c>
      <c r="T20">
        <v>0</v>
      </c>
      <c r="U20">
        <v>0</v>
      </c>
      <c r="V20">
        <v>1</v>
      </c>
      <c r="W20">
        <v>1</v>
      </c>
      <c r="X20">
        <v>0</v>
      </c>
      <c r="Y20">
        <v>1</v>
      </c>
      <c r="Z20">
        <v>0</v>
      </c>
      <c r="AA20">
        <v>1</v>
      </c>
      <c r="AB20">
        <v>0</v>
      </c>
      <c r="AC20">
        <v>0</v>
      </c>
      <c r="AD20">
        <v>0</v>
      </c>
      <c r="AE20">
        <v>88</v>
      </c>
      <c r="AF20">
        <v>44</v>
      </c>
      <c r="AG20">
        <v>0</v>
      </c>
      <c r="AH20">
        <v>0</v>
      </c>
      <c r="AI20">
        <v>-1</v>
      </c>
      <c r="AJ20">
        <v>-1</v>
      </c>
      <c r="AK20">
        <v>-1</v>
      </c>
      <c r="AL20">
        <v>15</v>
      </c>
    </row>
    <row r="21" spans="1:38" x14ac:dyDescent="0.3">
      <c r="A21" s="1" t="s">
        <v>84</v>
      </c>
      <c r="B21">
        <v>25</v>
      </c>
      <c r="C21" s="2">
        <v>35671</v>
      </c>
      <c r="D21" s="1" t="s">
        <v>39</v>
      </c>
      <c r="E21" s="1" t="s">
        <v>44</v>
      </c>
      <c r="F21" s="1" t="s">
        <v>50</v>
      </c>
      <c r="G21">
        <v>985</v>
      </c>
      <c r="H21">
        <v>462</v>
      </c>
      <c r="I21">
        <v>523</v>
      </c>
      <c r="J21" s="1" t="s">
        <v>42</v>
      </c>
      <c r="K21">
        <v>16</v>
      </c>
      <c r="L21">
        <v>7</v>
      </c>
      <c r="M21">
        <v>9</v>
      </c>
      <c r="N21">
        <v>1</v>
      </c>
      <c r="O21">
        <v>0</v>
      </c>
      <c r="P21">
        <v>1</v>
      </c>
      <c r="Q21">
        <v>1</v>
      </c>
      <c r="R21">
        <v>0</v>
      </c>
      <c r="S21">
        <v>1</v>
      </c>
      <c r="T21">
        <v>0</v>
      </c>
      <c r="U21">
        <v>0</v>
      </c>
      <c r="V21">
        <v>4</v>
      </c>
      <c r="W21">
        <v>3</v>
      </c>
      <c r="X21">
        <v>1</v>
      </c>
      <c r="Y21">
        <v>16</v>
      </c>
      <c r="Z21">
        <v>5</v>
      </c>
      <c r="AA21">
        <v>11</v>
      </c>
      <c r="AB21">
        <v>3</v>
      </c>
      <c r="AC21">
        <v>1</v>
      </c>
      <c r="AD21">
        <v>985</v>
      </c>
      <c r="AE21">
        <v>62</v>
      </c>
      <c r="AF21">
        <v>62</v>
      </c>
      <c r="AG21">
        <v>328</v>
      </c>
      <c r="AH21">
        <v>985</v>
      </c>
      <c r="AI21">
        <v>174</v>
      </c>
      <c r="AJ21">
        <v>167</v>
      </c>
      <c r="AK21">
        <v>-1</v>
      </c>
      <c r="AL21">
        <v>15</v>
      </c>
    </row>
    <row r="22" spans="1:38" x14ac:dyDescent="0.3">
      <c r="A22" s="1" t="s">
        <v>85</v>
      </c>
      <c r="B22">
        <v>30</v>
      </c>
      <c r="C22" s="2">
        <v>33790</v>
      </c>
      <c r="D22" s="1" t="s">
        <v>39</v>
      </c>
      <c r="E22" s="1" t="s">
        <v>40</v>
      </c>
      <c r="F22" s="1" t="s">
        <v>66</v>
      </c>
      <c r="G22">
        <v>155</v>
      </c>
      <c r="H22">
        <v>90</v>
      </c>
      <c r="I22">
        <v>65</v>
      </c>
      <c r="J22" s="1" t="s">
        <v>74</v>
      </c>
      <c r="K22">
        <v>2</v>
      </c>
      <c r="L22">
        <v>1</v>
      </c>
      <c r="M22">
        <v>1</v>
      </c>
      <c r="N22">
        <v>0</v>
      </c>
      <c r="O22">
        <v>0</v>
      </c>
      <c r="P22">
        <v>0</v>
      </c>
      <c r="Q22">
        <v>0</v>
      </c>
      <c r="R22">
        <v>0</v>
      </c>
      <c r="S22">
        <v>0</v>
      </c>
      <c r="T22">
        <v>0</v>
      </c>
      <c r="U22">
        <v>0</v>
      </c>
      <c r="V22">
        <v>0</v>
      </c>
      <c r="W22">
        <v>0</v>
      </c>
      <c r="X22">
        <v>0</v>
      </c>
      <c r="Y22">
        <v>2</v>
      </c>
      <c r="Z22">
        <v>1</v>
      </c>
      <c r="AA22">
        <v>1</v>
      </c>
      <c r="AB22">
        <v>0</v>
      </c>
      <c r="AC22">
        <v>0</v>
      </c>
      <c r="AD22">
        <v>0</v>
      </c>
      <c r="AE22">
        <v>78</v>
      </c>
      <c r="AF22">
        <v>78</v>
      </c>
      <c r="AG22">
        <v>0</v>
      </c>
      <c r="AH22">
        <v>0</v>
      </c>
      <c r="AI22">
        <v>-1</v>
      </c>
      <c r="AJ22">
        <v>-1</v>
      </c>
      <c r="AK22">
        <v>-1</v>
      </c>
      <c r="AL22">
        <v>17</v>
      </c>
    </row>
    <row r="23" spans="1:38" x14ac:dyDescent="0.3">
      <c r="A23" s="1" t="s">
        <v>86</v>
      </c>
      <c r="B23">
        <v>28</v>
      </c>
      <c r="C23" s="2">
        <v>34593</v>
      </c>
      <c r="D23" s="1" t="s">
        <v>39</v>
      </c>
      <c r="E23" s="1" t="s">
        <v>53</v>
      </c>
      <c r="F23" s="1" t="s">
        <v>62</v>
      </c>
      <c r="G23">
        <v>3282</v>
      </c>
      <c r="H23">
        <v>1616</v>
      </c>
      <c r="I23">
        <v>1666</v>
      </c>
      <c r="J23" s="1" t="s">
        <v>87</v>
      </c>
      <c r="K23">
        <v>37</v>
      </c>
      <c r="L23">
        <v>18</v>
      </c>
      <c r="M23">
        <v>19</v>
      </c>
      <c r="N23">
        <v>11</v>
      </c>
      <c r="O23">
        <v>8</v>
      </c>
      <c r="P23">
        <v>3</v>
      </c>
      <c r="Q23">
        <v>3</v>
      </c>
      <c r="R23">
        <v>2</v>
      </c>
      <c r="S23">
        <v>1</v>
      </c>
      <c r="T23">
        <v>1</v>
      </c>
      <c r="U23">
        <v>0</v>
      </c>
      <c r="V23">
        <v>5</v>
      </c>
      <c r="W23">
        <v>3</v>
      </c>
      <c r="X23">
        <v>2</v>
      </c>
      <c r="Y23">
        <v>74</v>
      </c>
      <c r="Z23">
        <v>31</v>
      </c>
      <c r="AA23">
        <v>43</v>
      </c>
      <c r="AB23">
        <v>7</v>
      </c>
      <c r="AC23">
        <v>0</v>
      </c>
      <c r="AD23">
        <v>298</v>
      </c>
      <c r="AE23">
        <v>44</v>
      </c>
      <c r="AF23">
        <v>89</v>
      </c>
      <c r="AG23">
        <v>469</v>
      </c>
      <c r="AH23">
        <v>1094</v>
      </c>
      <c r="AI23">
        <v>62</v>
      </c>
      <c r="AJ23">
        <v>176</v>
      </c>
      <c r="AK23">
        <v>-1</v>
      </c>
      <c r="AL23">
        <v>1</v>
      </c>
    </row>
    <row r="24" spans="1:38" x14ac:dyDescent="0.3">
      <c r="A24" s="1" t="s">
        <v>88</v>
      </c>
      <c r="B24">
        <v>26</v>
      </c>
      <c r="C24" s="2">
        <v>35188</v>
      </c>
      <c r="D24" s="1" t="s">
        <v>39</v>
      </c>
      <c r="E24" s="1" t="s">
        <v>53</v>
      </c>
      <c r="F24" s="1" t="s">
        <v>50</v>
      </c>
      <c r="G24">
        <v>1972</v>
      </c>
      <c r="H24">
        <v>742</v>
      </c>
      <c r="I24">
        <v>1230</v>
      </c>
      <c r="J24" s="1" t="s">
        <v>89</v>
      </c>
      <c r="K24">
        <v>35</v>
      </c>
      <c r="L24">
        <v>18</v>
      </c>
      <c r="M24">
        <v>17</v>
      </c>
      <c r="N24">
        <v>3</v>
      </c>
      <c r="O24">
        <v>1</v>
      </c>
      <c r="P24">
        <v>2</v>
      </c>
      <c r="Q24">
        <v>6</v>
      </c>
      <c r="R24">
        <v>3</v>
      </c>
      <c r="S24">
        <v>3</v>
      </c>
      <c r="T24">
        <v>0</v>
      </c>
      <c r="U24">
        <v>0</v>
      </c>
      <c r="V24">
        <v>8</v>
      </c>
      <c r="W24">
        <v>7</v>
      </c>
      <c r="X24">
        <v>1</v>
      </c>
      <c r="Y24">
        <v>31</v>
      </c>
      <c r="Z24">
        <v>8</v>
      </c>
      <c r="AA24">
        <v>23</v>
      </c>
      <c r="AB24">
        <v>0</v>
      </c>
      <c r="AC24">
        <v>0</v>
      </c>
      <c r="AD24">
        <v>657</v>
      </c>
      <c r="AE24">
        <v>64</v>
      </c>
      <c r="AF24">
        <v>56</v>
      </c>
      <c r="AG24">
        <v>0</v>
      </c>
      <c r="AH24">
        <v>329</v>
      </c>
      <c r="AI24">
        <v>128</v>
      </c>
      <c r="AJ24">
        <v>31</v>
      </c>
      <c r="AK24">
        <v>-1</v>
      </c>
      <c r="AL24">
        <v>8</v>
      </c>
    </row>
    <row r="25" spans="1:38" x14ac:dyDescent="0.3">
      <c r="A25" s="1" t="s">
        <v>90</v>
      </c>
      <c r="B25">
        <v>32</v>
      </c>
      <c r="C25" s="2">
        <v>32845</v>
      </c>
      <c r="D25" s="1" t="s">
        <v>39</v>
      </c>
      <c r="E25" s="1" t="s">
        <v>78</v>
      </c>
      <c r="F25" s="1" t="s">
        <v>91</v>
      </c>
      <c r="G25">
        <v>2250</v>
      </c>
      <c r="H25">
        <v>1170</v>
      </c>
      <c r="I25">
        <v>1080</v>
      </c>
      <c r="J25" s="1" t="s">
        <v>42</v>
      </c>
      <c r="K25">
        <v>25</v>
      </c>
      <c r="L25">
        <v>13</v>
      </c>
      <c r="M25">
        <v>12</v>
      </c>
      <c r="N25">
        <v>0</v>
      </c>
      <c r="O25">
        <v>0</v>
      </c>
      <c r="P25">
        <v>0</v>
      </c>
      <c r="Q25">
        <v>0</v>
      </c>
      <c r="R25">
        <v>0</v>
      </c>
      <c r="S25">
        <v>0</v>
      </c>
      <c r="T25">
        <v>0</v>
      </c>
      <c r="U25">
        <v>0</v>
      </c>
      <c r="V25">
        <v>4</v>
      </c>
      <c r="W25">
        <v>2</v>
      </c>
      <c r="X25">
        <v>2</v>
      </c>
      <c r="Y25">
        <v>37</v>
      </c>
      <c r="Z25">
        <v>16</v>
      </c>
      <c r="AA25">
        <v>21</v>
      </c>
      <c r="AB25">
        <v>1</v>
      </c>
      <c r="AC25">
        <v>0</v>
      </c>
      <c r="AD25">
        <v>0</v>
      </c>
      <c r="AE25">
        <v>61</v>
      </c>
      <c r="AF25">
        <v>90</v>
      </c>
      <c r="AG25">
        <v>2250</v>
      </c>
      <c r="AH25">
        <v>0</v>
      </c>
      <c r="AI25">
        <v>372</v>
      </c>
      <c r="AJ25">
        <v>365</v>
      </c>
      <c r="AK25">
        <v>114</v>
      </c>
      <c r="AL25">
        <v>21</v>
      </c>
    </row>
    <row r="26" spans="1:38" x14ac:dyDescent="0.3">
      <c r="A26" s="1" t="s">
        <v>92</v>
      </c>
      <c r="B26">
        <v>29</v>
      </c>
      <c r="C26" s="2">
        <v>34196</v>
      </c>
      <c r="D26" s="1" t="s">
        <v>39</v>
      </c>
      <c r="E26" s="1" t="s">
        <v>44</v>
      </c>
      <c r="F26" s="1" t="s">
        <v>66</v>
      </c>
      <c r="G26">
        <v>19</v>
      </c>
      <c r="H26">
        <v>19</v>
      </c>
      <c r="I26">
        <v>0</v>
      </c>
      <c r="J26" s="1" t="s">
        <v>42</v>
      </c>
      <c r="K26">
        <v>2</v>
      </c>
      <c r="L26">
        <v>2</v>
      </c>
      <c r="M26">
        <v>0</v>
      </c>
      <c r="N26">
        <v>0</v>
      </c>
      <c r="O26">
        <v>0</v>
      </c>
      <c r="P26">
        <v>0</v>
      </c>
      <c r="Q26">
        <v>0</v>
      </c>
      <c r="R26">
        <v>0</v>
      </c>
      <c r="S26">
        <v>0</v>
      </c>
      <c r="T26">
        <v>0</v>
      </c>
      <c r="U26">
        <v>0</v>
      </c>
      <c r="V26">
        <v>2</v>
      </c>
      <c r="W26">
        <v>2</v>
      </c>
      <c r="X26">
        <v>0</v>
      </c>
      <c r="Y26">
        <v>0</v>
      </c>
      <c r="Z26">
        <v>0</v>
      </c>
      <c r="AA26">
        <v>0</v>
      </c>
      <c r="AB26">
        <v>0</v>
      </c>
      <c r="AC26">
        <v>0</v>
      </c>
      <c r="AD26">
        <v>0</v>
      </c>
      <c r="AE26">
        <v>0</v>
      </c>
      <c r="AF26">
        <v>10</v>
      </c>
      <c r="AG26">
        <v>0</v>
      </c>
      <c r="AH26">
        <v>0</v>
      </c>
      <c r="AI26">
        <v>-1</v>
      </c>
      <c r="AJ26">
        <v>-1</v>
      </c>
      <c r="AK26">
        <v>-1</v>
      </c>
      <c r="AL26">
        <v>21</v>
      </c>
    </row>
    <row r="27" spans="1:38" x14ac:dyDescent="0.3">
      <c r="A27" s="1" t="s">
        <v>93</v>
      </c>
      <c r="B27">
        <v>29</v>
      </c>
      <c r="C27" s="2">
        <v>34092</v>
      </c>
      <c r="D27" s="1" t="s">
        <v>39</v>
      </c>
      <c r="E27" s="1" t="s">
        <v>44</v>
      </c>
      <c r="F27" s="1" t="s">
        <v>47</v>
      </c>
      <c r="G27">
        <v>2092</v>
      </c>
      <c r="H27">
        <v>992</v>
      </c>
      <c r="I27">
        <v>1100</v>
      </c>
      <c r="J27" s="1" t="s">
        <v>42</v>
      </c>
      <c r="K27">
        <v>30</v>
      </c>
      <c r="L27">
        <v>14</v>
      </c>
      <c r="M27">
        <v>16</v>
      </c>
      <c r="N27">
        <v>2</v>
      </c>
      <c r="O27">
        <v>1</v>
      </c>
      <c r="P27">
        <v>1</v>
      </c>
      <c r="Q27">
        <v>0</v>
      </c>
      <c r="R27">
        <v>0</v>
      </c>
      <c r="S27">
        <v>0</v>
      </c>
      <c r="T27">
        <v>0</v>
      </c>
      <c r="U27">
        <v>0</v>
      </c>
      <c r="V27">
        <v>4</v>
      </c>
      <c r="W27">
        <v>2</v>
      </c>
      <c r="X27">
        <v>2</v>
      </c>
      <c r="Y27">
        <v>39</v>
      </c>
      <c r="Z27">
        <v>16</v>
      </c>
      <c r="AA27">
        <v>23</v>
      </c>
      <c r="AB27">
        <v>2</v>
      </c>
      <c r="AC27">
        <v>0</v>
      </c>
      <c r="AD27">
        <v>1046</v>
      </c>
      <c r="AE27">
        <v>54</v>
      </c>
      <c r="AF27">
        <v>70</v>
      </c>
      <c r="AG27">
        <v>1046</v>
      </c>
      <c r="AH27">
        <v>0</v>
      </c>
      <c r="AI27">
        <v>171</v>
      </c>
      <c r="AJ27">
        <v>373</v>
      </c>
      <c r="AK27">
        <v>-1</v>
      </c>
      <c r="AL27">
        <v>5</v>
      </c>
    </row>
    <row r="28" spans="1:38" x14ac:dyDescent="0.3">
      <c r="A28" s="1" t="s">
        <v>94</v>
      </c>
      <c r="B28">
        <v>32</v>
      </c>
      <c r="C28" s="2">
        <v>32937</v>
      </c>
      <c r="D28" s="1" t="s">
        <v>39</v>
      </c>
      <c r="E28" s="1" t="s">
        <v>78</v>
      </c>
      <c r="F28" s="1" t="s">
        <v>95</v>
      </c>
      <c r="G28">
        <v>0</v>
      </c>
      <c r="H28">
        <v>0</v>
      </c>
      <c r="I28">
        <v>0</v>
      </c>
      <c r="J28" s="1" t="s">
        <v>42</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-1</v>
      </c>
      <c r="AJ28">
        <v>-1</v>
      </c>
      <c r="AK28">
        <v>-1</v>
      </c>
      <c r="AL28">
        <v>-1</v>
      </c>
    </row>
    <row r="29" spans="1:38" x14ac:dyDescent="0.3">
      <c r="A29" s="1" t="s">
        <v>96</v>
      </c>
      <c r="B29">
        <v>26</v>
      </c>
      <c r="C29" s="2">
        <v>35038</v>
      </c>
      <c r="D29" s="1" t="s">
        <v>39</v>
      </c>
      <c r="E29" s="1" t="s">
        <v>53</v>
      </c>
      <c r="F29" s="1" t="s">
        <v>55</v>
      </c>
      <c r="G29">
        <v>173</v>
      </c>
      <c r="H29">
        <v>121</v>
      </c>
      <c r="I29">
        <v>52</v>
      </c>
      <c r="J29" s="1" t="s">
        <v>97</v>
      </c>
      <c r="K29">
        <v>12</v>
      </c>
      <c r="L29">
        <v>8</v>
      </c>
      <c r="M29">
        <v>4</v>
      </c>
      <c r="N29">
        <v>0</v>
      </c>
      <c r="O29">
        <v>0</v>
      </c>
      <c r="P29">
        <v>0</v>
      </c>
      <c r="Q29">
        <v>0</v>
      </c>
      <c r="R29">
        <v>0</v>
      </c>
      <c r="S29">
        <v>0</v>
      </c>
      <c r="T29">
        <v>0</v>
      </c>
      <c r="U29">
        <v>0</v>
      </c>
      <c r="V29">
        <v>4</v>
      </c>
      <c r="W29">
        <v>3</v>
      </c>
      <c r="X29">
        <v>1</v>
      </c>
      <c r="Y29">
        <v>1</v>
      </c>
      <c r="Z29">
        <v>0</v>
      </c>
      <c r="AA29">
        <v>1</v>
      </c>
      <c r="AB29">
        <v>0</v>
      </c>
      <c r="AC29">
        <v>0</v>
      </c>
      <c r="AD29">
        <v>0</v>
      </c>
      <c r="AE29">
        <v>173</v>
      </c>
      <c r="AF29">
        <v>14</v>
      </c>
      <c r="AG29">
        <v>0</v>
      </c>
      <c r="AH29">
        <v>0</v>
      </c>
      <c r="AI29">
        <v>-1</v>
      </c>
      <c r="AJ29">
        <v>-1</v>
      </c>
      <c r="AK29">
        <v>-1</v>
      </c>
      <c r="AL29">
        <v>17</v>
      </c>
    </row>
    <row r="30" spans="1:38" x14ac:dyDescent="0.3">
      <c r="A30" s="1" t="s">
        <v>98</v>
      </c>
      <c r="B30">
        <v>31</v>
      </c>
      <c r="C30" s="2">
        <v>33386</v>
      </c>
      <c r="D30" s="1" t="s">
        <v>39</v>
      </c>
      <c r="E30" s="1" t="s">
        <v>53</v>
      </c>
      <c r="F30" s="1" t="s">
        <v>50</v>
      </c>
      <c r="G30">
        <v>2503</v>
      </c>
      <c r="H30">
        <v>1403</v>
      </c>
      <c r="I30">
        <v>1100</v>
      </c>
      <c r="J30" s="1" t="s">
        <v>60</v>
      </c>
      <c r="K30">
        <v>35</v>
      </c>
      <c r="L30">
        <v>19</v>
      </c>
      <c r="M30">
        <v>16</v>
      </c>
      <c r="N30">
        <v>13</v>
      </c>
      <c r="O30">
        <v>9</v>
      </c>
      <c r="P30">
        <v>4</v>
      </c>
      <c r="Q30">
        <v>8</v>
      </c>
      <c r="R30">
        <v>4</v>
      </c>
      <c r="S30">
        <v>4</v>
      </c>
      <c r="T30">
        <v>0</v>
      </c>
      <c r="U30">
        <v>0</v>
      </c>
      <c r="V30">
        <v>7</v>
      </c>
      <c r="W30">
        <v>7</v>
      </c>
      <c r="X30">
        <v>0</v>
      </c>
      <c r="Y30">
        <v>28</v>
      </c>
      <c r="Z30">
        <v>10</v>
      </c>
      <c r="AA30">
        <v>18</v>
      </c>
      <c r="AB30">
        <v>2</v>
      </c>
      <c r="AC30">
        <v>0</v>
      </c>
      <c r="AD30">
        <v>193</v>
      </c>
      <c r="AE30">
        <v>89</v>
      </c>
      <c r="AF30">
        <v>72</v>
      </c>
      <c r="AG30">
        <v>1252</v>
      </c>
      <c r="AH30">
        <v>313</v>
      </c>
      <c r="AI30">
        <v>21</v>
      </c>
      <c r="AJ30">
        <v>25</v>
      </c>
      <c r="AK30">
        <v>-1</v>
      </c>
      <c r="AL30">
        <v>2</v>
      </c>
    </row>
    <row r="31" spans="1:38" x14ac:dyDescent="0.3">
      <c r="A31" s="1" t="s">
        <v>99</v>
      </c>
      <c r="B31">
        <v>25</v>
      </c>
      <c r="C31" s="2">
        <v>35505</v>
      </c>
      <c r="D31" s="1" t="s">
        <v>39</v>
      </c>
      <c r="E31" s="1" t="s">
        <v>53</v>
      </c>
      <c r="F31" s="1" t="s">
        <v>41</v>
      </c>
      <c r="G31">
        <v>17</v>
      </c>
      <c r="H31">
        <v>0</v>
      </c>
      <c r="I31">
        <v>17</v>
      </c>
      <c r="J31" s="1" t="s">
        <v>83</v>
      </c>
      <c r="K31">
        <v>1</v>
      </c>
      <c r="L31">
        <v>0</v>
      </c>
      <c r="M31">
        <v>1</v>
      </c>
      <c r="N31">
        <v>0</v>
      </c>
      <c r="O31">
        <v>0</v>
      </c>
      <c r="P31">
        <v>0</v>
      </c>
      <c r="Q31">
        <v>0</v>
      </c>
      <c r="R31">
        <v>0</v>
      </c>
      <c r="S31">
        <v>0</v>
      </c>
      <c r="T31">
        <v>0</v>
      </c>
      <c r="U31">
        <v>0</v>
      </c>
      <c r="V31">
        <v>0</v>
      </c>
      <c r="W31">
        <v>0</v>
      </c>
      <c r="X31">
        <v>0</v>
      </c>
      <c r="Y31">
        <v>0</v>
      </c>
      <c r="Z31">
        <v>0</v>
      </c>
      <c r="AA31">
        <v>0</v>
      </c>
      <c r="AB31">
        <v>0</v>
      </c>
      <c r="AC31">
        <v>0</v>
      </c>
      <c r="AD31">
        <v>0</v>
      </c>
      <c r="AE31">
        <v>0</v>
      </c>
      <c r="AF31">
        <v>17</v>
      </c>
      <c r="AG31">
        <v>0</v>
      </c>
      <c r="AH31">
        <v>0</v>
      </c>
      <c r="AI31">
        <v>-1</v>
      </c>
      <c r="AJ31">
        <v>-1</v>
      </c>
      <c r="AK31">
        <v>-1</v>
      </c>
      <c r="AL31">
        <v>16</v>
      </c>
    </row>
    <row r="32" spans="1:38" x14ac:dyDescent="0.3">
      <c r="A32" s="1" t="s">
        <v>100</v>
      </c>
      <c r="B32">
        <v>33</v>
      </c>
      <c r="C32" s="2">
        <v>32496</v>
      </c>
      <c r="D32" s="1" t="s">
        <v>39</v>
      </c>
      <c r="E32" s="1" t="s">
        <v>53</v>
      </c>
      <c r="F32" s="1" t="s">
        <v>101</v>
      </c>
      <c r="G32">
        <v>877</v>
      </c>
      <c r="H32">
        <v>387</v>
      </c>
      <c r="I32">
        <v>490</v>
      </c>
      <c r="J32" s="1" t="s">
        <v>102</v>
      </c>
      <c r="K32">
        <v>20</v>
      </c>
      <c r="L32">
        <v>10</v>
      </c>
      <c r="M32">
        <v>10</v>
      </c>
      <c r="N32">
        <v>1</v>
      </c>
      <c r="O32">
        <v>1</v>
      </c>
      <c r="P32">
        <v>0</v>
      </c>
      <c r="Q32">
        <v>3</v>
      </c>
      <c r="R32">
        <v>0</v>
      </c>
      <c r="S32">
        <v>3</v>
      </c>
      <c r="T32">
        <v>0</v>
      </c>
      <c r="U32">
        <v>0</v>
      </c>
      <c r="V32">
        <v>6</v>
      </c>
      <c r="W32">
        <v>2</v>
      </c>
      <c r="X32">
        <v>4</v>
      </c>
      <c r="Y32">
        <v>8</v>
      </c>
      <c r="Z32">
        <v>4</v>
      </c>
      <c r="AA32">
        <v>4</v>
      </c>
      <c r="AB32">
        <v>3</v>
      </c>
      <c r="AC32">
        <v>0</v>
      </c>
      <c r="AD32">
        <v>877</v>
      </c>
      <c r="AE32">
        <v>110</v>
      </c>
      <c r="AF32">
        <v>44</v>
      </c>
      <c r="AG32">
        <v>292</v>
      </c>
      <c r="AH32">
        <v>292</v>
      </c>
      <c r="AI32">
        <v>166</v>
      </c>
      <c r="AJ32">
        <v>17</v>
      </c>
      <c r="AK32">
        <v>-1</v>
      </c>
      <c r="AL32">
        <v>10</v>
      </c>
    </row>
    <row r="33" spans="1:38" x14ac:dyDescent="0.3">
      <c r="A33" s="1" t="s">
        <v>103</v>
      </c>
      <c r="B33">
        <v>25</v>
      </c>
      <c r="C33" s="2">
        <v>35710</v>
      </c>
      <c r="D33" s="1" t="s">
        <v>39</v>
      </c>
      <c r="E33" s="1" t="s">
        <v>40</v>
      </c>
      <c r="F33" s="1" t="s">
        <v>91</v>
      </c>
      <c r="G33">
        <v>0</v>
      </c>
      <c r="H33">
        <v>0</v>
      </c>
      <c r="I33">
        <v>0</v>
      </c>
      <c r="J33" s="1" t="s">
        <v>42</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-1</v>
      </c>
      <c r="AJ33">
        <v>-1</v>
      </c>
      <c r="AK33">
        <v>-1</v>
      </c>
      <c r="AL33">
        <v>-1</v>
      </c>
    </row>
    <row r="34" spans="1:38" x14ac:dyDescent="0.3">
      <c r="A34" s="1" t="s">
        <v>104</v>
      </c>
      <c r="B34">
        <v>28</v>
      </c>
      <c r="C34" s="2">
        <v>34353</v>
      </c>
      <c r="D34" s="1" t="s">
        <v>39</v>
      </c>
      <c r="E34" s="1" t="s">
        <v>40</v>
      </c>
      <c r="F34" s="1" t="s">
        <v>62</v>
      </c>
      <c r="G34">
        <v>1131</v>
      </c>
      <c r="H34">
        <v>547</v>
      </c>
      <c r="I34">
        <v>584</v>
      </c>
      <c r="J34" s="1" t="s">
        <v>42</v>
      </c>
      <c r="K34">
        <v>15</v>
      </c>
      <c r="L34">
        <v>8</v>
      </c>
      <c r="M34">
        <v>7</v>
      </c>
      <c r="N34">
        <v>0</v>
      </c>
      <c r="O34">
        <v>0</v>
      </c>
      <c r="P34">
        <v>0</v>
      </c>
      <c r="Q34">
        <v>0</v>
      </c>
      <c r="R34">
        <v>0</v>
      </c>
      <c r="S34">
        <v>0</v>
      </c>
      <c r="T34">
        <v>0</v>
      </c>
      <c r="U34">
        <v>0</v>
      </c>
      <c r="V34">
        <v>3</v>
      </c>
      <c r="W34">
        <v>2</v>
      </c>
      <c r="X34">
        <v>1</v>
      </c>
      <c r="Y34">
        <v>25</v>
      </c>
      <c r="Z34">
        <v>10</v>
      </c>
      <c r="AA34">
        <v>15</v>
      </c>
      <c r="AB34">
        <v>2</v>
      </c>
      <c r="AC34">
        <v>0</v>
      </c>
      <c r="AD34">
        <v>0</v>
      </c>
      <c r="AE34">
        <v>45</v>
      </c>
      <c r="AF34">
        <v>75</v>
      </c>
      <c r="AG34">
        <v>566</v>
      </c>
      <c r="AH34">
        <v>0</v>
      </c>
      <c r="AI34">
        <v>307</v>
      </c>
      <c r="AJ34">
        <v>255</v>
      </c>
      <c r="AK34">
        <v>161</v>
      </c>
      <c r="AL34">
        <v>11</v>
      </c>
    </row>
    <row r="35" spans="1:38" x14ac:dyDescent="0.3">
      <c r="A35" s="1" t="s">
        <v>105</v>
      </c>
      <c r="B35">
        <v>24</v>
      </c>
      <c r="C35" s="2">
        <v>36070</v>
      </c>
      <c r="D35" s="1" t="s">
        <v>39</v>
      </c>
      <c r="E35" s="1" t="s">
        <v>78</v>
      </c>
      <c r="F35" s="1" t="s">
        <v>106</v>
      </c>
      <c r="G35">
        <v>0</v>
      </c>
      <c r="H35">
        <v>0</v>
      </c>
      <c r="I35">
        <v>0</v>
      </c>
      <c r="J35" s="1" t="s">
        <v>42</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-1</v>
      </c>
      <c r="AK35">
        <v>-1</v>
      </c>
      <c r="AL35">
        <v>-1</v>
      </c>
    </row>
    <row r="36" spans="1:38" x14ac:dyDescent="0.3">
      <c r="A36" s="1" t="s">
        <v>107</v>
      </c>
      <c r="B36">
        <v>22</v>
      </c>
      <c r="C36" s="2">
        <v>36760</v>
      </c>
      <c r="D36" s="1" t="s">
        <v>39</v>
      </c>
      <c r="E36" s="1" t="s">
        <v>40</v>
      </c>
      <c r="F36" s="1" t="s">
        <v>45</v>
      </c>
      <c r="G36">
        <v>0</v>
      </c>
      <c r="H36">
        <v>0</v>
      </c>
      <c r="I36">
        <v>0</v>
      </c>
      <c r="J36" s="1" t="s">
        <v>42</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-1</v>
      </c>
      <c r="AJ36">
        <v>-1</v>
      </c>
      <c r="AK36">
        <v>-1</v>
      </c>
      <c r="AL36">
        <v>-1</v>
      </c>
    </row>
    <row r="37" spans="1:38" x14ac:dyDescent="0.3">
      <c r="A37" s="1" t="s">
        <v>108</v>
      </c>
      <c r="B37">
        <v>29</v>
      </c>
      <c r="C37" s="2">
        <v>34192</v>
      </c>
      <c r="D37" s="1" t="s">
        <v>39</v>
      </c>
      <c r="E37" s="1" t="s">
        <v>53</v>
      </c>
      <c r="F37" s="1" t="s">
        <v>109</v>
      </c>
      <c r="G37">
        <v>1022</v>
      </c>
      <c r="H37">
        <v>494</v>
      </c>
      <c r="I37">
        <v>528</v>
      </c>
      <c r="J37" s="1" t="s">
        <v>110</v>
      </c>
      <c r="K37">
        <v>19</v>
      </c>
      <c r="L37">
        <v>9</v>
      </c>
      <c r="M37">
        <v>10</v>
      </c>
      <c r="N37">
        <v>0</v>
      </c>
      <c r="O37">
        <v>0</v>
      </c>
      <c r="P37">
        <v>0</v>
      </c>
      <c r="Q37">
        <v>0</v>
      </c>
      <c r="R37">
        <v>0</v>
      </c>
      <c r="S37">
        <v>0</v>
      </c>
      <c r="T37">
        <v>0</v>
      </c>
      <c r="U37">
        <v>0</v>
      </c>
      <c r="V37">
        <v>4</v>
      </c>
      <c r="W37">
        <v>3</v>
      </c>
      <c r="X37">
        <v>1</v>
      </c>
      <c r="Y37">
        <v>16</v>
      </c>
      <c r="Z37">
        <v>8</v>
      </c>
      <c r="AA37">
        <v>8</v>
      </c>
      <c r="AB37">
        <v>2</v>
      </c>
      <c r="AC37">
        <v>0</v>
      </c>
      <c r="AD37">
        <v>0</v>
      </c>
      <c r="AE37">
        <v>64</v>
      </c>
      <c r="AF37">
        <v>54</v>
      </c>
      <c r="AG37">
        <v>511</v>
      </c>
      <c r="AH37">
        <v>0</v>
      </c>
      <c r="AI37">
        <v>403</v>
      </c>
      <c r="AJ37">
        <v>270</v>
      </c>
      <c r="AK37">
        <v>-1</v>
      </c>
      <c r="AL37">
        <v>16</v>
      </c>
    </row>
    <row r="38" spans="1:38" x14ac:dyDescent="0.3">
      <c r="A38" s="1" t="s">
        <v>111</v>
      </c>
      <c r="B38">
        <v>30</v>
      </c>
      <c r="C38" s="2">
        <v>33879</v>
      </c>
      <c r="D38" s="1" t="s">
        <v>39</v>
      </c>
      <c r="E38" s="1" t="s">
        <v>78</v>
      </c>
      <c r="F38" s="1" t="s">
        <v>66</v>
      </c>
      <c r="G38">
        <v>3420</v>
      </c>
      <c r="H38">
        <v>1710</v>
      </c>
      <c r="I38">
        <v>1710</v>
      </c>
      <c r="J38" s="1" t="s">
        <v>112</v>
      </c>
      <c r="K38">
        <v>38</v>
      </c>
      <c r="L38">
        <v>19</v>
      </c>
      <c r="M38">
        <v>19</v>
      </c>
      <c r="N38">
        <v>0</v>
      </c>
      <c r="O38">
        <v>0</v>
      </c>
      <c r="P38">
        <v>0</v>
      </c>
      <c r="Q38">
        <v>0</v>
      </c>
      <c r="R38">
        <v>0</v>
      </c>
      <c r="S38">
        <v>0</v>
      </c>
      <c r="T38">
        <v>0</v>
      </c>
      <c r="U38">
        <v>0</v>
      </c>
      <c r="V38">
        <v>21</v>
      </c>
      <c r="W38">
        <v>12</v>
      </c>
      <c r="X38">
        <v>9</v>
      </c>
      <c r="Y38">
        <v>19</v>
      </c>
      <c r="Z38">
        <v>8</v>
      </c>
      <c r="AA38">
        <v>11</v>
      </c>
      <c r="AB38">
        <v>1</v>
      </c>
      <c r="AC38">
        <v>0</v>
      </c>
      <c r="AD38">
        <v>0</v>
      </c>
      <c r="AE38">
        <v>180</v>
      </c>
      <c r="AF38">
        <v>90</v>
      </c>
      <c r="AG38">
        <v>3420</v>
      </c>
      <c r="AH38">
        <v>0</v>
      </c>
      <c r="AI38">
        <v>417</v>
      </c>
      <c r="AJ38">
        <v>387</v>
      </c>
      <c r="AK38">
        <v>3</v>
      </c>
      <c r="AL38">
        <v>16</v>
      </c>
    </row>
    <row r="39" spans="1:38" x14ac:dyDescent="0.3">
      <c r="A39" s="1" t="s">
        <v>113</v>
      </c>
      <c r="B39">
        <v>30</v>
      </c>
      <c r="C39" s="2">
        <v>33900</v>
      </c>
      <c r="D39" s="1" t="s">
        <v>39</v>
      </c>
      <c r="E39" s="1" t="s">
        <v>53</v>
      </c>
      <c r="F39" s="1" t="s">
        <v>114</v>
      </c>
      <c r="G39">
        <v>943</v>
      </c>
      <c r="H39">
        <v>530</v>
      </c>
      <c r="I39">
        <v>413</v>
      </c>
      <c r="J39" s="1" t="s">
        <v>74</v>
      </c>
      <c r="K39">
        <v>16</v>
      </c>
      <c r="L39">
        <v>8</v>
      </c>
      <c r="M39">
        <v>8</v>
      </c>
      <c r="N39">
        <v>5</v>
      </c>
      <c r="O39">
        <v>3</v>
      </c>
      <c r="P39">
        <v>2</v>
      </c>
      <c r="Q39">
        <v>0</v>
      </c>
      <c r="R39">
        <v>0</v>
      </c>
      <c r="S39">
        <v>0</v>
      </c>
      <c r="T39">
        <v>0</v>
      </c>
      <c r="U39">
        <v>0</v>
      </c>
      <c r="V39">
        <v>9</v>
      </c>
      <c r="W39">
        <v>4</v>
      </c>
      <c r="X39">
        <v>5</v>
      </c>
      <c r="Y39">
        <v>11</v>
      </c>
      <c r="Z39">
        <v>6</v>
      </c>
      <c r="AA39">
        <v>5</v>
      </c>
      <c r="AB39">
        <v>3</v>
      </c>
      <c r="AC39">
        <v>0</v>
      </c>
      <c r="AD39">
        <v>189</v>
      </c>
      <c r="AE39">
        <v>86</v>
      </c>
      <c r="AF39">
        <v>59</v>
      </c>
      <c r="AG39">
        <v>314</v>
      </c>
      <c r="AH39">
        <v>0</v>
      </c>
      <c r="AI39">
        <v>20</v>
      </c>
      <c r="AJ39">
        <v>338</v>
      </c>
      <c r="AK39">
        <v>-1</v>
      </c>
      <c r="AL39">
        <v>4</v>
      </c>
    </row>
    <row r="40" spans="1:38" x14ac:dyDescent="0.3">
      <c r="A40" s="1" t="s">
        <v>115</v>
      </c>
      <c r="B40">
        <v>33</v>
      </c>
      <c r="C40" s="2">
        <v>32734</v>
      </c>
      <c r="D40" s="1" t="s">
        <v>39</v>
      </c>
      <c r="E40" s="1" t="s">
        <v>44</v>
      </c>
      <c r="F40" s="1" t="s">
        <v>101</v>
      </c>
      <c r="G40">
        <v>1404</v>
      </c>
      <c r="H40">
        <v>617</v>
      </c>
      <c r="I40">
        <v>787</v>
      </c>
      <c r="J40" s="1" t="s">
        <v>74</v>
      </c>
      <c r="K40">
        <v>22</v>
      </c>
      <c r="L40">
        <v>10</v>
      </c>
      <c r="M40">
        <v>12</v>
      </c>
      <c r="N40">
        <v>2</v>
      </c>
      <c r="O40">
        <v>0</v>
      </c>
      <c r="P40">
        <v>2</v>
      </c>
      <c r="Q40">
        <v>3</v>
      </c>
      <c r="R40">
        <v>3</v>
      </c>
      <c r="S40">
        <v>0</v>
      </c>
      <c r="T40">
        <v>0</v>
      </c>
      <c r="U40">
        <v>0</v>
      </c>
      <c r="V40">
        <v>6</v>
      </c>
      <c r="W40">
        <v>1</v>
      </c>
      <c r="X40">
        <v>5</v>
      </c>
      <c r="Y40">
        <v>17</v>
      </c>
      <c r="Z40">
        <v>9</v>
      </c>
      <c r="AA40">
        <v>8</v>
      </c>
      <c r="AB40">
        <v>4</v>
      </c>
      <c r="AC40">
        <v>0</v>
      </c>
      <c r="AD40">
        <v>702</v>
      </c>
      <c r="AE40">
        <v>83</v>
      </c>
      <c r="AF40">
        <v>64</v>
      </c>
      <c r="AG40">
        <v>351</v>
      </c>
      <c r="AH40">
        <v>468</v>
      </c>
      <c r="AI40">
        <v>134</v>
      </c>
      <c r="AJ40">
        <v>68</v>
      </c>
      <c r="AK40">
        <v>-1</v>
      </c>
      <c r="AL40">
        <v>7</v>
      </c>
    </row>
    <row r="41" spans="1:38" x14ac:dyDescent="0.3">
      <c r="A41" s="1" t="s">
        <v>116</v>
      </c>
      <c r="B41">
        <v>29</v>
      </c>
      <c r="C41" s="2">
        <v>34180</v>
      </c>
      <c r="D41" s="1" t="s">
        <v>39</v>
      </c>
      <c r="E41" s="1" t="s">
        <v>44</v>
      </c>
      <c r="F41" s="1" t="s">
        <v>76</v>
      </c>
      <c r="G41">
        <v>1986</v>
      </c>
      <c r="H41">
        <v>972</v>
      </c>
      <c r="I41">
        <v>1014</v>
      </c>
      <c r="J41" s="1" t="s">
        <v>83</v>
      </c>
      <c r="K41">
        <v>27</v>
      </c>
      <c r="L41">
        <v>13</v>
      </c>
      <c r="M41">
        <v>14</v>
      </c>
      <c r="N41">
        <v>1</v>
      </c>
      <c r="O41">
        <v>1</v>
      </c>
      <c r="P41">
        <v>0</v>
      </c>
      <c r="Q41">
        <v>1</v>
      </c>
      <c r="R41">
        <v>1</v>
      </c>
      <c r="S41">
        <v>0</v>
      </c>
      <c r="T41">
        <v>0</v>
      </c>
      <c r="U41">
        <v>0</v>
      </c>
      <c r="V41">
        <v>10</v>
      </c>
      <c r="W41">
        <v>6</v>
      </c>
      <c r="X41">
        <v>4</v>
      </c>
      <c r="Y41">
        <v>27</v>
      </c>
      <c r="Z41">
        <v>13</v>
      </c>
      <c r="AA41">
        <v>14</v>
      </c>
      <c r="AB41">
        <v>7</v>
      </c>
      <c r="AC41">
        <v>0</v>
      </c>
      <c r="AD41">
        <v>1986</v>
      </c>
      <c r="AE41">
        <v>74</v>
      </c>
      <c r="AF41">
        <v>74</v>
      </c>
      <c r="AG41">
        <v>284</v>
      </c>
      <c r="AH41">
        <v>1986</v>
      </c>
      <c r="AI41">
        <v>220</v>
      </c>
      <c r="AJ41">
        <v>213</v>
      </c>
      <c r="AK41">
        <v>-1</v>
      </c>
      <c r="AL41">
        <v>11</v>
      </c>
    </row>
    <row r="42" spans="1:38" x14ac:dyDescent="0.3">
      <c r="A42" s="1" t="s">
        <v>117</v>
      </c>
      <c r="B42">
        <v>31</v>
      </c>
      <c r="C42" s="2">
        <v>33415</v>
      </c>
      <c r="D42" s="1" t="s">
        <v>39</v>
      </c>
      <c r="E42" s="1" t="s">
        <v>53</v>
      </c>
      <c r="F42" s="1" t="s">
        <v>59</v>
      </c>
      <c r="G42">
        <v>1358</v>
      </c>
      <c r="H42">
        <v>809</v>
      </c>
      <c r="I42">
        <v>549</v>
      </c>
      <c r="J42" s="1" t="s">
        <v>42</v>
      </c>
      <c r="K42">
        <v>29</v>
      </c>
      <c r="L42">
        <v>15</v>
      </c>
      <c r="M42">
        <v>14</v>
      </c>
      <c r="N42">
        <v>7</v>
      </c>
      <c r="O42">
        <v>5</v>
      </c>
      <c r="P42">
        <v>2</v>
      </c>
      <c r="Q42">
        <v>2</v>
      </c>
      <c r="R42">
        <v>2</v>
      </c>
      <c r="S42">
        <v>0</v>
      </c>
      <c r="T42">
        <v>0</v>
      </c>
      <c r="U42">
        <v>0</v>
      </c>
      <c r="V42">
        <v>5</v>
      </c>
      <c r="W42">
        <v>3</v>
      </c>
      <c r="X42">
        <v>2</v>
      </c>
      <c r="Y42">
        <v>23</v>
      </c>
      <c r="Z42">
        <v>16</v>
      </c>
      <c r="AA42">
        <v>7</v>
      </c>
      <c r="AB42">
        <v>2</v>
      </c>
      <c r="AC42">
        <v>0</v>
      </c>
      <c r="AD42">
        <v>194</v>
      </c>
      <c r="AE42">
        <v>59</v>
      </c>
      <c r="AF42">
        <v>47</v>
      </c>
      <c r="AG42">
        <v>679</v>
      </c>
      <c r="AH42">
        <v>679</v>
      </c>
      <c r="AI42">
        <v>25</v>
      </c>
      <c r="AJ42">
        <v>109</v>
      </c>
      <c r="AK42">
        <v>-1</v>
      </c>
      <c r="AL42">
        <v>3</v>
      </c>
    </row>
    <row r="43" spans="1:38" x14ac:dyDescent="0.3">
      <c r="A43" s="1" t="s">
        <v>118</v>
      </c>
      <c r="B43">
        <v>31</v>
      </c>
      <c r="C43" s="2">
        <v>33183</v>
      </c>
      <c r="D43" s="1" t="s">
        <v>39</v>
      </c>
      <c r="E43" s="1" t="s">
        <v>44</v>
      </c>
      <c r="F43" s="1" t="s">
        <v>62</v>
      </c>
      <c r="G43">
        <v>1650</v>
      </c>
      <c r="H43">
        <v>829</v>
      </c>
      <c r="I43">
        <v>821</v>
      </c>
      <c r="J43" s="1" t="s">
        <v>119</v>
      </c>
      <c r="K43">
        <v>24</v>
      </c>
      <c r="L43">
        <v>12</v>
      </c>
      <c r="M43">
        <v>12</v>
      </c>
      <c r="N43">
        <v>6</v>
      </c>
      <c r="O43">
        <v>3</v>
      </c>
      <c r="P43">
        <v>3</v>
      </c>
      <c r="Q43">
        <v>0</v>
      </c>
      <c r="R43">
        <v>0</v>
      </c>
      <c r="S43">
        <v>0</v>
      </c>
      <c r="T43">
        <v>0</v>
      </c>
      <c r="U43">
        <v>0</v>
      </c>
      <c r="V43">
        <v>1</v>
      </c>
      <c r="W43">
        <v>0</v>
      </c>
      <c r="X43">
        <v>1</v>
      </c>
      <c r="Y43">
        <v>42</v>
      </c>
      <c r="Z43">
        <v>20</v>
      </c>
      <c r="AA43">
        <v>22</v>
      </c>
      <c r="AB43">
        <v>2</v>
      </c>
      <c r="AC43">
        <v>0</v>
      </c>
      <c r="AD43">
        <v>275</v>
      </c>
      <c r="AE43">
        <v>39</v>
      </c>
      <c r="AF43">
        <v>69</v>
      </c>
      <c r="AG43">
        <v>825</v>
      </c>
      <c r="AH43">
        <v>0</v>
      </c>
      <c r="AI43">
        <v>54</v>
      </c>
      <c r="AJ43">
        <v>417</v>
      </c>
      <c r="AK43">
        <v>-1</v>
      </c>
      <c r="AL43">
        <v>2</v>
      </c>
    </row>
    <row r="44" spans="1:38" x14ac:dyDescent="0.3">
      <c r="A44" s="1" t="s">
        <v>120</v>
      </c>
      <c r="B44">
        <v>26</v>
      </c>
      <c r="C44" s="2">
        <v>35019</v>
      </c>
      <c r="D44" s="1" t="s">
        <v>39</v>
      </c>
      <c r="E44" s="1" t="s">
        <v>44</v>
      </c>
      <c r="F44" s="1" t="s">
        <v>62</v>
      </c>
      <c r="G44">
        <v>1518</v>
      </c>
      <c r="H44">
        <v>587</v>
      </c>
      <c r="I44">
        <v>931</v>
      </c>
      <c r="J44" s="1" t="s">
        <v>121</v>
      </c>
      <c r="K44">
        <v>22</v>
      </c>
      <c r="L44">
        <v>10</v>
      </c>
      <c r="M44">
        <v>12</v>
      </c>
      <c r="N44">
        <v>0</v>
      </c>
      <c r="O44">
        <v>0</v>
      </c>
      <c r="P44">
        <v>0</v>
      </c>
      <c r="Q44">
        <v>0</v>
      </c>
      <c r="R44">
        <v>0</v>
      </c>
      <c r="S44">
        <v>0</v>
      </c>
      <c r="T44">
        <v>0</v>
      </c>
      <c r="U44">
        <v>0</v>
      </c>
      <c r="V44">
        <v>3</v>
      </c>
      <c r="W44">
        <v>2</v>
      </c>
      <c r="X44">
        <v>1</v>
      </c>
      <c r="Y44">
        <v>30</v>
      </c>
      <c r="Z44">
        <v>10</v>
      </c>
      <c r="AA44">
        <v>20</v>
      </c>
      <c r="AB44">
        <v>3</v>
      </c>
      <c r="AC44">
        <v>1</v>
      </c>
      <c r="AD44">
        <v>0</v>
      </c>
      <c r="AE44">
        <v>51</v>
      </c>
      <c r="AF44">
        <v>69</v>
      </c>
      <c r="AG44">
        <v>506</v>
      </c>
      <c r="AH44">
        <v>0</v>
      </c>
      <c r="AI44">
        <v>288</v>
      </c>
      <c r="AJ44">
        <v>285</v>
      </c>
      <c r="AK44">
        <v>-1</v>
      </c>
      <c r="AL44">
        <v>19</v>
      </c>
    </row>
    <row r="45" spans="1:38" x14ac:dyDescent="0.3">
      <c r="A45" s="1" t="s">
        <v>122</v>
      </c>
      <c r="B45">
        <v>26</v>
      </c>
      <c r="C45" s="2">
        <v>35165</v>
      </c>
      <c r="D45" s="1" t="s">
        <v>39</v>
      </c>
      <c r="E45" s="1" t="s">
        <v>40</v>
      </c>
      <c r="F45" s="1" t="s">
        <v>114</v>
      </c>
      <c r="G45">
        <v>615</v>
      </c>
      <c r="H45">
        <v>360</v>
      </c>
      <c r="I45">
        <v>255</v>
      </c>
      <c r="J45" s="1" t="s">
        <v>123</v>
      </c>
      <c r="K45">
        <v>8</v>
      </c>
      <c r="L45">
        <v>4</v>
      </c>
      <c r="M45">
        <v>4</v>
      </c>
      <c r="N45">
        <v>0</v>
      </c>
      <c r="O45">
        <v>0</v>
      </c>
      <c r="P45">
        <v>0</v>
      </c>
      <c r="Q45">
        <v>0</v>
      </c>
      <c r="R45">
        <v>0</v>
      </c>
      <c r="S45">
        <v>0</v>
      </c>
      <c r="T45">
        <v>0</v>
      </c>
      <c r="U45">
        <v>0</v>
      </c>
      <c r="V45">
        <v>3</v>
      </c>
      <c r="W45">
        <v>3</v>
      </c>
      <c r="X45">
        <v>0</v>
      </c>
      <c r="Y45">
        <v>7</v>
      </c>
      <c r="Z45">
        <v>2</v>
      </c>
      <c r="AA45">
        <v>5</v>
      </c>
      <c r="AB45">
        <v>1</v>
      </c>
      <c r="AC45">
        <v>0</v>
      </c>
      <c r="AD45">
        <v>0</v>
      </c>
      <c r="AE45">
        <v>88</v>
      </c>
      <c r="AF45">
        <v>77</v>
      </c>
      <c r="AG45">
        <v>615</v>
      </c>
      <c r="AH45">
        <v>0</v>
      </c>
      <c r="AI45">
        <v>338</v>
      </c>
      <c r="AJ45">
        <v>346</v>
      </c>
      <c r="AK45">
        <v>35</v>
      </c>
      <c r="AL45">
        <v>21</v>
      </c>
    </row>
    <row r="46" spans="1:38" x14ac:dyDescent="0.3">
      <c r="A46" s="1" t="s">
        <v>124</v>
      </c>
      <c r="B46">
        <v>26</v>
      </c>
      <c r="C46" s="2">
        <v>35065</v>
      </c>
      <c r="D46" s="1" t="s">
        <v>39</v>
      </c>
      <c r="E46" s="1" t="s">
        <v>44</v>
      </c>
      <c r="F46" s="1" t="s">
        <v>101</v>
      </c>
      <c r="G46">
        <v>595</v>
      </c>
      <c r="H46">
        <v>521</v>
      </c>
      <c r="I46">
        <v>74</v>
      </c>
      <c r="J46" s="1" t="s">
        <v>112</v>
      </c>
      <c r="K46">
        <v>15</v>
      </c>
      <c r="L46">
        <v>10</v>
      </c>
      <c r="M46">
        <v>5</v>
      </c>
      <c r="N46">
        <v>1</v>
      </c>
      <c r="O46">
        <v>1</v>
      </c>
      <c r="P46">
        <v>0</v>
      </c>
      <c r="Q46">
        <v>1</v>
      </c>
      <c r="R46">
        <v>1</v>
      </c>
      <c r="S46">
        <v>0</v>
      </c>
      <c r="T46">
        <v>0</v>
      </c>
      <c r="U46">
        <v>0</v>
      </c>
      <c r="V46">
        <v>1</v>
      </c>
      <c r="W46">
        <v>1</v>
      </c>
      <c r="X46">
        <v>0</v>
      </c>
      <c r="Y46">
        <v>10</v>
      </c>
      <c r="Z46">
        <v>7</v>
      </c>
      <c r="AA46">
        <v>3</v>
      </c>
      <c r="AB46">
        <v>5</v>
      </c>
      <c r="AC46">
        <v>0</v>
      </c>
      <c r="AD46">
        <v>595</v>
      </c>
      <c r="AE46">
        <v>60</v>
      </c>
      <c r="AF46">
        <v>40</v>
      </c>
      <c r="AG46">
        <v>119</v>
      </c>
      <c r="AH46">
        <v>595</v>
      </c>
      <c r="AI46">
        <v>117</v>
      </c>
      <c r="AJ46">
        <v>93</v>
      </c>
      <c r="AK46">
        <v>-1</v>
      </c>
      <c r="AL46">
        <v>16</v>
      </c>
    </row>
    <row r="47" spans="1:38" x14ac:dyDescent="0.3">
      <c r="A47" s="1" t="s">
        <v>125</v>
      </c>
      <c r="B47">
        <v>28</v>
      </c>
      <c r="C47" s="2">
        <v>34404</v>
      </c>
      <c r="D47" s="1" t="s">
        <v>39</v>
      </c>
      <c r="E47" s="1" t="s">
        <v>40</v>
      </c>
      <c r="F47" s="1" t="s">
        <v>66</v>
      </c>
      <c r="G47">
        <v>3219</v>
      </c>
      <c r="H47">
        <v>1599</v>
      </c>
      <c r="I47">
        <v>1620</v>
      </c>
      <c r="J47" s="1" t="s">
        <v>126</v>
      </c>
      <c r="K47">
        <v>36</v>
      </c>
      <c r="L47">
        <v>18</v>
      </c>
      <c r="M47">
        <v>18</v>
      </c>
      <c r="N47">
        <v>0</v>
      </c>
      <c r="O47">
        <v>0</v>
      </c>
      <c r="P47">
        <v>0</v>
      </c>
      <c r="Q47">
        <v>11</v>
      </c>
      <c r="R47">
        <v>9</v>
      </c>
      <c r="S47">
        <v>2</v>
      </c>
      <c r="T47">
        <v>0</v>
      </c>
      <c r="U47">
        <v>0</v>
      </c>
      <c r="V47">
        <v>21</v>
      </c>
      <c r="W47">
        <v>12</v>
      </c>
      <c r="X47">
        <v>9</v>
      </c>
      <c r="Y47">
        <v>17</v>
      </c>
      <c r="Z47">
        <v>7</v>
      </c>
      <c r="AA47">
        <v>10</v>
      </c>
      <c r="AB47">
        <v>4</v>
      </c>
      <c r="AC47">
        <v>0</v>
      </c>
      <c r="AD47">
        <v>0</v>
      </c>
      <c r="AE47">
        <v>189</v>
      </c>
      <c r="AF47">
        <v>89</v>
      </c>
      <c r="AG47">
        <v>805</v>
      </c>
      <c r="AH47">
        <v>293</v>
      </c>
      <c r="AI47">
        <v>418</v>
      </c>
      <c r="AJ47">
        <v>19</v>
      </c>
      <c r="AK47">
        <v>2</v>
      </c>
      <c r="AL47">
        <v>20</v>
      </c>
    </row>
    <row r="48" spans="1:38" x14ac:dyDescent="0.3">
      <c r="A48" s="1" t="s">
        <v>127</v>
      </c>
      <c r="B48">
        <v>36</v>
      </c>
      <c r="C48" s="2">
        <v>31644</v>
      </c>
      <c r="D48" s="1" t="s">
        <v>39</v>
      </c>
      <c r="E48" s="1" t="s">
        <v>44</v>
      </c>
      <c r="F48" s="1" t="s">
        <v>70</v>
      </c>
      <c r="G48">
        <v>1438</v>
      </c>
      <c r="H48">
        <v>526</v>
      </c>
      <c r="I48">
        <v>912</v>
      </c>
      <c r="J48" s="1" t="s">
        <v>42</v>
      </c>
      <c r="K48">
        <v>18</v>
      </c>
      <c r="L48">
        <v>7</v>
      </c>
      <c r="M48">
        <v>11</v>
      </c>
      <c r="N48">
        <v>0</v>
      </c>
      <c r="O48">
        <v>0</v>
      </c>
      <c r="P48">
        <v>0</v>
      </c>
      <c r="Q48">
        <v>0</v>
      </c>
      <c r="R48">
        <v>0</v>
      </c>
      <c r="S48">
        <v>0</v>
      </c>
      <c r="T48">
        <v>0</v>
      </c>
      <c r="U48">
        <v>0</v>
      </c>
      <c r="V48">
        <v>5</v>
      </c>
      <c r="W48">
        <v>3</v>
      </c>
      <c r="X48">
        <v>2</v>
      </c>
      <c r="Y48">
        <v>35</v>
      </c>
      <c r="Z48">
        <v>7</v>
      </c>
      <c r="AA48">
        <v>28</v>
      </c>
      <c r="AB48">
        <v>2</v>
      </c>
      <c r="AC48">
        <v>0</v>
      </c>
      <c r="AD48">
        <v>0</v>
      </c>
      <c r="AE48">
        <v>41</v>
      </c>
      <c r="AF48">
        <v>80</v>
      </c>
      <c r="AG48">
        <v>719</v>
      </c>
      <c r="AH48">
        <v>0</v>
      </c>
      <c r="AI48">
        <v>359</v>
      </c>
      <c r="AJ48">
        <v>379</v>
      </c>
      <c r="AK48">
        <v>-1</v>
      </c>
      <c r="AL48">
        <v>27</v>
      </c>
    </row>
    <row r="49" spans="1:38" x14ac:dyDescent="0.3">
      <c r="A49" s="1" t="s">
        <v>128</v>
      </c>
      <c r="B49">
        <v>33</v>
      </c>
      <c r="C49" s="2">
        <v>32804</v>
      </c>
      <c r="D49" s="1" t="s">
        <v>39</v>
      </c>
      <c r="E49" s="1" t="s">
        <v>53</v>
      </c>
      <c r="F49" s="1" t="s">
        <v>41</v>
      </c>
      <c r="G49">
        <v>459</v>
      </c>
      <c r="H49">
        <v>269</v>
      </c>
      <c r="I49">
        <v>190</v>
      </c>
      <c r="J49" s="1" t="s">
        <v>129</v>
      </c>
      <c r="K49">
        <v>9</v>
      </c>
      <c r="L49">
        <v>5</v>
      </c>
      <c r="M49">
        <v>4</v>
      </c>
      <c r="N49">
        <v>2</v>
      </c>
      <c r="O49">
        <v>0</v>
      </c>
      <c r="P49">
        <v>2</v>
      </c>
      <c r="Q49">
        <v>0</v>
      </c>
      <c r="R49">
        <v>0</v>
      </c>
      <c r="S49">
        <v>0</v>
      </c>
      <c r="T49">
        <v>0</v>
      </c>
      <c r="U49">
        <v>0</v>
      </c>
      <c r="V49">
        <v>1</v>
      </c>
      <c r="W49">
        <v>1</v>
      </c>
      <c r="X49">
        <v>0</v>
      </c>
      <c r="Y49">
        <v>4</v>
      </c>
      <c r="Z49">
        <v>1</v>
      </c>
      <c r="AA49">
        <v>3</v>
      </c>
      <c r="AB49">
        <v>2</v>
      </c>
      <c r="AC49">
        <v>0</v>
      </c>
      <c r="AD49">
        <v>230</v>
      </c>
      <c r="AE49">
        <v>115</v>
      </c>
      <c r="AF49">
        <v>51</v>
      </c>
      <c r="AG49">
        <v>230</v>
      </c>
      <c r="AH49">
        <v>0</v>
      </c>
      <c r="AI49">
        <v>36</v>
      </c>
      <c r="AJ49">
        <v>361</v>
      </c>
      <c r="AK49">
        <v>-1</v>
      </c>
      <c r="AL49">
        <v>7</v>
      </c>
    </row>
    <row r="50" spans="1:38" x14ac:dyDescent="0.3">
      <c r="A50" s="1" t="s">
        <v>130</v>
      </c>
      <c r="B50">
        <v>31</v>
      </c>
      <c r="C50" s="2">
        <v>33435</v>
      </c>
      <c r="D50" s="1" t="s">
        <v>39</v>
      </c>
      <c r="E50" s="1" t="s">
        <v>44</v>
      </c>
      <c r="F50" s="1" t="s">
        <v>55</v>
      </c>
      <c r="G50">
        <v>3018</v>
      </c>
      <c r="H50">
        <v>1571</v>
      </c>
      <c r="I50">
        <v>1447</v>
      </c>
      <c r="J50" s="1" t="s">
        <v>42</v>
      </c>
      <c r="K50">
        <v>38</v>
      </c>
      <c r="L50">
        <v>19</v>
      </c>
      <c r="M50">
        <v>19</v>
      </c>
      <c r="N50">
        <v>6</v>
      </c>
      <c r="O50">
        <v>2</v>
      </c>
      <c r="P50">
        <v>4</v>
      </c>
      <c r="Q50">
        <v>4</v>
      </c>
      <c r="R50">
        <v>2</v>
      </c>
      <c r="S50">
        <v>2</v>
      </c>
      <c r="T50">
        <v>0</v>
      </c>
      <c r="U50">
        <v>0</v>
      </c>
      <c r="V50">
        <v>12</v>
      </c>
      <c r="W50">
        <v>7</v>
      </c>
      <c r="X50">
        <v>5</v>
      </c>
      <c r="Y50">
        <v>44</v>
      </c>
      <c r="Z50">
        <v>20</v>
      </c>
      <c r="AA50">
        <v>24</v>
      </c>
      <c r="AB50">
        <v>1</v>
      </c>
      <c r="AC50">
        <v>0</v>
      </c>
      <c r="AD50">
        <v>503</v>
      </c>
      <c r="AE50">
        <v>69</v>
      </c>
      <c r="AF50">
        <v>79</v>
      </c>
      <c r="AG50">
        <v>3018</v>
      </c>
      <c r="AH50">
        <v>755</v>
      </c>
      <c r="AI50">
        <v>102</v>
      </c>
      <c r="AJ50">
        <v>127</v>
      </c>
      <c r="AK50">
        <v>-1</v>
      </c>
      <c r="AL50">
        <v>3</v>
      </c>
    </row>
    <row r="51" spans="1:38" x14ac:dyDescent="0.3">
      <c r="A51" s="1" t="s">
        <v>131</v>
      </c>
      <c r="B51">
        <v>33</v>
      </c>
      <c r="C51" s="2">
        <v>32514</v>
      </c>
      <c r="D51" s="1" t="s">
        <v>39</v>
      </c>
      <c r="E51" s="1" t="s">
        <v>53</v>
      </c>
      <c r="F51" s="1" t="s">
        <v>41</v>
      </c>
      <c r="G51">
        <v>454</v>
      </c>
      <c r="H51">
        <v>180</v>
      </c>
      <c r="I51">
        <v>274</v>
      </c>
      <c r="J51" s="1" t="s">
        <v>42</v>
      </c>
      <c r="K51">
        <v>12</v>
      </c>
      <c r="L51">
        <v>6</v>
      </c>
      <c r="M51">
        <v>6</v>
      </c>
      <c r="N51">
        <v>0</v>
      </c>
      <c r="O51">
        <v>0</v>
      </c>
      <c r="P51">
        <v>0</v>
      </c>
      <c r="Q51">
        <v>0</v>
      </c>
      <c r="R51">
        <v>0</v>
      </c>
      <c r="S51">
        <v>0</v>
      </c>
      <c r="T51">
        <v>0</v>
      </c>
      <c r="U51">
        <v>0</v>
      </c>
      <c r="V51">
        <v>2</v>
      </c>
      <c r="W51">
        <v>1</v>
      </c>
      <c r="X51">
        <v>1</v>
      </c>
      <c r="Y51">
        <v>6</v>
      </c>
      <c r="Z51">
        <v>2</v>
      </c>
      <c r="AA51">
        <v>4</v>
      </c>
      <c r="AB51">
        <v>2</v>
      </c>
      <c r="AC51">
        <v>0</v>
      </c>
      <c r="AD51">
        <v>0</v>
      </c>
      <c r="AE51">
        <v>76</v>
      </c>
      <c r="AF51">
        <v>38</v>
      </c>
      <c r="AG51">
        <v>227</v>
      </c>
      <c r="AH51">
        <v>0</v>
      </c>
      <c r="AI51">
        <v>270</v>
      </c>
      <c r="AJ51">
        <v>326</v>
      </c>
      <c r="AK51">
        <v>-1</v>
      </c>
      <c r="AL51">
        <v>17</v>
      </c>
    </row>
    <row r="52" spans="1:38" x14ac:dyDescent="0.3">
      <c r="A52" s="1" t="s">
        <v>132</v>
      </c>
      <c r="B52">
        <v>22</v>
      </c>
      <c r="C52" s="2">
        <v>36769</v>
      </c>
      <c r="D52" s="1" t="s">
        <v>39</v>
      </c>
      <c r="E52" s="1" t="s">
        <v>44</v>
      </c>
      <c r="F52" s="1" t="s">
        <v>101</v>
      </c>
      <c r="G52">
        <v>25</v>
      </c>
      <c r="H52">
        <v>25</v>
      </c>
      <c r="I52">
        <v>0</v>
      </c>
      <c r="J52" s="1" t="s">
        <v>42</v>
      </c>
      <c r="K52">
        <v>2</v>
      </c>
      <c r="L52">
        <v>2</v>
      </c>
      <c r="M52">
        <v>0</v>
      </c>
      <c r="N52">
        <v>0</v>
      </c>
      <c r="O52">
        <v>0</v>
      </c>
      <c r="P52">
        <v>0</v>
      </c>
      <c r="Q52">
        <v>0</v>
      </c>
      <c r="R52">
        <v>0</v>
      </c>
      <c r="S52">
        <v>0</v>
      </c>
      <c r="T52">
        <v>0</v>
      </c>
      <c r="U52">
        <v>0</v>
      </c>
      <c r="V52">
        <v>0</v>
      </c>
      <c r="W52">
        <v>0</v>
      </c>
      <c r="X52">
        <v>0</v>
      </c>
      <c r="Y52">
        <v>1</v>
      </c>
      <c r="Z52">
        <v>1</v>
      </c>
      <c r="AA52">
        <v>0</v>
      </c>
      <c r="AB52">
        <v>0</v>
      </c>
      <c r="AC52">
        <v>0</v>
      </c>
      <c r="AD52">
        <v>0</v>
      </c>
      <c r="AE52">
        <v>25</v>
      </c>
      <c r="AF52">
        <v>13</v>
      </c>
      <c r="AG52">
        <v>0</v>
      </c>
      <c r="AH52">
        <v>0</v>
      </c>
      <c r="AI52">
        <v>-1</v>
      </c>
      <c r="AJ52">
        <v>-1</v>
      </c>
      <c r="AK52">
        <v>-1</v>
      </c>
      <c r="AL52">
        <v>19</v>
      </c>
    </row>
    <row r="53" spans="1:38" x14ac:dyDescent="0.3">
      <c r="A53" s="1" t="s">
        <v>133</v>
      </c>
      <c r="B53">
        <v>34</v>
      </c>
      <c r="C53" s="2">
        <v>32286</v>
      </c>
      <c r="D53" s="1" t="s">
        <v>39</v>
      </c>
      <c r="E53" s="1" t="s">
        <v>40</v>
      </c>
      <c r="F53" s="1" t="s">
        <v>41</v>
      </c>
      <c r="G53">
        <v>1870</v>
      </c>
      <c r="H53">
        <v>956</v>
      </c>
      <c r="I53">
        <v>914</v>
      </c>
      <c r="J53" s="1" t="s">
        <v>68</v>
      </c>
      <c r="K53">
        <v>24</v>
      </c>
      <c r="L53">
        <v>12</v>
      </c>
      <c r="M53">
        <v>12</v>
      </c>
      <c r="N53">
        <v>1</v>
      </c>
      <c r="O53">
        <v>1</v>
      </c>
      <c r="P53">
        <v>0</v>
      </c>
      <c r="Q53">
        <v>1</v>
      </c>
      <c r="R53">
        <v>1</v>
      </c>
      <c r="S53">
        <v>0</v>
      </c>
      <c r="T53">
        <v>0</v>
      </c>
      <c r="U53">
        <v>0</v>
      </c>
      <c r="V53">
        <v>3</v>
      </c>
      <c r="W53">
        <v>2</v>
      </c>
      <c r="X53">
        <v>1</v>
      </c>
      <c r="Y53">
        <v>32</v>
      </c>
      <c r="Z53">
        <v>13</v>
      </c>
      <c r="AA53">
        <v>19</v>
      </c>
      <c r="AB53">
        <v>2</v>
      </c>
      <c r="AC53">
        <v>0</v>
      </c>
      <c r="AD53">
        <v>1870</v>
      </c>
      <c r="AE53">
        <v>58</v>
      </c>
      <c r="AF53">
        <v>78</v>
      </c>
      <c r="AG53">
        <v>935</v>
      </c>
      <c r="AH53">
        <v>1870</v>
      </c>
      <c r="AI53">
        <v>226</v>
      </c>
      <c r="AJ53">
        <v>207</v>
      </c>
      <c r="AK53">
        <v>124</v>
      </c>
      <c r="AL53">
        <v>13</v>
      </c>
    </row>
    <row r="54" spans="1:38" x14ac:dyDescent="0.3">
      <c r="A54" s="1" t="s">
        <v>134</v>
      </c>
      <c r="B54">
        <v>26</v>
      </c>
      <c r="C54" s="2">
        <v>35086</v>
      </c>
      <c r="D54" s="1" t="s">
        <v>39</v>
      </c>
      <c r="E54" s="1" t="s">
        <v>78</v>
      </c>
      <c r="F54" s="1" t="s">
        <v>91</v>
      </c>
      <c r="G54">
        <v>1080</v>
      </c>
      <c r="H54">
        <v>540</v>
      </c>
      <c r="I54">
        <v>540</v>
      </c>
      <c r="J54" s="1" t="s">
        <v>42</v>
      </c>
      <c r="K54">
        <v>12</v>
      </c>
      <c r="L54">
        <v>6</v>
      </c>
      <c r="M54">
        <v>6</v>
      </c>
      <c r="N54">
        <v>0</v>
      </c>
      <c r="O54">
        <v>0</v>
      </c>
      <c r="P54">
        <v>0</v>
      </c>
      <c r="Q54">
        <v>0</v>
      </c>
      <c r="R54">
        <v>0</v>
      </c>
      <c r="S54">
        <v>0</v>
      </c>
      <c r="T54">
        <v>0</v>
      </c>
      <c r="U54">
        <v>0</v>
      </c>
      <c r="V54">
        <v>3</v>
      </c>
      <c r="W54">
        <v>1</v>
      </c>
      <c r="X54">
        <v>2</v>
      </c>
      <c r="Y54">
        <v>17</v>
      </c>
      <c r="Z54">
        <v>9</v>
      </c>
      <c r="AA54">
        <v>8</v>
      </c>
      <c r="AB54">
        <v>0</v>
      </c>
      <c r="AC54">
        <v>0</v>
      </c>
      <c r="AD54">
        <v>0</v>
      </c>
      <c r="AE54">
        <v>64</v>
      </c>
      <c r="AF54">
        <v>90</v>
      </c>
      <c r="AG54">
        <v>0</v>
      </c>
      <c r="AH54">
        <v>0</v>
      </c>
      <c r="AI54">
        <v>376</v>
      </c>
      <c r="AJ54">
        <v>339</v>
      </c>
      <c r="AK54">
        <v>104</v>
      </c>
      <c r="AL54">
        <v>25</v>
      </c>
    </row>
    <row r="55" spans="1:38" x14ac:dyDescent="0.3">
      <c r="A55" s="1" t="s">
        <v>135</v>
      </c>
      <c r="B55">
        <v>22</v>
      </c>
      <c r="C55" s="2">
        <v>36490</v>
      </c>
      <c r="D55" s="1" t="s">
        <v>39</v>
      </c>
      <c r="E55" s="1" t="s">
        <v>40</v>
      </c>
      <c r="F55" s="1" t="s">
        <v>45</v>
      </c>
      <c r="G55">
        <v>0</v>
      </c>
      <c r="H55">
        <v>0</v>
      </c>
      <c r="I55">
        <v>0</v>
      </c>
      <c r="J55" s="1" t="s">
        <v>42</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-1</v>
      </c>
      <c r="AJ55">
        <v>-1</v>
      </c>
      <c r="AK55">
        <v>-1</v>
      </c>
      <c r="AL55">
        <v>-1</v>
      </c>
    </row>
    <row r="56" spans="1:38" x14ac:dyDescent="0.3">
      <c r="A56" s="1" t="s">
        <v>136</v>
      </c>
      <c r="B56">
        <v>30</v>
      </c>
      <c r="C56" s="2">
        <v>33562</v>
      </c>
      <c r="D56" s="1" t="s">
        <v>39</v>
      </c>
      <c r="E56" s="1" t="s">
        <v>44</v>
      </c>
      <c r="F56" s="1" t="s">
        <v>109</v>
      </c>
      <c r="G56">
        <v>1832</v>
      </c>
      <c r="H56">
        <v>982</v>
      </c>
      <c r="I56">
        <v>850</v>
      </c>
      <c r="J56" s="1" t="s">
        <v>60</v>
      </c>
      <c r="K56">
        <v>30</v>
      </c>
      <c r="L56">
        <v>16</v>
      </c>
      <c r="M56">
        <v>14</v>
      </c>
      <c r="N56">
        <v>2</v>
      </c>
      <c r="O56">
        <v>1</v>
      </c>
      <c r="P56">
        <v>1</v>
      </c>
      <c r="Q56">
        <v>6</v>
      </c>
      <c r="R56">
        <v>5</v>
      </c>
      <c r="S56">
        <v>1</v>
      </c>
      <c r="T56">
        <v>0</v>
      </c>
      <c r="U56">
        <v>0</v>
      </c>
      <c r="V56">
        <v>3</v>
      </c>
      <c r="W56">
        <v>3</v>
      </c>
      <c r="X56">
        <v>0</v>
      </c>
      <c r="Y56">
        <v>36</v>
      </c>
      <c r="Z56">
        <v>17</v>
      </c>
      <c r="AA56">
        <v>19</v>
      </c>
      <c r="AB56">
        <v>5</v>
      </c>
      <c r="AC56">
        <v>1</v>
      </c>
      <c r="AD56">
        <v>916</v>
      </c>
      <c r="AE56">
        <v>51</v>
      </c>
      <c r="AF56">
        <v>61</v>
      </c>
      <c r="AG56">
        <v>305</v>
      </c>
      <c r="AH56">
        <v>305</v>
      </c>
      <c r="AI56">
        <v>159</v>
      </c>
      <c r="AJ56">
        <v>27</v>
      </c>
      <c r="AK56">
        <v>-1</v>
      </c>
      <c r="AL56">
        <v>6</v>
      </c>
    </row>
    <row r="57" spans="1:38" x14ac:dyDescent="0.3">
      <c r="A57" s="1" t="s">
        <v>137</v>
      </c>
      <c r="B57">
        <v>26</v>
      </c>
      <c r="C57" s="2">
        <v>35038</v>
      </c>
      <c r="D57" s="1" t="s">
        <v>39</v>
      </c>
      <c r="E57" s="1" t="s">
        <v>53</v>
      </c>
      <c r="F57" s="1" t="s">
        <v>101</v>
      </c>
      <c r="G57">
        <v>1623</v>
      </c>
      <c r="H57">
        <v>743</v>
      </c>
      <c r="I57">
        <v>880</v>
      </c>
      <c r="J57" s="1" t="s">
        <v>60</v>
      </c>
      <c r="K57">
        <v>27</v>
      </c>
      <c r="L57">
        <v>11</v>
      </c>
      <c r="M57">
        <v>16</v>
      </c>
      <c r="N57">
        <v>10</v>
      </c>
      <c r="O57">
        <v>4</v>
      </c>
      <c r="P57">
        <v>6</v>
      </c>
      <c r="Q57">
        <v>2</v>
      </c>
      <c r="R57">
        <v>1</v>
      </c>
      <c r="S57">
        <v>1</v>
      </c>
      <c r="T57">
        <v>1</v>
      </c>
      <c r="U57">
        <v>0</v>
      </c>
      <c r="V57">
        <v>5</v>
      </c>
      <c r="W57">
        <v>1</v>
      </c>
      <c r="X57">
        <v>4</v>
      </c>
      <c r="Y57">
        <v>25</v>
      </c>
      <c r="Z57">
        <v>8</v>
      </c>
      <c r="AA57">
        <v>17</v>
      </c>
      <c r="AB57">
        <v>2</v>
      </c>
      <c r="AC57">
        <v>0</v>
      </c>
      <c r="AD57">
        <v>162</v>
      </c>
      <c r="AE57">
        <v>65</v>
      </c>
      <c r="AF57">
        <v>60</v>
      </c>
      <c r="AG57">
        <v>812</v>
      </c>
      <c r="AH57">
        <v>812</v>
      </c>
      <c r="AI57">
        <v>13</v>
      </c>
      <c r="AJ57">
        <v>141</v>
      </c>
      <c r="AK57">
        <v>-1</v>
      </c>
      <c r="AL57">
        <v>4</v>
      </c>
    </row>
    <row r="58" spans="1:38" x14ac:dyDescent="0.3">
      <c r="A58" s="1" t="s">
        <v>138</v>
      </c>
      <c r="B58">
        <v>27</v>
      </c>
      <c r="C58" s="2">
        <v>34776</v>
      </c>
      <c r="D58" s="1" t="s">
        <v>39</v>
      </c>
      <c r="E58" s="1" t="s">
        <v>40</v>
      </c>
      <c r="F58" s="1" t="s">
        <v>139</v>
      </c>
      <c r="G58">
        <v>4</v>
      </c>
      <c r="H58">
        <v>0</v>
      </c>
      <c r="I58">
        <v>4</v>
      </c>
      <c r="J58" s="1" t="s">
        <v>68</v>
      </c>
      <c r="K58">
        <v>1</v>
      </c>
      <c r="L58">
        <v>0</v>
      </c>
      <c r="M58">
        <v>1</v>
      </c>
      <c r="N58">
        <v>0</v>
      </c>
      <c r="O58">
        <v>0</v>
      </c>
      <c r="P58">
        <v>0</v>
      </c>
      <c r="Q58">
        <v>0</v>
      </c>
      <c r="R58">
        <v>0</v>
      </c>
      <c r="S58">
        <v>0</v>
      </c>
      <c r="T58">
        <v>0</v>
      </c>
      <c r="U58">
        <v>0</v>
      </c>
      <c r="V58">
        <v>0</v>
      </c>
      <c r="W58">
        <v>0</v>
      </c>
      <c r="X58">
        <v>0</v>
      </c>
      <c r="Y58">
        <v>0</v>
      </c>
      <c r="Z58">
        <v>0</v>
      </c>
      <c r="AA58">
        <v>0</v>
      </c>
      <c r="AB58">
        <v>0</v>
      </c>
      <c r="AC58">
        <v>0</v>
      </c>
      <c r="AD58">
        <v>0</v>
      </c>
      <c r="AE58">
        <v>0</v>
      </c>
      <c r="AF58">
        <v>4</v>
      </c>
      <c r="AG58">
        <v>0</v>
      </c>
      <c r="AH58">
        <v>0</v>
      </c>
      <c r="AI58">
        <v>-1</v>
      </c>
      <c r="AJ58">
        <v>-1</v>
      </c>
      <c r="AK58">
        <v>-1</v>
      </c>
      <c r="AL58">
        <v>16</v>
      </c>
    </row>
    <row r="59" spans="1:38" x14ac:dyDescent="0.3">
      <c r="A59" s="1" t="s">
        <v>140</v>
      </c>
      <c r="B59">
        <v>29</v>
      </c>
      <c r="C59" s="2">
        <v>34031</v>
      </c>
      <c r="D59" s="1" t="s">
        <v>39</v>
      </c>
      <c r="E59" s="1" t="s">
        <v>40</v>
      </c>
      <c r="F59" s="1" t="s">
        <v>114</v>
      </c>
      <c r="G59">
        <v>2874</v>
      </c>
      <c r="H59">
        <v>1350</v>
      </c>
      <c r="I59">
        <v>1524</v>
      </c>
      <c r="J59" s="1" t="s">
        <v>119</v>
      </c>
      <c r="K59">
        <v>33</v>
      </c>
      <c r="L59">
        <v>15</v>
      </c>
      <c r="M59">
        <v>18</v>
      </c>
      <c r="N59">
        <v>1</v>
      </c>
      <c r="O59">
        <v>1</v>
      </c>
      <c r="P59">
        <v>0</v>
      </c>
      <c r="Q59">
        <v>0</v>
      </c>
      <c r="R59">
        <v>0</v>
      </c>
      <c r="S59">
        <v>0</v>
      </c>
      <c r="T59">
        <v>0</v>
      </c>
      <c r="U59">
        <v>0</v>
      </c>
      <c r="V59">
        <v>12</v>
      </c>
      <c r="W59">
        <v>7</v>
      </c>
      <c r="X59">
        <v>5</v>
      </c>
      <c r="Y59">
        <v>34</v>
      </c>
      <c r="Z59">
        <v>10</v>
      </c>
      <c r="AA59">
        <v>24</v>
      </c>
      <c r="AB59">
        <v>7</v>
      </c>
      <c r="AC59">
        <v>0</v>
      </c>
      <c r="AD59">
        <v>2874</v>
      </c>
      <c r="AE59">
        <v>85</v>
      </c>
      <c r="AF59">
        <v>87</v>
      </c>
      <c r="AG59">
        <v>411</v>
      </c>
      <c r="AH59">
        <v>0</v>
      </c>
      <c r="AI59">
        <v>259</v>
      </c>
      <c r="AJ59">
        <v>374</v>
      </c>
      <c r="AK59">
        <v>38</v>
      </c>
      <c r="AL59">
        <v>13</v>
      </c>
    </row>
    <row r="60" spans="1:38" x14ac:dyDescent="0.3">
      <c r="A60" s="1" t="s">
        <v>141</v>
      </c>
      <c r="B60">
        <v>37</v>
      </c>
      <c r="C60" s="2">
        <v>31263</v>
      </c>
      <c r="D60" s="1" t="s">
        <v>39</v>
      </c>
      <c r="E60" s="1" t="s">
        <v>40</v>
      </c>
      <c r="F60" s="1" t="s">
        <v>101</v>
      </c>
      <c r="G60">
        <v>466</v>
      </c>
      <c r="H60">
        <v>196</v>
      </c>
      <c r="I60">
        <v>270</v>
      </c>
      <c r="J60" s="1" t="s">
        <v>142</v>
      </c>
      <c r="K60">
        <v>6</v>
      </c>
      <c r="L60">
        <v>3</v>
      </c>
      <c r="M60">
        <v>3</v>
      </c>
      <c r="N60">
        <v>0</v>
      </c>
      <c r="O60">
        <v>0</v>
      </c>
      <c r="P60">
        <v>0</v>
      </c>
      <c r="Q60">
        <v>0</v>
      </c>
      <c r="R60">
        <v>0</v>
      </c>
      <c r="S60">
        <v>0</v>
      </c>
      <c r="T60">
        <v>0</v>
      </c>
      <c r="U60">
        <v>0</v>
      </c>
      <c r="V60">
        <v>2</v>
      </c>
      <c r="W60">
        <v>0</v>
      </c>
      <c r="X60">
        <v>2</v>
      </c>
      <c r="Y60">
        <v>5</v>
      </c>
      <c r="Z60">
        <v>4</v>
      </c>
      <c r="AA60">
        <v>1</v>
      </c>
      <c r="AB60">
        <v>2</v>
      </c>
      <c r="AC60">
        <v>0</v>
      </c>
      <c r="AD60">
        <v>0</v>
      </c>
      <c r="AE60">
        <v>93</v>
      </c>
      <c r="AF60">
        <v>78</v>
      </c>
      <c r="AG60">
        <v>233</v>
      </c>
      <c r="AH60">
        <v>0</v>
      </c>
      <c r="AI60">
        <v>300</v>
      </c>
      <c r="AJ60">
        <v>256</v>
      </c>
      <c r="AK60">
        <v>29</v>
      </c>
      <c r="AL60">
        <v>23</v>
      </c>
    </row>
    <row r="61" spans="1:38" x14ac:dyDescent="0.3">
      <c r="A61" s="1" t="s">
        <v>143</v>
      </c>
      <c r="B61">
        <v>23</v>
      </c>
      <c r="C61" s="2">
        <v>36106</v>
      </c>
      <c r="D61" s="1" t="s">
        <v>39</v>
      </c>
      <c r="E61" s="1" t="s">
        <v>78</v>
      </c>
      <c r="F61" s="1" t="s">
        <v>144</v>
      </c>
      <c r="G61">
        <v>0</v>
      </c>
      <c r="H61">
        <v>0</v>
      </c>
      <c r="I61">
        <v>0</v>
      </c>
      <c r="J61" s="1" t="s">
        <v>145</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-1</v>
      </c>
      <c r="AJ61">
        <v>-1</v>
      </c>
      <c r="AK61">
        <v>-1</v>
      </c>
      <c r="AL61">
        <v>-1</v>
      </c>
    </row>
    <row r="62" spans="1:38" x14ac:dyDescent="0.3">
      <c r="A62" s="1" t="s">
        <v>146</v>
      </c>
      <c r="B62">
        <v>33</v>
      </c>
      <c r="C62" s="2">
        <v>32620</v>
      </c>
      <c r="D62" s="1" t="s">
        <v>39</v>
      </c>
      <c r="E62" s="1" t="s">
        <v>44</v>
      </c>
      <c r="F62" s="1" t="s">
        <v>95</v>
      </c>
      <c r="G62">
        <v>2274</v>
      </c>
      <c r="H62">
        <v>1240</v>
      </c>
      <c r="I62">
        <v>1034</v>
      </c>
      <c r="J62" s="1" t="s">
        <v>147</v>
      </c>
      <c r="K62">
        <v>28</v>
      </c>
      <c r="L62">
        <v>14</v>
      </c>
      <c r="M62">
        <v>14</v>
      </c>
      <c r="N62">
        <v>1</v>
      </c>
      <c r="O62">
        <v>1</v>
      </c>
      <c r="P62">
        <v>0</v>
      </c>
      <c r="Q62">
        <v>1</v>
      </c>
      <c r="R62">
        <v>1</v>
      </c>
      <c r="S62">
        <v>0</v>
      </c>
      <c r="T62">
        <v>0</v>
      </c>
      <c r="U62">
        <v>0</v>
      </c>
      <c r="V62">
        <v>8</v>
      </c>
      <c r="W62">
        <v>4</v>
      </c>
      <c r="X62">
        <v>4</v>
      </c>
      <c r="Y62">
        <v>37</v>
      </c>
      <c r="Z62">
        <v>20</v>
      </c>
      <c r="AA62">
        <v>17</v>
      </c>
      <c r="AB62">
        <v>5</v>
      </c>
      <c r="AC62">
        <v>0</v>
      </c>
      <c r="AD62">
        <v>2274</v>
      </c>
      <c r="AE62">
        <v>61</v>
      </c>
      <c r="AF62">
        <v>81</v>
      </c>
      <c r="AG62">
        <v>455</v>
      </c>
      <c r="AH62">
        <v>2274</v>
      </c>
      <c r="AI62">
        <v>232</v>
      </c>
      <c r="AJ62">
        <v>234</v>
      </c>
      <c r="AK62">
        <v>-1</v>
      </c>
      <c r="AL62">
        <v>9</v>
      </c>
    </row>
    <row r="63" spans="1:38" x14ac:dyDescent="0.3">
      <c r="A63" s="1" t="s">
        <v>148</v>
      </c>
      <c r="B63">
        <v>28</v>
      </c>
      <c r="C63" s="2">
        <v>34280</v>
      </c>
      <c r="D63" s="1" t="s">
        <v>39</v>
      </c>
      <c r="E63" s="1" t="s">
        <v>40</v>
      </c>
      <c r="F63" s="1" t="s">
        <v>41</v>
      </c>
      <c r="G63">
        <v>1756</v>
      </c>
      <c r="H63">
        <v>822</v>
      </c>
      <c r="I63">
        <v>934</v>
      </c>
      <c r="J63" s="1" t="s">
        <v>60</v>
      </c>
      <c r="K63">
        <v>23</v>
      </c>
      <c r="L63">
        <v>11</v>
      </c>
      <c r="M63">
        <v>12</v>
      </c>
      <c r="N63">
        <v>0</v>
      </c>
      <c r="O63">
        <v>0</v>
      </c>
      <c r="P63">
        <v>0</v>
      </c>
      <c r="Q63">
        <v>1</v>
      </c>
      <c r="R63">
        <v>1</v>
      </c>
      <c r="S63">
        <v>0</v>
      </c>
      <c r="T63">
        <v>0</v>
      </c>
      <c r="U63">
        <v>0</v>
      </c>
      <c r="V63">
        <v>6</v>
      </c>
      <c r="W63">
        <v>3</v>
      </c>
      <c r="X63">
        <v>3</v>
      </c>
      <c r="Y63">
        <v>26</v>
      </c>
      <c r="Z63">
        <v>11</v>
      </c>
      <c r="AA63">
        <v>15</v>
      </c>
      <c r="AB63">
        <v>2</v>
      </c>
      <c r="AC63">
        <v>0</v>
      </c>
      <c r="AD63">
        <v>0</v>
      </c>
      <c r="AE63">
        <v>68</v>
      </c>
      <c r="AF63">
        <v>76</v>
      </c>
      <c r="AG63">
        <v>878</v>
      </c>
      <c r="AH63">
        <v>1756</v>
      </c>
      <c r="AI63">
        <v>368</v>
      </c>
      <c r="AJ63">
        <v>203</v>
      </c>
      <c r="AK63">
        <v>89</v>
      </c>
      <c r="AL63">
        <v>25</v>
      </c>
    </row>
    <row r="64" spans="1:38" x14ac:dyDescent="0.3">
      <c r="A64" s="1" t="s">
        <v>149</v>
      </c>
      <c r="B64">
        <v>42</v>
      </c>
      <c r="C64" s="2">
        <v>29271</v>
      </c>
      <c r="D64" s="1" t="s">
        <v>39</v>
      </c>
      <c r="E64" s="1" t="s">
        <v>78</v>
      </c>
      <c r="F64" s="1" t="s">
        <v>70</v>
      </c>
      <c r="G64">
        <v>1080</v>
      </c>
      <c r="H64">
        <v>540</v>
      </c>
      <c r="I64">
        <v>540</v>
      </c>
      <c r="J64" s="1" t="s">
        <v>150</v>
      </c>
      <c r="K64">
        <v>12</v>
      </c>
      <c r="L64">
        <v>6</v>
      </c>
      <c r="M64">
        <v>6</v>
      </c>
      <c r="N64">
        <v>0</v>
      </c>
      <c r="O64">
        <v>0</v>
      </c>
      <c r="P64">
        <v>0</v>
      </c>
      <c r="Q64">
        <v>0</v>
      </c>
      <c r="R64">
        <v>0</v>
      </c>
      <c r="S64">
        <v>0</v>
      </c>
      <c r="T64">
        <v>0</v>
      </c>
      <c r="U64">
        <v>0</v>
      </c>
      <c r="V64">
        <v>4</v>
      </c>
      <c r="W64">
        <v>2</v>
      </c>
      <c r="X64">
        <v>2</v>
      </c>
      <c r="Y64">
        <v>17</v>
      </c>
      <c r="Z64">
        <v>4</v>
      </c>
      <c r="AA64">
        <v>13</v>
      </c>
      <c r="AB64">
        <v>2</v>
      </c>
      <c r="AC64">
        <v>0</v>
      </c>
      <c r="AD64">
        <v>0</v>
      </c>
      <c r="AE64">
        <v>64</v>
      </c>
      <c r="AF64">
        <v>90</v>
      </c>
      <c r="AG64">
        <v>540</v>
      </c>
      <c r="AH64">
        <v>0</v>
      </c>
      <c r="AI64">
        <v>361</v>
      </c>
      <c r="AJ64">
        <v>394</v>
      </c>
      <c r="AK64">
        <v>100</v>
      </c>
      <c r="AL64">
        <v>20</v>
      </c>
    </row>
    <row r="65" spans="1:38" x14ac:dyDescent="0.3">
      <c r="A65" s="1" t="s">
        <v>151</v>
      </c>
      <c r="B65">
        <v>32</v>
      </c>
      <c r="C65" s="2">
        <v>32811</v>
      </c>
      <c r="D65" s="1" t="s">
        <v>39</v>
      </c>
      <c r="E65" s="1" t="s">
        <v>53</v>
      </c>
      <c r="F65" s="1" t="s">
        <v>45</v>
      </c>
      <c r="G65">
        <v>2400</v>
      </c>
      <c r="H65">
        <v>1307</v>
      </c>
      <c r="I65">
        <v>1093</v>
      </c>
      <c r="J65" s="1" t="s">
        <v>42</v>
      </c>
      <c r="K65">
        <v>37</v>
      </c>
      <c r="L65">
        <v>19</v>
      </c>
      <c r="M65">
        <v>18</v>
      </c>
      <c r="N65">
        <v>12</v>
      </c>
      <c r="O65">
        <v>6</v>
      </c>
      <c r="P65">
        <v>6</v>
      </c>
      <c r="Q65">
        <v>2</v>
      </c>
      <c r="R65">
        <v>1</v>
      </c>
      <c r="S65">
        <v>1</v>
      </c>
      <c r="T65">
        <v>2</v>
      </c>
      <c r="U65">
        <v>0</v>
      </c>
      <c r="V65">
        <v>8</v>
      </c>
      <c r="W65">
        <v>5</v>
      </c>
      <c r="X65">
        <v>3</v>
      </c>
      <c r="Y65">
        <v>34</v>
      </c>
      <c r="Z65">
        <v>16</v>
      </c>
      <c r="AA65">
        <v>18</v>
      </c>
      <c r="AB65">
        <v>8</v>
      </c>
      <c r="AC65">
        <v>0</v>
      </c>
      <c r="AD65">
        <v>200</v>
      </c>
      <c r="AE65">
        <v>71</v>
      </c>
      <c r="AF65">
        <v>65</v>
      </c>
      <c r="AG65">
        <v>300</v>
      </c>
      <c r="AH65">
        <v>1200</v>
      </c>
      <c r="AI65">
        <v>27</v>
      </c>
      <c r="AJ65">
        <v>172</v>
      </c>
      <c r="AK65">
        <v>-1</v>
      </c>
      <c r="AL65">
        <v>1</v>
      </c>
    </row>
    <row r="66" spans="1:38" x14ac:dyDescent="0.3">
      <c r="A66" s="1" t="s">
        <v>152</v>
      </c>
      <c r="B66">
        <v>32</v>
      </c>
      <c r="C66" s="2">
        <v>32964</v>
      </c>
      <c r="D66" s="1" t="s">
        <v>39</v>
      </c>
      <c r="E66" s="1" t="s">
        <v>44</v>
      </c>
      <c r="F66" s="1" t="s">
        <v>45</v>
      </c>
      <c r="G66">
        <v>2822</v>
      </c>
      <c r="H66">
        <v>1530</v>
      </c>
      <c r="I66">
        <v>1292</v>
      </c>
      <c r="J66" s="1" t="s">
        <v>42</v>
      </c>
      <c r="K66">
        <v>34</v>
      </c>
      <c r="L66">
        <v>18</v>
      </c>
      <c r="M66">
        <v>16</v>
      </c>
      <c r="N66">
        <v>2</v>
      </c>
      <c r="O66">
        <v>0</v>
      </c>
      <c r="P66">
        <v>2</v>
      </c>
      <c r="Q66">
        <v>7</v>
      </c>
      <c r="R66">
        <v>2</v>
      </c>
      <c r="S66">
        <v>5</v>
      </c>
      <c r="T66">
        <v>0</v>
      </c>
      <c r="U66">
        <v>0</v>
      </c>
      <c r="V66">
        <v>7</v>
      </c>
      <c r="W66">
        <v>5</v>
      </c>
      <c r="X66">
        <v>2</v>
      </c>
      <c r="Y66">
        <v>44</v>
      </c>
      <c r="Z66">
        <v>22</v>
      </c>
      <c r="AA66">
        <v>22</v>
      </c>
      <c r="AB66">
        <v>5</v>
      </c>
      <c r="AC66">
        <v>0</v>
      </c>
      <c r="AD66">
        <v>1411</v>
      </c>
      <c r="AE66">
        <v>64</v>
      </c>
      <c r="AF66">
        <v>83</v>
      </c>
      <c r="AG66">
        <v>564</v>
      </c>
      <c r="AH66">
        <v>403</v>
      </c>
      <c r="AI66">
        <v>212</v>
      </c>
      <c r="AJ66">
        <v>55</v>
      </c>
      <c r="AK66">
        <v>-1</v>
      </c>
      <c r="AL66">
        <v>8</v>
      </c>
    </row>
    <row r="67" spans="1:38" x14ac:dyDescent="0.3">
      <c r="A67" s="1" t="s">
        <v>153</v>
      </c>
      <c r="B67">
        <v>37</v>
      </c>
      <c r="C67" s="2">
        <v>31237</v>
      </c>
      <c r="D67" s="1" t="s">
        <v>39</v>
      </c>
      <c r="E67" s="1" t="s">
        <v>44</v>
      </c>
      <c r="F67" s="1" t="s">
        <v>101</v>
      </c>
      <c r="G67">
        <v>2568</v>
      </c>
      <c r="H67">
        <v>1207</v>
      </c>
      <c r="I67">
        <v>1361</v>
      </c>
      <c r="J67" s="1" t="s">
        <v>42</v>
      </c>
      <c r="K67">
        <v>30</v>
      </c>
      <c r="L67">
        <v>14</v>
      </c>
      <c r="M67">
        <v>16</v>
      </c>
      <c r="N67">
        <v>2</v>
      </c>
      <c r="O67">
        <v>1</v>
      </c>
      <c r="P67">
        <v>1</v>
      </c>
      <c r="Q67">
        <v>2</v>
      </c>
      <c r="R67">
        <v>2</v>
      </c>
      <c r="S67">
        <v>0</v>
      </c>
      <c r="T67">
        <v>0</v>
      </c>
      <c r="U67">
        <v>0</v>
      </c>
      <c r="V67">
        <v>4</v>
      </c>
      <c r="W67">
        <v>2</v>
      </c>
      <c r="X67">
        <v>2</v>
      </c>
      <c r="Y67">
        <v>41</v>
      </c>
      <c r="Z67">
        <v>16</v>
      </c>
      <c r="AA67">
        <v>25</v>
      </c>
      <c r="AB67">
        <v>10</v>
      </c>
      <c r="AC67">
        <v>1</v>
      </c>
      <c r="AD67">
        <v>1284</v>
      </c>
      <c r="AE67">
        <v>63</v>
      </c>
      <c r="AF67">
        <v>86</v>
      </c>
      <c r="AG67">
        <v>257</v>
      </c>
      <c r="AH67">
        <v>1284</v>
      </c>
      <c r="AI67">
        <v>195</v>
      </c>
      <c r="AJ67">
        <v>181</v>
      </c>
      <c r="AK67">
        <v>-1</v>
      </c>
      <c r="AL67">
        <v>9</v>
      </c>
    </row>
    <row r="68" spans="1:38" x14ac:dyDescent="0.3">
      <c r="A68" s="1" t="s">
        <v>154</v>
      </c>
      <c r="B68">
        <v>35</v>
      </c>
      <c r="C68" s="2">
        <v>31948</v>
      </c>
      <c r="D68" s="1" t="s">
        <v>39</v>
      </c>
      <c r="E68" s="1" t="s">
        <v>78</v>
      </c>
      <c r="F68" s="1" t="s">
        <v>70</v>
      </c>
      <c r="G68">
        <v>2160</v>
      </c>
      <c r="H68">
        <v>1080</v>
      </c>
      <c r="I68">
        <v>1080</v>
      </c>
      <c r="J68" s="1" t="s">
        <v>155</v>
      </c>
      <c r="K68">
        <v>24</v>
      </c>
      <c r="L68">
        <v>12</v>
      </c>
      <c r="M68">
        <v>12</v>
      </c>
      <c r="N68">
        <v>0</v>
      </c>
      <c r="O68">
        <v>0</v>
      </c>
      <c r="P68">
        <v>0</v>
      </c>
      <c r="Q68">
        <v>0</v>
      </c>
      <c r="R68">
        <v>0</v>
      </c>
      <c r="S68">
        <v>0</v>
      </c>
      <c r="T68">
        <v>0</v>
      </c>
      <c r="U68">
        <v>0</v>
      </c>
      <c r="V68">
        <v>5</v>
      </c>
      <c r="W68">
        <v>3</v>
      </c>
      <c r="X68">
        <v>2</v>
      </c>
      <c r="Y68">
        <v>44</v>
      </c>
      <c r="Z68">
        <v>19</v>
      </c>
      <c r="AA68">
        <v>25</v>
      </c>
      <c r="AB68">
        <v>0</v>
      </c>
      <c r="AC68">
        <v>0</v>
      </c>
      <c r="AD68">
        <v>0</v>
      </c>
      <c r="AE68">
        <v>49</v>
      </c>
      <c r="AF68">
        <v>90</v>
      </c>
      <c r="AG68">
        <v>0</v>
      </c>
      <c r="AH68">
        <v>0</v>
      </c>
      <c r="AI68">
        <v>358</v>
      </c>
      <c r="AJ68">
        <v>273</v>
      </c>
      <c r="AK68">
        <v>154</v>
      </c>
      <c r="AL68">
        <v>19</v>
      </c>
    </row>
    <row r="69" spans="1:38" x14ac:dyDescent="0.3">
      <c r="A69" s="1" t="s">
        <v>156</v>
      </c>
      <c r="B69">
        <v>28</v>
      </c>
      <c r="C69" s="2">
        <v>34481</v>
      </c>
      <c r="D69" s="1" t="s">
        <v>39</v>
      </c>
      <c r="E69" s="1" t="s">
        <v>40</v>
      </c>
      <c r="F69" s="1" t="s">
        <v>144</v>
      </c>
      <c r="G69">
        <v>3057</v>
      </c>
      <c r="H69">
        <v>1526</v>
      </c>
      <c r="I69">
        <v>1531</v>
      </c>
      <c r="J69" s="1" t="s">
        <v>60</v>
      </c>
      <c r="K69">
        <v>35</v>
      </c>
      <c r="L69">
        <v>17</v>
      </c>
      <c r="M69">
        <v>18</v>
      </c>
      <c r="N69">
        <v>3</v>
      </c>
      <c r="O69">
        <v>0</v>
      </c>
      <c r="P69">
        <v>3</v>
      </c>
      <c r="Q69">
        <v>3</v>
      </c>
      <c r="R69">
        <v>3</v>
      </c>
      <c r="S69">
        <v>0</v>
      </c>
      <c r="T69">
        <v>0</v>
      </c>
      <c r="U69">
        <v>0</v>
      </c>
      <c r="V69">
        <v>18</v>
      </c>
      <c r="W69">
        <v>8</v>
      </c>
      <c r="X69">
        <v>10</v>
      </c>
      <c r="Y69">
        <v>21</v>
      </c>
      <c r="Z69">
        <v>11</v>
      </c>
      <c r="AA69">
        <v>10</v>
      </c>
      <c r="AB69">
        <v>3</v>
      </c>
      <c r="AC69">
        <v>0</v>
      </c>
      <c r="AD69">
        <v>1019</v>
      </c>
      <c r="AE69">
        <v>146</v>
      </c>
      <c r="AF69">
        <v>87</v>
      </c>
      <c r="AG69">
        <v>1019</v>
      </c>
      <c r="AH69">
        <v>1019</v>
      </c>
      <c r="AI69">
        <v>176</v>
      </c>
      <c r="AJ69">
        <v>158</v>
      </c>
      <c r="AK69">
        <v>14</v>
      </c>
      <c r="AL69">
        <v>9</v>
      </c>
    </row>
    <row r="70" spans="1:38" x14ac:dyDescent="0.3">
      <c r="A70" s="1" t="s">
        <v>157</v>
      </c>
      <c r="B70">
        <v>29</v>
      </c>
      <c r="C70" s="2">
        <v>34179</v>
      </c>
      <c r="D70" s="1" t="s">
        <v>39</v>
      </c>
      <c r="E70" s="1" t="s">
        <v>53</v>
      </c>
      <c r="F70" s="1" t="s">
        <v>139</v>
      </c>
      <c r="G70">
        <v>2929</v>
      </c>
      <c r="H70">
        <v>1526</v>
      </c>
      <c r="I70">
        <v>1403</v>
      </c>
      <c r="J70" s="1" t="s">
        <v>74</v>
      </c>
      <c r="K70">
        <v>37</v>
      </c>
      <c r="L70">
        <v>19</v>
      </c>
      <c r="M70">
        <v>18</v>
      </c>
      <c r="N70">
        <v>12</v>
      </c>
      <c r="O70">
        <v>9</v>
      </c>
      <c r="P70">
        <v>3</v>
      </c>
      <c r="Q70">
        <v>2</v>
      </c>
      <c r="R70">
        <v>1</v>
      </c>
      <c r="S70">
        <v>1</v>
      </c>
      <c r="T70">
        <v>0</v>
      </c>
      <c r="U70">
        <v>0</v>
      </c>
      <c r="V70">
        <v>11</v>
      </c>
      <c r="W70">
        <v>5</v>
      </c>
      <c r="X70">
        <v>6</v>
      </c>
      <c r="Y70">
        <v>34</v>
      </c>
      <c r="Z70">
        <v>21</v>
      </c>
      <c r="AA70">
        <v>13</v>
      </c>
      <c r="AB70">
        <v>2</v>
      </c>
      <c r="AC70">
        <v>0</v>
      </c>
      <c r="AD70">
        <v>244</v>
      </c>
      <c r="AE70">
        <v>86</v>
      </c>
      <c r="AF70">
        <v>79</v>
      </c>
      <c r="AG70">
        <v>1465</v>
      </c>
      <c r="AH70">
        <v>1465</v>
      </c>
      <c r="AI70">
        <v>44</v>
      </c>
      <c r="AJ70">
        <v>197</v>
      </c>
      <c r="AK70">
        <v>-1</v>
      </c>
      <c r="AL70">
        <v>1</v>
      </c>
    </row>
    <row r="71" spans="1:38" x14ac:dyDescent="0.3">
      <c r="A71" s="1" t="s">
        <v>158</v>
      </c>
      <c r="B71">
        <v>34</v>
      </c>
      <c r="C71" s="2">
        <v>32259</v>
      </c>
      <c r="D71" s="1" t="s">
        <v>39</v>
      </c>
      <c r="E71" s="1" t="s">
        <v>44</v>
      </c>
      <c r="F71" s="1" t="s">
        <v>55</v>
      </c>
      <c r="G71">
        <v>25</v>
      </c>
      <c r="H71">
        <v>8</v>
      </c>
      <c r="I71">
        <v>17</v>
      </c>
      <c r="J71" s="1" t="s">
        <v>159</v>
      </c>
      <c r="K71">
        <v>4</v>
      </c>
      <c r="L71">
        <v>3</v>
      </c>
      <c r="M71">
        <v>1</v>
      </c>
      <c r="N71">
        <v>0</v>
      </c>
      <c r="O71">
        <v>0</v>
      </c>
      <c r="P71">
        <v>0</v>
      </c>
      <c r="Q71">
        <v>0</v>
      </c>
      <c r="R71">
        <v>0</v>
      </c>
      <c r="S71">
        <v>0</v>
      </c>
      <c r="T71">
        <v>0</v>
      </c>
      <c r="U71">
        <v>0</v>
      </c>
      <c r="V71">
        <v>1</v>
      </c>
      <c r="W71">
        <v>1</v>
      </c>
      <c r="X71">
        <v>0</v>
      </c>
      <c r="Y71">
        <v>0</v>
      </c>
      <c r="Z71">
        <v>0</v>
      </c>
      <c r="AA71">
        <v>0</v>
      </c>
      <c r="AB71">
        <v>0</v>
      </c>
      <c r="AC71">
        <v>0</v>
      </c>
      <c r="AD71">
        <v>0</v>
      </c>
      <c r="AE71">
        <v>0</v>
      </c>
      <c r="AF71">
        <v>6</v>
      </c>
      <c r="AG71">
        <v>0</v>
      </c>
      <c r="AH71">
        <v>0</v>
      </c>
      <c r="AI71">
        <v>-1</v>
      </c>
      <c r="AJ71">
        <v>-1</v>
      </c>
      <c r="AK71">
        <v>-1</v>
      </c>
      <c r="AL71">
        <v>23</v>
      </c>
    </row>
    <row r="72" spans="1:38" x14ac:dyDescent="0.3">
      <c r="A72" s="1" t="s">
        <v>160</v>
      </c>
      <c r="B72">
        <v>25</v>
      </c>
      <c r="C72" s="2">
        <v>35420</v>
      </c>
      <c r="D72" s="1" t="s">
        <v>39</v>
      </c>
      <c r="E72" s="1" t="s">
        <v>40</v>
      </c>
      <c r="F72" s="1" t="s">
        <v>82</v>
      </c>
      <c r="G72">
        <v>3240</v>
      </c>
      <c r="H72">
        <v>1620</v>
      </c>
      <c r="I72">
        <v>1620</v>
      </c>
      <c r="J72" s="1" t="s">
        <v>42</v>
      </c>
      <c r="K72">
        <v>36</v>
      </c>
      <c r="L72">
        <v>18</v>
      </c>
      <c r="M72">
        <v>18</v>
      </c>
      <c r="N72">
        <v>0</v>
      </c>
      <c r="O72">
        <v>0</v>
      </c>
      <c r="P72">
        <v>0</v>
      </c>
      <c r="Q72">
        <v>4</v>
      </c>
      <c r="R72">
        <v>1</v>
      </c>
      <c r="S72">
        <v>3</v>
      </c>
      <c r="T72">
        <v>0</v>
      </c>
      <c r="U72">
        <v>0</v>
      </c>
      <c r="V72">
        <v>10</v>
      </c>
      <c r="W72">
        <v>6</v>
      </c>
      <c r="X72">
        <v>4</v>
      </c>
      <c r="Y72">
        <v>39</v>
      </c>
      <c r="Z72">
        <v>15</v>
      </c>
      <c r="AA72">
        <v>24</v>
      </c>
      <c r="AB72">
        <v>4</v>
      </c>
      <c r="AC72">
        <v>0</v>
      </c>
      <c r="AD72">
        <v>0</v>
      </c>
      <c r="AE72">
        <v>83</v>
      </c>
      <c r="AF72">
        <v>90</v>
      </c>
      <c r="AG72">
        <v>810</v>
      </c>
      <c r="AH72">
        <v>810</v>
      </c>
      <c r="AI72">
        <v>344</v>
      </c>
      <c r="AJ72">
        <v>139</v>
      </c>
      <c r="AK72">
        <v>44</v>
      </c>
      <c r="AL72">
        <v>16</v>
      </c>
    </row>
    <row r="73" spans="1:38" x14ac:dyDescent="0.3">
      <c r="A73" s="1" t="s">
        <v>161</v>
      </c>
      <c r="B73">
        <v>29</v>
      </c>
      <c r="C73" s="2">
        <v>34083</v>
      </c>
      <c r="D73" s="1" t="s">
        <v>39</v>
      </c>
      <c r="E73" s="1" t="s">
        <v>40</v>
      </c>
      <c r="F73" s="1" t="s">
        <v>106</v>
      </c>
      <c r="G73">
        <v>1839</v>
      </c>
      <c r="H73">
        <v>916</v>
      </c>
      <c r="I73">
        <v>923</v>
      </c>
      <c r="J73" s="1" t="s">
        <v>51</v>
      </c>
      <c r="K73">
        <v>27</v>
      </c>
      <c r="L73">
        <v>13</v>
      </c>
      <c r="M73">
        <v>14</v>
      </c>
      <c r="N73">
        <v>0</v>
      </c>
      <c r="O73">
        <v>0</v>
      </c>
      <c r="P73">
        <v>0</v>
      </c>
      <c r="Q73">
        <v>0</v>
      </c>
      <c r="R73">
        <v>0</v>
      </c>
      <c r="S73">
        <v>0</v>
      </c>
      <c r="T73">
        <v>0</v>
      </c>
      <c r="U73">
        <v>0</v>
      </c>
      <c r="V73">
        <v>10</v>
      </c>
      <c r="W73">
        <v>6</v>
      </c>
      <c r="X73">
        <v>4</v>
      </c>
      <c r="Y73">
        <v>24</v>
      </c>
      <c r="Z73">
        <v>10</v>
      </c>
      <c r="AA73">
        <v>14</v>
      </c>
      <c r="AB73">
        <v>2</v>
      </c>
      <c r="AC73">
        <v>0</v>
      </c>
      <c r="AD73">
        <v>0</v>
      </c>
      <c r="AE73">
        <v>77</v>
      </c>
      <c r="AF73">
        <v>68</v>
      </c>
      <c r="AG73">
        <v>920</v>
      </c>
      <c r="AH73">
        <v>0</v>
      </c>
      <c r="AI73">
        <v>353</v>
      </c>
      <c r="AJ73">
        <v>274</v>
      </c>
      <c r="AK73">
        <v>60</v>
      </c>
      <c r="AL73">
        <v>26</v>
      </c>
    </row>
    <row r="74" spans="1:38" x14ac:dyDescent="0.3">
      <c r="A74" s="1" t="s">
        <v>162</v>
      </c>
      <c r="B74">
        <v>39</v>
      </c>
      <c r="C74" s="2">
        <v>30409</v>
      </c>
      <c r="D74" s="1" t="s">
        <v>39</v>
      </c>
      <c r="E74" s="1" t="s">
        <v>78</v>
      </c>
      <c r="F74" s="1" t="s">
        <v>59</v>
      </c>
      <c r="G74">
        <v>3420</v>
      </c>
      <c r="H74">
        <v>1710</v>
      </c>
      <c r="I74">
        <v>1710</v>
      </c>
      <c r="J74" s="1" t="s">
        <v>42</v>
      </c>
      <c r="K74">
        <v>38</v>
      </c>
      <c r="L74">
        <v>19</v>
      </c>
      <c r="M74">
        <v>19</v>
      </c>
      <c r="N74">
        <v>0</v>
      </c>
      <c r="O74">
        <v>0</v>
      </c>
      <c r="P74">
        <v>0</v>
      </c>
      <c r="Q74">
        <v>0</v>
      </c>
      <c r="R74">
        <v>0</v>
      </c>
      <c r="S74">
        <v>0</v>
      </c>
      <c r="T74">
        <v>0</v>
      </c>
      <c r="U74">
        <v>0</v>
      </c>
      <c r="V74">
        <v>7</v>
      </c>
      <c r="W74">
        <v>4</v>
      </c>
      <c r="X74">
        <v>3</v>
      </c>
      <c r="Y74">
        <v>57</v>
      </c>
      <c r="Z74">
        <v>28</v>
      </c>
      <c r="AA74">
        <v>29</v>
      </c>
      <c r="AB74">
        <v>1</v>
      </c>
      <c r="AC74">
        <v>0</v>
      </c>
      <c r="AD74">
        <v>0</v>
      </c>
      <c r="AE74">
        <v>60</v>
      </c>
      <c r="AF74">
        <v>90</v>
      </c>
      <c r="AG74">
        <v>3420</v>
      </c>
      <c r="AH74">
        <v>0</v>
      </c>
      <c r="AI74">
        <v>365</v>
      </c>
      <c r="AJ74">
        <v>353</v>
      </c>
      <c r="AK74">
        <v>116</v>
      </c>
      <c r="AL74">
        <v>18</v>
      </c>
    </row>
    <row r="75" spans="1:38" x14ac:dyDescent="0.3">
      <c r="A75" s="1" t="s">
        <v>163</v>
      </c>
      <c r="B75">
        <v>29</v>
      </c>
      <c r="C75" s="2">
        <v>33984</v>
      </c>
      <c r="D75" s="1" t="s">
        <v>39</v>
      </c>
      <c r="E75" s="1" t="s">
        <v>40</v>
      </c>
      <c r="F75" s="1" t="s">
        <v>45</v>
      </c>
      <c r="G75">
        <v>63</v>
      </c>
      <c r="H75">
        <v>63</v>
      </c>
      <c r="I75">
        <v>0</v>
      </c>
      <c r="J75" s="1" t="s">
        <v>42</v>
      </c>
      <c r="K75">
        <v>1</v>
      </c>
      <c r="L75">
        <v>1</v>
      </c>
      <c r="M75">
        <v>0</v>
      </c>
      <c r="N75">
        <v>1</v>
      </c>
      <c r="O75">
        <v>1</v>
      </c>
      <c r="P75">
        <v>0</v>
      </c>
      <c r="Q75">
        <v>0</v>
      </c>
      <c r="R75">
        <v>0</v>
      </c>
      <c r="S75">
        <v>0</v>
      </c>
      <c r="T75">
        <v>0</v>
      </c>
      <c r="U75">
        <v>0</v>
      </c>
      <c r="V75">
        <v>0</v>
      </c>
      <c r="W75">
        <v>0</v>
      </c>
      <c r="X75">
        <v>0</v>
      </c>
      <c r="Y75">
        <v>3</v>
      </c>
      <c r="Z75">
        <v>3</v>
      </c>
      <c r="AA75">
        <v>0</v>
      </c>
      <c r="AB75">
        <v>1</v>
      </c>
      <c r="AC75">
        <v>0</v>
      </c>
      <c r="AD75">
        <v>63</v>
      </c>
      <c r="AE75">
        <v>21</v>
      </c>
      <c r="AF75">
        <v>63</v>
      </c>
      <c r="AG75">
        <v>63</v>
      </c>
      <c r="AH75">
        <v>0</v>
      </c>
      <c r="AI75">
        <v>-1</v>
      </c>
      <c r="AJ75">
        <v>-1</v>
      </c>
      <c r="AK75">
        <v>-1</v>
      </c>
      <c r="AL75">
        <v>9</v>
      </c>
    </row>
    <row r="76" spans="1:38" x14ac:dyDescent="0.3">
      <c r="A76" s="1" t="s">
        <v>164</v>
      </c>
      <c r="B76">
        <v>34</v>
      </c>
      <c r="C76" s="2">
        <v>32101</v>
      </c>
      <c r="D76" s="1" t="s">
        <v>39</v>
      </c>
      <c r="E76" s="1" t="s">
        <v>78</v>
      </c>
      <c r="F76" s="1" t="s">
        <v>47</v>
      </c>
      <c r="G76">
        <v>553</v>
      </c>
      <c r="H76">
        <v>283</v>
      </c>
      <c r="I76">
        <v>270</v>
      </c>
      <c r="J76" s="1" t="s">
        <v>42</v>
      </c>
      <c r="K76">
        <v>7</v>
      </c>
      <c r="L76">
        <v>4</v>
      </c>
      <c r="M76">
        <v>3</v>
      </c>
      <c r="N76">
        <v>0</v>
      </c>
      <c r="O76">
        <v>0</v>
      </c>
      <c r="P76">
        <v>0</v>
      </c>
      <c r="Q76">
        <v>0</v>
      </c>
      <c r="R76">
        <v>0</v>
      </c>
      <c r="S76">
        <v>0</v>
      </c>
      <c r="T76">
        <v>0</v>
      </c>
      <c r="U76">
        <v>0</v>
      </c>
      <c r="V76">
        <v>1</v>
      </c>
      <c r="W76">
        <v>1</v>
      </c>
      <c r="X76">
        <v>0</v>
      </c>
      <c r="Y76">
        <v>20</v>
      </c>
      <c r="Z76">
        <v>9</v>
      </c>
      <c r="AA76">
        <v>11</v>
      </c>
      <c r="AB76">
        <v>0</v>
      </c>
      <c r="AC76">
        <v>0</v>
      </c>
      <c r="AD76">
        <v>0</v>
      </c>
      <c r="AE76">
        <v>28</v>
      </c>
      <c r="AF76">
        <v>79</v>
      </c>
      <c r="AG76">
        <v>0</v>
      </c>
      <c r="AH76">
        <v>0</v>
      </c>
      <c r="AI76">
        <v>327</v>
      </c>
      <c r="AJ76">
        <v>348</v>
      </c>
      <c r="AK76">
        <v>175</v>
      </c>
      <c r="AL76">
        <v>14</v>
      </c>
    </row>
    <row r="77" spans="1:38" x14ac:dyDescent="0.3">
      <c r="A77" s="1" t="s">
        <v>165</v>
      </c>
      <c r="B77">
        <v>22</v>
      </c>
      <c r="C77" s="2">
        <v>36549</v>
      </c>
      <c r="D77" s="1" t="s">
        <v>39</v>
      </c>
      <c r="E77" s="1" t="s">
        <v>53</v>
      </c>
      <c r="F77" s="1" t="s">
        <v>41</v>
      </c>
      <c r="G77">
        <v>63</v>
      </c>
      <c r="H77">
        <v>0</v>
      </c>
      <c r="I77">
        <v>63</v>
      </c>
      <c r="J77" s="1" t="s">
        <v>42</v>
      </c>
      <c r="K77">
        <v>1</v>
      </c>
      <c r="L77">
        <v>0</v>
      </c>
      <c r="M77">
        <v>1</v>
      </c>
      <c r="N77">
        <v>0</v>
      </c>
      <c r="O77">
        <v>0</v>
      </c>
      <c r="P77">
        <v>0</v>
      </c>
      <c r="Q77">
        <v>0</v>
      </c>
      <c r="R77">
        <v>0</v>
      </c>
      <c r="S77">
        <v>0</v>
      </c>
      <c r="T77">
        <v>0</v>
      </c>
      <c r="U77">
        <v>0</v>
      </c>
      <c r="V77">
        <v>0</v>
      </c>
      <c r="W77">
        <v>0</v>
      </c>
      <c r="X77">
        <v>0</v>
      </c>
      <c r="Y77">
        <v>1</v>
      </c>
      <c r="Z77">
        <v>0</v>
      </c>
      <c r="AA77">
        <v>1</v>
      </c>
      <c r="AB77">
        <v>0</v>
      </c>
      <c r="AC77">
        <v>0</v>
      </c>
      <c r="AD77">
        <v>0</v>
      </c>
      <c r="AE77">
        <v>63</v>
      </c>
      <c r="AF77">
        <v>63</v>
      </c>
      <c r="AG77">
        <v>0</v>
      </c>
      <c r="AH77">
        <v>0</v>
      </c>
      <c r="AI77">
        <v>-1</v>
      </c>
      <c r="AJ77">
        <v>-1</v>
      </c>
      <c r="AK77">
        <v>-1</v>
      </c>
      <c r="AL77">
        <v>26</v>
      </c>
    </row>
    <row r="78" spans="1:38" x14ac:dyDescent="0.3">
      <c r="A78" s="1" t="s">
        <v>166</v>
      </c>
      <c r="B78">
        <v>33</v>
      </c>
      <c r="C78" s="2">
        <v>32772</v>
      </c>
      <c r="D78" s="1" t="s">
        <v>39</v>
      </c>
      <c r="E78" s="1" t="s">
        <v>40</v>
      </c>
      <c r="F78" s="1" t="s">
        <v>45</v>
      </c>
      <c r="G78">
        <v>3420</v>
      </c>
      <c r="H78">
        <v>1710</v>
      </c>
      <c r="I78">
        <v>1710</v>
      </c>
      <c r="J78" s="1" t="s">
        <v>42</v>
      </c>
      <c r="K78">
        <v>38</v>
      </c>
      <c r="L78">
        <v>19</v>
      </c>
      <c r="M78">
        <v>19</v>
      </c>
      <c r="N78">
        <v>0</v>
      </c>
      <c r="O78">
        <v>0</v>
      </c>
      <c r="P78">
        <v>0</v>
      </c>
      <c r="Q78">
        <v>2</v>
      </c>
      <c r="R78">
        <v>1</v>
      </c>
      <c r="S78">
        <v>1</v>
      </c>
      <c r="T78">
        <v>0</v>
      </c>
      <c r="U78">
        <v>0</v>
      </c>
      <c r="V78">
        <v>8</v>
      </c>
      <c r="W78">
        <v>5</v>
      </c>
      <c r="X78">
        <v>3</v>
      </c>
      <c r="Y78">
        <v>57</v>
      </c>
      <c r="Z78">
        <v>27</v>
      </c>
      <c r="AA78">
        <v>30</v>
      </c>
      <c r="AB78">
        <v>9</v>
      </c>
      <c r="AC78">
        <v>0</v>
      </c>
      <c r="AD78">
        <v>0</v>
      </c>
      <c r="AE78">
        <v>60</v>
      </c>
      <c r="AF78">
        <v>90</v>
      </c>
      <c r="AG78">
        <v>380</v>
      </c>
      <c r="AH78">
        <v>1710</v>
      </c>
      <c r="AI78">
        <v>380</v>
      </c>
      <c r="AJ78">
        <v>211</v>
      </c>
      <c r="AK78">
        <v>118</v>
      </c>
      <c r="AL78">
        <v>21</v>
      </c>
    </row>
    <row r="79" spans="1:38" x14ac:dyDescent="0.3">
      <c r="A79" s="1" t="s">
        <v>167</v>
      </c>
      <c r="B79">
        <v>25</v>
      </c>
      <c r="C79" s="2">
        <v>35711</v>
      </c>
      <c r="D79" s="1" t="s">
        <v>39</v>
      </c>
      <c r="E79" s="1" t="s">
        <v>40</v>
      </c>
      <c r="F79" s="1" t="s">
        <v>109</v>
      </c>
      <c r="G79">
        <v>0</v>
      </c>
      <c r="H79">
        <v>0</v>
      </c>
      <c r="I79">
        <v>0</v>
      </c>
      <c r="J79" s="1" t="s">
        <v>42</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-1</v>
      </c>
      <c r="AJ79">
        <v>-1</v>
      </c>
      <c r="AK79">
        <v>-1</v>
      </c>
      <c r="AL79">
        <v>-1</v>
      </c>
    </row>
    <row r="80" spans="1:38" x14ac:dyDescent="0.3">
      <c r="A80" s="1" t="s">
        <v>168</v>
      </c>
      <c r="B80">
        <v>23</v>
      </c>
      <c r="C80" s="2">
        <v>36468</v>
      </c>
      <c r="D80" s="1" t="s">
        <v>39</v>
      </c>
      <c r="E80" s="1" t="s">
        <v>40</v>
      </c>
      <c r="F80" s="1" t="s">
        <v>59</v>
      </c>
      <c r="G80">
        <v>26</v>
      </c>
      <c r="H80">
        <v>0</v>
      </c>
      <c r="I80">
        <v>26</v>
      </c>
      <c r="J80" s="1" t="s">
        <v>42</v>
      </c>
      <c r="K80">
        <v>2</v>
      </c>
      <c r="L80">
        <v>0</v>
      </c>
      <c r="M80">
        <v>2</v>
      </c>
      <c r="N80">
        <v>0</v>
      </c>
      <c r="O80">
        <v>0</v>
      </c>
      <c r="P80">
        <v>0</v>
      </c>
      <c r="Q80">
        <v>0</v>
      </c>
      <c r="R80">
        <v>0</v>
      </c>
      <c r="S80">
        <v>0</v>
      </c>
      <c r="T80">
        <v>0</v>
      </c>
      <c r="U80">
        <v>0</v>
      </c>
      <c r="V80">
        <v>1</v>
      </c>
      <c r="W80">
        <v>0</v>
      </c>
      <c r="X80">
        <v>1</v>
      </c>
      <c r="Y80">
        <v>2</v>
      </c>
      <c r="Z80">
        <v>0</v>
      </c>
      <c r="AA80">
        <v>2</v>
      </c>
      <c r="AB80">
        <v>0</v>
      </c>
      <c r="AC80">
        <v>0</v>
      </c>
      <c r="AD80">
        <v>0</v>
      </c>
      <c r="AE80">
        <v>13</v>
      </c>
      <c r="AF80">
        <v>13</v>
      </c>
      <c r="AG80">
        <v>0</v>
      </c>
      <c r="AH80">
        <v>0</v>
      </c>
      <c r="AI80">
        <v>-1</v>
      </c>
      <c r="AJ80">
        <v>-1</v>
      </c>
      <c r="AK80">
        <v>-1</v>
      </c>
      <c r="AL80">
        <v>17</v>
      </c>
    </row>
    <row r="81" spans="1:38" x14ac:dyDescent="0.3">
      <c r="A81" s="1" t="s">
        <v>169</v>
      </c>
      <c r="B81">
        <v>28</v>
      </c>
      <c r="C81" s="2">
        <v>34532</v>
      </c>
      <c r="D81" s="1" t="s">
        <v>39</v>
      </c>
      <c r="E81" s="1" t="s">
        <v>40</v>
      </c>
      <c r="F81" s="1" t="s">
        <v>144</v>
      </c>
      <c r="G81">
        <v>900</v>
      </c>
      <c r="H81">
        <v>450</v>
      </c>
      <c r="I81">
        <v>450</v>
      </c>
      <c r="J81" s="1" t="s">
        <v>60</v>
      </c>
      <c r="K81">
        <v>10</v>
      </c>
      <c r="L81">
        <v>5</v>
      </c>
      <c r="M81">
        <v>5</v>
      </c>
      <c r="N81">
        <v>0</v>
      </c>
      <c r="O81">
        <v>0</v>
      </c>
      <c r="P81">
        <v>0</v>
      </c>
      <c r="Q81">
        <v>5</v>
      </c>
      <c r="R81">
        <v>3</v>
      </c>
      <c r="S81">
        <v>2</v>
      </c>
      <c r="T81">
        <v>0</v>
      </c>
      <c r="U81">
        <v>0</v>
      </c>
      <c r="V81">
        <v>4</v>
      </c>
      <c r="W81">
        <v>1</v>
      </c>
      <c r="X81">
        <v>3</v>
      </c>
      <c r="Y81">
        <v>6</v>
      </c>
      <c r="Z81">
        <v>4</v>
      </c>
      <c r="AA81">
        <v>2</v>
      </c>
      <c r="AB81">
        <v>1</v>
      </c>
      <c r="AC81">
        <v>0</v>
      </c>
      <c r="AD81">
        <v>0</v>
      </c>
      <c r="AE81">
        <v>150</v>
      </c>
      <c r="AF81">
        <v>90</v>
      </c>
      <c r="AG81">
        <v>900</v>
      </c>
      <c r="AH81">
        <v>180</v>
      </c>
      <c r="AI81">
        <v>311</v>
      </c>
      <c r="AJ81">
        <v>3</v>
      </c>
      <c r="AK81">
        <v>12</v>
      </c>
      <c r="AL81">
        <v>18</v>
      </c>
    </row>
    <row r="82" spans="1:38" x14ac:dyDescent="0.3">
      <c r="A82" s="1" t="s">
        <v>170</v>
      </c>
      <c r="B82">
        <v>34</v>
      </c>
      <c r="C82" s="2">
        <v>32265</v>
      </c>
      <c r="D82" s="1" t="s">
        <v>39</v>
      </c>
      <c r="E82" s="1" t="s">
        <v>44</v>
      </c>
      <c r="F82" s="1" t="s">
        <v>109</v>
      </c>
      <c r="G82">
        <v>934</v>
      </c>
      <c r="H82">
        <v>494</v>
      </c>
      <c r="I82">
        <v>440</v>
      </c>
      <c r="J82" s="1" t="s">
        <v>171</v>
      </c>
      <c r="K82">
        <v>18</v>
      </c>
      <c r="L82">
        <v>9</v>
      </c>
      <c r="M82">
        <v>9</v>
      </c>
      <c r="N82">
        <v>1</v>
      </c>
      <c r="O82">
        <v>0</v>
      </c>
      <c r="P82">
        <v>1</v>
      </c>
      <c r="Q82">
        <v>1</v>
      </c>
      <c r="R82">
        <v>1</v>
      </c>
      <c r="S82">
        <v>0</v>
      </c>
      <c r="T82">
        <v>0</v>
      </c>
      <c r="U82">
        <v>0</v>
      </c>
      <c r="V82">
        <v>5</v>
      </c>
      <c r="W82">
        <v>3</v>
      </c>
      <c r="X82">
        <v>2</v>
      </c>
      <c r="Y82">
        <v>15</v>
      </c>
      <c r="Z82">
        <v>8</v>
      </c>
      <c r="AA82">
        <v>7</v>
      </c>
      <c r="AB82">
        <v>4</v>
      </c>
      <c r="AC82">
        <v>0</v>
      </c>
      <c r="AD82">
        <v>934</v>
      </c>
      <c r="AE82">
        <v>62</v>
      </c>
      <c r="AF82">
        <v>52</v>
      </c>
      <c r="AG82">
        <v>234</v>
      </c>
      <c r="AH82">
        <v>934</v>
      </c>
      <c r="AI82">
        <v>163</v>
      </c>
      <c r="AJ82">
        <v>146</v>
      </c>
      <c r="AK82">
        <v>-1</v>
      </c>
      <c r="AL82">
        <v>8</v>
      </c>
    </row>
    <row r="83" spans="1:38" x14ac:dyDescent="0.3">
      <c r="A83" s="1" t="s">
        <v>172</v>
      </c>
      <c r="B83">
        <v>30</v>
      </c>
      <c r="C83" s="2">
        <v>33855</v>
      </c>
      <c r="D83" s="1" t="s">
        <v>39</v>
      </c>
      <c r="E83" s="1" t="s">
        <v>44</v>
      </c>
      <c r="F83" s="1" t="s">
        <v>76</v>
      </c>
      <c r="G83">
        <v>2128</v>
      </c>
      <c r="H83">
        <v>960</v>
      </c>
      <c r="I83">
        <v>1168</v>
      </c>
      <c r="J83" s="1" t="s">
        <v>112</v>
      </c>
      <c r="K83">
        <v>34</v>
      </c>
      <c r="L83">
        <v>16</v>
      </c>
      <c r="M83">
        <v>18</v>
      </c>
      <c r="N83">
        <v>1</v>
      </c>
      <c r="O83">
        <v>0</v>
      </c>
      <c r="P83">
        <v>1</v>
      </c>
      <c r="Q83">
        <v>3</v>
      </c>
      <c r="R83">
        <v>1</v>
      </c>
      <c r="S83">
        <v>2</v>
      </c>
      <c r="T83">
        <v>0</v>
      </c>
      <c r="U83">
        <v>0</v>
      </c>
      <c r="V83">
        <v>14</v>
      </c>
      <c r="W83">
        <v>9</v>
      </c>
      <c r="X83">
        <v>5</v>
      </c>
      <c r="Y83">
        <v>19</v>
      </c>
      <c r="Z83">
        <v>5</v>
      </c>
      <c r="AA83">
        <v>14</v>
      </c>
      <c r="AB83">
        <v>5</v>
      </c>
      <c r="AC83">
        <v>0</v>
      </c>
      <c r="AD83">
        <v>2128</v>
      </c>
      <c r="AE83">
        <v>112</v>
      </c>
      <c r="AF83">
        <v>63</v>
      </c>
      <c r="AG83">
        <v>426</v>
      </c>
      <c r="AH83">
        <v>709</v>
      </c>
      <c r="AI83">
        <v>243</v>
      </c>
      <c r="AJ83">
        <v>117</v>
      </c>
      <c r="AK83">
        <v>-1</v>
      </c>
      <c r="AL83">
        <v>12</v>
      </c>
    </row>
    <row r="84" spans="1:38" x14ac:dyDescent="0.3">
      <c r="A84" s="1" t="s">
        <v>173</v>
      </c>
      <c r="B84">
        <v>27</v>
      </c>
      <c r="C84" s="2">
        <v>34833</v>
      </c>
      <c r="D84" s="1" t="s">
        <v>39</v>
      </c>
      <c r="E84" s="1" t="s">
        <v>40</v>
      </c>
      <c r="F84" s="1" t="s">
        <v>109</v>
      </c>
      <c r="G84">
        <v>1750</v>
      </c>
      <c r="H84">
        <v>990</v>
      </c>
      <c r="I84">
        <v>760</v>
      </c>
      <c r="J84" s="1" t="s">
        <v>112</v>
      </c>
      <c r="K84">
        <v>22</v>
      </c>
      <c r="L84">
        <v>11</v>
      </c>
      <c r="M84">
        <v>11</v>
      </c>
      <c r="N84">
        <v>0</v>
      </c>
      <c r="O84">
        <v>0</v>
      </c>
      <c r="P84">
        <v>0</v>
      </c>
      <c r="Q84">
        <v>1</v>
      </c>
      <c r="R84">
        <v>1</v>
      </c>
      <c r="S84">
        <v>0</v>
      </c>
      <c r="T84">
        <v>0</v>
      </c>
      <c r="U84">
        <v>0</v>
      </c>
      <c r="V84">
        <v>4</v>
      </c>
      <c r="W84">
        <v>2</v>
      </c>
      <c r="X84">
        <v>2</v>
      </c>
      <c r="Y84">
        <v>28</v>
      </c>
      <c r="Z84">
        <v>17</v>
      </c>
      <c r="AA84">
        <v>11</v>
      </c>
      <c r="AB84">
        <v>4</v>
      </c>
      <c r="AC84">
        <v>0</v>
      </c>
      <c r="AD84">
        <v>0</v>
      </c>
      <c r="AE84">
        <v>63</v>
      </c>
      <c r="AF84">
        <v>80</v>
      </c>
      <c r="AG84">
        <v>438</v>
      </c>
      <c r="AH84">
        <v>1750</v>
      </c>
      <c r="AI84">
        <v>400</v>
      </c>
      <c r="AJ84">
        <v>200</v>
      </c>
      <c r="AK84">
        <v>107</v>
      </c>
      <c r="AL84">
        <v>20</v>
      </c>
    </row>
    <row r="85" spans="1:38" x14ac:dyDescent="0.3">
      <c r="A85" s="1" t="s">
        <v>174</v>
      </c>
      <c r="B85">
        <v>28</v>
      </c>
      <c r="C85" s="2">
        <v>34556</v>
      </c>
      <c r="D85" s="1" t="s">
        <v>39</v>
      </c>
      <c r="E85" s="1" t="s">
        <v>44</v>
      </c>
      <c r="F85" s="1" t="s">
        <v>144</v>
      </c>
      <c r="G85">
        <v>2853</v>
      </c>
      <c r="H85">
        <v>1470</v>
      </c>
      <c r="I85">
        <v>1383</v>
      </c>
      <c r="J85" s="1" t="s">
        <v>83</v>
      </c>
      <c r="K85">
        <v>36</v>
      </c>
      <c r="L85">
        <v>18</v>
      </c>
      <c r="M85">
        <v>18</v>
      </c>
      <c r="N85">
        <v>7</v>
      </c>
      <c r="O85">
        <v>2</v>
      </c>
      <c r="P85">
        <v>5</v>
      </c>
      <c r="Q85">
        <v>7</v>
      </c>
      <c r="R85">
        <v>4</v>
      </c>
      <c r="S85">
        <v>3</v>
      </c>
      <c r="T85">
        <v>0</v>
      </c>
      <c r="U85">
        <v>0</v>
      </c>
      <c r="V85">
        <v>18</v>
      </c>
      <c r="W85">
        <v>8</v>
      </c>
      <c r="X85">
        <v>10</v>
      </c>
      <c r="Y85">
        <v>22</v>
      </c>
      <c r="Z85">
        <v>11</v>
      </c>
      <c r="AA85">
        <v>11</v>
      </c>
      <c r="AB85">
        <v>3</v>
      </c>
      <c r="AC85">
        <v>0</v>
      </c>
      <c r="AD85">
        <v>408</v>
      </c>
      <c r="AE85">
        <v>130</v>
      </c>
      <c r="AF85">
        <v>79</v>
      </c>
      <c r="AG85">
        <v>951</v>
      </c>
      <c r="AH85">
        <v>408</v>
      </c>
      <c r="AI85">
        <v>85</v>
      </c>
      <c r="AJ85">
        <v>58</v>
      </c>
      <c r="AK85">
        <v>-1</v>
      </c>
      <c r="AL85">
        <v>5</v>
      </c>
    </row>
    <row r="86" spans="1:38" x14ac:dyDescent="0.3">
      <c r="A86" s="1" t="s">
        <v>175</v>
      </c>
      <c r="B86">
        <v>30</v>
      </c>
      <c r="C86" s="2">
        <v>33667</v>
      </c>
      <c r="D86" s="1" t="s">
        <v>39</v>
      </c>
      <c r="E86" s="1" t="s">
        <v>78</v>
      </c>
      <c r="F86" s="1" t="s">
        <v>50</v>
      </c>
      <c r="G86">
        <v>2835</v>
      </c>
      <c r="H86">
        <v>1395</v>
      </c>
      <c r="I86">
        <v>1440</v>
      </c>
      <c r="J86" s="1" t="s">
        <v>119</v>
      </c>
      <c r="K86">
        <v>32</v>
      </c>
      <c r="L86">
        <v>16</v>
      </c>
      <c r="M86">
        <v>16</v>
      </c>
      <c r="N86">
        <v>0</v>
      </c>
      <c r="O86">
        <v>0</v>
      </c>
      <c r="P86">
        <v>0</v>
      </c>
      <c r="Q86">
        <v>0</v>
      </c>
      <c r="R86">
        <v>0</v>
      </c>
      <c r="S86">
        <v>0</v>
      </c>
      <c r="T86">
        <v>0</v>
      </c>
      <c r="U86">
        <v>0</v>
      </c>
      <c r="V86">
        <v>7</v>
      </c>
      <c r="W86">
        <v>6</v>
      </c>
      <c r="X86">
        <v>1</v>
      </c>
      <c r="Y86">
        <v>39</v>
      </c>
      <c r="Z86">
        <v>12</v>
      </c>
      <c r="AA86">
        <v>27</v>
      </c>
      <c r="AB86">
        <v>0</v>
      </c>
      <c r="AC86">
        <v>0</v>
      </c>
      <c r="AD86">
        <v>0</v>
      </c>
      <c r="AE86">
        <v>73</v>
      </c>
      <c r="AF86">
        <v>89</v>
      </c>
      <c r="AG86">
        <v>0</v>
      </c>
      <c r="AH86">
        <v>0</v>
      </c>
      <c r="AI86">
        <v>390</v>
      </c>
      <c r="AJ86">
        <v>413</v>
      </c>
      <c r="AK86">
        <v>76</v>
      </c>
      <c r="AL86">
        <v>23</v>
      </c>
    </row>
    <row r="87" spans="1:38" x14ac:dyDescent="0.3">
      <c r="A87" s="1" t="s">
        <v>176</v>
      </c>
      <c r="B87">
        <v>29</v>
      </c>
      <c r="C87" s="2">
        <v>34002</v>
      </c>
      <c r="D87" s="1" t="s">
        <v>39</v>
      </c>
      <c r="E87" s="1" t="s">
        <v>44</v>
      </c>
      <c r="F87" s="1" t="s">
        <v>95</v>
      </c>
      <c r="G87">
        <v>1422</v>
      </c>
      <c r="H87">
        <v>725</v>
      </c>
      <c r="I87">
        <v>697</v>
      </c>
      <c r="J87" s="1" t="s">
        <v>42</v>
      </c>
      <c r="K87">
        <v>27</v>
      </c>
      <c r="L87">
        <v>11</v>
      </c>
      <c r="M87">
        <v>16</v>
      </c>
      <c r="N87">
        <v>5</v>
      </c>
      <c r="O87">
        <v>4</v>
      </c>
      <c r="P87">
        <v>1</v>
      </c>
      <c r="Q87">
        <v>2</v>
      </c>
      <c r="R87">
        <v>1</v>
      </c>
      <c r="S87">
        <v>1</v>
      </c>
      <c r="T87">
        <v>1</v>
      </c>
      <c r="U87">
        <v>0</v>
      </c>
      <c r="V87">
        <v>6</v>
      </c>
      <c r="W87">
        <v>2</v>
      </c>
      <c r="X87">
        <v>4</v>
      </c>
      <c r="Y87">
        <v>27</v>
      </c>
      <c r="Z87">
        <v>19</v>
      </c>
      <c r="AA87">
        <v>8</v>
      </c>
      <c r="AB87">
        <v>0</v>
      </c>
      <c r="AC87">
        <v>0</v>
      </c>
      <c r="AD87">
        <v>284</v>
      </c>
      <c r="AE87">
        <v>53</v>
      </c>
      <c r="AF87">
        <v>53</v>
      </c>
      <c r="AG87">
        <v>0</v>
      </c>
      <c r="AH87">
        <v>711</v>
      </c>
      <c r="AI87">
        <v>55</v>
      </c>
      <c r="AJ87">
        <v>115</v>
      </c>
      <c r="AK87">
        <v>-1</v>
      </c>
      <c r="AL87">
        <v>2</v>
      </c>
    </row>
    <row r="88" spans="1:38" x14ac:dyDescent="0.3">
      <c r="A88" s="1" t="s">
        <v>177</v>
      </c>
      <c r="B88">
        <v>39</v>
      </c>
      <c r="C88" s="2">
        <v>30443</v>
      </c>
      <c r="D88" s="1" t="s">
        <v>39</v>
      </c>
      <c r="E88" s="1" t="s">
        <v>78</v>
      </c>
      <c r="F88" s="1" t="s">
        <v>95</v>
      </c>
      <c r="G88">
        <v>0</v>
      </c>
      <c r="H88">
        <v>0</v>
      </c>
      <c r="I88">
        <v>0</v>
      </c>
      <c r="J88" s="1" t="s">
        <v>178</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-1</v>
      </c>
      <c r="AJ88">
        <v>-1</v>
      </c>
      <c r="AK88">
        <v>-1</v>
      </c>
      <c r="AL88">
        <v>-1</v>
      </c>
    </row>
    <row r="89" spans="1:38" x14ac:dyDescent="0.3">
      <c r="A89" s="1" t="s">
        <v>179</v>
      </c>
      <c r="B89">
        <v>24</v>
      </c>
      <c r="C89" s="2">
        <v>35834</v>
      </c>
      <c r="D89" s="1" t="s">
        <v>39</v>
      </c>
      <c r="E89" s="1" t="s">
        <v>53</v>
      </c>
      <c r="F89" s="1" t="s">
        <v>73</v>
      </c>
      <c r="G89">
        <v>0</v>
      </c>
      <c r="H89">
        <v>0</v>
      </c>
      <c r="I89">
        <v>0</v>
      </c>
      <c r="J89" s="1" t="s">
        <v>42</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-1</v>
      </c>
      <c r="AJ89">
        <v>-1</v>
      </c>
      <c r="AK89">
        <v>-1</v>
      </c>
      <c r="AL89">
        <v>-1</v>
      </c>
    </row>
    <row r="90" spans="1:38" x14ac:dyDescent="0.3">
      <c r="A90" s="1" t="s">
        <v>180</v>
      </c>
      <c r="B90">
        <v>34</v>
      </c>
      <c r="C90" s="2">
        <v>32340</v>
      </c>
      <c r="D90" s="1" t="s">
        <v>39</v>
      </c>
      <c r="E90" s="1" t="s">
        <v>40</v>
      </c>
      <c r="F90" s="1" t="s">
        <v>95</v>
      </c>
      <c r="G90">
        <v>3375</v>
      </c>
      <c r="H90">
        <v>1710</v>
      </c>
      <c r="I90">
        <v>1665</v>
      </c>
      <c r="J90" s="1" t="s">
        <v>181</v>
      </c>
      <c r="K90">
        <v>38</v>
      </c>
      <c r="L90">
        <v>19</v>
      </c>
      <c r="M90">
        <v>19</v>
      </c>
      <c r="N90">
        <v>0</v>
      </c>
      <c r="O90">
        <v>0</v>
      </c>
      <c r="P90">
        <v>0</v>
      </c>
      <c r="Q90">
        <v>1</v>
      </c>
      <c r="R90">
        <v>1</v>
      </c>
      <c r="S90">
        <v>0</v>
      </c>
      <c r="T90">
        <v>0</v>
      </c>
      <c r="U90">
        <v>0</v>
      </c>
      <c r="V90">
        <v>10</v>
      </c>
      <c r="W90">
        <v>5</v>
      </c>
      <c r="X90">
        <v>5</v>
      </c>
      <c r="Y90">
        <v>59</v>
      </c>
      <c r="Z90">
        <v>34</v>
      </c>
      <c r="AA90">
        <v>25</v>
      </c>
      <c r="AB90">
        <v>0</v>
      </c>
      <c r="AC90">
        <v>0</v>
      </c>
      <c r="AD90">
        <v>0</v>
      </c>
      <c r="AE90">
        <v>57</v>
      </c>
      <c r="AF90">
        <v>89</v>
      </c>
      <c r="AG90">
        <v>0</v>
      </c>
      <c r="AH90">
        <v>3375</v>
      </c>
      <c r="AI90">
        <v>337</v>
      </c>
      <c r="AJ90">
        <v>242</v>
      </c>
      <c r="AK90">
        <v>126</v>
      </c>
      <c r="AL90">
        <v>24</v>
      </c>
    </row>
    <row r="91" spans="1:38" x14ac:dyDescent="0.3">
      <c r="A91" s="1" t="s">
        <v>182</v>
      </c>
      <c r="B91">
        <v>42</v>
      </c>
      <c r="C91" s="2">
        <v>29495</v>
      </c>
      <c r="D91" s="1" t="s">
        <v>39</v>
      </c>
      <c r="E91" s="1" t="s">
        <v>40</v>
      </c>
      <c r="F91" s="1" t="s">
        <v>109</v>
      </c>
      <c r="G91">
        <v>1136</v>
      </c>
      <c r="H91">
        <v>534</v>
      </c>
      <c r="I91">
        <v>602</v>
      </c>
      <c r="J91" s="1" t="s">
        <v>74</v>
      </c>
      <c r="K91">
        <v>14</v>
      </c>
      <c r="L91">
        <v>6</v>
      </c>
      <c r="M91">
        <v>8</v>
      </c>
      <c r="N91">
        <v>0</v>
      </c>
      <c r="O91">
        <v>0</v>
      </c>
      <c r="P91">
        <v>0</v>
      </c>
      <c r="Q91">
        <v>1</v>
      </c>
      <c r="R91">
        <v>1</v>
      </c>
      <c r="S91">
        <v>0</v>
      </c>
      <c r="T91">
        <v>0</v>
      </c>
      <c r="U91">
        <v>0</v>
      </c>
      <c r="V91">
        <v>4</v>
      </c>
      <c r="W91">
        <v>2</v>
      </c>
      <c r="X91">
        <v>2</v>
      </c>
      <c r="Y91">
        <v>17</v>
      </c>
      <c r="Z91">
        <v>8</v>
      </c>
      <c r="AA91">
        <v>9</v>
      </c>
      <c r="AB91">
        <v>2</v>
      </c>
      <c r="AC91">
        <v>0</v>
      </c>
      <c r="AD91">
        <v>0</v>
      </c>
      <c r="AE91">
        <v>67</v>
      </c>
      <c r="AF91">
        <v>81</v>
      </c>
      <c r="AG91">
        <v>568</v>
      </c>
      <c r="AH91">
        <v>1136</v>
      </c>
      <c r="AI91">
        <v>399</v>
      </c>
      <c r="AJ91">
        <v>175</v>
      </c>
      <c r="AK91">
        <v>92</v>
      </c>
      <c r="AL91">
        <v>19</v>
      </c>
    </row>
    <row r="92" spans="1:38" x14ac:dyDescent="0.3">
      <c r="A92" s="1" t="s">
        <v>183</v>
      </c>
      <c r="B92">
        <v>26</v>
      </c>
      <c r="C92" s="2">
        <v>35208</v>
      </c>
      <c r="D92" s="1" t="s">
        <v>39</v>
      </c>
      <c r="E92" s="1" t="s">
        <v>40</v>
      </c>
      <c r="F92" s="1" t="s">
        <v>82</v>
      </c>
      <c r="G92">
        <v>371</v>
      </c>
      <c r="H92">
        <v>191</v>
      </c>
      <c r="I92">
        <v>180</v>
      </c>
      <c r="J92" s="1" t="s">
        <v>184</v>
      </c>
      <c r="K92">
        <v>6</v>
      </c>
      <c r="L92">
        <v>4</v>
      </c>
      <c r="M92">
        <v>2</v>
      </c>
      <c r="N92">
        <v>0</v>
      </c>
      <c r="O92">
        <v>0</v>
      </c>
      <c r="P92">
        <v>0</v>
      </c>
      <c r="Q92">
        <v>0</v>
      </c>
      <c r="R92">
        <v>0</v>
      </c>
      <c r="S92">
        <v>0</v>
      </c>
      <c r="T92">
        <v>0</v>
      </c>
      <c r="U92">
        <v>0</v>
      </c>
      <c r="V92">
        <v>2</v>
      </c>
      <c r="W92">
        <v>2</v>
      </c>
      <c r="X92">
        <v>0</v>
      </c>
      <c r="Y92">
        <v>3</v>
      </c>
      <c r="Z92">
        <v>1</v>
      </c>
      <c r="AA92">
        <v>2</v>
      </c>
      <c r="AB92">
        <v>1</v>
      </c>
      <c r="AC92">
        <v>0</v>
      </c>
      <c r="AD92">
        <v>0</v>
      </c>
      <c r="AE92">
        <v>124</v>
      </c>
      <c r="AF92">
        <v>62</v>
      </c>
      <c r="AG92">
        <v>371</v>
      </c>
      <c r="AH92">
        <v>0</v>
      </c>
      <c r="AI92">
        <v>267</v>
      </c>
      <c r="AJ92">
        <v>330</v>
      </c>
      <c r="AK92">
        <v>16</v>
      </c>
      <c r="AL92">
        <v>20</v>
      </c>
    </row>
    <row r="93" spans="1:38" x14ac:dyDescent="0.3">
      <c r="A93" s="1" t="s">
        <v>185</v>
      </c>
      <c r="B93">
        <v>21</v>
      </c>
      <c r="C93" s="2">
        <v>36837</v>
      </c>
      <c r="D93" s="1" t="s">
        <v>39</v>
      </c>
      <c r="E93" s="1" t="s">
        <v>44</v>
      </c>
      <c r="F93" s="1" t="s">
        <v>114</v>
      </c>
      <c r="G93">
        <v>391</v>
      </c>
      <c r="H93">
        <v>267</v>
      </c>
      <c r="I93">
        <v>124</v>
      </c>
      <c r="J93" s="1" t="s">
        <v>42</v>
      </c>
      <c r="K93">
        <v>10</v>
      </c>
      <c r="L93">
        <v>6</v>
      </c>
      <c r="M93">
        <v>4</v>
      </c>
      <c r="N93">
        <v>0</v>
      </c>
      <c r="O93">
        <v>0</v>
      </c>
      <c r="P93">
        <v>0</v>
      </c>
      <c r="Q93">
        <v>1</v>
      </c>
      <c r="R93">
        <v>1</v>
      </c>
      <c r="S93">
        <v>0</v>
      </c>
      <c r="T93">
        <v>0</v>
      </c>
      <c r="U93">
        <v>0</v>
      </c>
      <c r="V93">
        <v>3</v>
      </c>
      <c r="W93">
        <v>3</v>
      </c>
      <c r="X93">
        <v>0</v>
      </c>
      <c r="Y93">
        <v>5</v>
      </c>
      <c r="Z93">
        <v>2</v>
      </c>
      <c r="AA93">
        <v>3</v>
      </c>
      <c r="AB93">
        <v>0</v>
      </c>
      <c r="AC93">
        <v>0</v>
      </c>
      <c r="AD93">
        <v>0</v>
      </c>
      <c r="AE93">
        <v>78</v>
      </c>
      <c r="AF93">
        <v>39</v>
      </c>
      <c r="AG93">
        <v>0</v>
      </c>
      <c r="AH93">
        <v>391</v>
      </c>
      <c r="AI93">
        <v>277</v>
      </c>
      <c r="AJ93">
        <v>54</v>
      </c>
      <c r="AK93">
        <v>-1</v>
      </c>
      <c r="AL93">
        <v>16</v>
      </c>
    </row>
    <row r="94" spans="1:38" x14ac:dyDescent="0.3">
      <c r="A94" s="1" t="s">
        <v>186</v>
      </c>
      <c r="B94">
        <v>28</v>
      </c>
      <c r="C94" s="2">
        <v>34620</v>
      </c>
      <c r="D94" s="1" t="s">
        <v>39</v>
      </c>
      <c r="E94" s="1" t="s">
        <v>40</v>
      </c>
      <c r="F94" s="1" t="s">
        <v>95</v>
      </c>
      <c r="G94">
        <v>1996</v>
      </c>
      <c r="H94">
        <v>1024</v>
      </c>
      <c r="I94">
        <v>972</v>
      </c>
      <c r="J94" s="1" t="s">
        <v>126</v>
      </c>
      <c r="K94">
        <v>27</v>
      </c>
      <c r="L94">
        <v>14</v>
      </c>
      <c r="M94">
        <v>13</v>
      </c>
      <c r="N94">
        <v>4</v>
      </c>
      <c r="O94">
        <v>3</v>
      </c>
      <c r="P94">
        <v>1</v>
      </c>
      <c r="Q94">
        <v>1</v>
      </c>
      <c r="R94">
        <v>0</v>
      </c>
      <c r="S94">
        <v>1</v>
      </c>
      <c r="T94">
        <v>0</v>
      </c>
      <c r="U94">
        <v>0</v>
      </c>
      <c r="V94">
        <v>7</v>
      </c>
      <c r="W94">
        <v>5</v>
      </c>
      <c r="X94">
        <v>2</v>
      </c>
      <c r="Y94">
        <v>37</v>
      </c>
      <c r="Z94">
        <v>18</v>
      </c>
      <c r="AA94">
        <v>19</v>
      </c>
      <c r="AB94">
        <v>4</v>
      </c>
      <c r="AC94">
        <v>0</v>
      </c>
      <c r="AD94">
        <v>499</v>
      </c>
      <c r="AE94">
        <v>54</v>
      </c>
      <c r="AF94">
        <v>74</v>
      </c>
      <c r="AG94">
        <v>499</v>
      </c>
      <c r="AH94">
        <v>1996</v>
      </c>
      <c r="AI94">
        <v>108</v>
      </c>
      <c r="AJ94">
        <v>202</v>
      </c>
      <c r="AK94">
        <v>137</v>
      </c>
      <c r="AL94">
        <v>3</v>
      </c>
    </row>
    <row r="95" spans="1:38" x14ac:dyDescent="0.3">
      <c r="A95" s="1" t="s">
        <v>187</v>
      </c>
      <c r="B95">
        <v>25</v>
      </c>
      <c r="C95" s="2">
        <v>35534</v>
      </c>
      <c r="D95" s="1" t="s">
        <v>39</v>
      </c>
      <c r="E95" s="1" t="s">
        <v>53</v>
      </c>
      <c r="F95" s="1" t="s">
        <v>139</v>
      </c>
      <c r="G95">
        <v>0</v>
      </c>
      <c r="H95">
        <v>0</v>
      </c>
      <c r="I95">
        <v>0</v>
      </c>
      <c r="J95" s="1" t="s">
        <v>42</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-1</v>
      </c>
      <c r="AJ95">
        <v>-1</v>
      </c>
      <c r="AK95">
        <v>-1</v>
      </c>
      <c r="AL95">
        <v>-1</v>
      </c>
    </row>
    <row r="96" spans="1:38" x14ac:dyDescent="0.3">
      <c r="A96" s="1" t="s">
        <v>188</v>
      </c>
      <c r="B96">
        <v>23</v>
      </c>
      <c r="C96" s="2">
        <v>36199</v>
      </c>
      <c r="D96" s="1" t="s">
        <v>39</v>
      </c>
      <c r="E96" s="1" t="s">
        <v>44</v>
      </c>
      <c r="F96" s="1" t="s">
        <v>91</v>
      </c>
      <c r="G96">
        <v>110</v>
      </c>
      <c r="H96">
        <v>6</v>
      </c>
      <c r="I96">
        <v>104</v>
      </c>
      <c r="J96" s="1" t="s">
        <v>42</v>
      </c>
      <c r="K96">
        <v>3</v>
      </c>
      <c r="L96">
        <v>1</v>
      </c>
      <c r="M96">
        <v>2</v>
      </c>
      <c r="N96">
        <v>0</v>
      </c>
      <c r="O96">
        <v>0</v>
      </c>
      <c r="P96">
        <v>0</v>
      </c>
      <c r="Q96">
        <v>0</v>
      </c>
      <c r="R96">
        <v>0</v>
      </c>
      <c r="S96">
        <v>0</v>
      </c>
      <c r="T96">
        <v>0</v>
      </c>
      <c r="U96">
        <v>0</v>
      </c>
      <c r="V96">
        <v>0</v>
      </c>
      <c r="W96">
        <v>0</v>
      </c>
      <c r="X96">
        <v>0</v>
      </c>
      <c r="Y96">
        <v>0</v>
      </c>
      <c r="Z96">
        <v>0</v>
      </c>
      <c r="AA96">
        <v>0</v>
      </c>
      <c r="AB96">
        <v>0</v>
      </c>
      <c r="AC96">
        <v>0</v>
      </c>
      <c r="AD96">
        <v>0</v>
      </c>
      <c r="AE96">
        <v>0</v>
      </c>
      <c r="AF96">
        <v>37</v>
      </c>
      <c r="AG96">
        <v>0</v>
      </c>
      <c r="AH96">
        <v>0</v>
      </c>
      <c r="AI96">
        <v>-1</v>
      </c>
      <c r="AJ96">
        <v>-1</v>
      </c>
      <c r="AK96">
        <v>-1</v>
      </c>
      <c r="AL96">
        <v>18</v>
      </c>
    </row>
    <row r="97" spans="1:38" x14ac:dyDescent="0.3">
      <c r="A97" s="1" t="s">
        <v>189</v>
      </c>
      <c r="B97">
        <v>30</v>
      </c>
      <c r="C97" s="2">
        <v>33661</v>
      </c>
      <c r="D97" s="1" t="s">
        <v>39</v>
      </c>
      <c r="E97" s="1" t="s">
        <v>53</v>
      </c>
      <c r="F97" s="1" t="s">
        <v>70</v>
      </c>
      <c r="G97">
        <v>2535</v>
      </c>
      <c r="H97">
        <v>1324</v>
      </c>
      <c r="I97">
        <v>1211</v>
      </c>
      <c r="J97" s="1" t="s">
        <v>42</v>
      </c>
      <c r="K97">
        <v>30</v>
      </c>
      <c r="L97">
        <v>15</v>
      </c>
      <c r="M97">
        <v>15</v>
      </c>
      <c r="N97">
        <v>14</v>
      </c>
      <c r="O97">
        <v>5</v>
      </c>
      <c r="P97">
        <v>9</v>
      </c>
      <c r="Q97">
        <v>9</v>
      </c>
      <c r="R97">
        <v>4</v>
      </c>
      <c r="S97">
        <v>5</v>
      </c>
      <c r="T97">
        <v>1</v>
      </c>
      <c r="U97">
        <v>1</v>
      </c>
      <c r="V97">
        <v>9</v>
      </c>
      <c r="W97">
        <v>5</v>
      </c>
      <c r="X97">
        <v>4</v>
      </c>
      <c r="Y97">
        <v>44</v>
      </c>
      <c r="Z97">
        <v>17</v>
      </c>
      <c r="AA97">
        <v>27</v>
      </c>
      <c r="AB97">
        <v>3</v>
      </c>
      <c r="AC97">
        <v>0</v>
      </c>
      <c r="AD97">
        <v>181</v>
      </c>
      <c r="AE97">
        <v>58</v>
      </c>
      <c r="AF97">
        <v>85</v>
      </c>
      <c r="AG97">
        <v>845</v>
      </c>
      <c r="AH97">
        <v>282</v>
      </c>
      <c r="AI97">
        <v>17</v>
      </c>
      <c r="AJ97">
        <v>16</v>
      </c>
      <c r="AK97">
        <v>-1</v>
      </c>
      <c r="AL97">
        <v>1</v>
      </c>
    </row>
    <row r="98" spans="1:38" x14ac:dyDescent="0.3">
      <c r="A98" s="1" t="s">
        <v>190</v>
      </c>
      <c r="B98">
        <v>27</v>
      </c>
      <c r="C98" s="2">
        <v>34719</v>
      </c>
      <c r="D98" s="1" t="s">
        <v>39</v>
      </c>
      <c r="E98" s="1" t="s">
        <v>40</v>
      </c>
      <c r="F98" s="1" t="s">
        <v>62</v>
      </c>
      <c r="G98">
        <v>2587</v>
      </c>
      <c r="H98">
        <v>1458</v>
      </c>
      <c r="I98">
        <v>1129</v>
      </c>
      <c r="J98" s="1" t="s">
        <v>42</v>
      </c>
      <c r="K98">
        <v>31</v>
      </c>
      <c r="L98">
        <v>17</v>
      </c>
      <c r="M98">
        <v>14</v>
      </c>
      <c r="N98">
        <v>2</v>
      </c>
      <c r="O98">
        <v>2</v>
      </c>
      <c r="P98">
        <v>0</v>
      </c>
      <c r="Q98">
        <v>0</v>
      </c>
      <c r="R98">
        <v>0</v>
      </c>
      <c r="S98">
        <v>0</v>
      </c>
      <c r="T98">
        <v>0</v>
      </c>
      <c r="U98">
        <v>0</v>
      </c>
      <c r="V98">
        <v>5</v>
      </c>
      <c r="W98">
        <v>3</v>
      </c>
      <c r="X98">
        <v>2</v>
      </c>
      <c r="Y98">
        <v>49</v>
      </c>
      <c r="Z98">
        <v>24</v>
      </c>
      <c r="AA98">
        <v>25</v>
      </c>
      <c r="AB98">
        <v>9</v>
      </c>
      <c r="AC98">
        <v>0</v>
      </c>
      <c r="AD98">
        <v>1294</v>
      </c>
      <c r="AE98">
        <v>53</v>
      </c>
      <c r="AF98">
        <v>83</v>
      </c>
      <c r="AG98">
        <v>287</v>
      </c>
      <c r="AH98">
        <v>0</v>
      </c>
      <c r="AI98">
        <v>198</v>
      </c>
      <c r="AJ98">
        <v>399</v>
      </c>
      <c r="AK98">
        <v>143</v>
      </c>
      <c r="AL98">
        <v>5</v>
      </c>
    </row>
    <row r="99" spans="1:38" x14ac:dyDescent="0.3">
      <c r="A99" s="1" t="s">
        <v>191</v>
      </c>
      <c r="B99">
        <v>23</v>
      </c>
      <c r="C99" s="2">
        <v>36396</v>
      </c>
      <c r="D99" s="1" t="s">
        <v>39</v>
      </c>
      <c r="E99" s="1" t="s">
        <v>40</v>
      </c>
      <c r="F99" s="1" t="s">
        <v>73</v>
      </c>
      <c r="G99">
        <v>0</v>
      </c>
      <c r="H99">
        <v>0</v>
      </c>
      <c r="I99">
        <v>0</v>
      </c>
      <c r="J99" s="1" t="s">
        <v>42</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-1</v>
      </c>
      <c r="AJ99">
        <v>-1</v>
      </c>
      <c r="AK99">
        <v>-1</v>
      </c>
      <c r="AL99">
        <v>-1</v>
      </c>
    </row>
    <row r="100" spans="1:38" x14ac:dyDescent="0.3">
      <c r="A100" s="1" t="s">
        <v>192</v>
      </c>
      <c r="B100">
        <v>30</v>
      </c>
      <c r="C100" s="2">
        <v>33642</v>
      </c>
      <c r="D100" s="1" t="s">
        <v>39</v>
      </c>
      <c r="E100" s="1" t="s">
        <v>40</v>
      </c>
      <c r="F100" s="1" t="s">
        <v>50</v>
      </c>
      <c r="G100">
        <v>166</v>
      </c>
      <c r="H100">
        <v>166</v>
      </c>
      <c r="I100">
        <v>0</v>
      </c>
      <c r="J100" s="1" t="s">
        <v>42</v>
      </c>
      <c r="K100">
        <v>3</v>
      </c>
      <c r="L100">
        <v>3</v>
      </c>
      <c r="M100">
        <v>0</v>
      </c>
      <c r="N100">
        <v>0</v>
      </c>
      <c r="O100">
        <v>0</v>
      </c>
      <c r="P100">
        <v>0</v>
      </c>
      <c r="Q100">
        <v>0</v>
      </c>
      <c r="R100">
        <v>0</v>
      </c>
      <c r="S100">
        <v>0</v>
      </c>
      <c r="T100">
        <v>0</v>
      </c>
      <c r="U100">
        <v>0</v>
      </c>
      <c r="V100">
        <v>0</v>
      </c>
      <c r="W100">
        <v>0</v>
      </c>
      <c r="X100">
        <v>0</v>
      </c>
      <c r="Y100">
        <v>2</v>
      </c>
      <c r="Z100">
        <v>2</v>
      </c>
      <c r="AA100">
        <v>0</v>
      </c>
      <c r="AB100">
        <v>0</v>
      </c>
      <c r="AC100">
        <v>0</v>
      </c>
      <c r="AD100">
        <v>0</v>
      </c>
      <c r="AE100">
        <v>83</v>
      </c>
      <c r="AF100">
        <v>55</v>
      </c>
      <c r="AG100">
        <v>0</v>
      </c>
      <c r="AH100">
        <v>0</v>
      </c>
      <c r="AI100">
        <v>-1</v>
      </c>
      <c r="AJ100">
        <v>-1</v>
      </c>
      <c r="AK100">
        <v>-1</v>
      </c>
      <c r="AL100">
        <v>18</v>
      </c>
    </row>
    <row r="101" spans="1:38" x14ac:dyDescent="0.3">
      <c r="A101" s="1" t="s">
        <v>193</v>
      </c>
      <c r="B101">
        <v>36</v>
      </c>
      <c r="C101" s="2">
        <v>31449</v>
      </c>
      <c r="D101" s="1" t="s">
        <v>39</v>
      </c>
      <c r="E101" s="1" t="s">
        <v>44</v>
      </c>
      <c r="F101" s="1" t="s">
        <v>41</v>
      </c>
      <c r="G101">
        <v>240</v>
      </c>
      <c r="H101">
        <v>120</v>
      </c>
      <c r="I101">
        <v>120</v>
      </c>
      <c r="J101" s="1" t="s">
        <v>194</v>
      </c>
      <c r="K101">
        <v>7</v>
      </c>
      <c r="L101">
        <v>4</v>
      </c>
      <c r="M101">
        <v>3</v>
      </c>
      <c r="N101">
        <v>0</v>
      </c>
      <c r="O101">
        <v>0</v>
      </c>
      <c r="P101">
        <v>0</v>
      </c>
      <c r="Q101">
        <v>0</v>
      </c>
      <c r="R101">
        <v>0</v>
      </c>
      <c r="S101">
        <v>0</v>
      </c>
      <c r="T101">
        <v>0</v>
      </c>
      <c r="U101">
        <v>0</v>
      </c>
      <c r="V101">
        <v>2</v>
      </c>
      <c r="W101">
        <v>2</v>
      </c>
      <c r="X101">
        <v>0</v>
      </c>
      <c r="Y101">
        <v>2</v>
      </c>
      <c r="Z101">
        <v>0</v>
      </c>
      <c r="AA101">
        <v>2</v>
      </c>
      <c r="AB101">
        <v>0</v>
      </c>
      <c r="AC101">
        <v>0</v>
      </c>
      <c r="AD101">
        <v>0</v>
      </c>
      <c r="AE101">
        <v>120</v>
      </c>
      <c r="AF101">
        <v>34</v>
      </c>
      <c r="AG101">
        <v>0</v>
      </c>
      <c r="AH101">
        <v>0</v>
      </c>
      <c r="AI101">
        <v>-1</v>
      </c>
      <c r="AJ101">
        <v>-1</v>
      </c>
      <c r="AK101">
        <v>-1</v>
      </c>
      <c r="AL101">
        <v>21</v>
      </c>
    </row>
    <row r="102" spans="1:38" x14ac:dyDescent="0.3">
      <c r="A102" s="1" t="s">
        <v>195</v>
      </c>
      <c r="B102">
        <v>31</v>
      </c>
      <c r="C102" s="2">
        <v>33481</v>
      </c>
      <c r="D102" s="1" t="s">
        <v>39</v>
      </c>
      <c r="E102" s="1" t="s">
        <v>40</v>
      </c>
      <c r="F102" s="1" t="s">
        <v>91</v>
      </c>
      <c r="G102">
        <v>1494</v>
      </c>
      <c r="H102">
        <v>651</v>
      </c>
      <c r="I102">
        <v>843</v>
      </c>
      <c r="J102" s="1" t="s">
        <v>83</v>
      </c>
      <c r="K102">
        <v>18</v>
      </c>
      <c r="L102">
        <v>8</v>
      </c>
      <c r="M102">
        <v>10</v>
      </c>
      <c r="N102">
        <v>1</v>
      </c>
      <c r="O102">
        <v>1</v>
      </c>
      <c r="P102">
        <v>0</v>
      </c>
      <c r="Q102">
        <v>2</v>
      </c>
      <c r="R102">
        <v>0</v>
      </c>
      <c r="S102">
        <v>2</v>
      </c>
      <c r="T102">
        <v>0</v>
      </c>
      <c r="U102">
        <v>0</v>
      </c>
      <c r="V102">
        <v>5</v>
      </c>
      <c r="W102">
        <v>2</v>
      </c>
      <c r="X102">
        <v>3</v>
      </c>
      <c r="Y102">
        <v>26</v>
      </c>
      <c r="Z102">
        <v>7</v>
      </c>
      <c r="AA102">
        <v>19</v>
      </c>
      <c r="AB102">
        <v>4</v>
      </c>
      <c r="AC102">
        <v>0</v>
      </c>
      <c r="AD102">
        <v>1494</v>
      </c>
      <c r="AE102">
        <v>57</v>
      </c>
      <c r="AF102">
        <v>83</v>
      </c>
      <c r="AG102">
        <v>374</v>
      </c>
      <c r="AH102">
        <v>747</v>
      </c>
      <c r="AI102">
        <v>204</v>
      </c>
      <c r="AJ102">
        <v>124</v>
      </c>
      <c r="AK102">
        <v>127</v>
      </c>
      <c r="AL102">
        <v>15</v>
      </c>
    </row>
    <row r="103" spans="1:38" x14ac:dyDescent="0.3">
      <c r="A10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
        <v>3</v>
      </c>
      <c r="R103">
        <v>1</v>
      </c>
      <c r="S103">
        <v>2</v>
      </c>
      <c r="T103">
        <v>0</v>
      </c>
      <c r="U103">
        <v>0</v>
      </c>
      <c r="V103">
        <v>7</v>
      </c>
      <c r="W103">
        <v>4</v>
      </c>
      <c r="X103">
        <v>3</v>
      </c>
      <c r="Y103">
        <v>16</v>
      </c>
      <c r="Z103">
        <v>9</v>
      </c>
      <c r="AA103">
        <v>7</v>
      </c>
      <c r="AB103">
        <v>3</v>
      </c>
      <c r="AC103">
        <v>0</v>
      </c>
      <c r="AD103">
        <v>350</v>
      </c>
      <c r="AE103">
        <v>66</v>
      </c>
      <c r="AF103">
        <v>42</v>
      </c>
      <c r="AG103">
        <v>350</v>
      </c>
      <c r="AH103">
        <v>350</v>
      </c>
      <c r="AI103">
        <v>74</v>
      </c>
      <c r="AJ103">
        <v>37</v>
      </c>
      <c r="AK103">
        <v>-1</v>
      </c>
      <c r="AL103">
        <v>6</v>
      </c>
    </row>
    <row r="104" spans="1:38" x14ac:dyDescent="0.3">
      <c r="A104" s="1" t="s">
        <v>197</v>
      </c>
      <c r="B104">
        <v>33</v>
      </c>
      <c r="C104" s="2">
        <v>32748</v>
      </c>
      <c r="D104" s="1" t="s">
        <v>39</v>
      </c>
      <c r="E104" s="1" t="s">
        <v>40</v>
      </c>
      <c r="F104" s="1" t="s">
        <v>114</v>
      </c>
      <c r="G104">
        <v>3403</v>
      </c>
      <c r="H104">
        <v>1693</v>
      </c>
      <c r="I104">
        <v>1710</v>
      </c>
      <c r="J104" s="1" t="s">
        <v>74</v>
      </c>
      <c r="K104">
        <v>38</v>
      </c>
      <c r="L104">
        <v>19</v>
      </c>
      <c r="M104">
        <v>19</v>
      </c>
      <c r="N104">
        <v>1</v>
      </c>
      <c r="O104">
        <v>0</v>
      </c>
      <c r="P104">
        <v>1</v>
      </c>
      <c r="Q104">
        <v>5</v>
      </c>
      <c r="R104">
        <v>3</v>
      </c>
      <c r="S104">
        <v>2</v>
      </c>
      <c r="T104">
        <v>0</v>
      </c>
      <c r="U104">
        <v>0</v>
      </c>
      <c r="V104">
        <v>16</v>
      </c>
      <c r="W104">
        <v>10</v>
      </c>
      <c r="X104">
        <v>6</v>
      </c>
      <c r="Y104">
        <v>38</v>
      </c>
      <c r="Z104">
        <v>12</v>
      </c>
      <c r="AA104">
        <v>26</v>
      </c>
      <c r="AB104">
        <v>4</v>
      </c>
      <c r="AC104">
        <v>0</v>
      </c>
      <c r="AD104">
        <v>3403</v>
      </c>
      <c r="AE104">
        <v>90</v>
      </c>
      <c r="AF104">
        <v>90</v>
      </c>
      <c r="AG104">
        <v>851</v>
      </c>
      <c r="AH104">
        <v>681</v>
      </c>
      <c r="AI104">
        <v>260</v>
      </c>
      <c r="AJ104">
        <v>116</v>
      </c>
      <c r="AK104">
        <v>33</v>
      </c>
      <c r="AL104">
        <v>14</v>
      </c>
    </row>
    <row r="105" spans="1:38" x14ac:dyDescent="0.3">
      <c r="A105" s="1" t="s">
        <v>198</v>
      </c>
      <c r="B105">
        <v>35</v>
      </c>
      <c r="C105" s="2">
        <v>31901</v>
      </c>
      <c r="D105" s="1" t="s">
        <v>39</v>
      </c>
      <c r="E105" s="1" t="s">
        <v>44</v>
      </c>
      <c r="F105" s="1" t="s">
        <v>114</v>
      </c>
      <c r="G105">
        <v>175</v>
      </c>
      <c r="H105">
        <v>73</v>
      </c>
      <c r="I105">
        <v>102</v>
      </c>
      <c r="J105" s="1" t="s">
        <v>74</v>
      </c>
      <c r="K105">
        <v>6</v>
      </c>
      <c r="L105">
        <v>4</v>
      </c>
      <c r="M105">
        <v>2</v>
      </c>
      <c r="N105">
        <v>0</v>
      </c>
      <c r="O105">
        <v>0</v>
      </c>
      <c r="P105">
        <v>0</v>
      </c>
      <c r="Q105">
        <v>0</v>
      </c>
      <c r="R105">
        <v>0</v>
      </c>
      <c r="S105">
        <v>0</v>
      </c>
      <c r="T105">
        <v>0</v>
      </c>
      <c r="U105">
        <v>0</v>
      </c>
      <c r="V105">
        <v>3</v>
      </c>
      <c r="W105">
        <v>2</v>
      </c>
      <c r="X105">
        <v>1</v>
      </c>
      <c r="Y105">
        <v>2</v>
      </c>
      <c r="Z105">
        <v>0</v>
      </c>
      <c r="AA105">
        <v>2</v>
      </c>
      <c r="AB105">
        <v>1</v>
      </c>
      <c r="AC105">
        <v>0</v>
      </c>
      <c r="AD105">
        <v>0</v>
      </c>
      <c r="AE105">
        <v>88</v>
      </c>
      <c r="AF105">
        <v>29</v>
      </c>
      <c r="AG105">
        <v>175</v>
      </c>
      <c r="AH105">
        <v>0</v>
      </c>
      <c r="AI105">
        <v>-1</v>
      </c>
      <c r="AJ105">
        <v>-1</v>
      </c>
      <c r="AK105">
        <v>-1</v>
      </c>
      <c r="AL105">
        <v>18</v>
      </c>
    </row>
    <row r="106" spans="1:38" x14ac:dyDescent="0.3">
      <c r="A106" s="1" t="s">
        <v>199</v>
      </c>
      <c r="B106">
        <v>33</v>
      </c>
      <c r="C106" s="2">
        <v>32694</v>
      </c>
      <c r="D106" s="1" t="s">
        <v>39</v>
      </c>
      <c r="E106" s="1" t="s">
        <v>53</v>
      </c>
      <c r="F106" s="1" t="s">
        <v>91</v>
      </c>
      <c r="G106">
        <v>980</v>
      </c>
      <c r="H106">
        <v>454</v>
      </c>
      <c r="I106">
        <v>526</v>
      </c>
      <c r="J106" s="1" t="s">
        <v>42</v>
      </c>
      <c r="K106">
        <v>25</v>
      </c>
      <c r="L106">
        <v>13</v>
      </c>
      <c r="M106">
        <v>12</v>
      </c>
      <c r="N106">
        <v>2</v>
      </c>
      <c r="O106">
        <v>1</v>
      </c>
      <c r="P106">
        <v>1</v>
      </c>
      <c r="Q106">
        <v>2</v>
      </c>
      <c r="R106">
        <v>1</v>
      </c>
      <c r="S106">
        <v>1</v>
      </c>
      <c r="T106">
        <v>0</v>
      </c>
      <c r="U106">
        <v>1</v>
      </c>
      <c r="V106">
        <v>6</v>
      </c>
      <c r="W106">
        <v>3</v>
      </c>
      <c r="X106">
        <v>3</v>
      </c>
      <c r="Y106">
        <v>14</v>
      </c>
      <c r="Z106">
        <v>6</v>
      </c>
      <c r="AA106">
        <v>8</v>
      </c>
      <c r="AB106">
        <v>1</v>
      </c>
      <c r="AC106">
        <v>0</v>
      </c>
      <c r="AD106">
        <v>490</v>
      </c>
      <c r="AE106">
        <v>70</v>
      </c>
      <c r="AF106">
        <v>39</v>
      </c>
      <c r="AG106">
        <v>980</v>
      </c>
      <c r="AH106">
        <v>490</v>
      </c>
      <c r="AI106">
        <v>105</v>
      </c>
      <c r="AJ106">
        <v>73</v>
      </c>
      <c r="AK106">
        <v>-1</v>
      </c>
      <c r="AL106">
        <v>8</v>
      </c>
    </row>
    <row r="107" spans="1:38" x14ac:dyDescent="0.3">
      <c r="A107" s="1" t="s">
        <v>200</v>
      </c>
      <c r="B107">
        <v>36</v>
      </c>
      <c r="C107" s="2">
        <v>31662</v>
      </c>
      <c r="D107" s="1" t="s">
        <v>39</v>
      </c>
      <c r="E107" s="1" t="s">
        <v>40</v>
      </c>
      <c r="F107" s="1" t="s">
        <v>70</v>
      </c>
      <c r="G107">
        <v>1583</v>
      </c>
      <c r="H107">
        <v>803</v>
      </c>
      <c r="I107">
        <v>780</v>
      </c>
      <c r="J107" s="1" t="s">
        <v>42</v>
      </c>
      <c r="K107">
        <v>21</v>
      </c>
      <c r="L107">
        <v>11</v>
      </c>
      <c r="M107">
        <v>10</v>
      </c>
      <c r="N107">
        <v>1</v>
      </c>
      <c r="O107">
        <v>1</v>
      </c>
      <c r="P107">
        <v>0</v>
      </c>
      <c r="Q107">
        <v>0</v>
      </c>
      <c r="R107">
        <v>0</v>
      </c>
      <c r="S107">
        <v>0</v>
      </c>
      <c r="T107">
        <v>0</v>
      </c>
      <c r="U107">
        <v>0</v>
      </c>
      <c r="V107">
        <v>6</v>
      </c>
      <c r="W107">
        <v>4</v>
      </c>
      <c r="X107">
        <v>2</v>
      </c>
      <c r="Y107">
        <v>32</v>
      </c>
      <c r="Z107">
        <v>14</v>
      </c>
      <c r="AA107">
        <v>18</v>
      </c>
      <c r="AB107">
        <v>4</v>
      </c>
      <c r="AC107">
        <v>0</v>
      </c>
      <c r="AD107">
        <v>1583</v>
      </c>
      <c r="AE107">
        <v>49</v>
      </c>
      <c r="AF107">
        <v>75</v>
      </c>
      <c r="AG107">
        <v>396</v>
      </c>
      <c r="AH107">
        <v>0</v>
      </c>
      <c r="AI107">
        <v>208</v>
      </c>
      <c r="AJ107">
        <v>254</v>
      </c>
      <c r="AK107">
        <v>152</v>
      </c>
      <c r="AL107">
        <v>12</v>
      </c>
    </row>
    <row r="108" spans="1:38" x14ac:dyDescent="0.3">
      <c r="A108" s="1" t="s">
        <v>201</v>
      </c>
      <c r="B108">
        <v>29</v>
      </c>
      <c r="C108" s="2">
        <v>34230</v>
      </c>
      <c r="D108" s="1" t="s">
        <v>39</v>
      </c>
      <c r="E108" s="1" t="s">
        <v>40</v>
      </c>
      <c r="F108" s="1" t="s">
        <v>45</v>
      </c>
      <c r="G108">
        <v>3240</v>
      </c>
      <c r="H108">
        <v>1636</v>
      </c>
      <c r="I108">
        <v>1604</v>
      </c>
      <c r="J108" s="1" t="s">
        <v>42</v>
      </c>
      <c r="K108">
        <v>38</v>
      </c>
      <c r="L108">
        <v>19</v>
      </c>
      <c r="M108">
        <v>19</v>
      </c>
      <c r="N108">
        <v>0</v>
      </c>
      <c r="O108">
        <v>0</v>
      </c>
      <c r="P108">
        <v>0</v>
      </c>
      <c r="Q108">
        <v>1</v>
      </c>
      <c r="R108">
        <v>1</v>
      </c>
      <c r="S108">
        <v>0</v>
      </c>
      <c r="T108">
        <v>0</v>
      </c>
      <c r="U108">
        <v>0</v>
      </c>
      <c r="V108">
        <v>8</v>
      </c>
      <c r="W108">
        <v>5</v>
      </c>
      <c r="X108">
        <v>3</v>
      </c>
      <c r="Y108">
        <v>53</v>
      </c>
      <c r="Z108">
        <v>24</v>
      </c>
      <c r="AA108">
        <v>29</v>
      </c>
      <c r="AB108">
        <v>2</v>
      </c>
      <c r="AC108">
        <v>0</v>
      </c>
      <c r="AD108">
        <v>0</v>
      </c>
      <c r="AE108">
        <v>61</v>
      </c>
      <c r="AF108">
        <v>85</v>
      </c>
      <c r="AG108">
        <v>1620</v>
      </c>
      <c r="AH108">
        <v>3240</v>
      </c>
      <c r="AI108">
        <v>381</v>
      </c>
      <c r="AJ108">
        <v>239</v>
      </c>
      <c r="AK108">
        <v>111</v>
      </c>
      <c r="AL108">
        <v>19</v>
      </c>
    </row>
    <row r="109" spans="1:38" x14ac:dyDescent="0.3">
      <c r="A109" s="1" t="s">
        <v>202</v>
      </c>
      <c r="B109">
        <v>32</v>
      </c>
      <c r="C109" s="2">
        <v>32863</v>
      </c>
      <c r="D109" s="1" t="s">
        <v>39</v>
      </c>
      <c r="E109" s="1" t="s">
        <v>44</v>
      </c>
      <c r="F109" s="1" t="s">
        <v>55</v>
      </c>
      <c r="G109">
        <v>1897</v>
      </c>
      <c r="H109">
        <v>865</v>
      </c>
      <c r="I109">
        <v>1032</v>
      </c>
      <c r="J109" s="1" t="s">
        <v>203</v>
      </c>
      <c r="K109">
        <v>31</v>
      </c>
      <c r="L109">
        <v>14</v>
      </c>
      <c r="M109">
        <v>17</v>
      </c>
      <c r="N109">
        <v>0</v>
      </c>
      <c r="O109">
        <v>0</v>
      </c>
      <c r="P109">
        <v>0</v>
      </c>
      <c r="Q109">
        <v>2</v>
      </c>
      <c r="R109">
        <v>1</v>
      </c>
      <c r="S109">
        <v>1</v>
      </c>
      <c r="T109">
        <v>0</v>
      </c>
      <c r="U109">
        <v>0</v>
      </c>
      <c r="V109">
        <v>11</v>
      </c>
      <c r="W109">
        <v>6</v>
      </c>
      <c r="X109">
        <v>5</v>
      </c>
      <c r="Y109">
        <v>24</v>
      </c>
      <c r="Z109">
        <v>7</v>
      </c>
      <c r="AA109">
        <v>17</v>
      </c>
      <c r="AB109">
        <v>3</v>
      </c>
      <c r="AC109">
        <v>0</v>
      </c>
      <c r="AD109">
        <v>0</v>
      </c>
      <c r="AE109">
        <v>79</v>
      </c>
      <c r="AF109">
        <v>61</v>
      </c>
      <c r="AG109">
        <v>632</v>
      </c>
      <c r="AH109">
        <v>949</v>
      </c>
      <c r="AI109">
        <v>323</v>
      </c>
      <c r="AJ109">
        <v>161</v>
      </c>
      <c r="AK109">
        <v>-1</v>
      </c>
      <c r="AL109">
        <v>20</v>
      </c>
    </row>
    <row r="110" spans="1:38" x14ac:dyDescent="0.3">
      <c r="A110" s="1" t="s">
        <v>204</v>
      </c>
      <c r="B110">
        <v>33</v>
      </c>
      <c r="C110" s="2">
        <v>32614</v>
      </c>
      <c r="D110" s="1" t="s">
        <v>39</v>
      </c>
      <c r="E110" s="1" t="s">
        <v>40</v>
      </c>
      <c r="F110" s="1" t="s">
        <v>47</v>
      </c>
      <c r="G110">
        <v>2056</v>
      </c>
      <c r="H110">
        <v>932</v>
      </c>
      <c r="I110">
        <v>1124</v>
      </c>
      <c r="J110" s="1" t="s">
        <v>119</v>
      </c>
      <c r="K110">
        <v>29</v>
      </c>
      <c r="L110">
        <v>15</v>
      </c>
      <c r="M110">
        <v>14</v>
      </c>
      <c r="N110">
        <v>0</v>
      </c>
      <c r="O110">
        <v>0</v>
      </c>
      <c r="P110">
        <v>0</v>
      </c>
      <c r="Q110">
        <v>2</v>
      </c>
      <c r="R110">
        <v>1</v>
      </c>
      <c r="S110">
        <v>1</v>
      </c>
      <c r="T110">
        <v>0</v>
      </c>
      <c r="U110">
        <v>0</v>
      </c>
      <c r="V110">
        <v>1</v>
      </c>
      <c r="W110">
        <v>1</v>
      </c>
      <c r="X110">
        <v>0</v>
      </c>
      <c r="Y110">
        <v>52</v>
      </c>
      <c r="Z110">
        <v>19</v>
      </c>
      <c r="AA110">
        <v>33</v>
      </c>
      <c r="AB110">
        <v>2</v>
      </c>
      <c r="AC110">
        <v>0</v>
      </c>
      <c r="AD110">
        <v>0</v>
      </c>
      <c r="AE110">
        <v>40</v>
      </c>
      <c r="AF110">
        <v>71</v>
      </c>
      <c r="AG110">
        <v>1028</v>
      </c>
      <c r="AH110">
        <v>1028</v>
      </c>
      <c r="AI110">
        <v>328</v>
      </c>
      <c r="AJ110">
        <v>163</v>
      </c>
      <c r="AK110">
        <v>169</v>
      </c>
      <c r="AL110">
        <v>30</v>
      </c>
    </row>
    <row r="111" spans="1:38" x14ac:dyDescent="0.3">
      <c r="A111" s="1" t="s">
        <v>205</v>
      </c>
      <c r="B111">
        <v>24</v>
      </c>
      <c r="C111" s="2">
        <v>35739</v>
      </c>
      <c r="D111" s="1" t="s">
        <v>39</v>
      </c>
      <c r="E111" s="1" t="s">
        <v>40</v>
      </c>
      <c r="F111" s="1" t="s">
        <v>70</v>
      </c>
      <c r="G111">
        <v>849</v>
      </c>
      <c r="H111">
        <v>436</v>
      </c>
      <c r="I111">
        <v>413</v>
      </c>
      <c r="J111" s="1" t="s">
        <v>51</v>
      </c>
      <c r="K111">
        <v>13</v>
      </c>
      <c r="L111">
        <v>6</v>
      </c>
      <c r="M111">
        <v>7</v>
      </c>
      <c r="N111">
        <v>0</v>
      </c>
      <c r="O111">
        <v>0</v>
      </c>
      <c r="P111">
        <v>0</v>
      </c>
      <c r="Q111">
        <v>1</v>
      </c>
      <c r="R111">
        <v>0</v>
      </c>
      <c r="S111">
        <v>1</v>
      </c>
      <c r="T111">
        <v>0</v>
      </c>
      <c r="U111">
        <v>0</v>
      </c>
      <c r="V111">
        <v>3</v>
      </c>
      <c r="W111">
        <v>1</v>
      </c>
      <c r="X111">
        <v>2</v>
      </c>
      <c r="Y111">
        <v>16</v>
      </c>
      <c r="Z111">
        <v>7</v>
      </c>
      <c r="AA111">
        <v>9</v>
      </c>
      <c r="AB111">
        <v>1</v>
      </c>
      <c r="AC111">
        <v>0</v>
      </c>
      <c r="AD111">
        <v>0</v>
      </c>
      <c r="AE111">
        <v>53</v>
      </c>
      <c r="AF111">
        <v>65</v>
      </c>
      <c r="AG111">
        <v>849</v>
      </c>
      <c r="AH111">
        <v>849</v>
      </c>
      <c r="AI111">
        <v>279</v>
      </c>
      <c r="AJ111">
        <v>133</v>
      </c>
      <c r="AK111">
        <v>142</v>
      </c>
      <c r="AL111">
        <v>17</v>
      </c>
    </row>
    <row r="112" spans="1:38" x14ac:dyDescent="0.3">
      <c r="A112" s="1" t="s">
        <v>206</v>
      </c>
      <c r="B112">
        <v>32</v>
      </c>
      <c r="C112" s="2">
        <v>32834</v>
      </c>
      <c r="D112" s="1" t="s">
        <v>39</v>
      </c>
      <c r="E112" s="1" t="s">
        <v>40</v>
      </c>
      <c r="F112" s="1" t="s">
        <v>101</v>
      </c>
      <c r="G112">
        <v>2128</v>
      </c>
      <c r="H112">
        <v>1138</v>
      </c>
      <c r="I112">
        <v>990</v>
      </c>
      <c r="J112" s="1" t="s">
        <v>42</v>
      </c>
      <c r="K112">
        <v>24</v>
      </c>
      <c r="L112">
        <v>13</v>
      </c>
      <c r="M112">
        <v>11</v>
      </c>
      <c r="N112">
        <v>1</v>
      </c>
      <c r="O112">
        <v>0</v>
      </c>
      <c r="P112">
        <v>1</v>
      </c>
      <c r="Q112">
        <v>0</v>
      </c>
      <c r="R112">
        <v>0</v>
      </c>
      <c r="S112">
        <v>0</v>
      </c>
      <c r="T112">
        <v>0</v>
      </c>
      <c r="U112">
        <v>0</v>
      </c>
      <c r="V112">
        <v>4</v>
      </c>
      <c r="W112">
        <v>2</v>
      </c>
      <c r="X112">
        <v>2</v>
      </c>
      <c r="Y112">
        <v>34</v>
      </c>
      <c r="Z112">
        <v>16</v>
      </c>
      <c r="AA112">
        <v>18</v>
      </c>
      <c r="AB112">
        <v>1</v>
      </c>
      <c r="AC112">
        <v>0</v>
      </c>
      <c r="AD112">
        <v>2128</v>
      </c>
      <c r="AE112">
        <v>63</v>
      </c>
      <c r="AF112">
        <v>89</v>
      </c>
      <c r="AG112">
        <v>2128</v>
      </c>
      <c r="AH112">
        <v>0</v>
      </c>
      <c r="AI112">
        <v>246</v>
      </c>
      <c r="AJ112">
        <v>294</v>
      </c>
      <c r="AK112">
        <v>106</v>
      </c>
      <c r="AL112">
        <v>15</v>
      </c>
    </row>
    <row r="113" spans="1:38" x14ac:dyDescent="0.3">
      <c r="A113" s="1" t="s">
        <v>207</v>
      </c>
      <c r="B113">
        <v>30</v>
      </c>
      <c r="C113" s="2">
        <v>33579</v>
      </c>
      <c r="D113" s="1" t="s">
        <v>39</v>
      </c>
      <c r="E113" s="1" t="s">
        <v>53</v>
      </c>
      <c r="F113" s="1" t="s">
        <v>45</v>
      </c>
      <c r="G113">
        <v>2582</v>
      </c>
      <c r="H113">
        <v>1330</v>
      </c>
      <c r="I113">
        <v>1252</v>
      </c>
      <c r="J113" s="1" t="s">
        <v>208</v>
      </c>
      <c r="K113">
        <v>38</v>
      </c>
      <c r="L113">
        <v>19</v>
      </c>
      <c r="M113">
        <v>19</v>
      </c>
      <c r="N113">
        <v>10</v>
      </c>
      <c r="O113">
        <v>4</v>
      </c>
      <c r="P113">
        <v>6</v>
      </c>
      <c r="Q113">
        <v>2</v>
      </c>
      <c r="R113">
        <v>0</v>
      </c>
      <c r="S113">
        <v>2</v>
      </c>
      <c r="T113">
        <v>0</v>
      </c>
      <c r="U113">
        <v>0</v>
      </c>
      <c r="V113">
        <v>8</v>
      </c>
      <c r="W113">
        <v>5</v>
      </c>
      <c r="X113">
        <v>3</v>
      </c>
      <c r="Y113">
        <v>43</v>
      </c>
      <c r="Z113">
        <v>21</v>
      </c>
      <c r="AA113">
        <v>22</v>
      </c>
      <c r="AB113">
        <v>2</v>
      </c>
      <c r="AC113">
        <v>0</v>
      </c>
      <c r="AD113">
        <v>258</v>
      </c>
      <c r="AE113">
        <v>60</v>
      </c>
      <c r="AF113">
        <v>68</v>
      </c>
      <c r="AG113">
        <v>1291</v>
      </c>
      <c r="AH113">
        <v>1291</v>
      </c>
      <c r="AI113">
        <v>50</v>
      </c>
      <c r="AJ113">
        <v>188</v>
      </c>
      <c r="AK113">
        <v>-1</v>
      </c>
      <c r="AL113">
        <v>2</v>
      </c>
    </row>
    <row r="114" spans="1:38" x14ac:dyDescent="0.3">
      <c r="A114" s="1" t="s">
        <v>209</v>
      </c>
      <c r="B114">
        <v>30</v>
      </c>
      <c r="C114" s="2">
        <v>33613</v>
      </c>
      <c r="D114" s="1" t="s">
        <v>39</v>
      </c>
      <c r="E114" s="1" t="s">
        <v>44</v>
      </c>
      <c r="F114" s="1" t="s">
        <v>139</v>
      </c>
      <c r="G114">
        <v>1487</v>
      </c>
      <c r="H114">
        <v>710</v>
      </c>
      <c r="I114">
        <v>777</v>
      </c>
      <c r="J114" s="1" t="s">
        <v>210</v>
      </c>
      <c r="K114">
        <v>28</v>
      </c>
      <c r="L114">
        <v>13</v>
      </c>
      <c r="M114">
        <v>15</v>
      </c>
      <c r="N114">
        <v>1</v>
      </c>
      <c r="O114">
        <v>1</v>
      </c>
      <c r="P114">
        <v>0</v>
      </c>
      <c r="Q114">
        <v>0</v>
      </c>
      <c r="R114">
        <v>0</v>
      </c>
      <c r="S114">
        <v>0</v>
      </c>
      <c r="T114">
        <v>0</v>
      </c>
      <c r="U114">
        <v>0</v>
      </c>
      <c r="V114">
        <v>8</v>
      </c>
      <c r="W114">
        <v>3</v>
      </c>
      <c r="X114">
        <v>5</v>
      </c>
      <c r="Y114">
        <v>16</v>
      </c>
      <c r="Z114">
        <v>10</v>
      </c>
      <c r="AA114">
        <v>6</v>
      </c>
      <c r="AB114">
        <v>2</v>
      </c>
      <c r="AC114">
        <v>0</v>
      </c>
      <c r="AD114">
        <v>1487</v>
      </c>
      <c r="AE114">
        <v>93</v>
      </c>
      <c r="AF114">
        <v>53</v>
      </c>
      <c r="AG114">
        <v>744</v>
      </c>
      <c r="AH114">
        <v>0</v>
      </c>
      <c r="AI114">
        <v>206</v>
      </c>
      <c r="AJ114">
        <v>271</v>
      </c>
      <c r="AK114">
        <v>-1</v>
      </c>
      <c r="AL114">
        <v>7</v>
      </c>
    </row>
    <row r="115" spans="1:38" x14ac:dyDescent="0.3">
      <c r="A115" s="1" t="s">
        <v>211</v>
      </c>
      <c r="B115">
        <v>31</v>
      </c>
      <c r="C115" s="2">
        <v>33210</v>
      </c>
      <c r="D115" s="1" t="s">
        <v>39</v>
      </c>
      <c r="E115" s="1" t="s">
        <v>53</v>
      </c>
      <c r="F115" s="1" t="s">
        <v>55</v>
      </c>
      <c r="G115">
        <v>813</v>
      </c>
      <c r="H115">
        <v>526</v>
      </c>
      <c r="I115">
        <v>287</v>
      </c>
      <c r="J115" s="1" t="s">
        <v>212</v>
      </c>
      <c r="K115">
        <v>16</v>
      </c>
      <c r="L115">
        <v>10</v>
      </c>
      <c r="M115">
        <v>6</v>
      </c>
      <c r="N115">
        <v>1</v>
      </c>
      <c r="O115">
        <v>0</v>
      </c>
      <c r="P115">
        <v>1</v>
      </c>
      <c r="Q115">
        <v>1</v>
      </c>
      <c r="R115">
        <v>0</v>
      </c>
      <c r="S115">
        <v>1</v>
      </c>
      <c r="T115">
        <v>0</v>
      </c>
      <c r="U115">
        <v>0</v>
      </c>
      <c r="V115">
        <v>5</v>
      </c>
      <c r="W115">
        <v>3</v>
      </c>
      <c r="X115">
        <v>2</v>
      </c>
      <c r="Y115">
        <v>10</v>
      </c>
      <c r="Z115">
        <v>6</v>
      </c>
      <c r="AA115">
        <v>4</v>
      </c>
      <c r="AB115">
        <v>1</v>
      </c>
      <c r="AC115">
        <v>0</v>
      </c>
      <c r="AD115">
        <v>813</v>
      </c>
      <c r="AE115">
        <v>81</v>
      </c>
      <c r="AF115">
        <v>51</v>
      </c>
      <c r="AG115">
        <v>813</v>
      </c>
      <c r="AH115">
        <v>813</v>
      </c>
      <c r="AI115">
        <v>149</v>
      </c>
      <c r="AJ115">
        <v>142</v>
      </c>
      <c r="AK115">
        <v>-1</v>
      </c>
      <c r="AL115">
        <v>10</v>
      </c>
    </row>
    <row r="116" spans="1:38" x14ac:dyDescent="0.3">
      <c r="A116" s="1" t="s">
        <v>213</v>
      </c>
      <c r="B116">
        <v>30</v>
      </c>
      <c r="C116" s="2">
        <v>33648</v>
      </c>
      <c r="D116" s="1" t="s">
        <v>39</v>
      </c>
      <c r="E116" s="1" t="s">
        <v>44</v>
      </c>
      <c r="F116" s="1" t="s">
        <v>106</v>
      </c>
      <c r="G116">
        <v>2772</v>
      </c>
      <c r="H116">
        <v>1457</v>
      </c>
      <c r="I116">
        <v>1315</v>
      </c>
      <c r="J116" s="1" t="s">
        <v>123</v>
      </c>
      <c r="K116">
        <v>35</v>
      </c>
      <c r="L116">
        <v>18</v>
      </c>
      <c r="M116">
        <v>17</v>
      </c>
      <c r="N116">
        <v>8</v>
      </c>
      <c r="O116">
        <v>6</v>
      </c>
      <c r="P116">
        <v>2</v>
      </c>
      <c r="Q116">
        <v>12</v>
      </c>
      <c r="R116">
        <v>8</v>
      </c>
      <c r="S116">
        <v>4</v>
      </c>
      <c r="T116">
        <v>0</v>
      </c>
      <c r="U116">
        <v>0</v>
      </c>
      <c r="V116">
        <v>10</v>
      </c>
      <c r="W116">
        <v>6</v>
      </c>
      <c r="X116">
        <v>4</v>
      </c>
      <c r="Y116">
        <v>34</v>
      </c>
      <c r="Z116">
        <v>14</v>
      </c>
      <c r="AA116">
        <v>20</v>
      </c>
      <c r="AB116">
        <v>3</v>
      </c>
      <c r="AC116">
        <v>0</v>
      </c>
      <c r="AD116">
        <v>347</v>
      </c>
      <c r="AE116">
        <v>82</v>
      </c>
      <c r="AF116">
        <v>79</v>
      </c>
      <c r="AG116">
        <v>924</v>
      </c>
      <c r="AH116">
        <v>231</v>
      </c>
      <c r="AI116">
        <v>76</v>
      </c>
      <c r="AJ116">
        <v>10</v>
      </c>
      <c r="AK116">
        <v>-1</v>
      </c>
      <c r="AL116">
        <v>4</v>
      </c>
    </row>
    <row r="117" spans="1:38" x14ac:dyDescent="0.3">
      <c r="A117" s="1" t="s">
        <v>214</v>
      </c>
      <c r="B117">
        <v>36</v>
      </c>
      <c r="C117" s="2">
        <v>31509</v>
      </c>
      <c r="D117" s="1" t="s">
        <v>39</v>
      </c>
      <c r="E117" s="1" t="s">
        <v>40</v>
      </c>
      <c r="F117" s="1" t="s">
        <v>82</v>
      </c>
      <c r="G117">
        <v>206</v>
      </c>
      <c r="H117">
        <v>90</v>
      </c>
      <c r="I117">
        <v>116</v>
      </c>
      <c r="J117" s="1" t="s">
        <v>215</v>
      </c>
      <c r="K117">
        <v>3</v>
      </c>
      <c r="L117">
        <v>1</v>
      </c>
      <c r="M117">
        <v>2</v>
      </c>
      <c r="N117">
        <v>0</v>
      </c>
      <c r="O117">
        <v>0</v>
      </c>
      <c r="P117">
        <v>0</v>
      </c>
      <c r="Q117">
        <v>0</v>
      </c>
      <c r="R117">
        <v>0</v>
      </c>
      <c r="S117">
        <v>0</v>
      </c>
      <c r="T117">
        <v>0</v>
      </c>
      <c r="U117">
        <v>0</v>
      </c>
      <c r="V117">
        <v>0</v>
      </c>
      <c r="W117">
        <v>0</v>
      </c>
      <c r="X117">
        <v>0</v>
      </c>
      <c r="Y117">
        <v>4</v>
      </c>
      <c r="Z117">
        <v>3</v>
      </c>
      <c r="AA117">
        <v>1</v>
      </c>
      <c r="AB117">
        <v>0</v>
      </c>
      <c r="AC117">
        <v>0</v>
      </c>
      <c r="AD117">
        <v>0</v>
      </c>
      <c r="AE117">
        <v>52</v>
      </c>
      <c r="AF117">
        <v>69</v>
      </c>
      <c r="AG117">
        <v>0</v>
      </c>
      <c r="AH117">
        <v>0</v>
      </c>
      <c r="AI117">
        <v>-1</v>
      </c>
      <c r="AJ117">
        <v>-1</v>
      </c>
      <c r="AK117">
        <v>-1</v>
      </c>
      <c r="AL117">
        <v>17</v>
      </c>
    </row>
    <row r="118" spans="1:38" x14ac:dyDescent="0.3">
      <c r="A118" s="1" t="s">
        <v>216</v>
      </c>
      <c r="B118">
        <v>31</v>
      </c>
      <c r="C118" s="2">
        <v>33293</v>
      </c>
      <c r="D118" s="1" t="s">
        <v>39</v>
      </c>
      <c r="E118" s="1" t="s">
        <v>40</v>
      </c>
      <c r="F118" s="1" t="s">
        <v>59</v>
      </c>
      <c r="G118">
        <v>1587</v>
      </c>
      <c r="H118">
        <v>957</v>
      </c>
      <c r="I118">
        <v>630</v>
      </c>
      <c r="J118" s="1" t="s">
        <v>212</v>
      </c>
      <c r="K118">
        <v>21</v>
      </c>
      <c r="L118">
        <v>14</v>
      </c>
      <c r="M118">
        <v>7</v>
      </c>
      <c r="N118">
        <v>0</v>
      </c>
      <c r="O118">
        <v>0</v>
      </c>
      <c r="P118">
        <v>0</v>
      </c>
      <c r="Q118">
        <v>0</v>
      </c>
      <c r="R118">
        <v>0</v>
      </c>
      <c r="S118">
        <v>0</v>
      </c>
      <c r="T118">
        <v>0</v>
      </c>
      <c r="U118">
        <v>0</v>
      </c>
      <c r="V118">
        <v>4</v>
      </c>
      <c r="W118">
        <v>3</v>
      </c>
      <c r="X118">
        <v>1</v>
      </c>
      <c r="Y118">
        <v>25</v>
      </c>
      <c r="Z118">
        <v>15</v>
      </c>
      <c r="AA118">
        <v>10</v>
      </c>
      <c r="AB118">
        <v>4</v>
      </c>
      <c r="AC118">
        <v>1</v>
      </c>
      <c r="AD118">
        <v>0</v>
      </c>
      <c r="AE118">
        <v>63</v>
      </c>
      <c r="AF118">
        <v>76</v>
      </c>
      <c r="AG118">
        <v>397</v>
      </c>
      <c r="AH118">
        <v>0</v>
      </c>
      <c r="AI118">
        <v>393</v>
      </c>
      <c r="AJ118">
        <v>402</v>
      </c>
      <c r="AK118">
        <v>101</v>
      </c>
      <c r="AL118">
        <v>24</v>
      </c>
    </row>
    <row r="119" spans="1:38" x14ac:dyDescent="0.3">
      <c r="A119" s="1" t="s">
        <v>217</v>
      </c>
      <c r="B119">
        <v>32</v>
      </c>
      <c r="C119" s="2">
        <v>32992</v>
      </c>
      <c r="D119" s="1" t="s">
        <v>39</v>
      </c>
      <c r="E119" s="1" t="s">
        <v>40</v>
      </c>
      <c r="F119" s="1" t="s">
        <v>47</v>
      </c>
      <c r="G119">
        <v>3262</v>
      </c>
      <c r="H119">
        <v>1642</v>
      </c>
      <c r="I119">
        <v>1620</v>
      </c>
      <c r="J119" s="1" t="s">
        <v>119</v>
      </c>
      <c r="K119">
        <v>37</v>
      </c>
      <c r="L119">
        <v>19</v>
      </c>
      <c r="M119">
        <v>18</v>
      </c>
      <c r="N119">
        <v>1</v>
      </c>
      <c r="O119">
        <v>0</v>
      </c>
      <c r="P119">
        <v>1</v>
      </c>
      <c r="Q119">
        <v>0</v>
      </c>
      <c r="R119">
        <v>0</v>
      </c>
      <c r="S119">
        <v>0</v>
      </c>
      <c r="T119">
        <v>0</v>
      </c>
      <c r="U119">
        <v>0</v>
      </c>
      <c r="V119">
        <v>5</v>
      </c>
      <c r="W119">
        <v>3</v>
      </c>
      <c r="X119">
        <v>2</v>
      </c>
      <c r="Y119">
        <v>69</v>
      </c>
      <c r="Z119">
        <v>30</v>
      </c>
      <c r="AA119">
        <v>39</v>
      </c>
      <c r="AB119">
        <v>6</v>
      </c>
      <c r="AC119">
        <v>1</v>
      </c>
      <c r="AD119">
        <v>3262</v>
      </c>
      <c r="AE119">
        <v>47</v>
      </c>
      <c r="AF119">
        <v>88</v>
      </c>
      <c r="AG119">
        <v>544</v>
      </c>
      <c r="AH119">
        <v>0</v>
      </c>
      <c r="AI119">
        <v>252</v>
      </c>
      <c r="AJ119">
        <v>345</v>
      </c>
      <c r="AK119">
        <v>157</v>
      </c>
      <c r="AL119">
        <v>9</v>
      </c>
    </row>
    <row r="120" spans="1:38" x14ac:dyDescent="0.3">
      <c r="A120" s="1" t="s">
        <v>218</v>
      </c>
      <c r="B120">
        <v>33</v>
      </c>
      <c r="C120" s="2">
        <v>32777</v>
      </c>
      <c r="D120" s="1" t="s">
        <v>39</v>
      </c>
      <c r="E120" s="1" t="s">
        <v>40</v>
      </c>
      <c r="F120" s="1" t="s">
        <v>139</v>
      </c>
      <c r="G120">
        <v>857</v>
      </c>
      <c r="H120">
        <v>416</v>
      </c>
      <c r="I120">
        <v>441</v>
      </c>
      <c r="J120" s="1" t="s">
        <v>178</v>
      </c>
      <c r="K120">
        <v>11</v>
      </c>
      <c r="L120">
        <v>6</v>
      </c>
      <c r="M120">
        <v>5</v>
      </c>
      <c r="N120">
        <v>3</v>
      </c>
      <c r="O120">
        <v>1</v>
      </c>
      <c r="P120">
        <v>2</v>
      </c>
      <c r="Q120">
        <v>0</v>
      </c>
      <c r="R120">
        <v>0</v>
      </c>
      <c r="S120">
        <v>0</v>
      </c>
      <c r="T120">
        <v>0</v>
      </c>
      <c r="U120">
        <v>0</v>
      </c>
      <c r="V120">
        <v>2</v>
      </c>
      <c r="W120">
        <v>0</v>
      </c>
      <c r="X120">
        <v>2</v>
      </c>
      <c r="Y120">
        <v>14</v>
      </c>
      <c r="Z120">
        <v>9</v>
      </c>
      <c r="AA120">
        <v>5</v>
      </c>
      <c r="AB120">
        <v>1</v>
      </c>
      <c r="AC120">
        <v>0</v>
      </c>
      <c r="AD120">
        <v>286</v>
      </c>
      <c r="AE120">
        <v>61</v>
      </c>
      <c r="AF120">
        <v>78</v>
      </c>
      <c r="AG120">
        <v>857</v>
      </c>
      <c r="AH120">
        <v>0</v>
      </c>
      <c r="AI120">
        <v>56</v>
      </c>
      <c r="AJ120">
        <v>315</v>
      </c>
      <c r="AK120">
        <v>113</v>
      </c>
      <c r="AL120">
        <v>4</v>
      </c>
    </row>
    <row r="121" spans="1:38" x14ac:dyDescent="0.3">
      <c r="A121" s="1" t="s">
        <v>219</v>
      </c>
      <c r="B121">
        <v>39</v>
      </c>
      <c r="C121" s="2">
        <v>30419</v>
      </c>
      <c r="D121" s="1" t="s">
        <v>39</v>
      </c>
      <c r="E121" s="1" t="s">
        <v>78</v>
      </c>
      <c r="F121" s="1" t="s">
        <v>144</v>
      </c>
      <c r="G121">
        <v>0</v>
      </c>
      <c r="H121">
        <v>0</v>
      </c>
      <c r="I121">
        <v>0</v>
      </c>
      <c r="J121" s="1" t="s">
        <v>102</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-1</v>
      </c>
      <c r="AJ121">
        <v>-1</v>
      </c>
      <c r="AK121">
        <v>-1</v>
      </c>
      <c r="AL121">
        <v>-1</v>
      </c>
    </row>
    <row r="122" spans="1:38" x14ac:dyDescent="0.3">
      <c r="A122" s="1" t="s">
        <v>220</v>
      </c>
      <c r="B122">
        <v>31</v>
      </c>
      <c r="C122" s="2">
        <v>33407</v>
      </c>
      <c r="D122" s="1" t="s">
        <v>39</v>
      </c>
      <c r="E122" s="1" t="s">
        <v>53</v>
      </c>
      <c r="F122" s="1" t="s">
        <v>47</v>
      </c>
      <c r="G122">
        <v>37</v>
      </c>
      <c r="H122">
        <v>9</v>
      </c>
      <c r="I122">
        <v>28</v>
      </c>
      <c r="J122" s="1" t="s">
        <v>119</v>
      </c>
      <c r="K122">
        <v>2</v>
      </c>
      <c r="L122">
        <v>1</v>
      </c>
      <c r="M122">
        <v>1</v>
      </c>
      <c r="N122">
        <v>0</v>
      </c>
      <c r="O122">
        <v>0</v>
      </c>
      <c r="P122">
        <v>0</v>
      </c>
      <c r="Q122">
        <v>0</v>
      </c>
      <c r="R122">
        <v>0</v>
      </c>
      <c r="S122">
        <v>0</v>
      </c>
      <c r="T122">
        <v>0</v>
      </c>
      <c r="U122">
        <v>0</v>
      </c>
      <c r="V122">
        <v>0</v>
      </c>
      <c r="W122">
        <v>0</v>
      </c>
      <c r="X122">
        <v>0</v>
      </c>
      <c r="Y122">
        <v>2</v>
      </c>
      <c r="Z122">
        <v>0</v>
      </c>
      <c r="AA122">
        <v>2</v>
      </c>
      <c r="AB122">
        <v>0</v>
      </c>
      <c r="AC122">
        <v>0</v>
      </c>
      <c r="AD122">
        <v>0</v>
      </c>
      <c r="AE122">
        <v>19</v>
      </c>
      <c r="AF122">
        <v>19</v>
      </c>
      <c r="AG122">
        <v>0</v>
      </c>
      <c r="AH122">
        <v>0</v>
      </c>
      <c r="AI122">
        <v>-1</v>
      </c>
      <c r="AJ122">
        <v>-1</v>
      </c>
      <c r="AK122">
        <v>-1</v>
      </c>
      <c r="AL122">
        <v>15</v>
      </c>
    </row>
    <row r="123" spans="1:38" x14ac:dyDescent="0.3">
      <c r="A123" s="1" t="s">
        <v>221</v>
      </c>
      <c r="B123">
        <v>29</v>
      </c>
      <c r="C123" s="2">
        <v>34059</v>
      </c>
      <c r="D123" s="1" t="s">
        <v>39</v>
      </c>
      <c r="E123" s="1" t="s">
        <v>53</v>
      </c>
      <c r="F123" s="1" t="s">
        <v>55</v>
      </c>
      <c r="G123">
        <v>61</v>
      </c>
      <c r="H123">
        <v>49</v>
      </c>
      <c r="I123">
        <v>12</v>
      </c>
      <c r="J123" s="1" t="s">
        <v>42</v>
      </c>
      <c r="K123">
        <v>6</v>
      </c>
      <c r="L123">
        <v>3</v>
      </c>
      <c r="M123">
        <v>3</v>
      </c>
      <c r="N123">
        <v>0</v>
      </c>
      <c r="O123">
        <v>0</v>
      </c>
      <c r="P123">
        <v>0</v>
      </c>
      <c r="Q123">
        <v>1</v>
      </c>
      <c r="R123">
        <v>0</v>
      </c>
      <c r="S123">
        <v>1</v>
      </c>
      <c r="T123">
        <v>0</v>
      </c>
      <c r="U123">
        <v>0</v>
      </c>
      <c r="V123">
        <v>2</v>
      </c>
      <c r="W123">
        <v>1</v>
      </c>
      <c r="X123">
        <v>1</v>
      </c>
      <c r="Y123">
        <v>0</v>
      </c>
      <c r="Z123">
        <v>0</v>
      </c>
      <c r="AA123">
        <v>0</v>
      </c>
      <c r="AB123">
        <v>0</v>
      </c>
      <c r="AC123">
        <v>0</v>
      </c>
      <c r="AD123">
        <v>0</v>
      </c>
      <c r="AE123">
        <v>0</v>
      </c>
      <c r="AF123">
        <v>10</v>
      </c>
      <c r="AG123">
        <v>0</v>
      </c>
      <c r="AH123">
        <v>61</v>
      </c>
      <c r="AI123">
        <v>-1</v>
      </c>
      <c r="AJ123">
        <v>-1</v>
      </c>
      <c r="AK123">
        <v>-1</v>
      </c>
      <c r="AL123">
        <v>16</v>
      </c>
    </row>
    <row r="124" spans="1:38" x14ac:dyDescent="0.3">
      <c r="A124" s="1" t="s">
        <v>222</v>
      </c>
      <c r="B124">
        <v>29</v>
      </c>
      <c r="C124" s="2">
        <v>34025</v>
      </c>
      <c r="D124" s="1" t="s">
        <v>39</v>
      </c>
      <c r="E124" s="1" t="s">
        <v>44</v>
      </c>
      <c r="F124" s="1" t="s">
        <v>73</v>
      </c>
      <c r="G124">
        <v>3420</v>
      </c>
      <c r="H124">
        <v>1710</v>
      </c>
      <c r="I124">
        <v>1710</v>
      </c>
      <c r="J124" s="1" t="s">
        <v>42</v>
      </c>
      <c r="K124">
        <v>38</v>
      </c>
      <c r="L124">
        <v>19</v>
      </c>
      <c r="M124">
        <v>19</v>
      </c>
      <c r="N124">
        <v>0</v>
      </c>
      <c r="O124">
        <v>0</v>
      </c>
      <c r="P124">
        <v>0</v>
      </c>
      <c r="Q124">
        <v>0</v>
      </c>
      <c r="R124">
        <v>0</v>
      </c>
      <c r="S124">
        <v>0</v>
      </c>
      <c r="T124">
        <v>0</v>
      </c>
      <c r="U124">
        <v>0</v>
      </c>
      <c r="V124">
        <v>9</v>
      </c>
      <c r="W124">
        <v>7</v>
      </c>
      <c r="X124">
        <v>2</v>
      </c>
      <c r="Y124">
        <v>43</v>
      </c>
      <c r="Z124">
        <v>20</v>
      </c>
      <c r="AA124">
        <v>23</v>
      </c>
      <c r="AB124">
        <v>5</v>
      </c>
      <c r="AC124">
        <v>0</v>
      </c>
      <c r="AD124">
        <v>0</v>
      </c>
      <c r="AE124">
        <v>80</v>
      </c>
      <c r="AF124">
        <v>90</v>
      </c>
      <c r="AG124">
        <v>684</v>
      </c>
      <c r="AH124">
        <v>0</v>
      </c>
      <c r="AI124">
        <v>394</v>
      </c>
      <c r="AJ124">
        <v>415</v>
      </c>
      <c r="AK124">
        <v>-1</v>
      </c>
      <c r="AL124">
        <v>18</v>
      </c>
    </row>
    <row r="125" spans="1:38" x14ac:dyDescent="0.3">
      <c r="A125" s="1" t="s">
        <v>223</v>
      </c>
      <c r="B125">
        <v>22</v>
      </c>
      <c r="C125" s="2">
        <v>36610</v>
      </c>
      <c r="D125" s="1" t="s">
        <v>39</v>
      </c>
      <c r="E125" s="1" t="s">
        <v>44</v>
      </c>
      <c r="F125" s="1" t="s">
        <v>41</v>
      </c>
      <c r="G125">
        <v>0</v>
      </c>
      <c r="H125">
        <v>0</v>
      </c>
      <c r="I125">
        <v>0</v>
      </c>
      <c r="J125" s="1" t="s">
        <v>178</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-1</v>
      </c>
      <c r="AJ125">
        <v>-1</v>
      </c>
      <c r="AK125">
        <v>-1</v>
      </c>
      <c r="AL125">
        <v>-1</v>
      </c>
    </row>
    <row r="126" spans="1:38" x14ac:dyDescent="0.3">
      <c r="A126" s="1" t="s">
        <v>224</v>
      </c>
      <c r="B126">
        <v>33</v>
      </c>
      <c r="C126" s="2">
        <v>32545</v>
      </c>
      <c r="D126" s="1" t="s">
        <v>39</v>
      </c>
      <c r="E126" s="1" t="s">
        <v>40</v>
      </c>
      <c r="F126" s="1" t="s">
        <v>59</v>
      </c>
      <c r="G126">
        <v>3099</v>
      </c>
      <c r="H126">
        <v>1561</v>
      </c>
      <c r="I126">
        <v>1538</v>
      </c>
      <c r="J126" s="1" t="s">
        <v>225</v>
      </c>
      <c r="K126">
        <v>36</v>
      </c>
      <c r="L126">
        <v>18</v>
      </c>
      <c r="M126">
        <v>18</v>
      </c>
      <c r="N126">
        <v>3</v>
      </c>
      <c r="O126">
        <v>1</v>
      </c>
      <c r="P126">
        <v>2</v>
      </c>
      <c r="Q126">
        <v>0</v>
      </c>
      <c r="R126">
        <v>0</v>
      </c>
      <c r="S126">
        <v>0</v>
      </c>
      <c r="T126">
        <v>0</v>
      </c>
      <c r="U126">
        <v>0</v>
      </c>
      <c r="V126">
        <v>6</v>
      </c>
      <c r="W126">
        <v>3</v>
      </c>
      <c r="X126">
        <v>3</v>
      </c>
      <c r="Y126">
        <v>52</v>
      </c>
      <c r="Z126">
        <v>28</v>
      </c>
      <c r="AA126">
        <v>24</v>
      </c>
      <c r="AB126">
        <v>2</v>
      </c>
      <c r="AC126">
        <v>0</v>
      </c>
      <c r="AD126">
        <v>1033</v>
      </c>
      <c r="AE126">
        <v>60</v>
      </c>
      <c r="AF126">
        <v>86</v>
      </c>
      <c r="AG126">
        <v>1550</v>
      </c>
      <c r="AH126">
        <v>0</v>
      </c>
      <c r="AI126">
        <v>177</v>
      </c>
      <c r="AJ126">
        <v>400</v>
      </c>
      <c r="AK126">
        <v>119</v>
      </c>
      <c r="AL126">
        <v>6</v>
      </c>
    </row>
    <row r="127" spans="1:38" x14ac:dyDescent="0.3">
      <c r="A127" s="1" t="s">
        <v>226</v>
      </c>
      <c r="B127">
        <v>21</v>
      </c>
      <c r="C127" s="2">
        <v>36921</v>
      </c>
      <c r="D127" s="1" t="s">
        <v>39</v>
      </c>
      <c r="E127" s="1" t="s">
        <v>44</v>
      </c>
      <c r="F127" s="1" t="s">
        <v>66</v>
      </c>
      <c r="G127">
        <v>0</v>
      </c>
      <c r="H127">
        <v>0</v>
      </c>
      <c r="I127">
        <v>0</v>
      </c>
      <c r="J127" s="1" t="s">
        <v>42</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-1</v>
      </c>
      <c r="AJ127">
        <v>-1</v>
      </c>
      <c r="AK127">
        <v>-1</v>
      </c>
      <c r="AL127">
        <v>-1</v>
      </c>
    </row>
    <row r="128" spans="1:38" x14ac:dyDescent="0.3">
      <c r="A128" s="1" t="s">
        <v>227</v>
      </c>
      <c r="B128">
        <v>30</v>
      </c>
      <c r="C128" s="2">
        <v>33877</v>
      </c>
      <c r="D128" s="1" t="s">
        <v>39</v>
      </c>
      <c r="E128" s="1" t="s">
        <v>40</v>
      </c>
      <c r="F128" s="1" t="s">
        <v>62</v>
      </c>
      <c r="G128">
        <v>1943</v>
      </c>
      <c r="H128">
        <v>1053</v>
      </c>
      <c r="I128">
        <v>890</v>
      </c>
      <c r="J128" s="1" t="s">
        <v>178</v>
      </c>
      <c r="K128">
        <v>28</v>
      </c>
      <c r="L128">
        <v>15</v>
      </c>
      <c r="M128">
        <v>13</v>
      </c>
      <c r="N128">
        <v>0</v>
      </c>
      <c r="O128">
        <v>0</v>
      </c>
      <c r="P128">
        <v>0</v>
      </c>
      <c r="Q128">
        <v>1</v>
      </c>
      <c r="R128">
        <v>1</v>
      </c>
      <c r="S128">
        <v>0</v>
      </c>
      <c r="T128">
        <v>0</v>
      </c>
      <c r="U128">
        <v>0</v>
      </c>
      <c r="V128">
        <v>5</v>
      </c>
      <c r="W128">
        <v>3</v>
      </c>
      <c r="X128">
        <v>2</v>
      </c>
      <c r="Y128">
        <v>40</v>
      </c>
      <c r="Z128">
        <v>20</v>
      </c>
      <c r="AA128">
        <v>20</v>
      </c>
      <c r="AB128">
        <v>7</v>
      </c>
      <c r="AC128">
        <v>0</v>
      </c>
      <c r="AD128">
        <v>0</v>
      </c>
      <c r="AE128">
        <v>49</v>
      </c>
      <c r="AF128">
        <v>69</v>
      </c>
      <c r="AG128">
        <v>278</v>
      </c>
      <c r="AH128">
        <v>1943</v>
      </c>
      <c r="AI128">
        <v>315</v>
      </c>
      <c r="AJ128">
        <v>205</v>
      </c>
      <c r="AK128">
        <v>155</v>
      </c>
      <c r="AL128">
        <v>27</v>
      </c>
    </row>
    <row r="129" spans="1:38" x14ac:dyDescent="0.3">
      <c r="A129" s="1" t="s">
        <v>228</v>
      </c>
      <c r="B129">
        <v>33</v>
      </c>
      <c r="C129" s="2">
        <v>32671</v>
      </c>
      <c r="D129" s="1" t="s">
        <v>39</v>
      </c>
      <c r="E129" s="1" t="s">
        <v>44</v>
      </c>
      <c r="F129" s="1" t="s">
        <v>109</v>
      </c>
      <c r="G129">
        <v>2487</v>
      </c>
      <c r="H129">
        <v>1191</v>
      </c>
      <c r="I129">
        <v>1296</v>
      </c>
      <c r="J129" s="1" t="s">
        <v>42</v>
      </c>
      <c r="K129">
        <v>30</v>
      </c>
      <c r="L129">
        <v>14</v>
      </c>
      <c r="M129">
        <v>16</v>
      </c>
      <c r="N129">
        <v>1</v>
      </c>
      <c r="O129">
        <v>0</v>
      </c>
      <c r="P129">
        <v>1</v>
      </c>
      <c r="Q129">
        <v>1</v>
      </c>
      <c r="R129">
        <v>0</v>
      </c>
      <c r="S129">
        <v>1</v>
      </c>
      <c r="T129">
        <v>0</v>
      </c>
      <c r="U129">
        <v>0</v>
      </c>
      <c r="V129">
        <v>5</v>
      </c>
      <c r="W129">
        <v>3</v>
      </c>
      <c r="X129">
        <v>2</v>
      </c>
      <c r="Y129">
        <v>43</v>
      </c>
      <c r="Z129">
        <v>18</v>
      </c>
      <c r="AA129">
        <v>25</v>
      </c>
      <c r="AB129">
        <v>7</v>
      </c>
      <c r="AC129">
        <v>1</v>
      </c>
      <c r="AD129">
        <v>2487</v>
      </c>
      <c r="AE129">
        <v>58</v>
      </c>
      <c r="AF129">
        <v>83</v>
      </c>
      <c r="AG129">
        <v>311</v>
      </c>
      <c r="AH129">
        <v>2487</v>
      </c>
      <c r="AI129">
        <v>247</v>
      </c>
      <c r="AJ129">
        <v>224</v>
      </c>
      <c r="AK129">
        <v>-1</v>
      </c>
      <c r="AL129">
        <v>9</v>
      </c>
    </row>
    <row r="130" spans="1:38" x14ac:dyDescent="0.3">
      <c r="A130" s="1" t="s">
        <v>229</v>
      </c>
      <c r="B130">
        <v>30</v>
      </c>
      <c r="C130" s="2">
        <v>33733</v>
      </c>
      <c r="D130" s="1" t="s">
        <v>39</v>
      </c>
      <c r="E130" s="1" t="s">
        <v>40</v>
      </c>
      <c r="F130" s="1" t="s">
        <v>109</v>
      </c>
      <c r="G130">
        <v>0</v>
      </c>
      <c r="H130">
        <v>0</v>
      </c>
      <c r="I130">
        <v>0</v>
      </c>
      <c r="J130" s="1" t="s">
        <v>42</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-1</v>
      </c>
      <c r="AL130">
        <v>-1</v>
      </c>
    </row>
    <row r="131" spans="1:38" x14ac:dyDescent="0.3">
      <c r="A131" s="1" t="s">
        <v>230</v>
      </c>
      <c r="B131">
        <v>32</v>
      </c>
      <c r="C131" s="2">
        <v>32905</v>
      </c>
      <c r="D131" s="1" t="s">
        <v>39</v>
      </c>
      <c r="E131" s="1" t="s">
        <v>44</v>
      </c>
      <c r="F131" s="1" t="s">
        <v>70</v>
      </c>
      <c r="G131">
        <v>1737</v>
      </c>
      <c r="H131">
        <v>911</v>
      </c>
      <c r="I131">
        <v>826</v>
      </c>
      <c r="J131" s="1" t="s">
        <v>42</v>
      </c>
      <c r="K131">
        <v>25</v>
      </c>
      <c r="L131">
        <v>13</v>
      </c>
      <c r="M131">
        <v>12</v>
      </c>
      <c r="N131">
        <v>2</v>
      </c>
      <c r="O131">
        <v>0</v>
      </c>
      <c r="P131">
        <v>2</v>
      </c>
      <c r="Q131">
        <v>1</v>
      </c>
      <c r="R131">
        <v>0</v>
      </c>
      <c r="S131">
        <v>1</v>
      </c>
      <c r="T131">
        <v>0</v>
      </c>
      <c r="U131">
        <v>0</v>
      </c>
      <c r="V131">
        <v>7</v>
      </c>
      <c r="W131">
        <v>4</v>
      </c>
      <c r="X131">
        <v>3</v>
      </c>
      <c r="Y131">
        <v>31</v>
      </c>
      <c r="Z131">
        <v>14</v>
      </c>
      <c r="AA131">
        <v>17</v>
      </c>
      <c r="AB131">
        <v>8</v>
      </c>
      <c r="AC131">
        <v>0</v>
      </c>
      <c r="AD131">
        <v>869</v>
      </c>
      <c r="AE131">
        <v>56</v>
      </c>
      <c r="AF131">
        <v>69</v>
      </c>
      <c r="AG131">
        <v>217</v>
      </c>
      <c r="AH131">
        <v>1737</v>
      </c>
      <c r="AI131">
        <v>158</v>
      </c>
      <c r="AJ131">
        <v>206</v>
      </c>
      <c r="AK131">
        <v>-1</v>
      </c>
      <c r="AL131">
        <v>8</v>
      </c>
    </row>
    <row r="132" spans="1:38" x14ac:dyDescent="0.3">
      <c r="A132" s="1" t="s">
        <v>231</v>
      </c>
      <c r="B132">
        <v>27</v>
      </c>
      <c r="C132" s="2">
        <v>34689</v>
      </c>
      <c r="D132" s="1" t="s">
        <v>39</v>
      </c>
      <c r="E132" s="1" t="s">
        <v>44</v>
      </c>
      <c r="F132" s="1" t="s">
        <v>82</v>
      </c>
      <c r="G132">
        <v>640</v>
      </c>
      <c r="H132">
        <v>307</v>
      </c>
      <c r="I132">
        <v>333</v>
      </c>
      <c r="J132" s="1" t="s">
        <v>210</v>
      </c>
      <c r="K132">
        <v>9</v>
      </c>
      <c r="L132">
        <v>5</v>
      </c>
      <c r="M132">
        <v>4</v>
      </c>
      <c r="N132">
        <v>0</v>
      </c>
      <c r="O132">
        <v>0</v>
      </c>
      <c r="P132">
        <v>0</v>
      </c>
      <c r="Q132">
        <v>0</v>
      </c>
      <c r="R132">
        <v>0</v>
      </c>
      <c r="S132">
        <v>0</v>
      </c>
      <c r="T132">
        <v>0</v>
      </c>
      <c r="U132">
        <v>0</v>
      </c>
      <c r="V132">
        <v>2</v>
      </c>
      <c r="W132">
        <v>1</v>
      </c>
      <c r="X132">
        <v>1</v>
      </c>
      <c r="Y132">
        <v>9</v>
      </c>
      <c r="Z132">
        <v>4</v>
      </c>
      <c r="AA132">
        <v>5</v>
      </c>
      <c r="AB132">
        <v>2</v>
      </c>
      <c r="AC132">
        <v>0</v>
      </c>
      <c r="AD132">
        <v>0</v>
      </c>
      <c r="AE132">
        <v>71</v>
      </c>
      <c r="AF132">
        <v>71</v>
      </c>
      <c r="AG132">
        <v>320</v>
      </c>
      <c r="AH132">
        <v>0</v>
      </c>
      <c r="AI132">
        <v>343</v>
      </c>
      <c r="AJ132">
        <v>313</v>
      </c>
      <c r="AK132">
        <v>-1</v>
      </c>
      <c r="AL132">
        <v>24</v>
      </c>
    </row>
    <row r="133" spans="1:38" x14ac:dyDescent="0.3">
      <c r="A133" s="1" t="s">
        <v>232</v>
      </c>
      <c r="B133">
        <v>33</v>
      </c>
      <c r="C133" s="2">
        <v>32752</v>
      </c>
      <c r="D133" s="1" t="s">
        <v>39</v>
      </c>
      <c r="E133" s="1" t="s">
        <v>53</v>
      </c>
      <c r="F133" s="1" t="s">
        <v>66</v>
      </c>
      <c r="G133">
        <v>496</v>
      </c>
      <c r="H133">
        <v>152</v>
      </c>
      <c r="I133">
        <v>344</v>
      </c>
      <c r="J133" s="1" t="s">
        <v>42</v>
      </c>
      <c r="K133">
        <v>18</v>
      </c>
      <c r="L133">
        <v>9</v>
      </c>
      <c r="M133">
        <v>9</v>
      </c>
      <c r="N133">
        <v>2</v>
      </c>
      <c r="O133">
        <v>1</v>
      </c>
      <c r="P133">
        <v>1</v>
      </c>
      <c r="Q133">
        <v>1</v>
      </c>
      <c r="R133">
        <v>1</v>
      </c>
      <c r="S133">
        <v>0</v>
      </c>
      <c r="T133">
        <v>0</v>
      </c>
      <c r="U133">
        <v>0</v>
      </c>
      <c r="V133">
        <v>10</v>
      </c>
      <c r="W133">
        <v>7</v>
      </c>
      <c r="X133">
        <v>3</v>
      </c>
      <c r="Y133">
        <v>3</v>
      </c>
      <c r="Z133">
        <v>0</v>
      </c>
      <c r="AA133">
        <v>3</v>
      </c>
      <c r="AB133">
        <v>1</v>
      </c>
      <c r="AC133">
        <v>0</v>
      </c>
      <c r="AD133">
        <v>248</v>
      </c>
      <c r="AE133">
        <v>165</v>
      </c>
      <c r="AF133">
        <v>28</v>
      </c>
      <c r="AG133">
        <v>496</v>
      </c>
      <c r="AH133">
        <v>496</v>
      </c>
      <c r="AI133">
        <v>48</v>
      </c>
      <c r="AJ133">
        <v>79</v>
      </c>
      <c r="AK133">
        <v>-1</v>
      </c>
      <c r="AL133">
        <v>10</v>
      </c>
    </row>
    <row r="134" spans="1:38" x14ac:dyDescent="0.3">
      <c r="A134" s="1" t="s">
        <v>233</v>
      </c>
      <c r="B134">
        <v>33</v>
      </c>
      <c r="C134" s="2">
        <v>32575</v>
      </c>
      <c r="D134" s="1" t="s">
        <v>39</v>
      </c>
      <c r="E134" s="1" t="s">
        <v>44</v>
      </c>
      <c r="F134" s="1" t="s">
        <v>47</v>
      </c>
      <c r="G134">
        <v>93</v>
      </c>
      <c r="H134">
        <v>13</v>
      </c>
      <c r="I134">
        <v>80</v>
      </c>
      <c r="J134" s="1" t="s">
        <v>234</v>
      </c>
      <c r="K134">
        <v>5</v>
      </c>
      <c r="L134">
        <v>1</v>
      </c>
      <c r="M134">
        <v>4</v>
      </c>
      <c r="N134">
        <v>0</v>
      </c>
      <c r="O134">
        <v>0</v>
      </c>
      <c r="P134">
        <v>0</v>
      </c>
      <c r="Q134">
        <v>0</v>
      </c>
      <c r="R134">
        <v>0</v>
      </c>
      <c r="S134">
        <v>0</v>
      </c>
      <c r="T134">
        <v>0</v>
      </c>
      <c r="U134">
        <v>0</v>
      </c>
      <c r="V134">
        <v>1</v>
      </c>
      <c r="W134">
        <v>0</v>
      </c>
      <c r="X134">
        <v>1</v>
      </c>
      <c r="Y134">
        <v>1</v>
      </c>
      <c r="Z134">
        <v>0</v>
      </c>
      <c r="AA134">
        <v>1</v>
      </c>
      <c r="AB134">
        <v>1</v>
      </c>
      <c r="AC134">
        <v>0</v>
      </c>
      <c r="AD134">
        <v>0</v>
      </c>
      <c r="AE134">
        <v>93</v>
      </c>
      <c r="AF134">
        <v>19</v>
      </c>
      <c r="AG134">
        <v>93</v>
      </c>
      <c r="AH134">
        <v>0</v>
      </c>
      <c r="AI134">
        <v>-1</v>
      </c>
      <c r="AJ134">
        <v>-1</v>
      </c>
      <c r="AK134">
        <v>-1</v>
      </c>
      <c r="AL134">
        <v>21</v>
      </c>
    </row>
    <row r="135" spans="1:38" x14ac:dyDescent="0.3">
      <c r="A135" s="1" t="s">
        <v>235</v>
      </c>
      <c r="B135">
        <v>31</v>
      </c>
      <c r="C135" s="2">
        <v>33434</v>
      </c>
      <c r="D135" s="1" t="s">
        <v>39</v>
      </c>
      <c r="E135" s="1" t="s">
        <v>40</v>
      </c>
      <c r="F135" s="1" t="s">
        <v>144</v>
      </c>
      <c r="G135">
        <v>806</v>
      </c>
      <c r="H135">
        <v>450</v>
      </c>
      <c r="I135">
        <v>356</v>
      </c>
      <c r="J135" s="1" t="s">
        <v>112</v>
      </c>
      <c r="K135">
        <v>11</v>
      </c>
      <c r="L135">
        <v>5</v>
      </c>
      <c r="M135">
        <v>6</v>
      </c>
      <c r="N135">
        <v>1</v>
      </c>
      <c r="O135">
        <v>0</v>
      </c>
      <c r="P135">
        <v>1</v>
      </c>
      <c r="Q135">
        <v>0</v>
      </c>
      <c r="R135">
        <v>0</v>
      </c>
      <c r="S135">
        <v>0</v>
      </c>
      <c r="T135">
        <v>0</v>
      </c>
      <c r="U135">
        <v>0</v>
      </c>
      <c r="V135">
        <v>5</v>
      </c>
      <c r="W135">
        <v>3</v>
      </c>
      <c r="X135">
        <v>2</v>
      </c>
      <c r="Y135">
        <v>7</v>
      </c>
      <c r="Z135">
        <v>2</v>
      </c>
      <c r="AA135">
        <v>5</v>
      </c>
      <c r="AB135">
        <v>1</v>
      </c>
      <c r="AC135">
        <v>0</v>
      </c>
      <c r="AD135">
        <v>806</v>
      </c>
      <c r="AE135">
        <v>115</v>
      </c>
      <c r="AF135">
        <v>73</v>
      </c>
      <c r="AG135">
        <v>806</v>
      </c>
      <c r="AH135">
        <v>0</v>
      </c>
      <c r="AI135">
        <v>151</v>
      </c>
      <c r="AJ135">
        <v>318</v>
      </c>
      <c r="AK135">
        <v>18</v>
      </c>
      <c r="AL135">
        <v>13</v>
      </c>
    </row>
    <row r="136" spans="1:38" x14ac:dyDescent="0.3">
      <c r="A136" s="1" t="s">
        <v>236</v>
      </c>
      <c r="B136">
        <v>32</v>
      </c>
      <c r="C136" s="2">
        <v>32937</v>
      </c>
      <c r="D136" s="1" t="s">
        <v>39</v>
      </c>
      <c r="E136" s="1" t="s">
        <v>44</v>
      </c>
      <c r="F136" s="1" t="s">
        <v>114</v>
      </c>
      <c r="G136">
        <v>0</v>
      </c>
      <c r="H136">
        <v>0</v>
      </c>
      <c r="I136">
        <v>0</v>
      </c>
      <c r="J136" s="1" t="s">
        <v>42</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-1</v>
      </c>
      <c r="AJ136">
        <v>-1</v>
      </c>
      <c r="AK136">
        <v>-1</v>
      </c>
      <c r="AL136">
        <v>-1</v>
      </c>
    </row>
    <row r="137" spans="1:38" x14ac:dyDescent="0.3">
      <c r="A137" s="1" t="s">
        <v>237</v>
      </c>
      <c r="B137">
        <v>30</v>
      </c>
      <c r="C137" s="2">
        <v>33808</v>
      </c>
      <c r="D137" s="1" t="s">
        <v>39</v>
      </c>
      <c r="E137" s="1" t="s">
        <v>53</v>
      </c>
      <c r="F137" s="1" t="s">
        <v>91</v>
      </c>
      <c r="G137">
        <v>1668</v>
      </c>
      <c r="H137">
        <v>922</v>
      </c>
      <c r="I137">
        <v>746</v>
      </c>
      <c r="J137" s="1" t="s">
        <v>42</v>
      </c>
      <c r="K137">
        <v>24</v>
      </c>
      <c r="L137">
        <v>13</v>
      </c>
      <c r="M137">
        <v>11</v>
      </c>
      <c r="N137">
        <v>7</v>
      </c>
      <c r="O137">
        <v>3</v>
      </c>
      <c r="P137">
        <v>4</v>
      </c>
      <c r="Q137">
        <v>3</v>
      </c>
      <c r="R137">
        <v>3</v>
      </c>
      <c r="S137">
        <v>0</v>
      </c>
      <c r="T137">
        <v>3</v>
      </c>
      <c r="U137">
        <v>0</v>
      </c>
      <c r="V137">
        <v>6</v>
      </c>
      <c r="W137">
        <v>2</v>
      </c>
      <c r="X137">
        <v>4</v>
      </c>
      <c r="Y137">
        <v>26</v>
      </c>
      <c r="Z137">
        <v>13</v>
      </c>
      <c r="AA137">
        <v>13</v>
      </c>
      <c r="AB137">
        <v>1</v>
      </c>
      <c r="AC137">
        <v>0</v>
      </c>
      <c r="AD137">
        <v>238</v>
      </c>
      <c r="AE137">
        <v>64</v>
      </c>
      <c r="AF137">
        <v>70</v>
      </c>
      <c r="AG137">
        <v>1668</v>
      </c>
      <c r="AH137">
        <v>556</v>
      </c>
      <c r="AI137">
        <v>39</v>
      </c>
      <c r="AJ137">
        <v>87</v>
      </c>
      <c r="AK137">
        <v>-1</v>
      </c>
      <c r="AL137">
        <v>2</v>
      </c>
    </row>
    <row r="138" spans="1:38" x14ac:dyDescent="0.3">
      <c r="A138" s="1" t="s">
        <v>238</v>
      </c>
      <c r="B138">
        <v>32</v>
      </c>
      <c r="C138" s="2">
        <v>33056</v>
      </c>
      <c r="D138" s="1" t="s">
        <v>39</v>
      </c>
      <c r="E138" s="1" t="s">
        <v>40</v>
      </c>
      <c r="F138" s="1" t="s">
        <v>106</v>
      </c>
      <c r="G138">
        <v>1806</v>
      </c>
      <c r="H138">
        <v>969</v>
      </c>
      <c r="I138">
        <v>837</v>
      </c>
      <c r="J138" s="1" t="s">
        <v>42</v>
      </c>
      <c r="K138">
        <v>26</v>
      </c>
      <c r="L138">
        <v>13</v>
      </c>
      <c r="M138">
        <v>13</v>
      </c>
      <c r="N138">
        <v>0</v>
      </c>
      <c r="O138">
        <v>0</v>
      </c>
      <c r="P138">
        <v>0</v>
      </c>
      <c r="Q138">
        <v>3</v>
      </c>
      <c r="R138">
        <v>1</v>
      </c>
      <c r="S138">
        <v>2</v>
      </c>
      <c r="T138">
        <v>0</v>
      </c>
      <c r="U138">
        <v>0</v>
      </c>
      <c r="V138">
        <v>10</v>
      </c>
      <c r="W138">
        <v>7</v>
      </c>
      <c r="X138">
        <v>3</v>
      </c>
      <c r="Y138">
        <v>12</v>
      </c>
      <c r="Z138">
        <v>6</v>
      </c>
      <c r="AA138">
        <v>6</v>
      </c>
      <c r="AB138">
        <v>5</v>
      </c>
      <c r="AC138">
        <v>0</v>
      </c>
      <c r="AD138">
        <v>0</v>
      </c>
      <c r="AE138">
        <v>151</v>
      </c>
      <c r="AF138">
        <v>69</v>
      </c>
      <c r="AG138">
        <v>361</v>
      </c>
      <c r="AH138">
        <v>602</v>
      </c>
      <c r="AI138">
        <v>287</v>
      </c>
      <c r="AJ138">
        <v>95</v>
      </c>
      <c r="AK138">
        <v>11</v>
      </c>
      <c r="AL138">
        <v>17</v>
      </c>
    </row>
    <row r="139" spans="1:38" x14ac:dyDescent="0.3">
      <c r="A139" s="1" t="s">
        <v>239</v>
      </c>
      <c r="B139">
        <v>35</v>
      </c>
      <c r="C139" s="2">
        <v>31781</v>
      </c>
      <c r="D139" s="1" t="s">
        <v>39</v>
      </c>
      <c r="E139" s="1" t="s">
        <v>40</v>
      </c>
      <c r="F139" s="1" t="s">
        <v>82</v>
      </c>
      <c r="G139">
        <v>291</v>
      </c>
      <c r="H139">
        <v>26</v>
      </c>
      <c r="I139">
        <v>265</v>
      </c>
      <c r="J139" s="1" t="s">
        <v>42</v>
      </c>
      <c r="K139">
        <v>6</v>
      </c>
      <c r="L139">
        <v>2</v>
      </c>
      <c r="M139">
        <v>4</v>
      </c>
      <c r="N139">
        <v>0</v>
      </c>
      <c r="O139">
        <v>0</v>
      </c>
      <c r="P139">
        <v>0</v>
      </c>
      <c r="Q139">
        <v>0</v>
      </c>
      <c r="R139">
        <v>0</v>
      </c>
      <c r="S139">
        <v>0</v>
      </c>
      <c r="T139">
        <v>0</v>
      </c>
      <c r="U139">
        <v>0</v>
      </c>
      <c r="V139">
        <v>3</v>
      </c>
      <c r="W139">
        <v>1</v>
      </c>
      <c r="X139">
        <v>2</v>
      </c>
      <c r="Y139">
        <v>4</v>
      </c>
      <c r="Z139">
        <v>0</v>
      </c>
      <c r="AA139">
        <v>4</v>
      </c>
      <c r="AB139">
        <v>0</v>
      </c>
      <c r="AC139">
        <v>0</v>
      </c>
      <c r="AD139">
        <v>0</v>
      </c>
      <c r="AE139">
        <v>73</v>
      </c>
      <c r="AF139">
        <v>49</v>
      </c>
      <c r="AG139">
        <v>0</v>
      </c>
      <c r="AH139">
        <v>0</v>
      </c>
      <c r="AI139">
        <v>269</v>
      </c>
      <c r="AJ139">
        <v>333</v>
      </c>
      <c r="AK139">
        <v>73</v>
      </c>
      <c r="AL139">
        <v>21</v>
      </c>
    </row>
    <row r="140" spans="1:38" x14ac:dyDescent="0.3">
      <c r="A140" s="1" t="s">
        <v>240</v>
      </c>
      <c r="B140">
        <v>29</v>
      </c>
      <c r="C140" s="2">
        <v>34142</v>
      </c>
      <c r="D140" s="1" t="s">
        <v>39</v>
      </c>
      <c r="E140" s="1" t="s">
        <v>78</v>
      </c>
      <c r="F140" s="1" t="s">
        <v>82</v>
      </c>
      <c r="G140">
        <v>0</v>
      </c>
      <c r="H140">
        <v>0</v>
      </c>
      <c r="I140">
        <v>0</v>
      </c>
      <c r="J140" s="1" t="s">
        <v>51</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-1</v>
      </c>
      <c r="AJ140">
        <v>-1</v>
      </c>
      <c r="AK140">
        <v>-1</v>
      </c>
      <c r="AL140">
        <v>-1</v>
      </c>
    </row>
    <row r="141" spans="1:38" x14ac:dyDescent="0.3">
      <c r="A141" s="1" t="s">
        <v>240</v>
      </c>
      <c r="B141">
        <v>31</v>
      </c>
      <c r="C141" s="2">
        <v>33216</v>
      </c>
      <c r="D141" s="1" t="s">
        <v>39</v>
      </c>
      <c r="E141" s="1" t="s">
        <v>53</v>
      </c>
      <c r="F141" s="1" t="s">
        <v>95</v>
      </c>
      <c r="G141">
        <v>440</v>
      </c>
      <c r="H141">
        <v>246</v>
      </c>
      <c r="I141">
        <v>194</v>
      </c>
      <c r="J141" s="1" t="s">
        <v>42</v>
      </c>
      <c r="K141">
        <v>14</v>
      </c>
      <c r="L141">
        <v>6</v>
      </c>
      <c r="M141">
        <v>8</v>
      </c>
      <c r="N141">
        <v>1</v>
      </c>
      <c r="O141">
        <v>1</v>
      </c>
      <c r="P141">
        <v>0</v>
      </c>
      <c r="Q141">
        <v>0</v>
      </c>
      <c r="R141">
        <v>0</v>
      </c>
      <c r="S141">
        <v>0</v>
      </c>
      <c r="T141">
        <v>0</v>
      </c>
      <c r="U141">
        <v>0</v>
      </c>
      <c r="V141">
        <v>2</v>
      </c>
      <c r="W141">
        <v>0</v>
      </c>
      <c r="X141">
        <v>2</v>
      </c>
      <c r="Y141">
        <v>11</v>
      </c>
      <c r="Z141">
        <v>8</v>
      </c>
      <c r="AA141">
        <v>3</v>
      </c>
      <c r="AB141">
        <v>0</v>
      </c>
      <c r="AC141">
        <v>0</v>
      </c>
      <c r="AD141">
        <v>440</v>
      </c>
      <c r="AE141">
        <v>40</v>
      </c>
      <c r="AF141">
        <v>31</v>
      </c>
      <c r="AG141">
        <v>0</v>
      </c>
      <c r="AH141">
        <v>0</v>
      </c>
      <c r="AI141">
        <v>94</v>
      </c>
      <c r="AJ141">
        <v>382</v>
      </c>
      <c r="AK141">
        <v>-1</v>
      </c>
      <c r="AL141">
        <v>10</v>
      </c>
    </row>
    <row r="142" spans="1:38" x14ac:dyDescent="0.3">
      <c r="A142" s="1" t="s">
        <v>241</v>
      </c>
      <c r="B142">
        <v>31</v>
      </c>
      <c r="C142" s="2">
        <v>33203</v>
      </c>
      <c r="D142" s="1" t="s">
        <v>39</v>
      </c>
      <c r="E142" s="1" t="s">
        <v>53</v>
      </c>
      <c r="F142" s="1" t="s">
        <v>50</v>
      </c>
      <c r="G142">
        <v>147</v>
      </c>
      <c r="H142">
        <v>47</v>
      </c>
      <c r="I142">
        <v>100</v>
      </c>
      <c r="J142" s="1" t="s">
        <v>42</v>
      </c>
      <c r="K142">
        <v>8</v>
      </c>
      <c r="L142">
        <v>4</v>
      </c>
      <c r="M142">
        <v>4</v>
      </c>
      <c r="N142">
        <v>1</v>
      </c>
      <c r="O142">
        <v>1</v>
      </c>
      <c r="P142">
        <v>0</v>
      </c>
      <c r="Q142">
        <v>1</v>
      </c>
      <c r="R142">
        <v>0</v>
      </c>
      <c r="S142">
        <v>1</v>
      </c>
      <c r="T142">
        <v>0</v>
      </c>
      <c r="U142">
        <v>0</v>
      </c>
      <c r="V142">
        <v>2</v>
      </c>
      <c r="W142">
        <v>2</v>
      </c>
      <c r="X142">
        <v>0</v>
      </c>
      <c r="Y142">
        <v>2</v>
      </c>
      <c r="Z142">
        <v>0</v>
      </c>
      <c r="AA142">
        <v>2</v>
      </c>
      <c r="AB142">
        <v>0</v>
      </c>
      <c r="AC142">
        <v>0</v>
      </c>
      <c r="AD142">
        <v>147</v>
      </c>
      <c r="AE142">
        <v>74</v>
      </c>
      <c r="AF142">
        <v>18</v>
      </c>
      <c r="AG142">
        <v>0</v>
      </c>
      <c r="AH142">
        <v>147</v>
      </c>
      <c r="AI142">
        <v>-1</v>
      </c>
      <c r="AJ142">
        <v>-1</v>
      </c>
      <c r="AK142">
        <v>-1</v>
      </c>
      <c r="AL142">
        <v>13</v>
      </c>
    </row>
    <row r="143" spans="1:38" x14ac:dyDescent="0.3">
      <c r="A143" s="1" t="s">
        <v>242</v>
      </c>
      <c r="B143">
        <v>33</v>
      </c>
      <c r="C143" s="2">
        <v>32711</v>
      </c>
      <c r="D143" s="1" t="s">
        <v>39</v>
      </c>
      <c r="E143" s="1" t="s">
        <v>40</v>
      </c>
      <c r="F143" s="1" t="s">
        <v>59</v>
      </c>
      <c r="G143">
        <v>1521</v>
      </c>
      <c r="H143">
        <v>836</v>
      </c>
      <c r="I143">
        <v>685</v>
      </c>
      <c r="J143" s="1" t="s">
        <v>243</v>
      </c>
      <c r="K143">
        <v>18</v>
      </c>
      <c r="L143">
        <v>10</v>
      </c>
      <c r="M143">
        <v>8</v>
      </c>
      <c r="N143">
        <v>0</v>
      </c>
      <c r="O143">
        <v>0</v>
      </c>
      <c r="P143">
        <v>0</v>
      </c>
      <c r="Q143">
        <v>2</v>
      </c>
      <c r="R143">
        <v>2</v>
      </c>
      <c r="S143">
        <v>0</v>
      </c>
      <c r="T143">
        <v>0</v>
      </c>
      <c r="U143">
        <v>0</v>
      </c>
      <c r="V143">
        <v>3</v>
      </c>
      <c r="W143">
        <v>2</v>
      </c>
      <c r="X143">
        <v>1</v>
      </c>
      <c r="Y143">
        <v>22</v>
      </c>
      <c r="Z143">
        <v>8</v>
      </c>
      <c r="AA143">
        <v>14</v>
      </c>
      <c r="AB143">
        <v>3</v>
      </c>
      <c r="AC143">
        <v>0</v>
      </c>
      <c r="AD143">
        <v>0</v>
      </c>
      <c r="AE143">
        <v>69</v>
      </c>
      <c r="AF143">
        <v>85</v>
      </c>
      <c r="AG143">
        <v>507</v>
      </c>
      <c r="AH143">
        <v>761</v>
      </c>
      <c r="AI143">
        <v>395</v>
      </c>
      <c r="AJ143">
        <v>121</v>
      </c>
      <c r="AK143">
        <v>84</v>
      </c>
      <c r="AL143">
        <v>23</v>
      </c>
    </row>
    <row r="144" spans="1:38" x14ac:dyDescent="0.3">
      <c r="A144" s="1" t="s">
        <v>244</v>
      </c>
      <c r="B144">
        <v>25</v>
      </c>
      <c r="C144" s="2">
        <v>35619</v>
      </c>
      <c r="D144" s="1" t="s">
        <v>39</v>
      </c>
      <c r="E144" s="1" t="s">
        <v>53</v>
      </c>
      <c r="F144" s="1" t="s">
        <v>70</v>
      </c>
      <c r="G144">
        <v>2278</v>
      </c>
      <c r="H144">
        <v>1289</v>
      </c>
      <c r="I144">
        <v>989</v>
      </c>
      <c r="J144" s="1" t="s">
        <v>42</v>
      </c>
      <c r="K144">
        <v>30</v>
      </c>
      <c r="L144">
        <v>17</v>
      </c>
      <c r="M144">
        <v>13</v>
      </c>
      <c r="N144">
        <v>7</v>
      </c>
      <c r="O144">
        <v>4</v>
      </c>
      <c r="P144">
        <v>3</v>
      </c>
      <c r="Q144">
        <v>5</v>
      </c>
      <c r="R144">
        <v>3</v>
      </c>
      <c r="S144">
        <v>2</v>
      </c>
      <c r="T144">
        <v>0</v>
      </c>
      <c r="U144">
        <v>0</v>
      </c>
      <c r="V144">
        <v>9</v>
      </c>
      <c r="W144">
        <v>5</v>
      </c>
      <c r="X144">
        <v>4</v>
      </c>
      <c r="Y144">
        <v>39</v>
      </c>
      <c r="Z144">
        <v>17</v>
      </c>
      <c r="AA144">
        <v>22</v>
      </c>
      <c r="AB144">
        <v>3</v>
      </c>
      <c r="AC144">
        <v>0</v>
      </c>
      <c r="AD144">
        <v>325</v>
      </c>
      <c r="AE144">
        <v>58</v>
      </c>
      <c r="AF144">
        <v>76</v>
      </c>
      <c r="AG144">
        <v>759</v>
      </c>
      <c r="AH144">
        <v>456</v>
      </c>
      <c r="AI144">
        <v>68</v>
      </c>
      <c r="AJ144">
        <v>66</v>
      </c>
      <c r="AK144">
        <v>-1</v>
      </c>
      <c r="AL144">
        <v>4</v>
      </c>
    </row>
    <row r="145" spans="1:38" x14ac:dyDescent="0.3">
      <c r="A145" s="1" t="s">
        <v>245</v>
      </c>
      <c r="B145">
        <v>33</v>
      </c>
      <c r="C145" s="2">
        <v>32566</v>
      </c>
      <c r="D145" s="1" t="s">
        <v>39</v>
      </c>
      <c r="E145" s="1" t="s">
        <v>78</v>
      </c>
      <c r="F145" s="1" t="s">
        <v>109</v>
      </c>
      <c r="G145">
        <v>360</v>
      </c>
      <c r="H145">
        <v>180</v>
      </c>
      <c r="I145">
        <v>180</v>
      </c>
      <c r="J145" s="1" t="s">
        <v>42</v>
      </c>
      <c r="K145">
        <v>4</v>
      </c>
      <c r="L145">
        <v>2</v>
      </c>
      <c r="M145">
        <v>2</v>
      </c>
      <c r="N145">
        <v>0</v>
      </c>
      <c r="O145">
        <v>0</v>
      </c>
      <c r="P145">
        <v>0</v>
      </c>
      <c r="Q145">
        <v>0</v>
      </c>
      <c r="R145">
        <v>0</v>
      </c>
      <c r="S145">
        <v>0</v>
      </c>
      <c r="T145">
        <v>0</v>
      </c>
      <c r="U145">
        <v>0</v>
      </c>
      <c r="V145">
        <v>1</v>
      </c>
      <c r="W145">
        <v>1</v>
      </c>
      <c r="X145">
        <v>0</v>
      </c>
      <c r="Y145">
        <v>5</v>
      </c>
      <c r="Z145">
        <v>1</v>
      </c>
      <c r="AA145">
        <v>4</v>
      </c>
      <c r="AB145">
        <v>0</v>
      </c>
      <c r="AC145">
        <v>0</v>
      </c>
      <c r="AD145">
        <v>0</v>
      </c>
      <c r="AE145">
        <v>72</v>
      </c>
      <c r="AF145">
        <v>90</v>
      </c>
      <c r="AG145">
        <v>0</v>
      </c>
      <c r="AH145">
        <v>0</v>
      </c>
      <c r="AI145">
        <v>404</v>
      </c>
      <c r="AJ145">
        <v>327</v>
      </c>
      <c r="AK145">
        <v>79</v>
      </c>
      <c r="AL145">
        <v>14</v>
      </c>
    </row>
    <row r="146" spans="1:38" x14ac:dyDescent="0.3">
      <c r="A146" s="1" t="s">
        <v>246</v>
      </c>
      <c r="B146">
        <v>31</v>
      </c>
      <c r="C146" s="2">
        <v>33184</v>
      </c>
      <c r="D146" s="1" t="s">
        <v>39</v>
      </c>
      <c r="E146" s="1" t="s">
        <v>78</v>
      </c>
      <c r="F146" s="1" t="s">
        <v>101</v>
      </c>
      <c r="G146">
        <v>3420</v>
      </c>
      <c r="H146">
        <v>1710</v>
      </c>
      <c r="I146">
        <v>1710</v>
      </c>
      <c r="J146" s="1" t="s">
        <v>74</v>
      </c>
      <c r="K146">
        <v>38</v>
      </c>
      <c r="L146">
        <v>19</v>
      </c>
      <c r="M146">
        <v>19</v>
      </c>
      <c r="N146">
        <v>0</v>
      </c>
      <c r="O146">
        <v>0</v>
      </c>
      <c r="P146">
        <v>0</v>
      </c>
      <c r="Q146">
        <v>0</v>
      </c>
      <c r="R146">
        <v>0</v>
      </c>
      <c r="S146">
        <v>0</v>
      </c>
      <c r="T146">
        <v>0</v>
      </c>
      <c r="U146">
        <v>0</v>
      </c>
      <c r="V146">
        <v>7</v>
      </c>
      <c r="W146">
        <v>2</v>
      </c>
      <c r="X146">
        <v>5</v>
      </c>
      <c r="Y146">
        <v>51</v>
      </c>
      <c r="Z146">
        <v>23</v>
      </c>
      <c r="AA146">
        <v>28</v>
      </c>
      <c r="AB146">
        <v>1</v>
      </c>
      <c r="AC146">
        <v>0</v>
      </c>
      <c r="AD146">
        <v>0</v>
      </c>
      <c r="AE146">
        <v>67</v>
      </c>
      <c r="AF146">
        <v>90</v>
      </c>
      <c r="AG146">
        <v>3420</v>
      </c>
      <c r="AH146">
        <v>0</v>
      </c>
      <c r="AI146">
        <v>310</v>
      </c>
      <c r="AJ146">
        <v>419</v>
      </c>
      <c r="AK146">
        <v>91</v>
      </c>
      <c r="AL146">
        <v>18</v>
      </c>
    </row>
    <row r="147" spans="1:38" x14ac:dyDescent="0.3">
      <c r="A147" s="1" t="s">
        <v>247</v>
      </c>
      <c r="B147">
        <v>32</v>
      </c>
      <c r="C147" s="2">
        <v>33029</v>
      </c>
      <c r="D147" s="1" t="s">
        <v>39</v>
      </c>
      <c r="E147" s="1" t="s">
        <v>53</v>
      </c>
      <c r="F147" s="1" t="s">
        <v>95</v>
      </c>
      <c r="G147">
        <v>2142</v>
      </c>
      <c r="H147">
        <v>1008</v>
      </c>
      <c r="I147">
        <v>1134</v>
      </c>
      <c r="J147" s="1" t="s">
        <v>248</v>
      </c>
      <c r="K147">
        <v>32</v>
      </c>
      <c r="L147">
        <v>17</v>
      </c>
      <c r="M147">
        <v>15</v>
      </c>
      <c r="N147">
        <v>3</v>
      </c>
      <c r="O147">
        <v>2</v>
      </c>
      <c r="P147">
        <v>1</v>
      </c>
      <c r="Q147">
        <v>1</v>
      </c>
      <c r="R147">
        <v>0</v>
      </c>
      <c r="S147">
        <v>1</v>
      </c>
      <c r="T147">
        <v>0</v>
      </c>
      <c r="U147">
        <v>0</v>
      </c>
      <c r="V147">
        <v>9</v>
      </c>
      <c r="W147">
        <v>5</v>
      </c>
      <c r="X147">
        <v>4</v>
      </c>
      <c r="Y147">
        <v>42</v>
      </c>
      <c r="Z147">
        <v>20</v>
      </c>
      <c r="AA147">
        <v>22</v>
      </c>
      <c r="AB147">
        <v>4</v>
      </c>
      <c r="AC147">
        <v>0</v>
      </c>
      <c r="AD147">
        <v>714</v>
      </c>
      <c r="AE147">
        <v>51</v>
      </c>
      <c r="AF147">
        <v>67</v>
      </c>
      <c r="AG147">
        <v>536</v>
      </c>
      <c r="AH147">
        <v>2142</v>
      </c>
      <c r="AI147">
        <v>137</v>
      </c>
      <c r="AJ147">
        <v>220</v>
      </c>
      <c r="AK147">
        <v>-1</v>
      </c>
      <c r="AL147">
        <v>7</v>
      </c>
    </row>
    <row r="148" spans="1:38" x14ac:dyDescent="0.3">
      <c r="A148" s="1" t="s">
        <v>249</v>
      </c>
      <c r="B148">
        <v>35</v>
      </c>
      <c r="C148" s="2">
        <v>31889</v>
      </c>
      <c r="D148" s="1" t="s">
        <v>39</v>
      </c>
      <c r="E148" s="1" t="s">
        <v>40</v>
      </c>
      <c r="F148" s="1" t="s">
        <v>114</v>
      </c>
      <c r="G148">
        <v>3239</v>
      </c>
      <c r="H148">
        <v>1709</v>
      </c>
      <c r="I148">
        <v>1530</v>
      </c>
      <c r="J148" s="1" t="s">
        <v>112</v>
      </c>
      <c r="K148">
        <v>36</v>
      </c>
      <c r="L148">
        <v>19</v>
      </c>
      <c r="M148">
        <v>17</v>
      </c>
      <c r="N148">
        <v>3</v>
      </c>
      <c r="O148">
        <v>3</v>
      </c>
      <c r="P148">
        <v>0</v>
      </c>
      <c r="Q148">
        <v>2</v>
      </c>
      <c r="R148">
        <v>1</v>
      </c>
      <c r="S148">
        <v>1</v>
      </c>
      <c r="T148">
        <v>0</v>
      </c>
      <c r="U148">
        <v>0</v>
      </c>
      <c r="V148">
        <v>16</v>
      </c>
      <c r="W148">
        <v>10</v>
      </c>
      <c r="X148">
        <v>6</v>
      </c>
      <c r="Y148">
        <v>35</v>
      </c>
      <c r="Z148">
        <v>12</v>
      </c>
      <c r="AA148">
        <v>23</v>
      </c>
      <c r="AB148">
        <v>3</v>
      </c>
      <c r="AC148">
        <v>0</v>
      </c>
      <c r="AD148">
        <v>1080</v>
      </c>
      <c r="AE148">
        <v>93</v>
      </c>
      <c r="AF148">
        <v>90</v>
      </c>
      <c r="AG148">
        <v>1080</v>
      </c>
      <c r="AH148">
        <v>1620</v>
      </c>
      <c r="AI148">
        <v>186</v>
      </c>
      <c r="AJ148">
        <v>198</v>
      </c>
      <c r="AK148">
        <v>27</v>
      </c>
      <c r="AL148">
        <v>9</v>
      </c>
    </row>
    <row r="149" spans="1:38" x14ac:dyDescent="0.3">
      <c r="A149" s="1" t="s">
        <v>250</v>
      </c>
      <c r="B149">
        <v>36</v>
      </c>
      <c r="C149" s="2">
        <v>31420</v>
      </c>
      <c r="D149" s="1" t="s">
        <v>39</v>
      </c>
      <c r="E149" s="1" t="s">
        <v>44</v>
      </c>
      <c r="F149" s="1" t="s">
        <v>144</v>
      </c>
      <c r="G149">
        <v>2411</v>
      </c>
      <c r="H149">
        <v>1088</v>
      </c>
      <c r="I149">
        <v>1323</v>
      </c>
      <c r="J149" s="1" t="s">
        <v>74</v>
      </c>
      <c r="K149">
        <v>33</v>
      </c>
      <c r="L149">
        <v>16</v>
      </c>
      <c r="M149">
        <v>17</v>
      </c>
      <c r="N149">
        <v>6</v>
      </c>
      <c r="O149">
        <v>4</v>
      </c>
      <c r="P149">
        <v>2</v>
      </c>
      <c r="Q149">
        <v>8</v>
      </c>
      <c r="R149">
        <v>3</v>
      </c>
      <c r="S149">
        <v>5</v>
      </c>
      <c r="T149">
        <v>0</v>
      </c>
      <c r="U149">
        <v>0</v>
      </c>
      <c r="V149">
        <v>17</v>
      </c>
      <c r="W149">
        <v>8</v>
      </c>
      <c r="X149">
        <v>9</v>
      </c>
      <c r="Y149">
        <v>14</v>
      </c>
      <c r="Z149">
        <v>7</v>
      </c>
      <c r="AA149">
        <v>7</v>
      </c>
      <c r="AB149">
        <v>3</v>
      </c>
      <c r="AC149">
        <v>0</v>
      </c>
      <c r="AD149">
        <v>402</v>
      </c>
      <c r="AE149">
        <v>172</v>
      </c>
      <c r="AF149">
        <v>73</v>
      </c>
      <c r="AG149">
        <v>804</v>
      </c>
      <c r="AH149">
        <v>301</v>
      </c>
      <c r="AI149">
        <v>88</v>
      </c>
      <c r="AJ149">
        <v>22</v>
      </c>
      <c r="AK149">
        <v>-1</v>
      </c>
      <c r="AL149">
        <v>7</v>
      </c>
    </row>
    <row r="150" spans="1:38" x14ac:dyDescent="0.3">
      <c r="A150" s="1" t="s">
        <v>251</v>
      </c>
      <c r="B150">
        <v>30</v>
      </c>
      <c r="C150" s="2">
        <v>33766</v>
      </c>
      <c r="D150" s="1" t="s">
        <v>39</v>
      </c>
      <c r="E150" s="1" t="s">
        <v>40</v>
      </c>
      <c r="F150" s="1" t="s">
        <v>114</v>
      </c>
      <c r="G150">
        <v>125</v>
      </c>
      <c r="H150">
        <v>35</v>
      </c>
      <c r="I150">
        <v>90</v>
      </c>
      <c r="J150" s="1" t="s">
        <v>68</v>
      </c>
      <c r="K150">
        <v>4</v>
      </c>
      <c r="L150">
        <v>3</v>
      </c>
      <c r="M150">
        <v>1</v>
      </c>
      <c r="N150">
        <v>0</v>
      </c>
      <c r="O150">
        <v>0</v>
      </c>
      <c r="P150">
        <v>0</v>
      </c>
      <c r="Q150">
        <v>0</v>
      </c>
      <c r="R150">
        <v>0</v>
      </c>
      <c r="S150">
        <v>0</v>
      </c>
      <c r="T150">
        <v>0</v>
      </c>
      <c r="U150">
        <v>0</v>
      </c>
      <c r="V150">
        <v>3</v>
      </c>
      <c r="W150">
        <v>2</v>
      </c>
      <c r="X150">
        <v>1</v>
      </c>
      <c r="Y150">
        <v>0</v>
      </c>
      <c r="Z150">
        <v>0</v>
      </c>
      <c r="AA150">
        <v>0</v>
      </c>
      <c r="AB150">
        <v>0</v>
      </c>
      <c r="AC150">
        <v>0</v>
      </c>
      <c r="AD150">
        <v>0</v>
      </c>
      <c r="AE150">
        <v>0</v>
      </c>
      <c r="AF150">
        <v>31</v>
      </c>
      <c r="AG150">
        <v>0</v>
      </c>
      <c r="AH150">
        <v>0</v>
      </c>
      <c r="AI150">
        <v>-1</v>
      </c>
      <c r="AJ150">
        <v>-1</v>
      </c>
      <c r="AK150">
        <v>-1</v>
      </c>
      <c r="AL150">
        <v>22</v>
      </c>
    </row>
    <row r="151" spans="1:38" x14ac:dyDescent="0.3">
      <c r="A151" s="1" t="s">
        <v>252</v>
      </c>
      <c r="B151">
        <v>26</v>
      </c>
      <c r="C151" s="2">
        <v>35228</v>
      </c>
      <c r="D151" s="1" t="s">
        <v>39</v>
      </c>
      <c r="E151" s="1" t="s">
        <v>40</v>
      </c>
      <c r="F151" s="1" t="s">
        <v>106</v>
      </c>
      <c r="G151">
        <v>1943</v>
      </c>
      <c r="H151">
        <v>873</v>
      </c>
      <c r="I151">
        <v>1070</v>
      </c>
      <c r="J151" s="1" t="s">
        <v>194</v>
      </c>
      <c r="K151">
        <v>23</v>
      </c>
      <c r="L151">
        <v>10</v>
      </c>
      <c r="M151">
        <v>13</v>
      </c>
      <c r="N151">
        <v>1</v>
      </c>
      <c r="O151">
        <v>1</v>
      </c>
      <c r="P151">
        <v>0</v>
      </c>
      <c r="Q151">
        <v>1</v>
      </c>
      <c r="R151">
        <v>0</v>
      </c>
      <c r="S151">
        <v>1</v>
      </c>
      <c r="T151">
        <v>0</v>
      </c>
      <c r="U151">
        <v>0</v>
      </c>
      <c r="V151">
        <v>6</v>
      </c>
      <c r="W151">
        <v>3</v>
      </c>
      <c r="X151">
        <v>3</v>
      </c>
      <c r="Y151">
        <v>21</v>
      </c>
      <c r="Z151">
        <v>9</v>
      </c>
      <c r="AA151">
        <v>12</v>
      </c>
      <c r="AB151">
        <v>2</v>
      </c>
      <c r="AC151">
        <v>0</v>
      </c>
      <c r="AD151">
        <v>1943</v>
      </c>
      <c r="AE151">
        <v>93</v>
      </c>
      <c r="AF151">
        <v>84</v>
      </c>
      <c r="AG151">
        <v>972</v>
      </c>
      <c r="AH151">
        <v>1943</v>
      </c>
      <c r="AI151">
        <v>221</v>
      </c>
      <c r="AJ151">
        <v>208</v>
      </c>
      <c r="AK151">
        <v>26</v>
      </c>
      <c r="AL151">
        <v>13</v>
      </c>
    </row>
    <row r="152" spans="1:38" x14ac:dyDescent="0.3">
      <c r="A152" s="1" t="s">
        <v>253</v>
      </c>
      <c r="B152">
        <v>31</v>
      </c>
      <c r="C152" s="2">
        <v>33483</v>
      </c>
      <c r="D152" s="1" t="s">
        <v>39</v>
      </c>
      <c r="E152" s="1" t="s">
        <v>44</v>
      </c>
      <c r="F152" s="1" t="s">
        <v>109</v>
      </c>
      <c r="G152">
        <v>2551</v>
      </c>
      <c r="H152">
        <v>1371</v>
      </c>
      <c r="I152">
        <v>1180</v>
      </c>
      <c r="J152" s="1" t="s">
        <v>243</v>
      </c>
      <c r="K152">
        <v>30</v>
      </c>
      <c r="L152">
        <v>16</v>
      </c>
      <c r="M152">
        <v>14</v>
      </c>
      <c r="N152">
        <v>1</v>
      </c>
      <c r="O152">
        <v>0</v>
      </c>
      <c r="P152">
        <v>1</v>
      </c>
      <c r="Q152">
        <v>1</v>
      </c>
      <c r="R152">
        <v>0</v>
      </c>
      <c r="S152">
        <v>1</v>
      </c>
      <c r="T152">
        <v>0</v>
      </c>
      <c r="U152">
        <v>0</v>
      </c>
      <c r="V152">
        <v>5</v>
      </c>
      <c r="W152">
        <v>4</v>
      </c>
      <c r="X152">
        <v>1</v>
      </c>
      <c r="Y152">
        <v>44</v>
      </c>
      <c r="Z152">
        <v>19</v>
      </c>
      <c r="AA152">
        <v>25</v>
      </c>
      <c r="AB152">
        <v>2</v>
      </c>
      <c r="AC152">
        <v>0</v>
      </c>
      <c r="AD152">
        <v>2551</v>
      </c>
      <c r="AE152">
        <v>58</v>
      </c>
      <c r="AF152">
        <v>85</v>
      </c>
      <c r="AG152">
        <v>1276</v>
      </c>
      <c r="AH152">
        <v>2551</v>
      </c>
      <c r="AI152">
        <v>241</v>
      </c>
      <c r="AJ152">
        <v>226</v>
      </c>
      <c r="AK152">
        <v>-1</v>
      </c>
      <c r="AL152">
        <v>10</v>
      </c>
    </row>
    <row r="153" spans="1:38" x14ac:dyDescent="0.3">
      <c r="A153" s="1" t="s">
        <v>254</v>
      </c>
      <c r="B153">
        <v>29</v>
      </c>
      <c r="C153" s="2">
        <v>34159</v>
      </c>
      <c r="D153" s="1" t="s">
        <v>39</v>
      </c>
      <c r="E153" s="1" t="s">
        <v>40</v>
      </c>
      <c r="F153" s="1" t="s">
        <v>139</v>
      </c>
      <c r="G153">
        <v>2475</v>
      </c>
      <c r="H153">
        <v>1313</v>
      </c>
      <c r="I153">
        <v>1162</v>
      </c>
      <c r="J153" s="1" t="s">
        <v>234</v>
      </c>
      <c r="K153">
        <v>29</v>
      </c>
      <c r="L153">
        <v>16</v>
      </c>
      <c r="M153">
        <v>13</v>
      </c>
      <c r="N153">
        <v>1</v>
      </c>
      <c r="O153">
        <v>0</v>
      </c>
      <c r="P153">
        <v>1</v>
      </c>
      <c r="Q153">
        <v>2</v>
      </c>
      <c r="R153">
        <v>1</v>
      </c>
      <c r="S153">
        <v>1</v>
      </c>
      <c r="T153">
        <v>0</v>
      </c>
      <c r="U153">
        <v>0</v>
      </c>
      <c r="V153">
        <v>6</v>
      </c>
      <c r="W153">
        <v>4</v>
      </c>
      <c r="X153">
        <v>2</v>
      </c>
      <c r="Y153">
        <v>37</v>
      </c>
      <c r="Z153">
        <v>19</v>
      </c>
      <c r="AA153">
        <v>18</v>
      </c>
      <c r="AB153">
        <v>7</v>
      </c>
      <c r="AC153">
        <v>1</v>
      </c>
      <c r="AD153">
        <v>2475</v>
      </c>
      <c r="AE153">
        <v>67</v>
      </c>
      <c r="AF153">
        <v>85</v>
      </c>
      <c r="AG153">
        <v>309</v>
      </c>
      <c r="AH153">
        <v>1238</v>
      </c>
      <c r="AI153">
        <v>237</v>
      </c>
      <c r="AJ153">
        <v>177</v>
      </c>
      <c r="AK153">
        <v>93</v>
      </c>
      <c r="AL153">
        <v>13</v>
      </c>
    </row>
    <row r="154" spans="1:38" x14ac:dyDescent="0.3">
      <c r="A154" s="1" t="s">
        <v>255</v>
      </c>
      <c r="B154">
        <v>23</v>
      </c>
      <c r="C154" s="2">
        <v>36174</v>
      </c>
      <c r="D154" s="1" t="s">
        <v>39</v>
      </c>
      <c r="E154" s="1" t="s">
        <v>44</v>
      </c>
      <c r="F154" s="1" t="s">
        <v>41</v>
      </c>
      <c r="G154">
        <v>3005</v>
      </c>
      <c r="H154">
        <v>1440</v>
      </c>
      <c r="I154">
        <v>1565</v>
      </c>
      <c r="J154" s="1" t="s">
        <v>178</v>
      </c>
      <c r="K154">
        <v>34</v>
      </c>
      <c r="L154">
        <v>16</v>
      </c>
      <c r="M154">
        <v>18</v>
      </c>
      <c r="N154">
        <v>2</v>
      </c>
      <c r="O154">
        <v>2</v>
      </c>
      <c r="P154">
        <v>0</v>
      </c>
      <c r="Q154">
        <v>0</v>
      </c>
      <c r="R154">
        <v>0</v>
      </c>
      <c r="S154">
        <v>0</v>
      </c>
      <c r="T154">
        <v>0</v>
      </c>
      <c r="U154">
        <v>0</v>
      </c>
      <c r="V154">
        <v>6</v>
      </c>
      <c r="W154">
        <v>3</v>
      </c>
      <c r="X154">
        <v>3</v>
      </c>
      <c r="Y154">
        <v>42</v>
      </c>
      <c r="Z154">
        <v>21</v>
      </c>
      <c r="AA154">
        <v>21</v>
      </c>
      <c r="AB154">
        <v>4</v>
      </c>
      <c r="AC154">
        <v>0</v>
      </c>
      <c r="AD154">
        <v>1503</v>
      </c>
      <c r="AE154">
        <v>72</v>
      </c>
      <c r="AF154">
        <v>88</v>
      </c>
      <c r="AG154">
        <v>751</v>
      </c>
      <c r="AH154">
        <v>0</v>
      </c>
      <c r="AI154">
        <v>210</v>
      </c>
      <c r="AJ154">
        <v>362</v>
      </c>
      <c r="AK154">
        <v>-1</v>
      </c>
      <c r="AL154">
        <v>9</v>
      </c>
    </row>
    <row r="155" spans="1:38" x14ac:dyDescent="0.3">
      <c r="A155" s="1" t="s">
        <v>256</v>
      </c>
      <c r="B155">
        <v>33</v>
      </c>
      <c r="C155" s="2">
        <v>32694</v>
      </c>
      <c r="D155" s="1" t="s">
        <v>39</v>
      </c>
      <c r="E155" s="1" t="s">
        <v>40</v>
      </c>
      <c r="F155" s="1" t="s">
        <v>66</v>
      </c>
      <c r="G155">
        <v>985</v>
      </c>
      <c r="H155">
        <v>540</v>
      </c>
      <c r="I155">
        <v>445</v>
      </c>
      <c r="J155" s="1" t="s">
        <v>257</v>
      </c>
      <c r="K155">
        <v>13</v>
      </c>
      <c r="L155">
        <v>7</v>
      </c>
      <c r="M155">
        <v>6</v>
      </c>
      <c r="N155">
        <v>1</v>
      </c>
      <c r="O155">
        <v>1</v>
      </c>
      <c r="P155">
        <v>0</v>
      </c>
      <c r="Q155">
        <v>0</v>
      </c>
      <c r="R155">
        <v>0</v>
      </c>
      <c r="S155">
        <v>0</v>
      </c>
      <c r="T155">
        <v>0</v>
      </c>
      <c r="U155">
        <v>0</v>
      </c>
      <c r="V155">
        <v>6</v>
      </c>
      <c r="W155">
        <v>3</v>
      </c>
      <c r="X155">
        <v>3</v>
      </c>
      <c r="Y155">
        <v>7</v>
      </c>
      <c r="Z155">
        <v>3</v>
      </c>
      <c r="AA155">
        <v>4</v>
      </c>
      <c r="AB155">
        <v>1</v>
      </c>
      <c r="AC155">
        <v>0</v>
      </c>
      <c r="AD155">
        <v>985</v>
      </c>
      <c r="AE155">
        <v>141</v>
      </c>
      <c r="AF155">
        <v>76</v>
      </c>
      <c r="AG155">
        <v>985</v>
      </c>
      <c r="AH155">
        <v>0</v>
      </c>
      <c r="AI155">
        <v>173</v>
      </c>
      <c r="AJ155">
        <v>324</v>
      </c>
      <c r="AK155">
        <v>15</v>
      </c>
      <c r="AL155">
        <v>12</v>
      </c>
    </row>
    <row r="156" spans="1:38" x14ac:dyDescent="0.3">
      <c r="A156" s="1" t="s">
        <v>258</v>
      </c>
      <c r="B156">
        <v>26</v>
      </c>
      <c r="C156" s="2">
        <v>35166</v>
      </c>
      <c r="D156" s="1" t="s">
        <v>39</v>
      </c>
      <c r="E156" s="1" t="s">
        <v>44</v>
      </c>
      <c r="F156" s="1" t="s">
        <v>106</v>
      </c>
      <c r="G156">
        <v>1827</v>
      </c>
      <c r="H156">
        <v>755</v>
      </c>
      <c r="I156">
        <v>1072</v>
      </c>
      <c r="J156" s="1" t="s">
        <v>42</v>
      </c>
      <c r="K156">
        <v>25</v>
      </c>
      <c r="L156">
        <v>11</v>
      </c>
      <c r="M156">
        <v>14</v>
      </c>
      <c r="N156">
        <v>5</v>
      </c>
      <c r="O156">
        <v>1</v>
      </c>
      <c r="P156">
        <v>4</v>
      </c>
      <c r="Q156">
        <v>3</v>
      </c>
      <c r="R156">
        <v>2</v>
      </c>
      <c r="S156">
        <v>1</v>
      </c>
      <c r="T156">
        <v>0</v>
      </c>
      <c r="U156">
        <v>0</v>
      </c>
      <c r="V156">
        <v>7</v>
      </c>
      <c r="W156">
        <v>3</v>
      </c>
      <c r="X156">
        <v>4</v>
      </c>
      <c r="Y156">
        <v>17</v>
      </c>
      <c r="Z156">
        <v>4</v>
      </c>
      <c r="AA156">
        <v>13</v>
      </c>
      <c r="AB156">
        <v>4</v>
      </c>
      <c r="AC156">
        <v>0</v>
      </c>
      <c r="AD156">
        <v>365</v>
      </c>
      <c r="AE156">
        <v>107</v>
      </c>
      <c r="AF156">
        <v>73</v>
      </c>
      <c r="AG156">
        <v>457</v>
      </c>
      <c r="AH156">
        <v>609</v>
      </c>
      <c r="AI156">
        <v>82</v>
      </c>
      <c r="AJ156">
        <v>97</v>
      </c>
      <c r="AK156">
        <v>-1</v>
      </c>
      <c r="AL156">
        <v>5</v>
      </c>
    </row>
    <row r="157" spans="1:38" x14ac:dyDescent="0.3">
      <c r="A157" s="1" t="s">
        <v>259</v>
      </c>
      <c r="B157">
        <v>26</v>
      </c>
      <c r="C157" s="2">
        <v>35244</v>
      </c>
      <c r="D157" s="1" t="s">
        <v>39</v>
      </c>
      <c r="E157" s="1" t="s">
        <v>44</v>
      </c>
      <c r="F157" s="1" t="s">
        <v>82</v>
      </c>
      <c r="G157">
        <v>1992</v>
      </c>
      <c r="H157">
        <v>1069</v>
      </c>
      <c r="I157">
        <v>923</v>
      </c>
      <c r="J157" s="1" t="s">
        <v>42</v>
      </c>
      <c r="K157">
        <v>34</v>
      </c>
      <c r="L157">
        <v>17</v>
      </c>
      <c r="M157">
        <v>17</v>
      </c>
      <c r="N157">
        <v>4</v>
      </c>
      <c r="O157">
        <v>1</v>
      </c>
      <c r="P157">
        <v>3</v>
      </c>
      <c r="Q157">
        <v>1</v>
      </c>
      <c r="R157">
        <v>1</v>
      </c>
      <c r="S157">
        <v>0</v>
      </c>
      <c r="T157">
        <v>0</v>
      </c>
      <c r="U157">
        <v>0</v>
      </c>
      <c r="V157">
        <v>8</v>
      </c>
      <c r="W157">
        <v>5</v>
      </c>
      <c r="X157">
        <v>3</v>
      </c>
      <c r="Y157">
        <v>26</v>
      </c>
      <c r="Z157">
        <v>10</v>
      </c>
      <c r="AA157">
        <v>16</v>
      </c>
      <c r="AB157">
        <v>2</v>
      </c>
      <c r="AC157">
        <v>0</v>
      </c>
      <c r="AD157">
        <v>498</v>
      </c>
      <c r="AE157">
        <v>77</v>
      </c>
      <c r="AF157">
        <v>59</v>
      </c>
      <c r="AG157">
        <v>996</v>
      </c>
      <c r="AH157">
        <v>1992</v>
      </c>
      <c r="AI157">
        <v>103</v>
      </c>
      <c r="AJ157">
        <v>212</v>
      </c>
      <c r="AK157">
        <v>-1</v>
      </c>
      <c r="AL157">
        <v>3</v>
      </c>
    </row>
    <row r="158" spans="1:38" x14ac:dyDescent="0.3">
      <c r="A158" s="1" t="s">
        <v>260</v>
      </c>
      <c r="B158">
        <v>24</v>
      </c>
      <c r="C158" s="2">
        <v>36081</v>
      </c>
      <c r="D158" s="1" t="s">
        <v>39</v>
      </c>
      <c r="E158" s="1" t="s">
        <v>40</v>
      </c>
      <c r="F158" s="1" t="s">
        <v>47</v>
      </c>
      <c r="G158">
        <v>46</v>
      </c>
      <c r="H158">
        <v>46</v>
      </c>
      <c r="I158">
        <v>0</v>
      </c>
      <c r="J158" s="1" t="s">
        <v>42</v>
      </c>
      <c r="K158">
        <v>1</v>
      </c>
      <c r="L158">
        <v>1</v>
      </c>
      <c r="M158">
        <v>0</v>
      </c>
      <c r="N158">
        <v>0</v>
      </c>
      <c r="O158">
        <v>0</v>
      </c>
      <c r="P158">
        <v>0</v>
      </c>
      <c r="Q158">
        <v>0</v>
      </c>
      <c r="R158">
        <v>0</v>
      </c>
      <c r="S158">
        <v>0</v>
      </c>
      <c r="T158">
        <v>0</v>
      </c>
      <c r="U158">
        <v>0</v>
      </c>
      <c r="V158">
        <v>1</v>
      </c>
      <c r="W158">
        <v>1</v>
      </c>
      <c r="X158">
        <v>0</v>
      </c>
      <c r="Y158">
        <v>0</v>
      </c>
      <c r="Z158">
        <v>0</v>
      </c>
      <c r="AA158">
        <v>0</v>
      </c>
      <c r="AB158">
        <v>0</v>
      </c>
      <c r="AC158">
        <v>0</v>
      </c>
      <c r="AD158">
        <v>0</v>
      </c>
      <c r="AE158">
        <v>0</v>
      </c>
      <c r="AF158">
        <v>46</v>
      </c>
      <c r="AG158">
        <v>0</v>
      </c>
      <c r="AH158">
        <v>0</v>
      </c>
      <c r="AI158">
        <v>-1</v>
      </c>
      <c r="AJ158">
        <v>-1</v>
      </c>
      <c r="AK158">
        <v>-1</v>
      </c>
      <c r="AL158">
        <v>17</v>
      </c>
    </row>
    <row r="159" spans="1:38" x14ac:dyDescent="0.3">
      <c r="A159" s="1" t="s">
        <v>261</v>
      </c>
      <c r="B159">
        <v>34</v>
      </c>
      <c r="C159" s="2">
        <v>32290</v>
      </c>
      <c r="D159" s="1" t="s">
        <v>39</v>
      </c>
      <c r="E159" s="1" t="s">
        <v>40</v>
      </c>
      <c r="F159" s="1" t="s">
        <v>62</v>
      </c>
      <c r="G159">
        <v>2593</v>
      </c>
      <c r="H159">
        <v>1153</v>
      </c>
      <c r="I159">
        <v>1440</v>
      </c>
      <c r="J159" s="1" t="s">
        <v>212</v>
      </c>
      <c r="K159">
        <v>31</v>
      </c>
      <c r="L159">
        <v>15</v>
      </c>
      <c r="M159">
        <v>16</v>
      </c>
      <c r="N159">
        <v>0</v>
      </c>
      <c r="O159">
        <v>0</v>
      </c>
      <c r="P159">
        <v>0</v>
      </c>
      <c r="Q159">
        <v>1</v>
      </c>
      <c r="R159">
        <v>0</v>
      </c>
      <c r="S159">
        <v>1</v>
      </c>
      <c r="T159">
        <v>0</v>
      </c>
      <c r="U159">
        <v>0</v>
      </c>
      <c r="V159">
        <v>5</v>
      </c>
      <c r="W159">
        <v>3</v>
      </c>
      <c r="X159">
        <v>2</v>
      </c>
      <c r="Y159">
        <v>59</v>
      </c>
      <c r="Z159">
        <v>23</v>
      </c>
      <c r="AA159">
        <v>36</v>
      </c>
      <c r="AB159">
        <v>4</v>
      </c>
      <c r="AC159">
        <v>0</v>
      </c>
      <c r="AD159">
        <v>0</v>
      </c>
      <c r="AE159">
        <v>44</v>
      </c>
      <c r="AF159">
        <v>84</v>
      </c>
      <c r="AG159">
        <v>648</v>
      </c>
      <c r="AH159">
        <v>2593</v>
      </c>
      <c r="AI159">
        <v>286</v>
      </c>
      <c r="AJ159">
        <v>244</v>
      </c>
      <c r="AK159">
        <v>166</v>
      </c>
      <c r="AL159">
        <v>17</v>
      </c>
    </row>
    <row r="160" spans="1:38" x14ac:dyDescent="0.3">
      <c r="A160" s="1" t="s">
        <v>262</v>
      </c>
      <c r="B160">
        <v>28</v>
      </c>
      <c r="C160" s="2">
        <v>34340</v>
      </c>
      <c r="D160" s="1" t="s">
        <v>39</v>
      </c>
      <c r="E160" s="1" t="s">
        <v>44</v>
      </c>
      <c r="F160" s="1" t="s">
        <v>50</v>
      </c>
      <c r="G160">
        <v>67</v>
      </c>
      <c r="H160">
        <v>29</v>
      </c>
      <c r="I160">
        <v>38</v>
      </c>
      <c r="J160" s="1" t="s">
        <v>74</v>
      </c>
      <c r="K160">
        <v>4</v>
      </c>
      <c r="L160">
        <v>2</v>
      </c>
      <c r="M160">
        <v>2</v>
      </c>
      <c r="N160">
        <v>0</v>
      </c>
      <c r="O160">
        <v>0</v>
      </c>
      <c r="P160">
        <v>0</v>
      </c>
      <c r="Q160">
        <v>0</v>
      </c>
      <c r="R160">
        <v>0</v>
      </c>
      <c r="S160">
        <v>0</v>
      </c>
      <c r="T160">
        <v>0</v>
      </c>
      <c r="U160">
        <v>0</v>
      </c>
      <c r="V160">
        <v>1</v>
      </c>
      <c r="W160">
        <v>1</v>
      </c>
      <c r="X160">
        <v>0</v>
      </c>
      <c r="Y160">
        <v>0</v>
      </c>
      <c r="Z160">
        <v>0</v>
      </c>
      <c r="AA160">
        <v>0</v>
      </c>
      <c r="AB160">
        <v>0</v>
      </c>
      <c r="AC160">
        <v>0</v>
      </c>
      <c r="AD160">
        <v>0</v>
      </c>
      <c r="AE160">
        <v>0</v>
      </c>
      <c r="AF160">
        <v>17</v>
      </c>
      <c r="AG160">
        <v>0</v>
      </c>
      <c r="AH160">
        <v>0</v>
      </c>
      <c r="AI160">
        <v>-1</v>
      </c>
      <c r="AJ160">
        <v>-1</v>
      </c>
      <c r="AK160">
        <v>-1</v>
      </c>
      <c r="AL160">
        <v>28</v>
      </c>
    </row>
    <row r="161" spans="1:38" x14ac:dyDescent="0.3">
      <c r="A161" s="1" t="s">
        <v>263</v>
      </c>
      <c r="B161">
        <v>29</v>
      </c>
      <c r="C161" s="2">
        <v>34023</v>
      </c>
      <c r="D161" s="1" t="s">
        <v>39</v>
      </c>
      <c r="E161" s="1" t="s">
        <v>40</v>
      </c>
      <c r="F161" s="1" t="s">
        <v>70</v>
      </c>
      <c r="G161">
        <v>607</v>
      </c>
      <c r="H161">
        <v>148</v>
      </c>
      <c r="I161">
        <v>459</v>
      </c>
      <c r="J161" s="1" t="s">
        <v>74</v>
      </c>
      <c r="K161">
        <v>12</v>
      </c>
      <c r="L161">
        <v>4</v>
      </c>
      <c r="M161">
        <v>8</v>
      </c>
      <c r="N161">
        <v>0</v>
      </c>
      <c r="O161">
        <v>0</v>
      </c>
      <c r="P161">
        <v>0</v>
      </c>
      <c r="Q161">
        <v>0</v>
      </c>
      <c r="R161">
        <v>0</v>
      </c>
      <c r="S161">
        <v>0</v>
      </c>
      <c r="T161">
        <v>0</v>
      </c>
      <c r="U161">
        <v>0</v>
      </c>
      <c r="V161">
        <v>0</v>
      </c>
      <c r="W161">
        <v>0</v>
      </c>
      <c r="X161">
        <v>0</v>
      </c>
      <c r="Y161">
        <v>18</v>
      </c>
      <c r="Z161">
        <v>3</v>
      </c>
      <c r="AA161">
        <v>15</v>
      </c>
      <c r="AB161">
        <v>1</v>
      </c>
      <c r="AC161">
        <v>0</v>
      </c>
      <c r="AD161">
        <v>0</v>
      </c>
      <c r="AE161">
        <v>34</v>
      </c>
      <c r="AF161">
        <v>51</v>
      </c>
      <c r="AG161">
        <v>607</v>
      </c>
      <c r="AH161">
        <v>0</v>
      </c>
      <c r="AI161">
        <v>306</v>
      </c>
      <c r="AJ161">
        <v>261</v>
      </c>
      <c r="AK161">
        <v>172</v>
      </c>
      <c r="AL161">
        <v>21</v>
      </c>
    </row>
    <row r="162" spans="1:38" x14ac:dyDescent="0.3">
      <c r="A162" s="1" t="s">
        <v>264</v>
      </c>
      <c r="B162">
        <v>23</v>
      </c>
      <c r="C162" s="2">
        <v>36237</v>
      </c>
      <c r="D162" s="1" t="s">
        <v>39</v>
      </c>
      <c r="E162" s="1" t="s">
        <v>40</v>
      </c>
      <c r="F162" s="1" t="s">
        <v>101</v>
      </c>
      <c r="G162">
        <v>1015</v>
      </c>
      <c r="H162">
        <v>525</v>
      </c>
      <c r="I162">
        <v>490</v>
      </c>
      <c r="J162" s="1" t="s">
        <v>83</v>
      </c>
      <c r="K162">
        <v>16</v>
      </c>
      <c r="L162">
        <v>7</v>
      </c>
      <c r="M162">
        <v>9</v>
      </c>
      <c r="N162">
        <v>0</v>
      </c>
      <c r="O162">
        <v>0</v>
      </c>
      <c r="P162">
        <v>0</v>
      </c>
      <c r="Q162">
        <v>2</v>
      </c>
      <c r="R162">
        <v>2</v>
      </c>
      <c r="S162">
        <v>0</v>
      </c>
      <c r="T162">
        <v>0</v>
      </c>
      <c r="U162">
        <v>0</v>
      </c>
      <c r="V162">
        <v>2</v>
      </c>
      <c r="W162">
        <v>0</v>
      </c>
      <c r="X162">
        <v>2</v>
      </c>
      <c r="Y162">
        <v>18</v>
      </c>
      <c r="Z162">
        <v>8</v>
      </c>
      <c r="AA162">
        <v>10</v>
      </c>
      <c r="AB162">
        <v>3</v>
      </c>
      <c r="AC162">
        <v>0</v>
      </c>
      <c r="AD162">
        <v>0</v>
      </c>
      <c r="AE162">
        <v>56</v>
      </c>
      <c r="AF162">
        <v>63</v>
      </c>
      <c r="AG162">
        <v>338</v>
      </c>
      <c r="AH162">
        <v>508</v>
      </c>
      <c r="AI162">
        <v>283</v>
      </c>
      <c r="AJ162">
        <v>77</v>
      </c>
      <c r="AK162">
        <v>131</v>
      </c>
      <c r="AL162">
        <v>17</v>
      </c>
    </row>
    <row r="163" spans="1:38" x14ac:dyDescent="0.3">
      <c r="A163" s="1" t="s">
        <v>265</v>
      </c>
      <c r="B163">
        <v>25</v>
      </c>
      <c r="C163" s="2">
        <v>35403</v>
      </c>
      <c r="D163" s="1" t="s">
        <v>39</v>
      </c>
      <c r="E163" s="1" t="s">
        <v>44</v>
      </c>
      <c r="F163" s="1" t="s">
        <v>73</v>
      </c>
      <c r="G163">
        <v>2371</v>
      </c>
      <c r="H163">
        <v>1210</v>
      </c>
      <c r="I163">
        <v>1161</v>
      </c>
      <c r="J163" s="1" t="s">
        <v>83</v>
      </c>
      <c r="K163">
        <v>33</v>
      </c>
      <c r="L163">
        <v>16</v>
      </c>
      <c r="M163">
        <v>17</v>
      </c>
      <c r="N163">
        <v>9</v>
      </c>
      <c r="O163">
        <v>7</v>
      </c>
      <c r="P163">
        <v>2</v>
      </c>
      <c r="Q163">
        <v>5</v>
      </c>
      <c r="R163">
        <v>3</v>
      </c>
      <c r="S163">
        <v>2</v>
      </c>
      <c r="T163">
        <v>0</v>
      </c>
      <c r="U163">
        <v>0</v>
      </c>
      <c r="V163">
        <v>9</v>
      </c>
      <c r="W163">
        <v>7</v>
      </c>
      <c r="X163">
        <v>2</v>
      </c>
      <c r="Y163">
        <v>29</v>
      </c>
      <c r="Z163">
        <v>11</v>
      </c>
      <c r="AA163">
        <v>18</v>
      </c>
      <c r="AB163">
        <v>11</v>
      </c>
      <c r="AC163">
        <v>0</v>
      </c>
      <c r="AD163">
        <v>263</v>
      </c>
      <c r="AE163">
        <v>82</v>
      </c>
      <c r="AF163">
        <v>72</v>
      </c>
      <c r="AG163">
        <v>216</v>
      </c>
      <c r="AH163">
        <v>474</v>
      </c>
      <c r="AI163">
        <v>52</v>
      </c>
      <c r="AJ163">
        <v>71</v>
      </c>
      <c r="AK163">
        <v>-1</v>
      </c>
      <c r="AL163">
        <v>2</v>
      </c>
    </row>
    <row r="164" spans="1:38" x14ac:dyDescent="0.3">
      <c r="A164" s="1" t="s">
        <v>266</v>
      </c>
      <c r="B164">
        <v>27</v>
      </c>
      <c r="C164" s="2">
        <v>34807</v>
      </c>
      <c r="D164" s="1" t="s">
        <v>39</v>
      </c>
      <c r="E164" s="1" t="s">
        <v>53</v>
      </c>
      <c r="F164" s="1" t="s">
        <v>66</v>
      </c>
      <c r="G164">
        <v>366</v>
      </c>
      <c r="H164">
        <v>176</v>
      </c>
      <c r="I164">
        <v>190</v>
      </c>
      <c r="J164" s="1" t="s">
        <v>212</v>
      </c>
      <c r="K164">
        <v>12</v>
      </c>
      <c r="L164">
        <v>5</v>
      </c>
      <c r="M164">
        <v>7</v>
      </c>
      <c r="N164">
        <v>3</v>
      </c>
      <c r="O164">
        <v>2</v>
      </c>
      <c r="P164">
        <v>1</v>
      </c>
      <c r="Q164">
        <v>1</v>
      </c>
      <c r="R164">
        <v>0</v>
      </c>
      <c r="S164">
        <v>1</v>
      </c>
      <c r="T164">
        <v>0</v>
      </c>
      <c r="U164">
        <v>0</v>
      </c>
      <c r="V164">
        <v>7</v>
      </c>
      <c r="W164">
        <v>4</v>
      </c>
      <c r="X164">
        <v>3</v>
      </c>
      <c r="Y164">
        <v>2</v>
      </c>
      <c r="Z164">
        <v>0</v>
      </c>
      <c r="AA164">
        <v>2</v>
      </c>
      <c r="AB164">
        <v>0</v>
      </c>
      <c r="AC164">
        <v>0</v>
      </c>
      <c r="AD164">
        <v>122</v>
      </c>
      <c r="AE164">
        <v>183</v>
      </c>
      <c r="AF164">
        <v>31</v>
      </c>
      <c r="AG164">
        <v>0</v>
      </c>
      <c r="AH164">
        <v>366</v>
      </c>
      <c r="AI164">
        <v>2</v>
      </c>
      <c r="AJ164">
        <v>42</v>
      </c>
      <c r="AK164">
        <v>-1</v>
      </c>
      <c r="AL164">
        <v>7</v>
      </c>
    </row>
    <row r="165" spans="1:38" x14ac:dyDescent="0.3">
      <c r="A165" s="1" t="s">
        <v>267</v>
      </c>
      <c r="B165">
        <v>22</v>
      </c>
      <c r="C165" s="2">
        <v>36482</v>
      </c>
      <c r="D165" s="1" t="s">
        <v>39</v>
      </c>
      <c r="E165" s="1" t="s">
        <v>44</v>
      </c>
      <c r="F165" s="1" t="s">
        <v>59</v>
      </c>
      <c r="G165">
        <v>335</v>
      </c>
      <c r="H165">
        <v>217</v>
      </c>
      <c r="I165">
        <v>118</v>
      </c>
      <c r="J165" s="1" t="s">
        <v>83</v>
      </c>
      <c r="K165">
        <v>8</v>
      </c>
      <c r="L165">
        <v>5</v>
      </c>
      <c r="M165">
        <v>3</v>
      </c>
      <c r="N165">
        <v>1</v>
      </c>
      <c r="O165">
        <v>1</v>
      </c>
      <c r="P165">
        <v>0</v>
      </c>
      <c r="Q165">
        <v>0</v>
      </c>
      <c r="R165">
        <v>0</v>
      </c>
      <c r="S165">
        <v>0</v>
      </c>
      <c r="T165">
        <v>0</v>
      </c>
      <c r="U165">
        <v>0</v>
      </c>
      <c r="V165">
        <v>1</v>
      </c>
      <c r="W165">
        <v>0</v>
      </c>
      <c r="X165">
        <v>1</v>
      </c>
      <c r="Y165">
        <v>5</v>
      </c>
      <c r="Z165">
        <v>3</v>
      </c>
      <c r="AA165">
        <v>2</v>
      </c>
      <c r="AB165">
        <v>0</v>
      </c>
      <c r="AC165">
        <v>0</v>
      </c>
      <c r="AD165">
        <v>335</v>
      </c>
      <c r="AE165">
        <v>67</v>
      </c>
      <c r="AF165">
        <v>42</v>
      </c>
      <c r="AG165">
        <v>0</v>
      </c>
      <c r="AH165">
        <v>0</v>
      </c>
      <c r="AI165">
        <v>72</v>
      </c>
      <c r="AJ165">
        <v>316</v>
      </c>
      <c r="AK165">
        <v>-1</v>
      </c>
      <c r="AL165">
        <v>13</v>
      </c>
    </row>
    <row r="166" spans="1:38" x14ac:dyDescent="0.3">
      <c r="A166" s="1" t="s">
        <v>268</v>
      </c>
      <c r="B166">
        <v>25</v>
      </c>
      <c r="C166" s="2">
        <v>35505</v>
      </c>
      <c r="D166" s="1" t="s">
        <v>39</v>
      </c>
      <c r="E166" s="1" t="s">
        <v>53</v>
      </c>
      <c r="F166" s="1" t="s">
        <v>76</v>
      </c>
      <c r="G166">
        <v>1774</v>
      </c>
      <c r="H166">
        <v>1023</v>
      </c>
      <c r="I166">
        <v>751</v>
      </c>
      <c r="J166" s="1" t="s">
        <v>42</v>
      </c>
      <c r="K166">
        <v>35</v>
      </c>
      <c r="L166">
        <v>18</v>
      </c>
      <c r="M166">
        <v>17</v>
      </c>
      <c r="N166">
        <v>6</v>
      </c>
      <c r="O166">
        <v>3</v>
      </c>
      <c r="P166">
        <v>3</v>
      </c>
      <c r="Q166">
        <v>2</v>
      </c>
      <c r="R166">
        <v>2</v>
      </c>
      <c r="S166">
        <v>0</v>
      </c>
      <c r="T166">
        <v>0</v>
      </c>
      <c r="U166">
        <v>0</v>
      </c>
      <c r="V166">
        <v>13</v>
      </c>
      <c r="W166">
        <v>8</v>
      </c>
      <c r="X166">
        <v>5</v>
      </c>
      <c r="Y166">
        <v>24</v>
      </c>
      <c r="Z166">
        <v>12</v>
      </c>
      <c r="AA166">
        <v>12</v>
      </c>
      <c r="AB166">
        <v>3</v>
      </c>
      <c r="AC166">
        <v>0</v>
      </c>
      <c r="AD166">
        <v>296</v>
      </c>
      <c r="AE166">
        <v>74</v>
      </c>
      <c r="AF166">
        <v>51</v>
      </c>
      <c r="AG166">
        <v>591</v>
      </c>
      <c r="AH166">
        <v>887</v>
      </c>
      <c r="AI166">
        <v>65</v>
      </c>
      <c r="AJ166">
        <v>145</v>
      </c>
      <c r="AK166">
        <v>-1</v>
      </c>
      <c r="AL166">
        <v>3</v>
      </c>
    </row>
    <row r="167" spans="1:38" x14ac:dyDescent="0.3">
      <c r="A167" s="1" t="s">
        <v>269</v>
      </c>
      <c r="B167">
        <v>25</v>
      </c>
      <c r="C167" s="2">
        <v>35687</v>
      </c>
      <c r="D167" s="1" t="s">
        <v>39</v>
      </c>
      <c r="E167" s="1" t="s">
        <v>53</v>
      </c>
      <c r="F167" s="1" t="s">
        <v>70</v>
      </c>
      <c r="G167">
        <v>341</v>
      </c>
      <c r="H167">
        <v>165</v>
      </c>
      <c r="I167">
        <v>176</v>
      </c>
      <c r="J167" s="1" t="s">
        <v>42</v>
      </c>
      <c r="K167">
        <v>10</v>
      </c>
      <c r="L167">
        <v>4</v>
      </c>
      <c r="M167">
        <v>6</v>
      </c>
      <c r="N167">
        <v>0</v>
      </c>
      <c r="O167">
        <v>0</v>
      </c>
      <c r="P167">
        <v>0</v>
      </c>
      <c r="Q167">
        <v>1</v>
      </c>
      <c r="R167">
        <v>1</v>
      </c>
      <c r="S167">
        <v>0</v>
      </c>
      <c r="T167">
        <v>0</v>
      </c>
      <c r="U167">
        <v>0</v>
      </c>
      <c r="V167">
        <v>2</v>
      </c>
      <c r="W167">
        <v>0</v>
      </c>
      <c r="X167">
        <v>2</v>
      </c>
      <c r="Y167">
        <v>4</v>
      </c>
      <c r="Z167">
        <v>1</v>
      </c>
      <c r="AA167">
        <v>3</v>
      </c>
      <c r="AB167">
        <v>0</v>
      </c>
      <c r="AC167">
        <v>0</v>
      </c>
      <c r="AD167">
        <v>0</v>
      </c>
      <c r="AE167">
        <v>85</v>
      </c>
      <c r="AF167">
        <v>34</v>
      </c>
      <c r="AG167">
        <v>0</v>
      </c>
      <c r="AH167">
        <v>341</v>
      </c>
      <c r="AI167">
        <v>280</v>
      </c>
      <c r="AJ167">
        <v>38</v>
      </c>
      <c r="AK167">
        <v>-1</v>
      </c>
      <c r="AL167">
        <v>16</v>
      </c>
    </row>
    <row r="168" spans="1:38" x14ac:dyDescent="0.3">
      <c r="A168" s="1" t="s">
        <v>270</v>
      </c>
      <c r="B168">
        <v>22</v>
      </c>
      <c r="C168" s="2">
        <v>36486</v>
      </c>
      <c r="D168" s="1" t="s">
        <v>39</v>
      </c>
      <c r="E168" s="1" t="s">
        <v>53</v>
      </c>
      <c r="F168" s="1" t="s">
        <v>45</v>
      </c>
      <c r="G168">
        <v>1599</v>
      </c>
      <c r="H168">
        <v>941</v>
      </c>
      <c r="I168">
        <v>658</v>
      </c>
      <c r="J168" s="1" t="s">
        <v>42</v>
      </c>
      <c r="K168">
        <v>21</v>
      </c>
      <c r="L168">
        <v>12</v>
      </c>
      <c r="M168">
        <v>9</v>
      </c>
      <c r="N168">
        <v>3</v>
      </c>
      <c r="O168">
        <v>3</v>
      </c>
      <c r="P168">
        <v>0</v>
      </c>
      <c r="Q168">
        <v>5</v>
      </c>
      <c r="R168">
        <v>3</v>
      </c>
      <c r="S168">
        <v>2</v>
      </c>
      <c r="T168">
        <v>0</v>
      </c>
      <c r="U168">
        <v>0</v>
      </c>
      <c r="V168">
        <v>4</v>
      </c>
      <c r="W168">
        <v>3</v>
      </c>
      <c r="X168">
        <v>1</v>
      </c>
      <c r="Y168">
        <v>22</v>
      </c>
      <c r="Z168">
        <v>12</v>
      </c>
      <c r="AA168">
        <v>10</v>
      </c>
      <c r="AB168">
        <v>2</v>
      </c>
      <c r="AC168">
        <v>0</v>
      </c>
      <c r="AD168">
        <v>533</v>
      </c>
      <c r="AE168">
        <v>73</v>
      </c>
      <c r="AF168">
        <v>76</v>
      </c>
      <c r="AG168">
        <v>800</v>
      </c>
      <c r="AH168">
        <v>320</v>
      </c>
      <c r="AI168">
        <v>112</v>
      </c>
      <c r="AJ168">
        <v>29</v>
      </c>
      <c r="AK168">
        <v>-1</v>
      </c>
      <c r="AL168">
        <v>7</v>
      </c>
    </row>
    <row r="169" spans="1:38" x14ac:dyDescent="0.3">
      <c r="A169" s="1" t="s">
        <v>271</v>
      </c>
      <c r="B169">
        <v>31</v>
      </c>
      <c r="C169" s="2">
        <v>33245</v>
      </c>
      <c r="D169" s="1" t="s">
        <v>39</v>
      </c>
      <c r="E169" s="1" t="s">
        <v>44</v>
      </c>
      <c r="F169" s="1" t="s">
        <v>114</v>
      </c>
      <c r="G169">
        <v>2926</v>
      </c>
      <c r="H169">
        <v>1527</v>
      </c>
      <c r="I169">
        <v>1399</v>
      </c>
      <c r="J169" s="1" t="s">
        <v>212</v>
      </c>
      <c r="K169">
        <v>37</v>
      </c>
      <c r="L169">
        <v>19</v>
      </c>
      <c r="M169">
        <v>18</v>
      </c>
      <c r="N169">
        <v>16</v>
      </c>
      <c r="O169">
        <v>11</v>
      </c>
      <c r="P169">
        <v>5</v>
      </c>
      <c r="Q169">
        <v>15</v>
      </c>
      <c r="R169">
        <v>10</v>
      </c>
      <c r="S169">
        <v>5</v>
      </c>
      <c r="T169">
        <v>4</v>
      </c>
      <c r="U169">
        <v>0</v>
      </c>
      <c r="V169">
        <v>15</v>
      </c>
      <c r="W169">
        <v>10</v>
      </c>
      <c r="X169">
        <v>5</v>
      </c>
      <c r="Y169">
        <v>34</v>
      </c>
      <c r="Z169">
        <v>9</v>
      </c>
      <c r="AA169">
        <v>25</v>
      </c>
      <c r="AB169">
        <v>2</v>
      </c>
      <c r="AC169">
        <v>0</v>
      </c>
      <c r="AD169">
        <v>183</v>
      </c>
      <c r="AE169">
        <v>86</v>
      </c>
      <c r="AF169">
        <v>79</v>
      </c>
      <c r="AG169">
        <v>1463</v>
      </c>
      <c r="AH169">
        <v>195</v>
      </c>
      <c r="AI169">
        <v>18</v>
      </c>
      <c r="AJ169">
        <v>5</v>
      </c>
      <c r="AK169">
        <v>-1</v>
      </c>
      <c r="AL169">
        <v>1</v>
      </c>
    </row>
    <row r="170" spans="1:38" x14ac:dyDescent="0.3">
      <c r="A170" s="1" t="s">
        <v>272</v>
      </c>
      <c r="B170">
        <v>29</v>
      </c>
      <c r="C170" s="2">
        <v>34198</v>
      </c>
      <c r="D170" s="1" t="s">
        <v>39</v>
      </c>
      <c r="E170" s="1" t="s">
        <v>78</v>
      </c>
      <c r="F170" s="1" t="s">
        <v>144</v>
      </c>
      <c r="G170">
        <v>3420</v>
      </c>
      <c r="H170">
        <v>1710</v>
      </c>
      <c r="I170">
        <v>1710</v>
      </c>
      <c r="J170" s="1" t="s">
        <v>112</v>
      </c>
      <c r="K170">
        <v>38</v>
      </c>
      <c r="L170">
        <v>19</v>
      </c>
      <c r="M170">
        <v>19</v>
      </c>
      <c r="N170">
        <v>0</v>
      </c>
      <c r="O170">
        <v>0</v>
      </c>
      <c r="P170">
        <v>0</v>
      </c>
      <c r="Q170">
        <v>1</v>
      </c>
      <c r="R170">
        <v>1</v>
      </c>
      <c r="S170">
        <v>0</v>
      </c>
      <c r="T170">
        <v>0</v>
      </c>
      <c r="U170">
        <v>0</v>
      </c>
      <c r="V170">
        <v>20</v>
      </c>
      <c r="W170">
        <v>9</v>
      </c>
      <c r="X170">
        <v>11</v>
      </c>
      <c r="Y170">
        <v>23</v>
      </c>
      <c r="Z170">
        <v>12</v>
      </c>
      <c r="AA170">
        <v>11</v>
      </c>
      <c r="AB170">
        <v>2</v>
      </c>
      <c r="AC170">
        <v>0</v>
      </c>
      <c r="AD170">
        <v>0</v>
      </c>
      <c r="AE170">
        <v>149</v>
      </c>
      <c r="AF170">
        <v>90</v>
      </c>
      <c r="AG170">
        <v>1710</v>
      </c>
      <c r="AH170">
        <v>3420</v>
      </c>
      <c r="AI170">
        <v>366</v>
      </c>
      <c r="AJ170">
        <v>240</v>
      </c>
      <c r="AK170">
        <v>13</v>
      </c>
      <c r="AL170">
        <v>21</v>
      </c>
    </row>
    <row r="171" spans="1:38" x14ac:dyDescent="0.3">
      <c r="A171" s="1" t="s">
        <v>273</v>
      </c>
      <c r="B171">
        <v>23</v>
      </c>
      <c r="C171" s="2">
        <v>36310</v>
      </c>
      <c r="D171" s="1" t="s">
        <v>39</v>
      </c>
      <c r="E171" s="1" t="s">
        <v>53</v>
      </c>
      <c r="F171" s="1" t="s">
        <v>50</v>
      </c>
      <c r="G171">
        <v>62</v>
      </c>
      <c r="H171">
        <v>4</v>
      </c>
      <c r="I171">
        <v>58</v>
      </c>
      <c r="J171" s="1" t="s">
        <v>42</v>
      </c>
      <c r="K171">
        <v>5</v>
      </c>
      <c r="L171">
        <v>1</v>
      </c>
      <c r="M171">
        <v>4</v>
      </c>
      <c r="N171">
        <v>1</v>
      </c>
      <c r="O171">
        <v>0</v>
      </c>
      <c r="P171">
        <v>1</v>
      </c>
      <c r="Q171">
        <v>0</v>
      </c>
      <c r="R171">
        <v>0</v>
      </c>
      <c r="S171">
        <v>0</v>
      </c>
      <c r="T171">
        <v>0</v>
      </c>
      <c r="U171">
        <v>0</v>
      </c>
      <c r="V171">
        <v>1</v>
      </c>
      <c r="W171">
        <v>1</v>
      </c>
      <c r="X171">
        <v>0</v>
      </c>
      <c r="Y171">
        <v>2</v>
      </c>
      <c r="Z171">
        <v>0</v>
      </c>
      <c r="AA171">
        <v>2</v>
      </c>
      <c r="AB171">
        <v>0</v>
      </c>
      <c r="AC171">
        <v>0</v>
      </c>
      <c r="AD171">
        <v>62</v>
      </c>
      <c r="AE171">
        <v>31</v>
      </c>
      <c r="AF171">
        <v>12</v>
      </c>
      <c r="AG171">
        <v>0</v>
      </c>
      <c r="AH171">
        <v>0</v>
      </c>
      <c r="AI171">
        <v>-1</v>
      </c>
      <c r="AJ171">
        <v>-1</v>
      </c>
      <c r="AK171">
        <v>-1</v>
      </c>
      <c r="AL171">
        <v>14</v>
      </c>
    </row>
    <row r="172" spans="1:38" x14ac:dyDescent="0.3">
      <c r="A172" s="1" t="s">
        <v>274</v>
      </c>
      <c r="B172">
        <v>30</v>
      </c>
      <c r="C172" s="2">
        <v>33716</v>
      </c>
      <c r="D172" s="1" t="s">
        <v>39</v>
      </c>
      <c r="E172" s="1" t="s">
        <v>53</v>
      </c>
      <c r="F172" s="1" t="s">
        <v>47</v>
      </c>
      <c r="G172">
        <v>1181</v>
      </c>
      <c r="H172">
        <v>611</v>
      </c>
      <c r="I172">
        <v>570</v>
      </c>
      <c r="J172" s="1" t="s">
        <v>275</v>
      </c>
      <c r="K172">
        <v>20</v>
      </c>
      <c r="L172">
        <v>9</v>
      </c>
      <c r="M172">
        <v>11</v>
      </c>
      <c r="N172">
        <v>0</v>
      </c>
      <c r="O172">
        <v>0</v>
      </c>
      <c r="P172">
        <v>0</v>
      </c>
      <c r="Q172">
        <v>0</v>
      </c>
      <c r="R172">
        <v>0</v>
      </c>
      <c r="S172">
        <v>0</v>
      </c>
      <c r="T172">
        <v>0</v>
      </c>
      <c r="U172">
        <v>0</v>
      </c>
      <c r="V172">
        <v>2</v>
      </c>
      <c r="W172">
        <v>1</v>
      </c>
      <c r="X172">
        <v>1</v>
      </c>
      <c r="Y172">
        <v>28</v>
      </c>
      <c r="Z172">
        <v>14</v>
      </c>
      <c r="AA172">
        <v>14</v>
      </c>
      <c r="AB172">
        <v>2</v>
      </c>
      <c r="AC172">
        <v>0</v>
      </c>
      <c r="AD172">
        <v>0</v>
      </c>
      <c r="AE172">
        <v>42</v>
      </c>
      <c r="AF172">
        <v>59</v>
      </c>
      <c r="AG172">
        <v>591</v>
      </c>
      <c r="AH172">
        <v>0</v>
      </c>
      <c r="AI172">
        <v>303</v>
      </c>
      <c r="AJ172">
        <v>259</v>
      </c>
      <c r="AK172">
        <v>-1</v>
      </c>
      <c r="AL172">
        <v>12</v>
      </c>
    </row>
    <row r="173" spans="1:38" x14ac:dyDescent="0.3">
      <c r="A173" s="1" t="s">
        <v>276</v>
      </c>
      <c r="B173">
        <v>26</v>
      </c>
      <c r="C173" s="2">
        <v>35164</v>
      </c>
      <c r="D173" s="1" t="s">
        <v>39</v>
      </c>
      <c r="E173" s="1" t="s">
        <v>44</v>
      </c>
      <c r="F173" s="1" t="s">
        <v>70</v>
      </c>
      <c r="G173">
        <v>37</v>
      </c>
      <c r="H173">
        <v>0</v>
      </c>
      <c r="I173">
        <v>37</v>
      </c>
      <c r="J173" s="1" t="s">
        <v>234</v>
      </c>
      <c r="K173">
        <v>1</v>
      </c>
      <c r="L173">
        <v>0</v>
      </c>
      <c r="M173">
        <v>1</v>
      </c>
      <c r="N173">
        <v>0</v>
      </c>
      <c r="O173">
        <v>0</v>
      </c>
      <c r="P173">
        <v>0</v>
      </c>
      <c r="Q173">
        <v>0</v>
      </c>
      <c r="R173">
        <v>0</v>
      </c>
      <c r="S173">
        <v>0</v>
      </c>
      <c r="T173">
        <v>0</v>
      </c>
      <c r="U173">
        <v>0</v>
      </c>
      <c r="V173">
        <v>0</v>
      </c>
      <c r="W173">
        <v>0</v>
      </c>
      <c r="X173">
        <v>0</v>
      </c>
      <c r="Y173">
        <v>2</v>
      </c>
      <c r="Z173">
        <v>0</v>
      </c>
      <c r="AA173">
        <v>2</v>
      </c>
      <c r="AB173">
        <v>0</v>
      </c>
      <c r="AC173">
        <v>0</v>
      </c>
      <c r="AD173">
        <v>0</v>
      </c>
      <c r="AE173">
        <v>19</v>
      </c>
      <c r="AF173">
        <v>37</v>
      </c>
      <c r="AG173">
        <v>0</v>
      </c>
      <c r="AH173">
        <v>0</v>
      </c>
      <c r="AI173">
        <v>-1</v>
      </c>
      <c r="AJ173">
        <v>-1</v>
      </c>
      <c r="AK173">
        <v>-1</v>
      </c>
      <c r="AL173">
        <v>14</v>
      </c>
    </row>
    <row r="174" spans="1:38" x14ac:dyDescent="0.3">
      <c r="A174" s="1" t="s">
        <v>277</v>
      </c>
      <c r="B174">
        <v>28</v>
      </c>
      <c r="C174" s="2">
        <v>34549</v>
      </c>
      <c r="D174" s="1" t="s">
        <v>39</v>
      </c>
      <c r="E174" s="1" t="s">
        <v>40</v>
      </c>
      <c r="F174" s="1" t="s">
        <v>114</v>
      </c>
      <c r="G174">
        <v>660</v>
      </c>
      <c r="H174">
        <v>360</v>
      </c>
      <c r="I174">
        <v>300</v>
      </c>
      <c r="J174" s="1" t="s">
        <v>68</v>
      </c>
      <c r="K174">
        <v>10</v>
      </c>
      <c r="L174">
        <v>4</v>
      </c>
      <c r="M174">
        <v>6</v>
      </c>
      <c r="N174">
        <v>0</v>
      </c>
      <c r="O174">
        <v>0</v>
      </c>
      <c r="P174">
        <v>0</v>
      </c>
      <c r="Q174">
        <v>0</v>
      </c>
      <c r="R174">
        <v>0</v>
      </c>
      <c r="S174">
        <v>0</v>
      </c>
      <c r="T174">
        <v>0</v>
      </c>
      <c r="U174">
        <v>0</v>
      </c>
      <c r="V174">
        <v>3</v>
      </c>
      <c r="W174">
        <v>2</v>
      </c>
      <c r="X174">
        <v>1</v>
      </c>
      <c r="Y174">
        <v>10</v>
      </c>
      <c r="Z174">
        <v>3</v>
      </c>
      <c r="AA174">
        <v>7</v>
      </c>
      <c r="AB174">
        <v>0</v>
      </c>
      <c r="AC174">
        <v>0</v>
      </c>
      <c r="AD174">
        <v>0</v>
      </c>
      <c r="AE174">
        <v>66</v>
      </c>
      <c r="AF174">
        <v>66</v>
      </c>
      <c r="AG174">
        <v>0</v>
      </c>
      <c r="AH174">
        <v>0</v>
      </c>
      <c r="AI174">
        <v>274</v>
      </c>
      <c r="AJ174">
        <v>296</v>
      </c>
      <c r="AK174">
        <v>96</v>
      </c>
      <c r="AL174">
        <v>17</v>
      </c>
    </row>
    <row r="175" spans="1:38" x14ac:dyDescent="0.3">
      <c r="A175" s="1" t="s">
        <v>278</v>
      </c>
      <c r="B175">
        <v>22</v>
      </c>
      <c r="C175" s="2">
        <v>36735</v>
      </c>
      <c r="D175" s="1" t="s">
        <v>39</v>
      </c>
      <c r="E175" s="1" t="s">
        <v>44</v>
      </c>
      <c r="F175" s="1" t="s">
        <v>50</v>
      </c>
      <c r="G175">
        <v>0</v>
      </c>
      <c r="H175">
        <v>0</v>
      </c>
      <c r="I175">
        <v>0</v>
      </c>
      <c r="J175" s="1" t="s">
        <v>42</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-1</v>
      </c>
      <c r="AJ175">
        <v>-1</v>
      </c>
      <c r="AK175">
        <v>-1</v>
      </c>
      <c r="AL175">
        <v>-1</v>
      </c>
    </row>
    <row r="176" spans="1:38" x14ac:dyDescent="0.3">
      <c r="A176" s="1" t="s">
        <v>279</v>
      </c>
      <c r="B176">
        <v>30</v>
      </c>
      <c r="C176" s="2">
        <v>33849</v>
      </c>
      <c r="D176" s="1" t="s">
        <v>39</v>
      </c>
      <c r="E176" s="1" t="s">
        <v>78</v>
      </c>
      <c r="F176" s="1" t="s">
        <v>50</v>
      </c>
      <c r="G176">
        <v>0</v>
      </c>
      <c r="H176">
        <v>0</v>
      </c>
      <c r="I176">
        <v>0</v>
      </c>
      <c r="J176" s="1" t="s">
        <v>280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-1</v>
      </c>
      <c r="AJ176">
        <v>-1</v>
      </c>
      <c r="AK176">
        <v>-1</v>
      </c>
      <c r="AL176">
        <v>-1</v>
      </c>
    </row>
    <row r="177" spans="1:38" x14ac:dyDescent="0.3">
      <c r="A177" s="1" t="s">
        <v>281</v>
      </c>
      <c r="B177">
        <v>28</v>
      </c>
      <c r="C177" s="2">
        <v>34436</v>
      </c>
      <c r="D177" s="1" t="s">
        <v>39</v>
      </c>
      <c r="E177" s="1" t="s">
        <v>40</v>
      </c>
      <c r="F177" s="1" t="s">
        <v>101</v>
      </c>
      <c r="G177">
        <v>637</v>
      </c>
      <c r="H177">
        <v>349</v>
      </c>
      <c r="I177">
        <v>288</v>
      </c>
      <c r="J177" s="1" t="s">
        <v>282</v>
      </c>
      <c r="K177">
        <v>12</v>
      </c>
      <c r="L177">
        <v>5</v>
      </c>
      <c r="M177">
        <v>7</v>
      </c>
      <c r="N177">
        <v>0</v>
      </c>
      <c r="O177">
        <v>0</v>
      </c>
      <c r="P177">
        <v>0</v>
      </c>
      <c r="Q177">
        <v>0</v>
      </c>
      <c r="R177">
        <v>0</v>
      </c>
      <c r="S177">
        <v>0</v>
      </c>
      <c r="T177">
        <v>0</v>
      </c>
      <c r="U177">
        <v>0</v>
      </c>
      <c r="V177">
        <v>3</v>
      </c>
      <c r="W177">
        <v>0</v>
      </c>
      <c r="X177">
        <v>3</v>
      </c>
      <c r="Y177">
        <v>12</v>
      </c>
      <c r="Z177">
        <v>6</v>
      </c>
      <c r="AA177">
        <v>6</v>
      </c>
      <c r="AB177">
        <v>1</v>
      </c>
      <c r="AC177">
        <v>1</v>
      </c>
      <c r="AD177">
        <v>0</v>
      </c>
      <c r="AE177">
        <v>53</v>
      </c>
      <c r="AF177">
        <v>53</v>
      </c>
      <c r="AG177">
        <v>319</v>
      </c>
      <c r="AH177">
        <v>0</v>
      </c>
      <c r="AI177">
        <v>340</v>
      </c>
      <c r="AJ177">
        <v>310</v>
      </c>
      <c r="AK177">
        <v>141</v>
      </c>
      <c r="AL177">
        <v>26</v>
      </c>
    </row>
    <row r="178" spans="1:38" x14ac:dyDescent="0.3">
      <c r="A178" s="1" t="s">
        <v>283</v>
      </c>
      <c r="B178">
        <v>28</v>
      </c>
      <c r="C178" s="2">
        <v>34349</v>
      </c>
      <c r="D178" s="1" t="s">
        <v>39</v>
      </c>
      <c r="E178" s="1" t="s">
        <v>44</v>
      </c>
      <c r="F178" s="1" t="s">
        <v>106</v>
      </c>
      <c r="G178">
        <v>1510</v>
      </c>
      <c r="H178">
        <v>674</v>
      </c>
      <c r="I178">
        <v>836</v>
      </c>
      <c r="J178" s="1" t="s">
        <v>42</v>
      </c>
      <c r="K178">
        <v>20</v>
      </c>
      <c r="L178">
        <v>9</v>
      </c>
      <c r="M178">
        <v>11</v>
      </c>
      <c r="N178">
        <v>3</v>
      </c>
      <c r="O178">
        <v>2</v>
      </c>
      <c r="P178">
        <v>1</v>
      </c>
      <c r="Q178">
        <v>0</v>
      </c>
      <c r="R178">
        <v>0</v>
      </c>
      <c r="S178">
        <v>0</v>
      </c>
      <c r="T178">
        <v>0</v>
      </c>
      <c r="U178">
        <v>0</v>
      </c>
      <c r="V178">
        <v>6</v>
      </c>
      <c r="W178">
        <v>2</v>
      </c>
      <c r="X178">
        <v>4</v>
      </c>
      <c r="Y178">
        <v>16</v>
      </c>
      <c r="Z178">
        <v>8</v>
      </c>
      <c r="AA178">
        <v>8</v>
      </c>
      <c r="AB178">
        <v>4</v>
      </c>
      <c r="AC178">
        <v>0</v>
      </c>
      <c r="AD178">
        <v>503</v>
      </c>
      <c r="AE178">
        <v>94</v>
      </c>
      <c r="AF178">
        <v>76</v>
      </c>
      <c r="AG178">
        <v>378</v>
      </c>
      <c r="AH178">
        <v>0</v>
      </c>
      <c r="AI178">
        <v>107</v>
      </c>
      <c r="AJ178">
        <v>278</v>
      </c>
      <c r="AK178">
        <v>-1</v>
      </c>
      <c r="AL178">
        <v>7</v>
      </c>
    </row>
    <row r="179" spans="1:38" x14ac:dyDescent="0.3">
      <c r="A179" s="1" t="s">
        <v>284</v>
      </c>
      <c r="B179">
        <v>30</v>
      </c>
      <c r="C179" s="2">
        <v>33736</v>
      </c>
      <c r="D179" s="1" t="s">
        <v>39</v>
      </c>
      <c r="E179" s="1" t="s">
        <v>40</v>
      </c>
      <c r="F179" s="1" t="s">
        <v>47</v>
      </c>
      <c r="G179">
        <v>2052</v>
      </c>
      <c r="H179">
        <v>869</v>
      </c>
      <c r="I179">
        <v>1183</v>
      </c>
      <c r="J179" s="1" t="s">
        <v>119</v>
      </c>
      <c r="K179">
        <v>28</v>
      </c>
      <c r="L179">
        <v>13</v>
      </c>
      <c r="M179">
        <v>15</v>
      </c>
      <c r="N179">
        <v>0</v>
      </c>
      <c r="O179">
        <v>0</v>
      </c>
      <c r="P179">
        <v>0</v>
      </c>
      <c r="Q179">
        <v>1</v>
      </c>
      <c r="R179">
        <v>0</v>
      </c>
      <c r="S179">
        <v>1</v>
      </c>
      <c r="T179">
        <v>0</v>
      </c>
      <c r="U179">
        <v>0</v>
      </c>
      <c r="V179">
        <v>3</v>
      </c>
      <c r="W179">
        <v>1</v>
      </c>
      <c r="X179">
        <v>2</v>
      </c>
      <c r="Y179">
        <v>43</v>
      </c>
      <c r="Z179">
        <v>17</v>
      </c>
      <c r="AA179">
        <v>26</v>
      </c>
      <c r="AB179">
        <v>0</v>
      </c>
      <c r="AC179">
        <v>0</v>
      </c>
      <c r="AD179">
        <v>0</v>
      </c>
      <c r="AE179">
        <v>48</v>
      </c>
      <c r="AF179">
        <v>73</v>
      </c>
      <c r="AG179">
        <v>0</v>
      </c>
      <c r="AH179">
        <v>2052</v>
      </c>
      <c r="AI179">
        <v>305</v>
      </c>
      <c r="AJ179">
        <v>232</v>
      </c>
      <c r="AK179">
        <v>156</v>
      </c>
      <c r="AL179">
        <v>13</v>
      </c>
    </row>
    <row r="180" spans="1:38" x14ac:dyDescent="0.3">
      <c r="A180" s="1" t="s">
        <v>285</v>
      </c>
      <c r="B180">
        <v>30</v>
      </c>
      <c r="C180" s="2">
        <v>33667</v>
      </c>
      <c r="D180" s="1" t="s">
        <v>39</v>
      </c>
      <c r="E180" s="1" t="s">
        <v>44</v>
      </c>
      <c r="F180" s="1" t="s">
        <v>106</v>
      </c>
      <c r="G180">
        <v>971</v>
      </c>
      <c r="H180">
        <v>493</v>
      </c>
      <c r="I180">
        <v>478</v>
      </c>
      <c r="J180" s="1" t="s">
        <v>280</v>
      </c>
      <c r="K180">
        <v>19</v>
      </c>
      <c r="L180">
        <v>11</v>
      </c>
      <c r="M180">
        <v>8</v>
      </c>
      <c r="N180">
        <v>4</v>
      </c>
      <c r="O180">
        <v>1</v>
      </c>
      <c r="P180">
        <v>3</v>
      </c>
      <c r="Q180">
        <v>2</v>
      </c>
      <c r="R180">
        <v>1</v>
      </c>
      <c r="S180">
        <v>1</v>
      </c>
      <c r="T180">
        <v>0</v>
      </c>
      <c r="U180">
        <v>0</v>
      </c>
      <c r="V180">
        <v>5</v>
      </c>
      <c r="W180">
        <v>3</v>
      </c>
      <c r="X180">
        <v>2</v>
      </c>
      <c r="Y180">
        <v>11</v>
      </c>
      <c r="Z180">
        <v>5</v>
      </c>
      <c r="AA180">
        <v>6</v>
      </c>
      <c r="AB180">
        <v>2</v>
      </c>
      <c r="AC180">
        <v>0</v>
      </c>
      <c r="AD180">
        <v>243</v>
      </c>
      <c r="AE180">
        <v>88</v>
      </c>
      <c r="AF180">
        <v>51</v>
      </c>
      <c r="AG180">
        <v>486</v>
      </c>
      <c r="AH180">
        <v>486</v>
      </c>
      <c r="AI180">
        <v>45</v>
      </c>
      <c r="AJ180">
        <v>69</v>
      </c>
      <c r="AK180">
        <v>-1</v>
      </c>
      <c r="AL180">
        <v>6</v>
      </c>
    </row>
    <row r="181" spans="1:38" x14ac:dyDescent="0.3">
      <c r="A181" s="1" t="s">
        <v>286</v>
      </c>
      <c r="B181">
        <v>22</v>
      </c>
      <c r="C181" s="2">
        <v>36783</v>
      </c>
      <c r="D181" s="1" t="s">
        <v>39</v>
      </c>
      <c r="E181" s="1" t="s">
        <v>44</v>
      </c>
      <c r="F181" s="1" t="s">
        <v>114</v>
      </c>
      <c r="G181">
        <v>0</v>
      </c>
      <c r="H181">
        <v>0</v>
      </c>
      <c r="I181">
        <v>0</v>
      </c>
      <c r="J181" s="1" t="s">
        <v>51</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-1</v>
      </c>
      <c r="AJ181">
        <v>-1</v>
      </c>
      <c r="AK181">
        <v>-1</v>
      </c>
      <c r="AL181">
        <v>-1</v>
      </c>
    </row>
    <row r="182" spans="1:38" x14ac:dyDescent="0.3">
      <c r="A182" s="1" t="s">
        <v>287</v>
      </c>
      <c r="B182">
        <v>34</v>
      </c>
      <c r="C182" s="2">
        <v>32335</v>
      </c>
      <c r="D182" s="1" t="s">
        <v>39</v>
      </c>
      <c r="E182" s="1" t="s">
        <v>44</v>
      </c>
      <c r="F182" s="1" t="s">
        <v>59</v>
      </c>
      <c r="G182">
        <v>2947</v>
      </c>
      <c r="H182">
        <v>1518</v>
      </c>
      <c r="I182">
        <v>1429</v>
      </c>
      <c r="J182" s="1" t="s">
        <v>60</v>
      </c>
      <c r="K182">
        <v>33</v>
      </c>
      <c r="L182">
        <v>17</v>
      </c>
      <c r="M182">
        <v>16</v>
      </c>
      <c r="N182">
        <v>1</v>
      </c>
      <c r="O182">
        <v>0</v>
      </c>
      <c r="P182">
        <v>1</v>
      </c>
      <c r="Q182">
        <v>3</v>
      </c>
      <c r="R182">
        <v>2</v>
      </c>
      <c r="S182">
        <v>1</v>
      </c>
      <c r="T182">
        <v>0</v>
      </c>
      <c r="U182">
        <v>0</v>
      </c>
      <c r="V182">
        <v>7</v>
      </c>
      <c r="W182">
        <v>4</v>
      </c>
      <c r="X182">
        <v>3</v>
      </c>
      <c r="Y182">
        <v>47</v>
      </c>
      <c r="Z182">
        <v>24</v>
      </c>
      <c r="AA182">
        <v>23</v>
      </c>
      <c r="AB182">
        <v>15</v>
      </c>
      <c r="AC182">
        <v>1</v>
      </c>
      <c r="AD182">
        <v>2947</v>
      </c>
      <c r="AE182">
        <v>63</v>
      </c>
      <c r="AF182">
        <v>89</v>
      </c>
      <c r="AG182">
        <v>184</v>
      </c>
      <c r="AH182">
        <v>982</v>
      </c>
      <c r="AI182">
        <v>253</v>
      </c>
      <c r="AJ182">
        <v>153</v>
      </c>
      <c r="AK182">
        <v>-1</v>
      </c>
      <c r="AL182">
        <v>9</v>
      </c>
    </row>
    <row r="183" spans="1:38" x14ac:dyDescent="0.3">
      <c r="A183" s="1" t="s">
        <v>288</v>
      </c>
      <c r="B183">
        <v>31</v>
      </c>
      <c r="C183" s="2">
        <v>33473</v>
      </c>
      <c r="D183" s="1" t="s">
        <v>39</v>
      </c>
      <c r="E183" s="1" t="s">
        <v>40</v>
      </c>
      <c r="F183" s="1" t="s">
        <v>41</v>
      </c>
      <c r="G183">
        <v>2014</v>
      </c>
      <c r="H183">
        <v>934</v>
      </c>
      <c r="I183">
        <v>1080</v>
      </c>
      <c r="J183" s="1" t="s">
        <v>289</v>
      </c>
      <c r="K183">
        <v>23</v>
      </c>
      <c r="L183">
        <v>11</v>
      </c>
      <c r="M183">
        <v>12</v>
      </c>
      <c r="N183">
        <v>1</v>
      </c>
      <c r="O183">
        <v>0</v>
      </c>
      <c r="P183">
        <v>1</v>
      </c>
      <c r="Q183">
        <v>0</v>
      </c>
      <c r="R183">
        <v>0</v>
      </c>
      <c r="S183">
        <v>0</v>
      </c>
      <c r="T183">
        <v>0</v>
      </c>
      <c r="U183">
        <v>0</v>
      </c>
      <c r="V183">
        <v>5</v>
      </c>
      <c r="W183">
        <v>2</v>
      </c>
      <c r="X183">
        <v>3</v>
      </c>
      <c r="Y183">
        <v>27</v>
      </c>
      <c r="Z183">
        <v>13</v>
      </c>
      <c r="AA183">
        <v>14</v>
      </c>
      <c r="AB183">
        <v>2</v>
      </c>
      <c r="AC183">
        <v>0</v>
      </c>
      <c r="AD183">
        <v>2014</v>
      </c>
      <c r="AE183">
        <v>75</v>
      </c>
      <c r="AF183">
        <v>88</v>
      </c>
      <c r="AG183">
        <v>1007</v>
      </c>
      <c r="AH183">
        <v>0</v>
      </c>
      <c r="AI183">
        <v>231</v>
      </c>
      <c r="AJ183">
        <v>356</v>
      </c>
      <c r="AK183">
        <v>66</v>
      </c>
      <c r="AL183">
        <v>10</v>
      </c>
    </row>
    <row r="184" spans="1:38" x14ac:dyDescent="0.3">
      <c r="A184" s="1" t="s">
        <v>290</v>
      </c>
      <c r="B184">
        <v>32</v>
      </c>
      <c r="C184" s="2">
        <v>32833</v>
      </c>
      <c r="D184" s="1" t="s">
        <v>39</v>
      </c>
      <c r="E184" s="1" t="s">
        <v>44</v>
      </c>
      <c r="F184" s="1" t="s">
        <v>144</v>
      </c>
      <c r="G184">
        <v>725</v>
      </c>
      <c r="H184">
        <v>266</v>
      </c>
      <c r="I184">
        <v>459</v>
      </c>
      <c r="J184" s="1" t="s">
        <v>42</v>
      </c>
      <c r="K184">
        <v>11</v>
      </c>
      <c r="L184">
        <v>5</v>
      </c>
      <c r="M184">
        <v>6</v>
      </c>
      <c r="N184">
        <v>0</v>
      </c>
      <c r="O184">
        <v>0</v>
      </c>
      <c r="P184">
        <v>0</v>
      </c>
      <c r="Q184">
        <v>1</v>
      </c>
      <c r="R184">
        <v>1</v>
      </c>
      <c r="S184">
        <v>0</v>
      </c>
      <c r="T184">
        <v>0</v>
      </c>
      <c r="U184">
        <v>0</v>
      </c>
      <c r="V184">
        <v>4</v>
      </c>
      <c r="W184">
        <v>1</v>
      </c>
      <c r="X184">
        <v>3</v>
      </c>
      <c r="Y184">
        <v>9</v>
      </c>
      <c r="Z184">
        <v>4</v>
      </c>
      <c r="AA184">
        <v>5</v>
      </c>
      <c r="AB184">
        <v>2</v>
      </c>
      <c r="AC184">
        <v>1</v>
      </c>
      <c r="AD184">
        <v>0</v>
      </c>
      <c r="AE184">
        <v>81</v>
      </c>
      <c r="AF184">
        <v>66</v>
      </c>
      <c r="AG184">
        <v>242</v>
      </c>
      <c r="AH184">
        <v>725</v>
      </c>
      <c r="AI184">
        <v>295</v>
      </c>
      <c r="AJ184">
        <v>123</v>
      </c>
      <c r="AK184">
        <v>-1</v>
      </c>
      <c r="AL184">
        <v>19</v>
      </c>
    </row>
    <row r="185" spans="1:38" x14ac:dyDescent="0.3">
      <c r="A185" s="1" t="s">
        <v>291</v>
      </c>
      <c r="B185">
        <v>30</v>
      </c>
      <c r="C185" s="2">
        <v>33592</v>
      </c>
      <c r="D185" s="1" t="s">
        <v>39</v>
      </c>
      <c r="E185" s="1" t="s">
        <v>40</v>
      </c>
      <c r="F185" s="1" t="s">
        <v>139</v>
      </c>
      <c r="G185">
        <v>2002</v>
      </c>
      <c r="H185">
        <v>1173</v>
      </c>
      <c r="I185">
        <v>829</v>
      </c>
      <c r="J185" s="1" t="s">
        <v>292</v>
      </c>
      <c r="K185">
        <v>24</v>
      </c>
      <c r="L185">
        <v>14</v>
      </c>
      <c r="M185">
        <v>10</v>
      </c>
      <c r="N185">
        <v>4</v>
      </c>
      <c r="O185">
        <v>3</v>
      </c>
      <c r="P185">
        <v>1</v>
      </c>
      <c r="Q185">
        <v>1</v>
      </c>
      <c r="R185">
        <v>0</v>
      </c>
      <c r="S185">
        <v>1</v>
      </c>
      <c r="T185">
        <v>0</v>
      </c>
      <c r="U185">
        <v>0</v>
      </c>
      <c r="V185">
        <v>8</v>
      </c>
      <c r="W185">
        <v>5</v>
      </c>
      <c r="X185">
        <v>3</v>
      </c>
      <c r="Y185">
        <v>21</v>
      </c>
      <c r="Z185">
        <v>14</v>
      </c>
      <c r="AA185">
        <v>7</v>
      </c>
      <c r="AB185">
        <v>12</v>
      </c>
      <c r="AC185">
        <v>0</v>
      </c>
      <c r="AD185">
        <v>501</v>
      </c>
      <c r="AE185">
        <v>95</v>
      </c>
      <c r="AF185">
        <v>83</v>
      </c>
      <c r="AG185">
        <v>167</v>
      </c>
      <c r="AH185">
        <v>2002</v>
      </c>
      <c r="AI185">
        <v>110</v>
      </c>
      <c r="AJ185">
        <v>230</v>
      </c>
      <c r="AK185">
        <v>23</v>
      </c>
      <c r="AL185">
        <v>3</v>
      </c>
    </row>
    <row r="186" spans="1:38" x14ac:dyDescent="0.3">
      <c r="A186" s="1" t="s">
        <v>293</v>
      </c>
      <c r="B186">
        <v>29</v>
      </c>
      <c r="C186" s="2">
        <v>34265</v>
      </c>
      <c r="D186" s="1" t="s">
        <v>39</v>
      </c>
      <c r="E186" s="1" t="s">
        <v>44</v>
      </c>
      <c r="F186" s="1" t="s">
        <v>66</v>
      </c>
      <c r="G186">
        <v>2013</v>
      </c>
      <c r="H186">
        <v>1051</v>
      </c>
      <c r="I186">
        <v>962</v>
      </c>
      <c r="J186" s="1" t="s">
        <v>112</v>
      </c>
      <c r="K186">
        <v>28</v>
      </c>
      <c r="L186">
        <v>14</v>
      </c>
      <c r="M186">
        <v>14</v>
      </c>
      <c r="N186">
        <v>1</v>
      </c>
      <c r="O186">
        <v>1</v>
      </c>
      <c r="P186">
        <v>0</v>
      </c>
      <c r="Q186">
        <v>2</v>
      </c>
      <c r="R186">
        <v>1</v>
      </c>
      <c r="S186">
        <v>1</v>
      </c>
      <c r="T186">
        <v>0</v>
      </c>
      <c r="U186">
        <v>0</v>
      </c>
      <c r="V186">
        <v>15</v>
      </c>
      <c r="W186">
        <v>7</v>
      </c>
      <c r="X186">
        <v>8</v>
      </c>
      <c r="Y186">
        <v>13</v>
      </c>
      <c r="Z186">
        <v>6</v>
      </c>
      <c r="AA186">
        <v>7</v>
      </c>
      <c r="AB186">
        <v>6</v>
      </c>
      <c r="AC186">
        <v>0</v>
      </c>
      <c r="AD186">
        <v>2013</v>
      </c>
      <c r="AE186">
        <v>155</v>
      </c>
      <c r="AF186">
        <v>72</v>
      </c>
      <c r="AG186">
        <v>336</v>
      </c>
      <c r="AH186">
        <v>1007</v>
      </c>
      <c r="AI186">
        <v>229</v>
      </c>
      <c r="AJ186">
        <v>166</v>
      </c>
      <c r="AK186">
        <v>-1</v>
      </c>
      <c r="AL186">
        <v>15</v>
      </c>
    </row>
    <row r="187" spans="1:38" x14ac:dyDescent="0.3">
      <c r="A187" s="1" t="s">
        <v>294</v>
      </c>
      <c r="B187">
        <v>34</v>
      </c>
      <c r="C187" s="2">
        <v>32142</v>
      </c>
      <c r="D187" s="1" t="s">
        <v>39</v>
      </c>
      <c r="E187" s="1" t="s">
        <v>78</v>
      </c>
      <c r="F187" s="1" t="s">
        <v>62</v>
      </c>
      <c r="G187">
        <v>180</v>
      </c>
      <c r="H187">
        <v>90</v>
      </c>
      <c r="I187">
        <v>90</v>
      </c>
      <c r="J187" s="1" t="s">
        <v>74</v>
      </c>
      <c r="K187">
        <v>2</v>
      </c>
      <c r="L187">
        <v>1</v>
      </c>
      <c r="M187">
        <v>1</v>
      </c>
      <c r="N187">
        <v>0</v>
      </c>
      <c r="O187">
        <v>0</v>
      </c>
      <c r="P187">
        <v>0</v>
      </c>
      <c r="Q187">
        <v>0</v>
      </c>
      <c r="R187">
        <v>0</v>
      </c>
      <c r="S187">
        <v>0</v>
      </c>
      <c r="T187">
        <v>0</v>
      </c>
      <c r="U187">
        <v>0</v>
      </c>
      <c r="V187">
        <v>0</v>
      </c>
      <c r="W187">
        <v>0</v>
      </c>
      <c r="X187">
        <v>0</v>
      </c>
      <c r="Y187">
        <v>5</v>
      </c>
      <c r="Z187">
        <v>2</v>
      </c>
      <c r="AA187">
        <v>3</v>
      </c>
      <c r="AB187">
        <v>0</v>
      </c>
      <c r="AC187">
        <v>0</v>
      </c>
      <c r="AD187">
        <v>0</v>
      </c>
      <c r="AE187">
        <v>36</v>
      </c>
      <c r="AF187">
        <v>90</v>
      </c>
      <c r="AG187">
        <v>0</v>
      </c>
      <c r="AH187">
        <v>0</v>
      </c>
      <c r="AI187">
        <v>-1</v>
      </c>
      <c r="AJ187">
        <v>-1</v>
      </c>
      <c r="AK187">
        <v>-1</v>
      </c>
      <c r="AL187">
        <v>13</v>
      </c>
    </row>
    <row r="188" spans="1:38" x14ac:dyDescent="0.3">
      <c r="A188" s="1" t="s">
        <v>295</v>
      </c>
      <c r="B188">
        <v>32</v>
      </c>
      <c r="C188" s="2">
        <v>32952</v>
      </c>
      <c r="D188" s="1" t="s">
        <v>39</v>
      </c>
      <c r="E188" s="1" t="s">
        <v>40</v>
      </c>
      <c r="F188" s="1" t="s">
        <v>101</v>
      </c>
      <c r="G188">
        <v>211</v>
      </c>
      <c r="H188">
        <v>211</v>
      </c>
      <c r="I188">
        <v>0</v>
      </c>
      <c r="J188" s="1" t="s">
        <v>280</v>
      </c>
      <c r="K188">
        <v>5</v>
      </c>
      <c r="L188">
        <v>5</v>
      </c>
      <c r="M188">
        <v>0</v>
      </c>
      <c r="N188">
        <v>0</v>
      </c>
      <c r="O188">
        <v>0</v>
      </c>
      <c r="P188">
        <v>0</v>
      </c>
      <c r="Q188">
        <v>0</v>
      </c>
      <c r="R188">
        <v>0</v>
      </c>
      <c r="S188">
        <v>0</v>
      </c>
      <c r="T188">
        <v>0</v>
      </c>
      <c r="U188">
        <v>0</v>
      </c>
      <c r="V188">
        <v>0</v>
      </c>
      <c r="W188">
        <v>0</v>
      </c>
      <c r="X188">
        <v>0</v>
      </c>
      <c r="Y188">
        <v>4</v>
      </c>
      <c r="Z188">
        <v>4</v>
      </c>
      <c r="AA188">
        <v>0</v>
      </c>
      <c r="AB188">
        <v>2</v>
      </c>
      <c r="AC188">
        <v>0</v>
      </c>
      <c r="AD188">
        <v>0</v>
      </c>
      <c r="AE188">
        <v>53</v>
      </c>
      <c r="AF188">
        <v>42</v>
      </c>
      <c r="AG188">
        <v>106</v>
      </c>
      <c r="AH188">
        <v>0</v>
      </c>
      <c r="AI188">
        <v>-1</v>
      </c>
      <c r="AJ188">
        <v>-1</v>
      </c>
      <c r="AK188">
        <v>-1</v>
      </c>
      <c r="AL188">
        <v>21</v>
      </c>
    </row>
    <row r="189" spans="1:38" x14ac:dyDescent="0.3">
      <c r="A189" s="1" t="s">
        <v>296</v>
      </c>
      <c r="B189">
        <v>33</v>
      </c>
      <c r="C189" s="2">
        <v>32560</v>
      </c>
      <c r="D189" s="1" t="s">
        <v>39</v>
      </c>
      <c r="E189" s="1" t="s">
        <v>40</v>
      </c>
      <c r="F189" s="1" t="s">
        <v>139</v>
      </c>
      <c r="G189">
        <v>1484</v>
      </c>
      <c r="H189">
        <v>607</v>
      </c>
      <c r="I189">
        <v>877</v>
      </c>
      <c r="J189" s="1" t="s">
        <v>280</v>
      </c>
      <c r="K189">
        <v>19</v>
      </c>
      <c r="L189">
        <v>8</v>
      </c>
      <c r="M189">
        <v>11</v>
      </c>
      <c r="N189">
        <v>0</v>
      </c>
      <c r="O189">
        <v>0</v>
      </c>
      <c r="P189">
        <v>0</v>
      </c>
      <c r="Q189">
        <v>1</v>
      </c>
      <c r="R189">
        <v>1</v>
      </c>
      <c r="S189">
        <v>0</v>
      </c>
      <c r="T189">
        <v>0</v>
      </c>
      <c r="U189">
        <v>0</v>
      </c>
      <c r="V189">
        <v>4</v>
      </c>
      <c r="W189">
        <v>1</v>
      </c>
      <c r="X189">
        <v>3</v>
      </c>
      <c r="Y189">
        <v>22</v>
      </c>
      <c r="Z189">
        <v>9</v>
      </c>
      <c r="AA189">
        <v>13</v>
      </c>
      <c r="AB189">
        <v>2</v>
      </c>
      <c r="AC189">
        <v>0</v>
      </c>
      <c r="AD189">
        <v>0</v>
      </c>
      <c r="AE189">
        <v>67</v>
      </c>
      <c r="AF189">
        <v>78</v>
      </c>
      <c r="AG189">
        <v>742</v>
      </c>
      <c r="AH189">
        <v>1484</v>
      </c>
      <c r="AI189">
        <v>297</v>
      </c>
      <c r="AJ189">
        <v>194</v>
      </c>
      <c r="AK189">
        <v>90</v>
      </c>
      <c r="AL189">
        <v>15</v>
      </c>
    </row>
    <row r="190" spans="1:38" x14ac:dyDescent="0.3">
      <c r="A190" s="1" t="s">
        <v>297</v>
      </c>
      <c r="B190">
        <v>29</v>
      </c>
      <c r="C190" s="2">
        <v>34074</v>
      </c>
      <c r="D190" s="1" t="s">
        <v>39</v>
      </c>
      <c r="E190" s="1" t="s">
        <v>44</v>
      </c>
      <c r="F190" s="1" t="s">
        <v>41</v>
      </c>
      <c r="G190">
        <v>3054</v>
      </c>
      <c r="H190">
        <v>1439</v>
      </c>
      <c r="I190">
        <v>1615</v>
      </c>
      <c r="J190" s="1" t="s">
        <v>112</v>
      </c>
      <c r="K190">
        <v>36</v>
      </c>
      <c r="L190">
        <v>17</v>
      </c>
      <c r="M190">
        <v>19</v>
      </c>
      <c r="N190">
        <v>9</v>
      </c>
      <c r="O190">
        <v>4</v>
      </c>
      <c r="P190">
        <v>5</v>
      </c>
      <c r="Q190">
        <v>4</v>
      </c>
      <c r="R190">
        <v>2</v>
      </c>
      <c r="S190">
        <v>2</v>
      </c>
      <c r="T190">
        <v>0</v>
      </c>
      <c r="U190">
        <v>0</v>
      </c>
      <c r="V190">
        <v>6</v>
      </c>
      <c r="W190">
        <v>3</v>
      </c>
      <c r="X190">
        <v>3</v>
      </c>
      <c r="Y190">
        <v>43</v>
      </c>
      <c r="Z190">
        <v>21</v>
      </c>
      <c r="AA190">
        <v>22</v>
      </c>
      <c r="AB190">
        <v>3</v>
      </c>
      <c r="AC190">
        <v>0</v>
      </c>
      <c r="AD190">
        <v>339</v>
      </c>
      <c r="AE190">
        <v>71</v>
      </c>
      <c r="AF190">
        <v>85</v>
      </c>
      <c r="AG190">
        <v>1018</v>
      </c>
      <c r="AH190">
        <v>764</v>
      </c>
      <c r="AI190">
        <v>70</v>
      </c>
      <c r="AJ190">
        <v>130</v>
      </c>
      <c r="AK190">
        <v>-1</v>
      </c>
      <c r="AL190">
        <v>2</v>
      </c>
    </row>
    <row r="191" spans="1:38" x14ac:dyDescent="0.3">
      <c r="A191" s="1" t="s">
        <v>298</v>
      </c>
      <c r="B191">
        <v>37</v>
      </c>
      <c r="C191" s="2">
        <v>31171</v>
      </c>
      <c r="D191" s="1" t="s">
        <v>39</v>
      </c>
      <c r="E191" s="1" t="s">
        <v>44</v>
      </c>
      <c r="F191" s="1" t="s">
        <v>144</v>
      </c>
      <c r="G191">
        <v>2381</v>
      </c>
      <c r="H191">
        <v>1286</v>
      </c>
      <c r="I191">
        <v>1095</v>
      </c>
      <c r="J191" s="1" t="s">
        <v>112</v>
      </c>
      <c r="K191">
        <v>29</v>
      </c>
      <c r="L191">
        <v>15</v>
      </c>
      <c r="M191">
        <v>14</v>
      </c>
      <c r="N191">
        <v>1</v>
      </c>
      <c r="O191">
        <v>1</v>
      </c>
      <c r="P191">
        <v>0</v>
      </c>
      <c r="Q191">
        <v>3</v>
      </c>
      <c r="R191">
        <v>3</v>
      </c>
      <c r="S191">
        <v>0</v>
      </c>
      <c r="T191">
        <v>0</v>
      </c>
      <c r="U191">
        <v>0</v>
      </c>
      <c r="V191">
        <v>16</v>
      </c>
      <c r="W191">
        <v>7</v>
      </c>
      <c r="X191">
        <v>9</v>
      </c>
      <c r="Y191">
        <v>15</v>
      </c>
      <c r="Z191">
        <v>8</v>
      </c>
      <c r="AA191">
        <v>7</v>
      </c>
      <c r="AB191">
        <v>5</v>
      </c>
      <c r="AC191">
        <v>0</v>
      </c>
      <c r="AD191">
        <v>2381</v>
      </c>
      <c r="AE191">
        <v>159</v>
      </c>
      <c r="AF191">
        <v>82</v>
      </c>
      <c r="AG191">
        <v>476</v>
      </c>
      <c r="AH191">
        <v>794</v>
      </c>
      <c r="AI191">
        <v>228</v>
      </c>
      <c r="AJ191">
        <v>132</v>
      </c>
      <c r="AK191">
        <v>-1</v>
      </c>
      <c r="AL191">
        <v>15</v>
      </c>
    </row>
    <row r="192" spans="1:38" x14ac:dyDescent="0.3">
      <c r="A192" s="1" t="s">
        <v>299</v>
      </c>
      <c r="B192">
        <v>37</v>
      </c>
      <c r="C192" s="2">
        <v>31104</v>
      </c>
      <c r="D192" s="1" t="s">
        <v>39</v>
      </c>
      <c r="E192" s="1" t="s">
        <v>53</v>
      </c>
      <c r="F192" s="1" t="s">
        <v>106</v>
      </c>
      <c r="G192">
        <v>683</v>
      </c>
      <c r="H192">
        <v>508</v>
      </c>
      <c r="I192">
        <v>175</v>
      </c>
      <c r="J192" s="1" t="s">
        <v>74</v>
      </c>
      <c r="K192">
        <v>20</v>
      </c>
      <c r="L192">
        <v>11</v>
      </c>
      <c r="M192">
        <v>9</v>
      </c>
      <c r="N192">
        <v>1</v>
      </c>
      <c r="O192">
        <v>1</v>
      </c>
      <c r="P192">
        <v>0</v>
      </c>
      <c r="Q192">
        <v>4</v>
      </c>
      <c r="R192">
        <v>4</v>
      </c>
      <c r="S192">
        <v>0</v>
      </c>
      <c r="T192">
        <v>0</v>
      </c>
      <c r="U192">
        <v>0</v>
      </c>
      <c r="V192">
        <v>7</v>
      </c>
      <c r="W192">
        <v>5</v>
      </c>
      <c r="X192">
        <v>2</v>
      </c>
      <c r="Y192">
        <v>8</v>
      </c>
      <c r="Z192">
        <v>5</v>
      </c>
      <c r="AA192">
        <v>3</v>
      </c>
      <c r="AB192">
        <v>2</v>
      </c>
      <c r="AC192">
        <v>0</v>
      </c>
      <c r="AD192">
        <v>683</v>
      </c>
      <c r="AE192">
        <v>85</v>
      </c>
      <c r="AF192">
        <v>34</v>
      </c>
      <c r="AG192">
        <v>342</v>
      </c>
      <c r="AH192">
        <v>171</v>
      </c>
      <c r="AI192">
        <v>133</v>
      </c>
      <c r="AJ192">
        <v>2</v>
      </c>
      <c r="AK192">
        <v>-1</v>
      </c>
      <c r="AL192">
        <v>8</v>
      </c>
    </row>
    <row r="193" spans="1:38" x14ac:dyDescent="0.3">
      <c r="A193" s="1" t="s">
        <v>300</v>
      </c>
      <c r="B193">
        <v>28</v>
      </c>
      <c r="C193" s="2">
        <v>34546</v>
      </c>
      <c r="D193" s="1" t="s">
        <v>39</v>
      </c>
      <c r="E193" s="1" t="s">
        <v>40</v>
      </c>
      <c r="F193" s="1" t="s">
        <v>47</v>
      </c>
      <c r="G193">
        <v>1840</v>
      </c>
      <c r="H193">
        <v>1011</v>
      </c>
      <c r="I193">
        <v>829</v>
      </c>
      <c r="J193" s="1" t="s">
        <v>292</v>
      </c>
      <c r="K193">
        <v>24</v>
      </c>
      <c r="L193">
        <v>12</v>
      </c>
      <c r="M193">
        <v>12</v>
      </c>
      <c r="N193">
        <v>0</v>
      </c>
      <c r="O193">
        <v>0</v>
      </c>
      <c r="P193">
        <v>0</v>
      </c>
      <c r="Q193">
        <v>0</v>
      </c>
      <c r="R193">
        <v>0</v>
      </c>
      <c r="S193">
        <v>0</v>
      </c>
      <c r="T193">
        <v>0</v>
      </c>
      <c r="U193">
        <v>0</v>
      </c>
      <c r="V193">
        <v>4</v>
      </c>
      <c r="W193">
        <v>2</v>
      </c>
      <c r="X193">
        <v>2</v>
      </c>
      <c r="Y193">
        <v>34</v>
      </c>
      <c r="Z193">
        <v>15</v>
      </c>
      <c r="AA193">
        <v>19</v>
      </c>
      <c r="AB193">
        <v>1</v>
      </c>
      <c r="AC193">
        <v>0</v>
      </c>
      <c r="AD193">
        <v>0</v>
      </c>
      <c r="AE193">
        <v>54</v>
      </c>
      <c r="AF193">
        <v>77</v>
      </c>
      <c r="AG193">
        <v>1840</v>
      </c>
      <c r="AH193">
        <v>0</v>
      </c>
      <c r="AI193">
        <v>329</v>
      </c>
      <c r="AJ193">
        <v>376</v>
      </c>
      <c r="AK193">
        <v>135</v>
      </c>
      <c r="AL193">
        <v>29</v>
      </c>
    </row>
    <row r="194" spans="1:38" x14ac:dyDescent="0.3">
      <c r="A194" s="1" t="s">
        <v>301</v>
      </c>
      <c r="B194">
        <v>31</v>
      </c>
      <c r="C194" s="2">
        <v>33378</v>
      </c>
      <c r="D194" s="1" t="s">
        <v>39</v>
      </c>
      <c r="E194" s="1" t="s">
        <v>40</v>
      </c>
      <c r="F194" s="1" t="s">
        <v>139</v>
      </c>
      <c r="G194">
        <v>1055</v>
      </c>
      <c r="H194">
        <v>515</v>
      </c>
      <c r="I194">
        <v>540</v>
      </c>
      <c r="J194" s="1" t="s">
        <v>60</v>
      </c>
      <c r="K194">
        <v>12</v>
      </c>
      <c r="L194">
        <v>6</v>
      </c>
      <c r="M194">
        <v>6</v>
      </c>
      <c r="N194">
        <v>0</v>
      </c>
      <c r="O194">
        <v>0</v>
      </c>
      <c r="P194">
        <v>0</v>
      </c>
      <c r="Q194">
        <v>0</v>
      </c>
      <c r="R194">
        <v>0</v>
      </c>
      <c r="S194">
        <v>0</v>
      </c>
      <c r="T194">
        <v>0</v>
      </c>
      <c r="U194">
        <v>0</v>
      </c>
      <c r="V194">
        <v>3</v>
      </c>
      <c r="W194">
        <v>3</v>
      </c>
      <c r="X194">
        <v>0</v>
      </c>
      <c r="Y194">
        <v>12</v>
      </c>
      <c r="Z194">
        <v>3</v>
      </c>
      <c r="AA194">
        <v>9</v>
      </c>
      <c r="AB194">
        <v>0</v>
      </c>
      <c r="AC194">
        <v>0</v>
      </c>
      <c r="AD194">
        <v>0</v>
      </c>
      <c r="AE194">
        <v>88</v>
      </c>
      <c r="AF194">
        <v>88</v>
      </c>
      <c r="AG194">
        <v>0</v>
      </c>
      <c r="AH194">
        <v>0</v>
      </c>
      <c r="AI194">
        <v>278</v>
      </c>
      <c r="AJ194">
        <v>301</v>
      </c>
      <c r="AK194">
        <v>36</v>
      </c>
      <c r="AL194">
        <v>14</v>
      </c>
    </row>
    <row r="195" spans="1:38" x14ac:dyDescent="0.3">
      <c r="A195" s="1" t="s">
        <v>302</v>
      </c>
      <c r="B195">
        <v>29</v>
      </c>
      <c r="C195" s="2">
        <v>34070</v>
      </c>
      <c r="D195" s="1" t="s">
        <v>39</v>
      </c>
      <c r="E195" s="1" t="s">
        <v>53</v>
      </c>
      <c r="F195" s="1" t="s">
        <v>109</v>
      </c>
      <c r="G195">
        <v>874</v>
      </c>
      <c r="H195">
        <v>416</v>
      </c>
      <c r="I195">
        <v>458</v>
      </c>
      <c r="J195" s="1" t="s">
        <v>303</v>
      </c>
      <c r="K195">
        <v>23</v>
      </c>
      <c r="L195">
        <v>12</v>
      </c>
      <c r="M195">
        <v>11</v>
      </c>
      <c r="N195">
        <v>3</v>
      </c>
      <c r="O195">
        <v>2</v>
      </c>
      <c r="P195">
        <v>1</v>
      </c>
      <c r="Q195">
        <v>0</v>
      </c>
      <c r="R195">
        <v>0</v>
      </c>
      <c r="S195">
        <v>0</v>
      </c>
      <c r="T195">
        <v>0</v>
      </c>
      <c r="U195">
        <v>0</v>
      </c>
      <c r="V195">
        <v>3</v>
      </c>
      <c r="W195">
        <v>3</v>
      </c>
      <c r="X195">
        <v>0</v>
      </c>
      <c r="Y195">
        <v>13</v>
      </c>
      <c r="Z195">
        <v>5</v>
      </c>
      <c r="AA195">
        <v>8</v>
      </c>
      <c r="AB195">
        <v>5</v>
      </c>
      <c r="AC195">
        <v>0</v>
      </c>
      <c r="AD195">
        <v>291</v>
      </c>
      <c r="AE195">
        <v>67</v>
      </c>
      <c r="AF195">
        <v>38</v>
      </c>
      <c r="AG195">
        <v>175</v>
      </c>
      <c r="AH195">
        <v>0</v>
      </c>
      <c r="AI195">
        <v>60</v>
      </c>
      <c r="AJ195">
        <v>289</v>
      </c>
      <c r="AK195">
        <v>-1</v>
      </c>
      <c r="AL195">
        <v>3</v>
      </c>
    </row>
    <row r="196" spans="1:38" x14ac:dyDescent="0.3">
      <c r="A196" s="1" t="s">
        <v>304</v>
      </c>
      <c r="B196">
        <v>33</v>
      </c>
      <c r="C196" s="2">
        <v>32492</v>
      </c>
      <c r="D196" s="1" t="s">
        <v>39</v>
      </c>
      <c r="E196" s="1" t="s">
        <v>44</v>
      </c>
      <c r="F196" s="1" t="s">
        <v>62</v>
      </c>
      <c r="G196">
        <v>465</v>
      </c>
      <c r="H196">
        <v>296</v>
      </c>
      <c r="I196">
        <v>169</v>
      </c>
      <c r="J196" s="1" t="s">
        <v>305</v>
      </c>
      <c r="K196">
        <v>16</v>
      </c>
      <c r="L196">
        <v>7</v>
      </c>
      <c r="M196">
        <v>9</v>
      </c>
      <c r="N196">
        <v>1</v>
      </c>
      <c r="O196">
        <v>0</v>
      </c>
      <c r="P196">
        <v>1</v>
      </c>
      <c r="Q196">
        <v>0</v>
      </c>
      <c r="R196">
        <v>0</v>
      </c>
      <c r="S196">
        <v>0</v>
      </c>
      <c r="T196">
        <v>0</v>
      </c>
      <c r="U196">
        <v>0</v>
      </c>
      <c r="V196">
        <v>3</v>
      </c>
      <c r="W196">
        <v>1</v>
      </c>
      <c r="X196">
        <v>2</v>
      </c>
      <c r="Y196">
        <v>13</v>
      </c>
      <c r="Z196">
        <v>7</v>
      </c>
      <c r="AA196">
        <v>6</v>
      </c>
      <c r="AB196">
        <v>0</v>
      </c>
      <c r="AC196">
        <v>0</v>
      </c>
      <c r="AD196">
        <v>465</v>
      </c>
      <c r="AE196">
        <v>36</v>
      </c>
      <c r="AF196">
        <v>29</v>
      </c>
      <c r="AG196">
        <v>0</v>
      </c>
      <c r="AH196">
        <v>0</v>
      </c>
      <c r="AI196">
        <v>101</v>
      </c>
      <c r="AJ196">
        <v>268</v>
      </c>
      <c r="AK196">
        <v>-1</v>
      </c>
      <c r="AL196">
        <v>9</v>
      </c>
    </row>
    <row r="197" spans="1:38" x14ac:dyDescent="0.3">
      <c r="A197" s="1" t="s">
        <v>306</v>
      </c>
      <c r="B197">
        <v>27</v>
      </c>
      <c r="C197" s="2">
        <v>34990</v>
      </c>
      <c r="D197" s="1" t="s">
        <v>39</v>
      </c>
      <c r="E197" s="1" t="s">
        <v>44</v>
      </c>
      <c r="F197" s="1" t="s">
        <v>82</v>
      </c>
      <c r="G197">
        <v>55</v>
      </c>
      <c r="H197">
        <v>0</v>
      </c>
      <c r="I197">
        <v>55</v>
      </c>
      <c r="J197" s="1" t="s">
        <v>159</v>
      </c>
      <c r="K197">
        <v>1</v>
      </c>
      <c r="L197">
        <v>0</v>
      </c>
      <c r="M197">
        <v>1</v>
      </c>
      <c r="N197">
        <v>0</v>
      </c>
      <c r="O197">
        <v>0</v>
      </c>
      <c r="P197">
        <v>0</v>
      </c>
      <c r="Q197">
        <v>0</v>
      </c>
      <c r="R197">
        <v>0</v>
      </c>
      <c r="S197">
        <v>0</v>
      </c>
      <c r="T197">
        <v>0</v>
      </c>
      <c r="U197">
        <v>0</v>
      </c>
      <c r="V197">
        <v>0</v>
      </c>
      <c r="W197">
        <v>0</v>
      </c>
      <c r="X197">
        <v>0</v>
      </c>
      <c r="Y197">
        <v>1</v>
      </c>
      <c r="Z197">
        <v>0</v>
      </c>
      <c r="AA197">
        <v>1</v>
      </c>
      <c r="AB197">
        <v>0</v>
      </c>
      <c r="AC197">
        <v>0</v>
      </c>
      <c r="AD197">
        <v>0</v>
      </c>
      <c r="AE197">
        <v>55</v>
      </c>
      <c r="AF197">
        <v>55</v>
      </c>
      <c r="AG197">
        <v>0</v>
      </c>
      <c r="AH197">
        <v>0</v>
      </c>
      <c r="AI197">
        <v>-1</v>
      </c>
      <c r="AJ197">
        <v>-1</v>
      </c>
      <c r="AK197">
        <v>-1</v>
      </c>
      <c r="AL197">
        <v>22</v>
      </c>
    </row>
    <row r="198" spans="1:38" x14ac:dyDescent="0.3">
      <c r="A198" s="1" t="s">
        <v>307</v>
      </c>
      <c r="B198">
        <v>34</v>
      </c>
      <c r="C198" s="2">
        <v>32219</v>
      </c>
      <c r="D198" s="1" t="s">
        <v>39</v>
      </c>
      <c r="E198" s="1" t="s">
        <v>78</v>
      </c>
      <c r="F198" s="1" t="s">
        <v>91</v>
      </c>
      <c r="G198">
        <v>90</v>
      </c>
      <c r="H198">
        <v>0</v>
      </c>
      <c r="I198">
        <v>90</v>
      </c>
      <c r="J198" s="1" t="s">
        <v>42</v>
      </c>
      <c r="K198">
        <v>1</v>
      </c>
      <c r="L198">
        <v>0</v>
      </c>
      <c r="M198">
        <v>1</v>
      </c>
      <c r="N198">
        <v>0</v>
      </c>
      <c r="O198">
        <v>0</v>
      </c>
      <c r="P198">
        <v>0</v>
      </c>
      <c r="Q198">
        <v>0</v>
      </c>
      <c r="R198">
        <v>0</v>
      </c>
      <c r="S198">
        <v>0</v>
      </c>
      <c r="T198">
        <v>0</v>
      </c>
      <c r="U198">
        <v>0</v>
      </c>
      <c r="V198">
        <v>0</v>
      </c>
      <c r="W198">
        <v>0</v>
      </c>
      <c r="X198">
        <v>0</v>
      </c>
      <c r="Y198">
        <v>3</v>
      </c>
      <c r="Z198">
        <v>0</v>
      </c>
      <c r="AA198">
        <v>3</v>
      </c>
      <c r="AB198">
        <v>0</v>
      </c>
      <c r="AC198">
        <v>0</v>
      </c>
      <c r="AD198">
        <v>0</v>
      </c>
      <c r="AE198">
        <v>30</v>
      </c>
      <c r="AF198">
        <v>90</v>
      </c>
      <c r="AG198">
        <v>0</v>
      </c>
      <c r="AH198">
        <v>0</v>
      </c>
      <c r="AI198">
        <v>-1</v>
      </c>
      <c r="AJ198">
        <v>-1</v>
      </c>
      <c r="AK198">
        <v>-1</v>
      </c>
      <c r="AL198">
        <v>29</v>
      </c>
    </row>
    <row r="199" spans="1:38" x14ac:dyDescent="0.3">
      <c r="A199" s="1" t="s">
        <v>308</v>
      </c>
      <c r="B199">
        <v>29</v>
      </c>
      <c r="C199" s="2">
        <v>34033</v>
      </c>
      <c r="D199" s="1" t="s">
        <v>39</v>
      </c>
      <c r="E199" s="1" t="s">
        <v>44</v>
      </c>
      <c r="F199" s="1" t="s">
        <v>101</v>
      </c>
      <c r="G199">
        <v>1045</v>
      </c>
      <c r="H199">
        <v>577</v>
      </c>
      <c r="I199">
        <v>468</v>
      </c>
      <c r="J199" s="1" t="s">
        <v>112</v>
      </c>
      <c r="K199">
        <v>17</v>
      </c>
      <c r="L199">
        <v>9</v>
      </c>
      <c r="M199">
        <v>8</v>
      </c>
      <c r="N199">
        <v>1</v>
      </c>
      <c r="O199">
        <v>1</v>
      </c>
      <c r="P199">
        <v>0</v>
      </c>
      <c r="Q199">
        <v>1</v>
      </c>
      <c r="R199">
        <v>0</v>
      </c>
      <c r="S199">
        <v>1</v>
      </c>
      <c r="T199">
        <v>0</v>
      </c>
      <c r="U199">
        <v>0</v>
      </c>
      <c r="V199">
        <v>0</v>
      </c>
      <c r="W199">
        <v>0</v>
      </c>
      <c r="X199">
        <v>0</v>
      </c>
      <c r="Y199">
        <v>19</v>
      </c>
      <c r="Z199">
        <v>8</v>
      </c>
      <c r="AA199">
        <v>11</v>
      </c>
      <c r="AB199">
        <v>2</v>
      </c>
      <c r="AC199">
        <v>0</v>
      </c>
      <c r="AD199">
        <v>1045</v>
      </c>
      <c r="AE199">
        <v>55</v>
      </c>
      <c r="AF199">
        <v>61</v>
      </c>
      <c r="AG199">
        <v>523</v>
      </c>
      <c r="AH199">
        <v>1045</v>
      </c>
      <c r="AI199">
        <v>178</v>
      </c>
      <c r="AJ199">
        <v>156</v>
      </c>
      <c r="AK199">
        <v>-1</v>
      </c>
      <c r="AL199">
        <v>12</v>
      </c>
    </row>
    <row r="200" spans="1:38" x14ac:dyDescent="0.3">
      <c r="A200" s="1" t="s">
        <v>309</v>
      </c>
      <c r="B200">
        <v>25</v>
      </c>
      <c r="C200" s="2">
        <v>35493</v>
      </c>
      <c r="D200" s="1" t="s">
        <v>39</v>
      </c>
      <c r="E200" s="1" t="s">
        <v>78</v>
      </c>
      <c r="F200" s="1" t="s">
        <v>139</v>
      </c>
      <c r="G200">
        <v>0</v>
      </c>
      <c r="H200">
        <v>0</v>
      </c>
      <c r="I200">
        <v>0</v>
      </c>
      <c r="J200" s="1" t="s">
        <v>42</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-1</v>
      </c>
      <c r="AJ200">
        <v>-1</v>
      </c>
      <c r="AK200">
        <v>-1</v>
      </c>
      <c r="AL200">
        <v>-1</v>
      </c>
    </row>
    <row r="201" spans="1:38" x14ac:dyDescent="0.3">
      <c r="A201" s="1" t="s">
        <v>310</v>
      </c>
      <c r="B201">
        <v>25</v>
      </c>
      <c r="C201" s="2">
        <v>35523</v>
      </c>
      <c r="D201" s="1" t="s">
        <v>39</v>
      </c>
      <c r="E201" s="1" t="s">
        <v>53</v>
      </c>
      <c r="F201" s="1" t="s">
        <v>144</v>
      </c>
      <c r="G201">
        <v>1019</v>
      </c>
      <c r="H201">
        <v>702</v>
      </c>
      <c r="I201">
        <v>317</v>
      </c>
      <c r="J201" s="1" t="s">
        <v>112</v>
      </c>
      <c r="K201">
        <v>29</v>
      </c>
      <c r="L201">
        <v>14</v>
      </c>
      <c r="M201">
        <v>15</v>
      </c>
      <c r="N201">
        <v>7</v>
      </c>
      <c r="O201">
        <v>5</v>
      </c>
      <c r="P201">
        <v>2</v>
      </c>
      <c r="Q201">
        <v>3</v>
      </c>
      <c r="R201">
        <v>1</v>
      </c>
      <c r="S201">
        <v>2</v>
      </c>
      <c r="T201">
        <v>1</v>
      </c>
      <c r="U201">
        <v>0</v>
      </c>
      <c r="V201">
        <v>16</v>
      </c>
      <c r="W201">
        <v>7</v>
      </c>
      <c r="X201">
        <v>9</v>
      </c>
      <c r="Y201">
        <v>11</v>
      </c>
      <c r="Z201">
        <v>7</v>
      </c>
      <c r="AA201">
        <v>4</v>
      </c>
      <c r="AB201">
        <v>1</v>
      </c>
      <c r="AC201">
        <v>0</v>
      </c>
      <c r="AD201">
        <v>146</v>
      </c>
      <c r="AE201">
        <v>93</v>
      </c>
      <c r="AF201">
        <v>35</v>
      </c>
      <c r="AG201">
        <v>1019</v>
      </c>
      <c r="AH201">
        <v>340</v>
      </c>
      <c r="AI201">
        <v>6</v>
      </c>
      <c r="AJ201">
        <v>33</v>
      </c>
      <c r="AK201">
        <v>-1</v>
      </c>
      <c r="AL201">
        <v>4</v>
      </c>
    </row>
    <row r="202" spans="1:38" x14ac:dyDescent="0.3">
      <c r="A202" s="1" t="s">
        <v>311</v>
      </c>
      <c r="B202">
        <v>34</v>
      </c>
      <c r="C202" s="2">
        <v>32258</v>
      </c>
      <c r="D202" s="1" t="s">
        <v>39</v>
      </c>
      <c r="E202" s="1" t="s">
        <v>40</v>
      </c>
      <c r="F202" s="1" t="s">
        <v>109</v>
      </c>
      <c r="G202">
        <v>1805</v>
      </c>
      <c r="H202">
        <v>720</v>
      </c>
      <c r="I202">
        <v>1085</v>
      </c>
      <c r="J202" s="1" t="s">
        <v>121</v>
      </c>
      <c r="K202">
        <v>22</v>
      </c>
      <c r="L202">
        <v>8</v>
      </c>
      <c r="M202">
        <v>14</v>
      </c>
      <c r="N202">
        <v>0</v>
      </c>
      <c r="O202">
        <v>0</v>
      </c>
      <c r="P202">
        <v>0</v>
      </c>
      <c r="Q202">
        <v>0</v>
      </c>
      <c r="R202">
        <v>0</v>
      </c>
      <c r="S202">
        <v>0</v>
      </c>
      <c r="T202">
        <v>0</v>
      </c>
      <c r="U202">
        <v>0</v>
      </c>
      <c r="V202">
        <v>5</v>
      </c>
      <c r="W202">
        <v>3</v>
      </c>
      <c r="X202">
        <v>2</v>
      </c>
      <c r="Y202">
        <v>32</v>
      </c>
      <c r="Z202">
        <v>9</v>
      </c>
      <c r="AA202">
        <v>23</v>
      </c>
      <c r="AB202">
        <v>0</v>
      </c>
      <c r="AC202">
        <v>0</v>
      </c>
      <c r="AD202">
        <v>0</v>
      </c>
      <c r="AE202">
        <v>56</v>
      </c>
      <c r="AF202">
        <v>82</v>
      </c>
      <c r="AG202">
        <v>0</v>
      </c>
      <c r="AH202">
        <v>0</v>
      </c>
      <c r="AI202">
        <v>401</v>
      </c>
      <c r="AJ202">
        <v>336</v>
      </c>
      <c r="AK202">
        <v>132</v>
      </c>
      <c r="AL202">
        <v>18</v>
      </c>
    </row>
    <row r="203" spans="1:38" x14ac:dyDescent="0.3">
      <c r="A203" s="1" t="s">
        <v>312</v>
      </c>
      <c r="B203">
        <v>36</v>
      </c>
      <c r="C203" s="2">
        <v>31400</v>
      </c>
      <c r="D203" s="1" t="s">
        <v>39</v>
      </c>
      <c r="E203" s="1" t="s">
        <v>40</v>
      </c>
      <c r="F203" s="1" t="s">
        <v>114</v>
      </c>
      <c r="G203">
        <v>22</v>
      </c>
      <c r="H203">
        <v>1</v>
      </c>
      <c r="I203">
        <v>21</v>
      </c>
      <c r="J203" s="1" t="s">
        <v>42</v>
      </c>
      <c r="K203">
        <v>2</v>
      </c>
      <c r="L203">
        <v>1</v>
      </c>
      <c r="M203">
        <v>1</v>
      </c>
      <c r="N203">
        <v>0</v>
      </c>
      <c r="O203">
        <v>0</v>
      </c>
      <c r="P203">
        <v>0</v>
      </c>
      <c r="Q203">
        <v>0</v>
      </c>
      <c r="R203">
        <v>0</v>
      </c>
      <c r="S203">
        <v>0</v>
      </c>
      <c r="T203">
        <v>0</v>
      </c>
      <c r="U203">
        <v>0</v>
      </c>
      <c r="V203">
        <v>2</v>
      </c>
      <c r="W203">
        <v>1</v>
      </c>
      <c r="X203">
        <v>1</v>
      </c>
      <c r="Y203">
        <v>0</v>
      </c>
      <c r="Z203">
        <v>0</v>
      </c>
      <c r="AA203">
        <v>0</v>
      </c>
      <c r="AB203">
        <v>0</v>
      </c>
      <c r="AC203">
        <v>0</v>
      </c>
      <c r="AD203">
        <v>0</v>
      </c>
      <c r="AE203">
        <v>0</v>
      </c>
      <c r="AF203">
        <v>11</v>
      </c>
      <c r="AG203">
        <v>0</v>
      </c>
      <c r="AH203">
        <v>0</v>
      </c>
      <c r="AI203">
        <v>-1</v>
      </c>
      <c r="AJ203">
        <v>-1</v>
      </c>
      <c r="AK203">
        <v>-1</v>
      </c>
      <c r="AL203">
        <v>15</v>
      </c>
    </row>
    <row r="204" spans="1:38" x14ac:dyDescent="0.3">
      <c r="A204" s="1" t="s">
        <v>313</v>
      </c>
      <c r="B204">
        <v>32</v>
      </c>
      <c r="C204" s="2">
        <v>33109</v>
      </c>
      <c r="D204" s="1" t="s">
        <v>39</v>
      </c>
      <c r="E204" s="1" t="s">
        <v>53</v>
      </c>
      <c r="F204" s="1" t="s">
        <v>95</v>
      </c>
      <c r="G204">
        <v>32</v>
      </c>
      <c r="H204">
        <v>17</v>
      </c>
      <c r="I204">
        <v>15</v>
      </c>
      <c r="J204" s="1" t="s">
        <v>42</v>
      </c>
      <c r="K204">
        <v>5</v>
      </c>
      <c r="L204">
        <v>3</v>
      </c>
      <c r="M204">
        <v>2</v>
      </c>
      <c r="N204">
        <v>0</v>
      </c>
      <c r="O204">
        <v>0</v>
      </c>
      <c r="P204">
        <v>0</v>
      </c>
      <c r="Q204">
        <v>0</v>
      </c>
      <c r="R204">
        <v>0</v>
      </c>
      <c r="S204">
        <v>0</v>
      </c>
      <c r="T204">
        <v>0</v>
      </c>
      <c r="U204">
        <v>0</v>
      </c>
      <c r="V204">
        <v>0</v>
      </c>
      <c r="W204">
        <v>0</v>
      </c>
      <c r="X204">
        <v>0</v>
      </c>
      <c r="Y204">
        <v>2</v>
      </c>
      <c r="Z204">
        <v>0</v>
      </c>
      <c r="AA204">
        <v>2</v>
      </c>
      <c r="AB204">
        <v>0</v>
      </c>
      <c r="AC204">
        <v>0</v>
      </c>
      <c r="AD204">
        <v>0</v>
      </c>
      <c r="AE204">
        <v>16</v>
      </c>
      <c r="AF204">
        <v>6</v>
      </c>
      <c r="AG204">
        <v>0</v>
      </c>
      <c r="AH204">
        <v>0</v>
      </c>
      <c r="AI204">
        <v>-1</v>
      </c>
      <c r="AJ204">
        <v>-1</v>
      </c>
      <c r="AK204">
        <v>-1</v>
      </c>
      <c r="AL204">
        <v>20</v>
      </c>
    </row>
    <row r="205" spans="1:38" x14ac:dyDescent="0.3">
      <c r="A205" s="1" t="s">
        <v>314</v>
      </c>
      <c r="B205">
        <v>23</v>
      </c>
      <c r="C205" s="2">
        <v>36104</v>
      </c>
      <c r="D205" s="1" t="s">
        <v>39</v>
      </c>
      <c r="E205" s="1" t="s">
        <v>44</v>
      </c>
      <c r="F205" s="1" t="s">
        <v>106</v>
      </c>
      <c r="G205">
        <v>0</v>
      </c>
      <c r="H205">
        <v>0</v>
      </c>
      <c r="I205">
        <v>0</v>
      </c>
      <c r="J205" s="1" t="s">
        <v>42</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-1</v>
      </c>
      <c r="AJ205">
        <v>-1</v>
      </c>
      <c r="AK205">
        <v>-1</v>
      </c>
      <c r="AL205">
        <v>-1</v>
      </c>
    </row>
    <row r="206" spans="1:38" x14ac:dyDescent="0.3">
      <c r="A206" s="1" t="s">
        <v>315</v>
      </c>
      <c r="B206">
        <v>27</v>
      </c>
      <c r="C206" s="2">
        <v>34743</v>
      </c>
      <c r="D206" s="1" t="s">
        <v>39</v>
      </c>
      <c r="E206" s="1" t="s">
        <v>53</v>
      </c>
      <c r="F206" s="1" t="s">
        <v>106</v>
      </c>
      <c r="G206">
        <v>4</v>
      </c>
      <c r="H206">
        <v>0</v>
      </c>
      <c r="I206">
        <v>4</v>
      </c>
      <c r="J206" s="1" t="s">
        <v>60</v>
      </c>
      <c r="K206">
        <v>1</v>
      </c>
      <c r="L206">
        <v>0</v>
      </c>
      <c r="M206">
        <v>1</v>
      </c>
      <c r="N206">
        <v>0</v>
      </c>
      <c r="O206">
        <v>0</v>
      </c>
      <c r="P206">
        <v>0</v>
      </c>
      <c r="Q206">
        <v>1</v>
      </c>
      <c r="R206">
        <v>0</v>
      </c>
      <c r="S206">
        <v>1</v>
      </c>
      <c r="T206">
        <v>0</v>
      </c>
      <c r="U206">
        <v>0</v>
      </c>
      <c r="V206">
        <v>0</v>
      </c>
      <c r="W206">
        <v>0</v>
      </c>
      <c r="X206">
        <v>0</v>
      </c>
      <c r="Y206">
        <v>0</v>
      </c>
      <c r="Z206">
        <v>0</v>
      </c>
      <c r="AA206">
        <v>0</v>
      </c>
      <c r="AB206">
        <v>0</v>
      </c>
      <c r="AC206">
        <v>0</v>
      </c>
      <c r="AD206">
        <v>0</v>
      </c>
      <c r="AE206">
        <v>0</v>
      </c>
      <c r="AF206">
        <v>4</v>
      </c>
      <c r="AG206">
        <v>0</v>
      </c>
      <c r="AH206">
        <v>4</v>
      </c>
      <c r="AI206">
        <v>-1</v>
      </c>
      <c r="AJ206">
        <v>-1</v>
      </c>
      <c r="AK206">
        <v>-1</v>
      </c>
      <c r="AL206">
        <v>18</v>
      </c>
    </row>
    <row r="207" spans="1:38" x14ac:dyDescent="0.3">
      <c r="A207" s="1" t="s">
        <v>316</v>
      </c>
      <c r="B207">
        <v>31</v>
      </c>
      <c r="C207" s="2">
        <v>33188</v>
      </c>
      <c r="D207" s="1" t="s">
        <v>39</v>
      </c>
      <c r="E207" s="1" t="s">
        <v>44</v>
      </c>
      <c r="F207" s="1" t="s">
        <v>66</v>
      </c>
      <c r="G207">
        <v>2735</v>
      </c>
      <c r="H207">
        <v>1413</v>
      </c>
      <c r="I207">
        <v>1322</v>
      </c>
      <c r="J207" s="1" t="s">
        <v>243</v>
      </c>
      <c r="K207">
        <v>35</v>
      </c>
      <c r="L207">
        <v>18</v>
      </c>
      <c r="M207">
        <v>17</v>
      </c>
      <c r="N207">
        <v>3</v>
      </c>
      <c r="O207">
        <v>1</v>
      </c>
      <c r="P207">
        <v>2</v>
      </c>
      <c r="Q207">
        <v>0</v>
      </c>
      <c r="R207">
        <v>0</v>
      </c>
      <c r="S207">
        <v>0</v>
      </c>
      <c r="T207">
        <v>0</v>
      </c>
      <c r="U207">
        <v>0</v>
      </c>
      <c r="V207">
        <v>21</v>
      </c>
      <c r="W207">
        <v>12</v>
      </c>
      <c r="X207">
        <v>9</v>
      </c>
      <c r="Y207">
        <v>15</v>
      </c>
      <c r="Z207">
        <v>6</v>
      </c>
      <c r="AA207">
        <v>9</v>
      </c>
      <c r="AB207">
        <v>3</v>
      </c>
      <c r="AC207">
        <v>0</v>
      </c>
      <c r="AD207">
        <v>912</v>
      </c>
      <c r="AE207">
        <v>182</v>
      </c>
      <c r="AF207">
        <v>78</v>
      </c>
      <c r="AG207">
        <v>912</v>
      </c>
      <c r="AH207">
        <v>0</v>
      </c>
      <c r="AI207">
        <v>164</v>
      </c>
      <c r="AJ207">
        <v>416</v>
      </c>
      <c r="AK207">
        <v>-1</v>
      </c>
      <c r="AL207">
        <v>8</v>
      </c>
    </row>
    <row r="208" spans="1:38" x14ac:dyDescent="0.3">
      <c r="A208" s="1" t="s">
        <v>317</v>
      </c>
      <c r="B208">
        <v>28</v>
      </c>
      <c r="C208" s="2">
        <v>34406</v>
      </c>
      <c r="D208" s="1" t="s">
        <v>39</v>
      </c>
      <c r="E208" s="1" t="s">
        <v>53</v>
      </c>
      <c r="F208" s="1" t="s">
        <v>59</v>
      </c>
      <c r="G208">
        <v>2082</v>
      </c>
      <c r="H208">
        <v>949</v>
      </c>
      <c r="I208">
        <v>1133</v>
      </c>
      <c r="J208" s="1" t="s">
        <v>74</v>
      </c>
      <c r="K208">
        <v>30</v>
      </c>
      <c r="L208">
        <v>14</v>
      </c>
      <c r="M208">
        <v>16</v>
      </c>
      <c r="N208">
        <v>10</v>
      </c>
      <c r="O208">
        <v>3</v>
      </c>
      <c r="P208">
        <v>7</v>
      </c>
      <c r="Q208">
        <v>5</v>
      </c>
      <c r="R208">
        <v>3</v>
      </c>
      <c r="S208">
        <v>2</v>
      </c>
      <c r="T208">
        <v>0</v>
      </c>
      <c r="U208">
        <v>0</v>
      </c>
      <c r="V208">
        <v>6</v>
      </c>
      <c r="W208">
        <v>3</v>
      </c>
      <c r="X208">
        <v>3</v>
      </c>
      <c r="Y208">
        <v>28</v>
      </c>
      <c r="Z208">
        <v>11</v>
      </c>
      <c r="AA208">
        <v>17</v>
      </c>
      <c r="AB208">
        <v>3</v>
      </c>
      <c r="AC208">
        <v>0</v>
      </c>
      <c r="AD208">
        <v>208</v>
      </c>
      <c r="AE208">
        <v>74</v>
      </c>
      <c r="AF208">
        <v>69</v>
      </c>
      <c r="AG208">
        <v>694</v>
      </c>
      <c r="AH208">
        <v>416</v>
      </c>
      <c r="AI208">
        <v>29</v>
      </c>
      <c r="AJ208">
        <v>59</v>
      </c>
      <c r="AK208">
        <v>-1</v>
      </c>
      <c r="AL208">
        <v>1</v>
      </c>
    </row>
    <row r="209" spans="1:38" x14ac:dyDescent="0.3">
      <c r="A209" s="1" t="s">
        <v>318</v>
      </c>
      <c r="B209">
        <v>39</v>
      </c>
      <c r="C209" s="2">
        <v>30584</v>
      </c>
      <c r="D209" s="1" t="s">
        <v>39</v>
      </c>
      <c r="E209" s="1" t="s">
        <v>53</v>
      </c>
      <c r="F209" s="1" t="s">
        <v>109</v>
      </c>
      <c r="G209">
        <v>2513</v>
      </c>
      <c r="H209">
        <v>1383</v>
      </c>
      <c r="I209">
        <v>1130</v>
      </c>
      <c r="J209" s="1" t="s">
        <v>42</v>
      </c>
      <c r="K209">
        <v>38</v>
      </c>
      <c r="L209">
        <v>19</v>
      </c>
      <c r="M209">
        <v>19</v>
      </c>
      <c r="N209">
        <v>13</v>
      </c>
      <c r="O209">
        <v>8</v>
      </c>
      <c r="P209">
        <v>5</v>
      </c>
      <c r="Q209">
        <v>1</v>
      </c>
      <c r="R209">
        <v>1</v>
      </c>
      <c r="S209">
        <v>0</v>
      </c>
      <c r="T209">
        <v>4</v>
      </c>
      <c r="U209">
        <v>0</v>
      </c>
      <c r="V209">
        <v>7</v>
      </c>
      <c r="W209">
        <v>5</v>
      </c>
      <c r="X209">
        <v>2</v>
      </c>
      <c r="Y209">
        <v>44</v>
      </c>
      <c r="Z209">
        <v>22</v>
      </c>
      <c r="AA209">
        <v>22</v>
      </c>
      <c r="AB209">
        <v>5</v>
      </c>
      <c r="AC209">
        <v>0</v>
      </c>
      <c r="AD209">
        <v>193</v>
      </c>
      <c r="AE209">
        <v>57</v>
      </c>
      <c r="AF209">
        <v>66</v>
      </c>
      <c r="AG209">
        <v>503</v>
      </c>
      <c r="AH209">
        <v>2513</v>
      </c>
      <c r="AI209">
        <v>24</v>
      </c>
      <c r="AJ209">
        <v>227</v>
      </c>
      <c r="AK209">
        <v>-1</v>
      </c>
      <c r="AL209">
        <v>1</v>
      </c>
    </row>
    <row r="210" spans="1:38" x14ac:dyDescent="0.3">
      <c r="A210" s="1" t="s">
        <v>319</v>
      </c>
      <c r="B210">
        <v>34</v>
      </c>
      <c r="C210" s="2">
        <v>32121</v>
      </c>
      <c r="D210" s="1" t="s">
        <v>39</v>
      </c>
      <c r="E210" s="1" t="s">
        <v>53</v>
      </c>
      <c r="F210" s="1" t="s">
        <v>114</v>
      </c>
      <c r="G210">
        <v>1092</v>
      </c>
      <c r="H210">
        <v>496</v>
      </c>
      <c r="I210">
        <v>596</v>
      </c>
      <c r="J210" s="1" t="s">
        <v>280</v>
      </c>
      <c r="K210">
        <v>14</v>
      </c>
      <c r="L210">
        <v>6</v>
      </c>
      <c r="M210">
        <v>8</v>
      </c>
      <c r="N210">
        <v>5</v>
      </c>
      <c r="O210">
        <v>4</v>
      </c>
      <c r="P210">
        <v>1</v>
      </c>
      <c r="Q210">
        <v>0</v>
      </c>
      <c r="R210">
        <v>0</v>
      </c>
      <c r="S210">
        <v>0</v>
      </c>
      <c r="T210">
        <v>0</v>
      </c>
      <c r="U210">
        <v>0</v>
      </c>
      <c r="V210">
        <v>5</v>
      </c>
      <c r="W210">
        <v>4</v>
      </c>
      <c r="X210">
        <v>1</v>
      </c>
      <c r="Y210">
        <v>15</v>
      </c>
      <c r="Z210">
        <v>3</v>
      </c>
      <c r="AA210">
        <v>12</v>
      </c>
      <c r="AB210">
        <v>0</v>
      </c>
      <c r="AC210">
        <v>0</v>
      </c>
      <c r="AD210">
        <v>218</v>
      </c>
      <c r="AE210">
        <v>73</v>
      </c>
      <c r="AF210">
        <v>78</v>
      </c>
      <c r="AG210">
        <v>0</v>
      </c>
      <c r="AH210">
        <v>0</v>
      </c>
      <c r="AI210">
        <v>33</v>
      </c>
      <c r="AJ210">
        <v>306</v>
      </c>
      <c r="AK210">
        <v>-1</v>
      </c>
      <c r="AL210">
        <v>5</v>
      </c>
    </row>
    <row r="211" spans="1:38" x14ac:dyDescent="0.3">
      <c r="A211" s="1" t="s">
        <v>320</v>
      </c>
      <c r="B211">
        <v>24</v>
      </c>
      <c r="C211" s="2">
        <v>35904</v>
      </c>
      <c r="D211" s="1" t="s">
        <v>39</v>
      </c>
      <c r="E211" s="1" t="s">
        <v>44</v>
      </c>
      <c r="F211" s="1" t="s">
        <v>41</v>
      </c>
      <c r="G211">
        <v>604</v>
      </c>
      <c r="H211">
        <v>326</v>
      </c>
      <c r="I211">
        <v>278</v>
      </c>
      <c r="J211" s="1" t="s">
        <v>42</v>
      </c>
      <c r="K211">
        <v>17</v>
      </c>
      <c r="L211">
        <v>9</v>
      </c>
      <c r="M211">
        <v>8</v>
      </c>
      <c r="N211">
        <v>0</v>
      </c>
      <c r="O211">
        <v>0</v>
      </c>
      <c r="P211">
        <v>0</v>
      </c>
      <c r="Q211">
        <v>1</v>
      </c>
      <c r="R211">
        <v>1</v>
      </c>
      <c r="S211">
        <v>0</v>
      </c>
      <c r="T211">
        <v>0</v>
      </c>
      <c r="U211">
        <v>0</v>
      </c>
      <c r="V211">
        <v>2</v>
      </c>
      <c r="W211">
        <v>1</v>
      </c>
      <c r="X211">
        <v>1</v>
      </c>
      <c r="Y211">
        <v>11</v>
      </c>
      <c r="Z211">
        <v>8</v>
      </c>
      <c r="AA211">
        <v>3</v>
      </c>
      <c r="AB211">
        <v>0</v>
      </c>
      <c r="AC211">
        <v>0</v>
      </c>
      <c r="AD211">
        <v>0</v>
      </c>
      <c r="AE211">
        <v>55</v>
      </c>
      <c r="AF211">
        <v>36</v>
      </c>
      <c r="AG211">
        <v>0</v>
      </c>
      <c r="AH211">
        <v>604</v>
      </c>
      <c r="AI211">
        <v>298</v>
      </c>
      <c r="AJ211">
        <v>89</v>
      </c>
      <c r="AK211">
        <v>-1</v>
      </c>
      <c r="AL211">
        <v>18</v>
      </c>
    </row>
    <row r="212" spans="1:38" x14ac:dyDescent="0.3">
      <c r="A212" s="1" t="s">
        <v>321</v>
      </c>
      <c r="B212">
        <v>30</v>
      </c>
      <c r="C212" s="2">
        <v>33874</v>
      </c>
      <c r="D212" s="1" t="s">
        <v>39</v>
      </c>
      <c r="E212" s="1" t="s">
        <v>44</v>
      </c>
      <c r="F212" s="1" t="s">
        <v>50</v>
      </c>
      <c r="G212">
        <v>2502</v>
      </c>
      <c r="H212">
        <v>1317</v>
      </c>
      <c r="I212">
        <v>1185</v>
      </c>
      <c r="J212" s="1" t="s">
        <v>292</v>
      </c>
      <c r="K212">
        <v>29</v>
      </c>
      <c r="L212">
        <v>15</v>
      </c>
      <c r="M212">
        <v>14</v>
      </c>
      <c r="N212">
        <v>4</v>
      </c>
      <c r="O212">
        <v>2</v>
      </c>
      <c r="P212">
        <v>2</v>
      </c>
      <c r="Q212">
        <v>2</v>
      </c>
      <c r="R212">
        <v>0</v>
      </c>
      <c r="S212">
        <v>2</v>
      </c>
      <c r="T212">
        <v>0</v>
      </c>
      <c r="U212">
        <v>0</v>
      </c>
      <c r="V212">
        <v>7</v>
      </c>
      <c r="W212">
        <v>6</v>
      </c>
      <c r="X212">
        <v>1</v>
      </c>
      <c r="Y212">
        <v>35</v>
      </c>
      <c r="Z212">
        <v>11</v>
      </c>
      <c r="AA212">
        <v>24</v>
      </c>
      <c r="AB212">
        <v>10</v>
      </c>
      <c r="AC212">
        <v>0</v>
      </c>
      <c r="AD212">
        <v>626</v>
      </c>
      <c r="AE212">
        <v>71</v>
      </c>
      <c r="AF212">
        <v>86</v>
      </c>
      <c r="AG212">
        <v>250</v>
      </c>
      <c r="AH212">
        <v>1251</v>
      </c>
      <c r="AI212">
        <v>127</v>
      </c>
      <c r="AJ212">
        <v>183</v>
      </c>
      <c r="AK212">
        <v>-1</v>
      </c>
      <c r="AL212">
        <v>6</v>
      </c>
    </row>
    <row r="213" spans="1:38" x14ac:dyDescent="0.3">
      <c r="A213" s="1" t="s">
        <v>322</v>
      </c>
      <c r="B213">
        <v>31</v>
      </c>
      <c r="C213" s="2">
        <v>33269</v>
      </c>
      <c r="D213" s="1" t="s">
        <v>39</v>
      </c>
      <c r="E213" s="1" t="s">
        <v>40</v>
      </c>
      <c r="F213" s="1" t="s">
        <v>95</v>
      </c>
      <c r="G213">
        <v>630</v>
      </c>
      <c r="H213">
        <v>450</v>
      </c>
      <c r="I213">
        <v>180</v>
      </c>
      <c r="J213" s="1" t="s">
        <v>178</v>
      </c>
      <c r="K213">
        <v>7</v>
      </c>
      <c r="L213">
        <v>5</v>
      </c>
      <c r="M213">
        <v>2</v>
      </c>
      <c r="N213">
        <v>0</v>
      </c>
      <c r="O213">
        <v>0</v>
      </c>
      <c r="P213">
        <v>0</v>
      </c>
      <c r="Q213">
        <v>0</v>
      </c>
      <c r="R213">
        <v>0</v>
      </c>
      <c r="S213">
        <v>0</v>
      </c>
      <c r="T213">
        <v>0</v>
      </c>
      <c r="U213">
        <v>0</v>
      </c>
      <c r="V213">
        <v>1</v>
      </c>
      <c r="W213">
        <v>0</v>
      </c>
      <c r="X213">
        <v>1</v>
      </c>
      <c r="Y213">
        <v>16</v>
      </c>
      <c r="Z213">
        <v>15</v>
      </c>
      <c r="AA213">
        <v>1</v>
      </c>
      <c r="AB213">
        <v>3</v>
      </c>
      <c r="AC213">
        <v>0</v>
      </c>
      <c r="AD213">
        <v>0</v>
      </c>
      <c r="AE213">
        <v>39</v>
      </c>
      <c r="AF213">
        <v>90</v>
      </c>
      <c r="AG213">
        <v>210</v>
      </c>
      <c r="AH213">
        <v>0</v>
      </c>
      <c r="AI213">
        <v>313</v>
      </c>
      <c r="AJ213">
        <v>381</v>
      </c>
      <c r="AK213">
        <v>170</v>
      </c>
      <c r="AL213">
        <v>19</v>
      </c>
    </row>
    <row r="214" spans="1:38" x14ac:dyDescent="0.3">
      <c r="A214" s="1" t="s">
        <v>323</v>
      </c>
      <c r="B214">
        <v>33</v>
      </c>
      <c r="C214" s="2">
        <v>32759</v>
      </c>
      <c r="D214" s="1" t="s">
        <v>39</v>
      </c>
      <c r="E214" s="1" t="s">
        <v>44</v>
      </c>
      <c r="F214" s="1" t="s">
        <v>76</v>
      </c>
      <c r="G214">
        <v>3134</v>
      </c>
      <c r="H214">
        <v>1602</v>
      </c>
      <c r="I214">
        <v>1532</v>
      </c>
      <c r="J214" s="1" t="s">
        <v>147</v>
      </c>
      <c r="K214">
        <v>38</v>
      </c>
      <c r="L214">
        <v>19</v>
      </c>
      <c r="M214">
        <v>19</v>
      </c>
      <c r="N214">
        <v>13</v>
      </c>
      <c r="O214">
        <v>7</v>
      </c>
      <c r="P214">
        <v>6</v>
      </c>
      <c r="Q214">
        <v>6</v>
      </c>
      <c r="R214">
        <v>2</v>
      </c>
      <c r="S214">
        <v>4</v>
      </c>
      <c r="T214">
        <v>2</v>
      </c>
      <c r="U214">
        <v>3</v>
      </c>
      <c r="V214">
        <v>14</v>
      </c>
      <c r="W214">
        <v>9</v>
      </c>
      <c r="X214">
        <v>5</v>
      </c>
      <c r="Y214">
        <v>40</v>
      </c>
      <c r="Z214">
        <v>19</v>
      </c>
      <c r="AA214">
        <v>21</v>
      </c>
      <c r="AB214">
        <v>3</v>
      </c>
      <c r="AC214">
        <v>0</v>
      </c>
      <c r="AD214">
        <v>241</v>
      </c>
      <c r="AE214">
        <v>78</v>
      </c>
      <c r="AF214">
        <v>82</v>
      </c>
      <c r="AG214">
        <v>1045</v>
      </c>
      <c r="AH214">
        <v>522</v>
      </c>
      <c r="AI214">
        <v>43</v>
      </c>
      <c r="AJ214">
        <v>86</v>
      </c>
      <c r="AK214">
        <v>-1</v>
      </c>
      <c r="AL214">
        <v>2</v>
      </c>
    </row>
    <row r="215" spans="1:38" x14ac:dyDescent="0.3">
      <c r="A215" s="1" t="s">
        <v>324</v>
      </c>
      <c r="B215">
        <v>25</v>
      </c>
      <c r="C215" s="2">
        <v>35704</v>
      </c>
      <c r="D215" s="1" t="s">
        <v>39</v>
      </c>
      <c r="E215" s="1" t="s">
        <v>44</v>
      </c>
      <c r="F215" s="1" t="s">
        <v>82</v>
      </c>
      <c r="G215">
        <v>596</v>
      </c>
      <c r="H215">
        <v>308</v>
      </c>
      <c r="I215">
        <v>288</v>
      </c>
      <c r="J215" s="1" t="s">
        <v>42</v>
      </c>
      <c r="K215">
        <v>9</v>
      </c>
      <c r="L215">
        <v>4</v>
      </c>
      <c r="M215">
        <v>5</v>
      </c>
      <c r="N215">
        <v>0</v>
      </c>
      <c r="O215">
        <v>0</v>
      </c>
      <c r="P215">
        <v>0</v>
      </c>
      <c r="Q215">
        <v>0</v>
      </c>
      <c r="R215">
        <v>0</v>
      </c>
      <c r="S215">
        <v>0</v>
      </c>
      <c r="T215">
        <v>0</v>
      </c>
      <c r="U215">
        <v>0</v>
      </c>
      <c r="V215">
        <v>4</v>
      </c>
      <c r="W215">
        <v>2</v>
      </c>
      <c r="X215">
        <v>2</v>
      </c>
      <c r="Y215">
        <v>4</v>
      </c>
      <c r="Z215">
        <v>3</v>
      </c>
      <c r="AA215">
        <v>1</v>
      </c>
      <c r="AB215">
        <v>0</v>
      </c>
      <c r="AC215">
        <v>0</v>
      </c>
      <c r="AD215">
        <v>0</v>
      </c>
      <c r="AE215">
        <v>149</v>
      </c>
      <c r="AF215">
        <v>66</v>
      </c>
      <c r="AG215">
        <v>0</v>
      </c>
      <c r="AH215">
        <v>0</v>
      </c>
      <c r="AI215">
        <v>275</v>
      </c>
      <c r="AJ215">
        <v>297</v>
      </c>
      <c r="AK215">
        <v>-1</v>
      </c>
      <c r="AL215">
        <v>23</v>
      </c>
    </row>
    <row r="216" spans="1:38" x14ac:dyDescent="0.3">
      <c r="A216" s="1" t="s">
        <v>325</v>
      </c>
      <c r="B216">
        <v>32</v>
      </c>
      <c r="C216" s="2">
        <v>32870</v>
      </c>
      <c r="D216" s="1" t="s">
        <v>39</v>
      </c>
      <c r="E216" s="1" t="s">
        <v>44</v>
      </c>
      <c r="F216" s="1" t="s">
        <v>95</v>
      </c>
      <c r="G216">
        <v>2008</v>
      </c>
      <c r="H216">
        <v>1186</v>
      </c>
      <c r="I216">
        <v>822</v>
      </c>
      <c r="J216" s="1" t="s">
        <v>178</v>
      </c>
      <c r="K216">
        <v>25</v>
      </c>
      <c r="L216">
        <v>14</v>
      </c>
      <c r="M216">
        <v>11</v>
      </c>
      <c r="N216">
        <v>0</v>
      </c>
      <c r="O216">
        <v>0</v>
      </c>
      <c r="P216">
        <v>0</v>
      </c>
      <c r="Q216">
        <v>1</v>
      </c>
      <c r="R216">
        <v>1</v>
      </c>
      <c r="S216">
        <v>0</v>
      </c>
      <c r="T216">
        <v>0</v>
      </c>
      <c r="U216">
        <v>0</v>
      </c>
      <c r="V216">
        <v>7</v>
      </c>
      <c r="W216">
        <v>4</v>
      </c>
      <c r="X216">
        <v>3</v>
      </c>
      <c r="Y216">
        <v>37</v>
      </c>
      <c r="Z216">
        <v>25</v>
      </c>
      <c r="AA216">
        <v>12</v>
      </c>
      <c r="AB216">
        <v>10</v>
      </c>
      <c r="AC216">
        <v>0</v>
      </c>
      <c r="AD216">
        <v>0</v>
      </c>
      <c r="AE216">
        <v>54</v>
      </c>
      <c r="AF216">
        <v>80</v>
      </c>
      <c r="AG216">
        <v>201</v>
      </c>
      <c r="AH216">
        <v>2008</v>
      </c>
      <c r="AI216">
        <v>304</v>
      </c>
      <c r="AJ216">
        <v>221</v>
      </c>
      <c r="AK216">
        <v>-1</v>
      </c>
      <c r="AL216">
        <v>16</v>
      </c>
    </row>
    <row r="217" spans="1:38" x14ac:dyDescent="0.3">
      <c r="A217" s="1" t="s">
        <v>326</v>
      </c>
      <c r="B217">
        <v>29</v>
      </c>
      <c r="C217" s="2">
        <v>34178</v>
      </c>
      <c r="D217" s="1" t="s">
        <v>39</v>
      </c>
      <c r="E217" s="1" t="s">
        <v>53</v>
      </c>
      <c r="F217" s="1" t="s">
        <v>106</v>
      </c>
      <c r="G217">
        <v>2427</v>
      </c>
      <c r="H217">
        <v>1066</v>
      </c>
      <c r="I217">
        <v>1361</v>
      </c>
      <c r="J217" s="1" t="s">
        <v>42</v>
      </c>
      <c r="K217">
        <v>28</v>
      </c>
      <c r="L217">
        <v>12</v>
      </c>
      <c r="M217">
        <v>16</v>
      </c>
      <c r="N217">
        <v>17</v>
      </c>
      <c r="O217">
        <v>6</v>
      </c>
      <c r="P217">
        <v>11</v>
      </c>
      <c r="Q217">
        <v>4</v>
      </c>
      <c r="R217">
        <v>2</v>
      </c>
      <c r="S217">
        <v>2</v>
      </c>
      <c r="T217">
        <v>4</v>
      </c>
      <c r="U217">
        <v>0</v>
      </c>
      <c r="V217">
        <v>10</v>
      </c>
      <c r="W217">
        <v>4</v>
      </c>
      <c r="X217">
        <v>6</v>
      </c>
      <c r="Y217">
        <v>28</v>
      </c>
      <c r="Z217">
        <v>10</v>
      </c>
      <c r="AA217">
        <v>18</v>
      </c>
      <c r="AB217">
        <v>5</v>
      </c>
      <c r="AC217">
        <v>0</v>
      </c>
      <c r="AD217">
        <v>143</v>
      </c>
      <c r="AE217">
        <v>87</v>
      </c>
      <c r="AF217">
        <v>87</v>
      </c>
      <c r="AG217">
        <v>485</v>
      </c>
      <c r="AH217">
        <v>607</v>
      </c>
      <c r="AI217">
        <v>5</v>
      </c>
      <c r="AJ217">
        <v>94</v>
      </c>
      <c r="AK217">
        <v>-1</v>
      </c>
      <c r="AL217">
        <v>1</v>
      </c>
    </row>
    <row r="218" spans="1:38" x14ac:dyDescent="0.3">
      <c r="A218" s="1" t="s">
        <v>327</v>
      </c>
      <c r="B218">
        <v>29</v>
      </c>
      <c r="C218" s="2">
        <v>34033</v>
      </c>
      <c r="D218" s="1" t="s">
        <v>39</v>
      </c>
      <c r="E218" s="1" t="s">
        <v>40</v>
      </c>
      <c r="F218" s="1" t="s">
        <v>82</v>
      </c>
      <c r="G218">
        <v>2599</v>
      </c>
      <c r="H218">
        <v>1350</v>
      </c>
      <c r="I218">
        <v>1249</v>
      </c>
      <c r="J218" s="1" t="s">
        <v>42</v>
      </c>
      <c r="K218">
        <v>31</v>
      </c>
      <c r="L218">
        <v>15</v>
      </c>
      <c r="M218">
        <v>16</v>
      </c>
      <c r="N218">
        <v>3</v>
      </c>
      <c r="O218">
        <v>0</v>
      </c>
      <c r="P218">
        <v>3</v>
      </c>
      <c r="Q218">
        <v>0</v>
      </c>
      <c r="R218">
        <v>0</v>
      </c>
      <c r="S218">
        <v>0</v>
      </c>
      <c r="T218">
        <v>0</v>
      </c>
      <c r="U218">
        <v>0</v>
      </c>
      <c r="V218">
        <v>7</v>
      </c>
      <c r="W218">
        <v>3</v>
      </c>
      <c r="X218">
        <v>4</v>
      </c>
      <c r="Y218">
        <v>36</v>
      </c>
      <c r="Z218">
        <v>16</v>
      </c>
      <c r="AA218">
        <v>20</v>
      </c>
      <c r="AB218">
        <v>7</v>
      </c>
      <c r="AC218">
        <v>1</v>
      </c>
      <c r="AD218">
        <v>866</v>
      </c>
      <c r="AE218">
        <v>72</v>
      </c>
      <c r="AF218">
        <v>84</v>
      </c>
      <c r="AG218">
        <v>325</v>
      </c>
      <c r="AH218">
        <v>0</v>
      </c>
      <c r="AI218">
        <v>165</v>
      </c>
      <c r="AJ218">
        <v>299</v>
      </c>
      <c r="AK218">
        <v>78</v>
      </c>
      <c r="AL218">
        <v>5</v>
      </c>
    </row>
    <row r="219" spans="1:38" x14ac:dyDescent="0.3">
      <c r="A219" s="1" t="s">
        <v>328</v>
      </c>
      <c r="B219">
        <v>26</v>
      </c>
      <c r="C219" s="2">
        <v>35097</v>
      </c>
      <c r="D219" s="1" t="s">
        <v>39</v>
      </c>
      <c r="E219" s="1" t="s">
        <v>44</v>
      </c>
      <c r="F219" s="1" t="s">
        <v>106</v>
      </c>
      <c r="G219">
        <v>1591</v>
      </c>
      <c r="H219">
        <v>832</v>
      </c>
      <c r="I219">
        <v>759</v>
      </c>
      <c r="J219" s="1" t="s">
        <v>42</v>
      </c>
      <c r="K219">
        <v>26</v>
      </c>
      <c r="L219">
        <v>13</v>
      </c>
      <c r="M219">
        <v>13</v>
      </c>
      <c r="N219">
        <v>1</v>
      </c>
      <c r="O219">
        <v>0</v>
      </c>
      <c r="P219">
        <v>1</v>
      </c>
      <c r="Q219">
        <v>0</v>
      </c>
      <c r="R219">
        <v>0</v>
      </c>
      <c r="S219">
        <v>0</v>
      </c>
      <c r="T219">
        <v>0</v>
      </c>
      <c r="U219">
        <v>0</v>
      </c>
      <c r="V219">
        <v>10</v>
      </c>
      <c r="W219">
        <v>4</v>
      </c>
      <c r="X219">
        <v>6</v>
      </c>
      <c r="Y219">
        <v>16</v>
      </c>
      <c r="Z219">
        <v>8</v>
      </c>
      <c r="AA219">
        <v>8</v>
      </c>
      <c r="AB219">
        <v>4</v>
      </c>
      <c r="AC219">
        <v>0</v>
      </c>
      <c r="AD219">
        <v>1591</v>
      </c>
      <c r="AE219">
        <v>99</v>
      </c>
      <c r="AF219">
        <v>61</v>
      </c>
      <c r="AG219">
        <v>398</v>
      </c>
      <c r="AH219">
        <v>0</v>
      </c>
      <c r="AI219">
        <v>207</v>
      </c>
      <c r="AJ219">
        <v>335</v>
      </c>
      <c r="AK219">
        <v>-1</v>
      </c>
      <c r="AL219">
        <v>9</v>
      </c>
    </row>
    <row r="220" spans="1:38" x14ac:dyDescent="0.3">
      <c r="A220" s="1" t="s">
        <v>329</v>
      </c>
      <c r="B220">
        <v>24</v>
      </c>
      <c r="C220" s="2">
        <v>35773</v>
      </c>
      <c r="D220" s="1" t="s">
        <v>39</v>
      </c>
      <c r="E220" s="1" t="s">
        <v>44</v>
      </c>
      <c r="F220" s="1" t="s">
        <v>82</v>
      </c>
      <c r="G220">
        <v>1007</v>
      </c>
      <c r="H220">
        <v>601</v>
      </c>
      <c r="I220">
        <v>406</v>
      </c>
      <c r="J220" s="1" t="s">
        <v>42</v>
      </c>
      <c r="K220">
        <v>16</v>
      </c>
      <c r="L220">
        <v>9</v>
      </c>
      <c r="M220">
        <v>7</v>
      </c>
      <c r="N220">
        <v>1</v>
      </c>
      <c r="O220">
        <v>0</v>
      </c>
      <c r="P220">
        <v>1</v>
      </c>
      <c r="Q220">
        <v>2</v>
      </c>
      <c r="R220">
        <v>2</v>
      </c>
      <c r="S220">
        <v>0</v>
      </c>
      <c r="T220">
        <v>0</v>
      </c>
      <c r="U220">
        <v>0</v>
      </c>
      <c r="V220">
        <v>3</v>
      </c>
      <c r="W220">
        <v>3</v>
      </c>
      <c r="X220">
        <v>0</v>
      </c>
      <c r="Y220">
        <v>16</v>
      </c>
      <c r="Z220">
        <v>7</v>
      </c>
      <c r="AA220">
        <v>9</v>
      </c>
      <c r="AB220">
        <v>0</v>
      </c>
      <c r="AC220">
        <v>0</v>
      </c>
      <c r="AD220">
        <v>1007</v>
      </c>
      <c r="AE220">
        <v>63</v>
      </c>
      <c r="AF220">
        <v>63</v>
      </c>
      <c r="AG220">
        <v>0</v>
      </c>
      <c r="AH220">
        <v>504</v>
      </c>
      <c r="AI220">
        <v>175</v>
      </c>
      <c r="AJ220">
        <v>78</v>
      </c>
      <c r="AK220">
        <v>-1</v>
      </c>
      <c r="AL220">
        <v>10</v>
      </c>
    </row>
    <row r="221" spans="1:38" x14ac:dyDescent="0.3">
      <c r="A221" s="1" t="s">
        <v>330</v>
      </c>
      <c r="B221">
        <v>32</v>
      </c>
      <c r="C221" s="2">
        <v>33045</v>
      </c>
      <c r="D221" s="1" t="s">
        <v>39</v>
      </c>
      <c r="E221" s="1" t="s">
        <v>44</v>
      </c>
      <c r="F221" s="1" t="s">
        <v>62</v>
      </c>
      <c r="G221">
        <v>361</v>
      </c>
      <c r="H221">
        <v>90</v>
      </c>
      <c r="I221">
        <v>271</v>
      </c>
      <c r="J221" s="1" t="s">
        <v>97</v>
      </c>
      <c r="K221">
        <v>5</v>
      </c>
      <c r="L221">
        <v>1</v>
      </c>
      <c r="M221">
        <v>4</v>
      </c>
      <c r="N221">
        <v>0</v>
      </c>
      <c r="O221">
        <v>0</v>
      </c>
      <c r="P221">
        <v>0</v>
      </c>
      <c r="Q221">
        <v>1</v>
      </c>
      <c r="R221">
        <v>0</v>
      </c>
      <c r="S221">
        <v>1</v>
      </c>
      <c r="T221">
        <v>0</v>
      </c>
      <c r="U221">
        <v>0</v>
      </c>
      <c r="V221">
        <v>1</v>
      </c>
      <c r="W221">
        <v>0</v>
      </c>
      <c r="X221">
        <v>1</v>
      </c>
      <c r="Y221">
        <v>9</v>
      </c>
      <c r="Z221">
        <v>2</v>
      </c>
      <c r="AA221">
        <v>7</v>
      </c>
      <c r="AB221">
        <v>0</v>
      </c>
      <c r="AC221">
        <v>0</v>
      </c>
      <c r="AD221">
        <v>0</v>
      </c>
      <c r="AE221">
        <v>40</v>
      </c>
      <c r="AF221">
        <v>72</v>
      </c>
      <c r="AG221">
        <v>0</v>
      </c>
      <c r="AH221">
        <v>361</v>
      </c>
      <c r="AI221">
        <v>419</v>
      </c>
      <c r="AJ221">
        <v>41</v>
      </c>
      <c r="AK221">
        <v>-1</v>
      </c>
      <c r="AL221">
        <v>15</v>
      </c>
    </row>
    <row r="222" spans="1:38" x14ac:dyDescent="0.3">
      <c r="A222" s="1" t="s">
        <v>331</v>
      </c>
      <c r="B222">
        <v>27</v>
      </c>
      <c r="C222" s="2">
        <v>34777</v>
      </c>
      <c r="D222" s="1" t="s">
        <v>39</v>
      </c>
      <c r="E222" s="1" t="s">
        <v>40</v>
      </c>
      <c r="F222" s="1" t="s">
        <v>50</v>
      </c>
      <c r="G222">
        <v>1535</v>
      </c>
      <c r="H222">
        <v>882</v>
      </c>
      <c r="I222">
        <v>653</v>
      </c>
      <c r="J222" s="1" t="s">
        <v>74</v>
      </c>
      <c r="K222">
        <v>19</v>
      </c>
      <c r="L222">
        <v>10</v>
      </c>
      <c r="M222">
        <v>9</v>
      </c>
      <c r="N222">
        <v>0</v>
      </c>
      <c r="O222">
        <v>0</v>
      </c>
      <c r="P222">
        <v>0</v>
      </c>
      <c r="Q222">
        <v>5</v>
      </c>
      <c r="R222">
        <v>4</v>
      </c>
      <c r="S222">
        <v>1</v>
      </c>
      <c r="T222">
        <v>0</v>
      </c>
      <c r="U222">
        <v>0</v>
      </c>
      <c r="V222">
        <v>4</v>
      </c>
      <c r="W222">
        <v>4</v>
      </c>
      <c r="X222">
        <v>0</v>
      </c>
      <c r="Y222">
        <v>20</v>
      </c>
      <c r="Z222">
        <v>8</v>
      </c>
      <c r="AA222">
        <v>12</v>
      </c>
      <c r="AB222">
        <v>3</v>
      </c>
      <c r="AC222">
        <v>0</v>
      </c>
      <c r="AD222">
        <v>0</v>
      </c>
      <c r="AE222">
        <v>77</v>
      </c>
      <c r="AF222">
        <v>81</v>
      </c>
      <c r="AG222">
        <v>512</v>
      </c>
      <c r="AH222">
        <v>307</v>
      </c>
      <c r="AI222">
        <v>385</v>
      </c>
      <c r="AJ222">
        <v>26</v>
      </c>
      <c r="AK222">
        <v>61</v>
      </c>
      <c r="AL222">
        <v>27</v>
      </c>
    </row>
    <row r="223" spans="1:38" x14ac:dyDescent="0.3">
      <c r="A223" s="1" t="s">
        <v>332</v>
      </c>
      <c r="B223">
        <v>28</v>
      </c>
      <c r="C223" s="2">
        <v>34346</v>
      </c>
      <c r="D223" s="1" t="s">
        <v>39</v>
      </c>
      <c r="E223" s="1" t="s">
        <v>44</v>
      </c>
      <c r="F223" s="1" t="s">
        <v>73</v>
      </c>
      <c r="G223">
        <v>1345</v>
      </c>
      <c r="H223">
        <v>657</v>
      </c>
      <c r="I223">
        <v>688</v>
      </c>
      <c r="J223" s="1" t="s">
        <v>83</v>
      </c>
      <c r="K223">
        <v>25</v>
      </c>
      <c r="L223">
        <v>11</v>
      </c>
      <c r="M223">
        <v>14</v>
      </c>
      <c r="N223">
        <v>1</v>
      </c>
      <c r="O223">
        <v>0</v>
      </c>
      <c r="P223">
        <v>1</v>
      </c>
      <c r="Q223">
        <v>2</v>
      </c>
      <c r="R223">
        <v>1</v>
      </c>
      <c r="S223">
        <v>1</v>
      </c>
      <c r="T223">
        <v>0</v>
      </c>
      <c r="U223">
        <v>0</v>
      </c>
      <c r="V223">
        <v>5</v>
      </c>
      <c r="W223">
        <v>3</v>
      </c>
      <c r="X223">
        <v>2</v>
      </c>
      <c r="Y223">
        <v>18</v>
      </c>
      <c r="Z223">
        <v>10</v>
      </c>
      <c r="AA223">
        <v>8</v>
      </c>
      <c r="AB223">
        <v>3</v>
      </c>
      <c r="AC223">
        <v>0</v>
      </c>
      <c r="AD223">
        <v>1345</v>
      </c>
      <c r="AE223">
        <v>75</v>
      </c>
      <c r="AF223">
        <v>54</v>
      </c>
      <c r="AG223">
        <v>448</v>
      </c>
      <c r="AH223">
        <v>673</v>
      </c>
      <c r="AI223">
        <v>200</v>
      </c>
      <c r="AJ223">
        <v>113</v>
      </c>
      <c r="AK223">
        <v>-1</v>
      </c>
      <c r="AL223">
        <v>9</v>
      </c>
    </row>
    <row r="224" spans="1:38" x14ac:dyDescent="0.3">
      <c r="A224" s="1" t="s">
        <v>333</v>
      </c>
      <c r="B224">
        <v>33</v>
      </c>
      <c r="C224" s="2">
        <v>32529</v>
      </c>
      <c r="D224" s="1" t="s">
        <v>39</v>
      </c>
      <c r="E224" s="1" t="s">
        <v>44</v>
      </c>
      <c r="F224" s="1" t="s">
        <v>50</v>
      </c>
      <c r="G224">
        <v>1643</v>
      </c>
      <c r="H224">
        <v>650</v>
      </c>
      <c r="I224">
        <v>993</v>
      </c>
      <c r="J224" s="1" t="s">
        <v>334</v>
      </c>
      <c r="K224">
        <v>25</v>
      </c>
      <c r="L224">
        <v>11</v>
      </c>
      <c r="M224">
        <v>14</v>
      </c>
      <c r="N224">
        <v>6</v>
      </c>
      <c r="O224">
        <v>3</v>
      </c>
      <c r="P224">
        <v>3</v>
      </c>
      <c r="Q224">
        <v>4</v>
      </c>
      <c r="R224">
        <v>3</v>
      </c>
      <c r="S224">
        <v>1</v>
      </c>
      <c r="T224">
        <v>0</v>
      </c>
      <c r="U224">
        <v>0</v>
      </c>
      <c r="V224">
        <v>4</v>
      </c>
      <c r="W224">
        <v>3</v>
      </c>
      <c r="X224">
        <v>1</v>
      </c>
      <c r="Y224">
        <v>25</v>
      </c>
      <c r="Z224">
        <v>9</v>
      </c>
      <c r="AA224">
        <v>16</v>
      </c>
      <c r="AB224">
        <v>1</v>
      </c>
      <c r="AC224">
        <v>0</v>
      </c>
      <c r="AD224">
        <v>274</v>
      </c>
      <c r="AE224">
        <v>66</v>
      </c>
      <c r="AF224">
        <v>66</v>
      </c>
      <c r="AG224">
        <v>1643</v>
      </c>
      <c r="AH224">
        <v>411</v>
      </c>
      <c r="AI224">
        <v>53</v>
      </c>
      <c r="AJ224">
        <v>56</v>
      </c>
      <c r="AK224">
        <v>-1</v>
      </c>
      <c r="AL224">
        <v>3</v>
      </c>
    </row>
    <row r="225" spans="1:38" x14ac:dyDescent="0.3">
      <c r="A225" s="1" t="s">
        <v>335</v>
      </c>
      <c r="B225">
        <v>30</v>
      </c>
      <c r="C225" s="2">
        <v>33793</v>
      </c>
      <c r="D225" s="1" t="s">
        <v>39</v>
      </c>
      <c r="E225" s="1" t="s">
        <v>53</v>
      </c>
      <c r="F225" s="1" t="s">
        <v>106</v>
      </c>
      <c r="G225">
        <v>2048</v>
      </c>
      <c r="H225">
        <v>1161</v>
      </c>
      <c r="I225">
        <v>887</v>
      </c>
      <c r="J225" s="1" t="s">
        <v>336</v>
      </c>
      <c r="K225">
        <v>31</v>
      </c>
      <c r="L225">
        <v>16</v>
      </c>
      <c r="M225">
        <v>15</v>
      </c>
      <c r="N225">
        <v>12</v>
      </c>
      <c r="O225">
        <v>8</v>
      </c>
      <c r="P225">
        <v>4</v>
      </c>
      <c r="Q225">
        <v>6</v>
      </c>
      <c r="R225">
        <v>2</v>
      </c>
      <c r="S225">
        <v>4</v>
      </c>
      <c r="T225">
        <v>0</v>
      </c>
      <c r="U225">
        <v>0</v>
      </c>
      <c r="V225">
        <v>11</v>
      </c>
      <c r="W225">
        <v>7</v>
      </c>
      <c r="X225">
        <v>4</v>
      </c>
      <c r="Y225">
        <v>20</v>
      </c>
      <c r="Z225">
        <v>8</v>
      </c>
      <c r="AA225">
        <v>12</v>
      </c>
      <c r="AB225">
        <v>3</v>
      </c>
      <c r="AC225">
        <v>1</v>
      </c>
      <c r="AD225">
        <v>171</v>
      </c>
      <c r="AE225">
        <v>102</v>
      </c>
      <c r="AF225">
        <v>66</v>
      </c>
      <c r="AG225">
        <v>512</v>
      </c>
      <c r="AH225">
        <v>341</v>
      </c>
      <c r="AI225">
        <v>14</v>
      </c>
      <c r="AJ225">
        <v>34</v>
      </c>
      <c r="AK225">
        <v>-1</v>
      </c>
      <c r="AL225">
        <v>2</v>
      </c>
    </row>
    <row r="226" spans="1:38" x14ac:dyDescent="0.3">
      <c r="A226" s="1" t="s">
        <v>337</v>
      </c>
      <c r="B226">
        <v>41</v>
      </c>
      <c r="C226" s="2">
        <v>29632</v>
      </c>
      <c r="D226" s="1" t="s">
        <v>39</v>
      </c>
      <c r="E226" s="1" t="s">
        <v>78</v>
      </c>
      <c r="F226" s="1" t="s">
        <v>59</v>
      </c>
      <c r="G226">
        <v>0</v>
      </c>
      <c r="H226">
        <v>0</v>
      </c>
      <c r="I226">
        <v>0</v>
      </c>
      <c r="J226" s="1" t="s">
        <v>112</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-1</v>
      </c>
      <c r="AJ226">
        <v>-1</v>
      </c>
      <c r="AK226">
        <v>-1</v>
      </c>
      <c r="AL226">
        <v>-1</v>
      </c>
    </row>
    <row r="227" spans="1:38" x14ac:dyDescent="0.3">
      <c r="A227" s="1" t="s">
        <v>338</v>
      </c>
      <c r="B227">
        <v>35</v>
      </c>
      <c r="C227" s="2">
        <v>31772</v>
      </c>
      <c r="D227" s="1" t="s">
        <v>39</v>
      </c>
      <c r="E227" s="1" t="s">
        <v>78</v>
      </c>
      <c r="F227" s="1" t="s">
        <v>106</v>
      </c>
      <c r="G227">
        <v>2970</v>
      </c>
      <c r="H227">
        <v>1620</v>
      </c>
      <c r="I227">
        <v>1350</v>
      </c>
      <c r="J227" s="1" t="s">
        <v>60</v>
      </c>
      <c r="K227">
        <v>33</v>
      </c>
      <c r="L227">
        <v>18</v>
      </c>
      <c r="M227">
        <v>15</v>
      </c>
      <c r="N227">
        <v>0</v>
      </c>
      <c r="O227">
        <v>0</v>
      </c>
      <c r="P227">
        <v>0</v>
      </c>
      <c r="Q227">
        <v>0</v>
      </c>
      <c r="R227">
        <v>0</v>
      </c>
      <c r="S227">
        <v>0</v>
      </c>
      <c r="T227">
        <v>0</v>
      </c>
      <c r="U227">
        <v>0</v>
      </c>
      <c r="V227">
        <v>12</v>
      </c>
      <c r="W227">
        <v>7</v>
      </c>
      <c r="X227">
        <v>5</v>
      </c>
      <c r="Y227">
        <v>30</v>
      </c>
      <c r="Z227">
        <v>13</v>
      </c>
      <c r="AA227">
        <v>17</v>
      </c>
      <c r="AB227">
        <v>0</v>
      </c>
      <c r="AC227">
        <v>0</v>
      </c>
      <c r="AD227">
        <v>0</v>
      </c>
      <c r="AE227">
        <v>99</v>
      </c>
      <c r="AF227">
        <v>90</v>
      </c>
      <c r="AG227">
        <v>0</v>
      </c>
      <c r="AH227">
        <v>0</v>
      </c>
      <c r="AI227">
        <v>339</v>
      </c>
      <c r="AJ227">
        <v>284</v>
      </c>
      <c r="AK227">
        <v>21</v>
      </c>
      <c r="AL227">
        <v>19</v>
      </c>
    </row>
    <row r="228" spans="1:38" x14ac:dyDescent="0.3">
      <c r="A228" s="1" t="s">
        <v>339</v>
      </c>
      <c r="B228">
        <v>28</v>
      </c>
      <c r="C228" s="2">
        <v>34393</v>
      </c>
      <c r="D228" s="1" t="s">
        <v>39</v>
      </c>
      <c r="E228" s="1" t="s">
        <v>44</v>
      </c>
      <c r="F228" s="1" t="s">
        <v>62</v>
      </c>
      <c r="G228">
        <v>87</v>
      </c>
      <c r="H228">
        <v>9</v>
      </c>
      <c r="I228">
        <v>78</v>
      </c>
      <c r="J228" s="1" t="s">
        <v>212</v>
      </c>
      <c r="K228">
        <v>3</v>
      </c>
      <c r="L228">
        <v>1</v>
      </c>
      <c r="M228">
        <v>2</v>
      </c>
      <c r="N228">
        <v>0</v>
      </c>
      <c r="O228">
        <v>0</v>
      </c>
      <c r="P228">
        <v>0</v>
      </c>
      <c r="Q228">
        <v>0</v>
      </c>
      <c r="R228">
        <v>0</v>
      </c>
      <c r="S228">
        <v>0</v>
      </c>
      <c r="T228">
        <v>0</v>
      </c>
      <c r="U228">
        <v>0</v>
      </c>
      <c r="V228">
        <v>0</v>
      </c>
      <c r="W228">
        <v>0</v>
      </c>
      <c r="X228">
        <v>0</v>
      </c>
      <c r="Y228">
        <v>3</v>
      </c>
      <c r="Z228">
        <v>0</v>
      </c>
      <c r="AA228">
        <v>3</v>
      </c>
      <c r="AB228">
        <v>0</v>
      </c>
      <c r="AC228">
        <v>0</v>
      </c>
      <c r="AD228">
        <v>0</v>
      </c>
      <c r="AE228">
        <v>29</v>
      </c>
      <c r="AF228">
        <v>29</v>
      </c>
      <c r="AG228">
        <v>0</v>
      </c>
      <c r="AH228">
        <v>0</v>
      </c>
      <c r="AI228">
        <v>-1</v>
      </c>
      <c r="AJ228">
        <v>-1</v>
      </c>
      <c r="AK228">
        <v>-1</v>
      </c>
      <c r="AL228">
        <v>20</v>
      </c>
    </row>
    <row r="229" spans="1:38" x14ac:dyDescent="0.3">
      <c r="A229" s="1" t="s">
        <v>340</v>
      </c>
      <c r="B229">
        <v>33</v>
      </c>
      <c r="C229" s="2">
        <v>32777</v>
      </c>
      <c r="D229" s="1" t="s">
        <v>39</v>
      </c>
      <c r="E229" s="1" t="s">
        <v>44</v>
      </c>
      <c r="F229" s="1" t="s">
        <v>76</v>
      </c>
      <c r="G229">
        <v>2825</v>
      </c>
      <c r="H229">
        <v>1407</v>
      </c>
      <c r="I229">
        <v>1418</v>
      </c>
      <c r="J229" s="1" t="s">
        <v>203</v>
      </c>
      <c r="K229">
        <v>33</v>
      </c>
      <c r="L229">
        <v>16</v>
      </c>
      <c r="M229">
        <v>17</v>
      </c>
      <c r="N229">
        <v>0</v>
      </c>
      <c r="O229">
        <v>0</v>
      </c>
      <c r="P229">
        <v>0</v>
      </c>
      <c r="Q229">
        <v>2</v>
      </c>
      <c r="R229">
        <v>1</v>
      </c>
      <c r="S229">
        <v>1</v>
      </c>
      <c r="T229">
        <v>0</v>
      </c>
      <c r="U229">
        <v>0</v>
      </c>
      <c r="V229">
        <v>13</v>
      </c>
      <c r="W229">
        <v>9</v>
      </c>
      <c r="X229">
        <v>4</v>
      </c>
      <c r="Y229">
        <v>29</v>
      </c>
      <c r="Z229">
        <v>10</v>
      </c>
      <c r="AA229">
        <v>19</v>
      </c>
      <c r="AB229">
        <v>6</v>
      </c>
      <c r="AC229">
        <v>0</v>
      </c>
      <c r="AD229">
        <v>0</v>
      </c>
      <c r="AE229">
        <v>97</v>
      </c>
      <c r="AF229">
        <v>86</v>
      </c>
      <c r="AG229">
        <v>471</v>
      </c>
      <c r="AH229">
        <v>1413</v>
      </c>
      <c r="AI229">
        <v>413</v>
      </c>
      <c r="AJ229">
        <v>193</v>
      </c>
      <c r="AK229">
        <v>-1</v>
      </c>
      <c r="AL229">
        <v>19</v>
      </c>
    </row>
    <row r="230" spans="1:38" x14ac:dyDescent="0.3">
      <c r="A230" s="1" t="s">
        <v>341</v>
      </c>
      <c r="B230">
        <v>32</v>
      </c>
      <c r="C230" s="2">
        <v>33170</v>
      </c>
      <c r="D230" s="1" t="s">
        <v>39</v>
      </c>
      <c r="E230" s="1" t="s">
        <v>44</v>
      </c>
      <c r="F230" s="1" t="s">
        <v>144</v>
      </c>
      <c r="G230">
        <v>2135</v>
      </c>
      <c r="H230">
        <v>985</v>
      </c>
      <c r="I230">
        <v>1150</v>
      </c>
      <c r="J230" s="1" t="s">
        <v>119</v>
      </c>
      <c r="K230">
        <v>31</v>
      </c>
      <c r="L230">
        <v>15</v>
      </c>
      <c r="M230">
        <v>16</v>
      </c>
      <c r="N230">
        <v>6</v>
      </c>
      <c r="O230">
        <v>4</v>
      </c>
      <c r="P230">
        <v>2</v>
      </c>
      <c r="Q230">
        <v>3</v>
      </c>
      <c r="R230">
        <v>0</v>
      </c>
      <c r="S230">
        <v>3</v>
      </c>
      <c r="T230">
        <v>0</v>
      </c>
      <c r="U230">
        <v>0</v>
      </c>
      <c r="V230">
        <v>15</v>
      </c>
      <c r="W230">
        <v>6</v>
      </c>
      <c r="X230">
        <v>9</v>
      </c>
      <c r="Y230">
        <v>15</v>
      </c>
      <c r="Z230">
        <v>8</v>
      </c>
      <c r="AA230">
        <v>7</v>
      </c>
      <c r="AB230">
        <v>3</v>
      </c>
      <c r="AC230">
        <v>0</v>
      </c>
      <c r="AD230">
        <v>356</v>
      </c>
      <c r="AE230">
        <v>142</v>
      </c>
      <c r="AF230">
        <v>69</v>
      </c>
      <c r="AG230">
        <v>712</v>
      </c>
      <c r="AH230">
        <v>712</v>
      </c>
      <c r="AI230">
        <v>78</v>
      </c>
      <c r="AJ230">
        <v>120</v>
      </c>
      <c r="AK230">
        <v>-1</v>
      </c>
      <c r="AL230">
        <v>8</v>
      </c>
    </row>
    <row r="231" spans="1:38" x14ac:dyDescent="0.3">
      <c r="A231" s="1" t="s">
        <v>342</v>
      </c>
      <c r="B231">
        <v>27</v>
      </c>
      <c r="C231" s="2">
        <v>34780</v>
      </c>
      <c r="D231" s="1" t="s">
        <v>39</v>
      </c>
      <c r="E231" s="1" t="s">
        <v>44</v>
      </c>
      <c r="F231" s="1" t="s">
        <v>139</v>
      </c>
      <c r="G231">
        <v>1886</v>
      </c>
      <c r="H231">
        <v>904</v>
      </c>
      <c r="I231">
        <v>982</v>
      </c>
      <c r="J231" s="1" t="s">
        <v>42</v>
      </c>
      <c r="K231">
        <v>25</v>
      </c>
      <c r="L231">
        <v>11</v>
      </c>
      <c r="M231">
        <v>14</v>
      </c>
      <c r="N231">
        <v>1</v>
      </c>
      <c r="O231">
        <v>0</v>
      </c>
      <c r="P231">
        <v>1</v>
      </c>
      <c r="Q231">
        <v>4</v>
      </c>
      <c r="R231">
        <v>4</v>
      </c>
      <c r="S231">
        <v>0</v>
      </c>
      <c r="T231">
        <v>0</v>
      </c>
      <c r="U231">
        <v>0</v>
      </c>
      <c r="V231">
        <v>7</v>
      </c>
      <c r="W231">
        <v>3</v>
      </c>
      <c r="X231">
        <v>4</v>
      </c>
      <c r="Y231">
        <v>25</v>
      </c>
      <c r="Z231">
        <v>12</v>
      </c>
      <c r="AA231">
        <v>13</v>
      </c>
      <c r="AB231">
        <v>4</v>
      </c>
      <c r="AC231">
        <v>1</v>
      </c>
      <c r="AD231">
        <v>1886</v>
      </c>
      <c r="AE231">
        <v>75</v>
      </c>
      <c r="AF231">
        <v>75</v>
      </c>
      <c r="AG231">
        <v>377</v>
      </c>
      <c r="AH231">
        <v>472</v>
      </c>
      <c r="AI231">
        <v>219</v>
      </c>
      <c r="AJ231">
        <v>67</v>
      </c>
      <c r="AK231">
        <v>-1</v>
      </c>
      <c r="AL231">
        <v>10</v>
      </c>
    </row>
    <row r="232" spans="1:38" x14ac:dyDescent="0.3">
      <c r="A232" s="1" t="s">
        <v>343</v>
      </c>
      <c r="B232">
        <v>26</v>
      </c>
      <c r="C232" s="2">
        <v>35132</v>
      </c>
      <c r="D232" s="1" t="s">
        <v>39</v>
      </c>
      <c r="E232" s="1" t="s">
        <v>53</v>
      </c>
      <c r="F232" s="1" t="s">
        <v>47</v>
      </c>
      <c r="G232">
        <v>981</v>
      </c>
      <c r="H232">
        <v>589</v>
      </c>
      <c r="I232">
        <v>392</v>
      </c>
      <c r="J232" s="1" t="s">
        <v>212</v>
      </c>
      <c r="K232">
        <v>22</v>
      </c>
      <c r="L232">
        <v>13</v>
      </c>
      <c r="M232">
        <v>9</v>
      </c>
      <c r="N232">
        <v>1</v>
      </c>
      <c r="O232">
        <v>1</v>
      </c>
      <c r="P232">
        <v>0</v>
      </c>
      <c r="Q232">
        <v>1</v>
      </c>
      <c r="R232">
        <v>1</v>
      </c>
      <c r="S232">
        <v>0</v>
      </c>
      <c r="T232">
        <v>0</v>
      </c>
      <c r="U232">
        <v>0</v>
      </c>
      <c r="V232">
        <v>4</v>
      </c>
      <c r="W232">
        <v>2</v>
      </c>
      <c r="X232">
        <v>2</v>
      </c>
      <c r="Y232">
        <v>25</v>
      </c>
      <c r="Z232">
        <v>15</v>
      </c>
      <c r="AA232">
        <v>10</v>
      </c>
      <c r="AB232">
        <v>1</v>
      </c>
      <c r="AC232">
        <v>0</v>
      </c>
      <c r="AD232">
        <v>981</v>
      </c>
      <c r="AE232">
        <v>39</v>
      </c>
      <c r="AF232">
        <v>45</v>
      </c>
      <c r="AG232">
        <v>981</v>
      </c>
      <c r="AH232">
        <v>981</v>
      </c>
      <c r="AI232">
        <v>172</v>
      </c>
      <c r="AJ232">
        <v>165</v>
      </c>
      <c r="AK232">
        <v>-1</v>
      </c>
      <c r="AL232">
        <v>11</v>
      </c>
    </row>
    <row r="233" spans="1:38" x14ac:dyDescent="0.3">
      <c r="A233" s="1" t="s">
        <v>344</v>
      </c>
      <c r="B233">
        <v>26</v>
      </c>
      <c r="C233" s="2">
        <v>35071</v>
      </c>
      <c r="D233" s="1" t="s">
        <v>39</v>
      </c>
      <c r="E233" s="1" t="s">
        <v>53</v>
      </c>
      <c r="F233" s="1" t="s">
        <v>59</v>
      </c>
      <c r="G233">
        <v>1037</v>
      </c>
      <c r="H233">
        <v>461</v>
      </c>
      <c r="I233">
        <v>576</v>
      </c>
      <c r="J233" s="1" t="s">
        <v>89</v>
      </c>
      <c r="K233">
        <v>30</v>
      </c>
      <c r="L233">
        <v>15</v>
      </c>
      <c r="M233">
        <v>15</v>
      </c>
      <c r="N233">
        <v>1</v>
      </c>
      <c r="O233">
        <v>1</v>
      </c>
      <c r="P233">
        <v>0</v>
      </c>
      <c r="Q233">
        <v>1</v>
      </c>
      <c r="R233">
        <v>0</v>
      </c>
      <c r="S233">
        <v>1</v>
      </c>
      <c r="T233">
        <v>0</v>
      </c>
      <c r="U233">
        <v>0</v>
      </c>
      <c r="V233">
        <v>5</v>
      </c>
      <c r="W233">
        <v>3</v>
      </c>
      <c r="X233">
        <v>2</v>
      </c>
      <c r="Y233">
        <v>20</v>
      </c>
      <c r="Z233">
        <v>8</v>
      </c>
      <c r="AA233">
        <v>12</v>
      </c>
      <c r="AB233">
        <v>4</v>
      </c>
      <c r="AC233">
        <v>0</v>
      </c>
      <c r="AD233">
        <v>1037</v>
      </c>
      <c r="AE233">
        <v>52</v>
      </c>
      <c r="AF233">
        <v>35</v>
      </c>
      <c r="AG233">
        <v>259</v>
      </c>
      <c r="AH233">
        <v>1037</v>
      </c>
      <c r="AI233">
        <v>181</v>
      </c>
      <c r="AJ233">
        <v>154</v>
      </c>
      <c r="AK233">
        <v>-1</v>
      </c>
      <c r="AL233">
        <v>10</v>
      </c>
    </row>
    <row r="234" spans="1:38" x14ac:dyDescent="0.3">
      <c r="A234" s="1" t="s">
        <v>345</v>
      </c>
      <c r="B234">
        <v>25</v>
      </c>
      <c r="C234" s="2">
        <v>35439</v>
      </c>
      <c r="D234" s="1" t="s">
        <v>39</v>
      </c>
      <c r="E234" s="1" t="s">
        <v>40</v>
      </c>
      <c r="F234" s="1" t="s">
        <v>41</v>
      </c>
      <c r="G234">
        <v>2970</v>
      </c>
      <c r="H234">
        <v>1530</v>
      </c>
      <c r="I234">
        <v>1440</v>
      </c>
      <c r="J234" s="1" t="s">
        <v>60</v>
      </c>
      <c r="K234">
        <v>33</v>
      </c>
      <c r="L234">
        <v>17</v>
      </c>
      <c r="M234">
        <v>16</v>
      </c>
      <c r="N234">
        <v>1</v>
      </c>
      <c r="O234">
        <v>1</v>
      </c>
      <c r="P234">
        <v>0</v>
      </c>
      <c r="Q234">
        <v>0</v>
      </c>
      <c r="R234">
        <v>0</v>
      </c>
      <c r="S234">
        <v>0</v>
      </c>
      <c r="T234">
        <v>0</v>
      </c>
      <c r="U234">
        <v>0</v>
      </c>
      <c r="V234">
        <v>7</v>
      </c>
      <c r="W234">
        <v>4</v>
      </c>
      <c r="X234">
        <v>3</v>
      </c>
      <c r="Y234">
        <v>38</v>
      </c>
      <c r="Z234">
        <v>20</v>
      </c>
      <c r="AA234">
        <v>18</v>
      </c>
      <c r="AB234">
        <v>4</v>
      </c>
      <c r="AC234">
        <v>0</v>
      </c>
      <c r="AD234">
        <v>2970</v>
      </c>
      <c r="AE234">
        <v>78</v>
      </c>
      <c r="AF234">
        <v>90</v>
      </c>
      <c r="AG234">
        <v>743</v>
      </c>
      <c r="AH234">
        <v>0</v>
      </c>
      <c r="AI234">
        <v>248</v>
      </c>
      <c r="AJ234">
        <v>364</v>
      </c>
      <c r="AK234">
        <v>55</v>
      </c>
      <c r="AL234">
        <v>14</v>
      </c>
    </row>
    <row r="235" spans="1:38" x14ac:dyDescent="0.3">
      <c r="A235" s="1" t="s">
        <v>346</v>
      </c>
      <c r="B235">
        <v>29</v>
      </c>
      <c r="C235" s="2">
        <v>34260</v>
      </c>
      <c r="D235" s="1" t="s">
        <v>39</v>
      </c>
      <c r="E235" s="1" t="s">
        <v>53</v>
      </c>
      <c r="F235" s="1" t="s">
        <v>73</v>
      </c>
      <c r="G235">
        <v>683</v>
      </c>
      <c r="H235">
        <v>331</v>
      </c>
      <c r="I235">
        <v>352</v>
      </c>
      <c r="J235" s="1" t="s">
        <v>83</v>
      </c>
      <c r="K235">
        <v>23</v>
      </c>
      <c r="L235">
        <v>13</v>
      </c>
      <c r="M235">
        <v>10</v>
      </c>
      <c r="N235">
        <v>3</v>
      </c>
      <c r="O235">
        <v>2</v>
      </c>
      <c r="P235">
        <v>1</v>
      </c>
      <c r="Q235">
        <v>1</v>
      </c>
      <c r="R235">
        <v>0</v>
      </c>
      <c r="S235">
        <v>1</v>
      </c>
      <c r="T235">
        <v>0</v>
      </c>
      <c r="U235">
        <v>0</v>
      </c>
      <c r="V235">
        <v>5</v>
      </c>
      <c r="W235">
        <v>4</v>
      </c>
      <c r="X235">
        <v>1</v>
      </c>
      <c r="Y235">
        <v>10</v>
      </c>
      <c r="Z235">
        <v>7</v>
      </c>
      <c r="AA235">
        <v>3</v>
      </c>
      <c r="AB235">
        <v>1</v>
      </c>
      <c r="AC235">
        <v>0</v>
      </c>
      <c r="AD235">
        <v>228</v>
      </c>
      <c r="AE235">
        <v>68</v>
      </c>
      <c r="AF235">
        <v>30</v>
      </c>
      <c r="AG235">
        <v>683</v>
      </c>
      <c r="AH235">
        <v>683</v>
      </c>
      <c r="AI235">
        <v>34</v>
      </c>
      <c r="AJ235">
        <v>119</v>
      </c>
      <c r="AK235">
        <v>-1</v>
      </c>
      <c r="AL235">
        <v>6</v>
      </c>
    </row>
    <row r="236" spans="1:38" x14ac:dyDescent="0.3">
      <c r="A236" s="1" t="s">
        <v>347</v>
      </c>
      <c r="B236">
        <v>33</v>
      </c>
      <c r="C236" s="2">
        <v>32684</v>
      </c>
      <c r="D236" s="1" t="s">
        <v>39</v>
      </c>
      <c r="E236" s="1" t="s">
        <v>44</v>
      </c>
      <c r="F236" s="1" t="s">
        <v>45</v>
      </c>
      <c r="G236">
        <v>3313</v>
      </c>
      <c r="H236">
        <v>1693</v>
      </c>
      <c r="I236">
        <v>1620</v>
      </c>
      <c r="J236" s="1" t="s">
        <v>42</v>
      </c>
      <c r="K236">
        <v>37</v>
      </c>
      <c r="L236">
        <v>19</v>
      </c>
      <c r="M236">
        <v>18</v>
      </c>
      <c r="N236">
        <v>1</v>
      </c>
      <c r="O236">
        <v>1</v>
      </c>
      <c r="P236">
        <v>0</v>
      </c>
      <c r="Q236">
        <v>2</v>
      </c>
      <c r="R236">
        <v>1</v>
      </c>
      <c r="S236">
        <v>1</v>
      </c>
      <c r="T236">
        <v>0</v>
      </c>
      <c r="U236">
        <v>0</v>
      </c>
      <c r="V236">
        <v>8</v>
      </c>
      <c r="W236">
        <v>5</v>
      </c>
      <c r="X236">
        <v>3</v>
      </c>
      <c r="Y236">
        <v>54</v>
      </c>
      <c r="Z236">
        <v>27</v>
      </c>
      <c r="AA236">
        <v>27</v>
      </c>
      <c r="AB236">
        <v>6</v>
      </c>
      <c r="AC236">
        <v>0</v>
      </c>
      <c r="AD236">
        <v>3313</v>
      </c>
      <c r="AE236">
        <v>61</v>
      </c>
      <c r="AF236">
        <v>90</v>
      </c>
      <c r="AG236">
        <v>552</v>
      </c>
      <c r="AH236">
        <v>1657</v>
      </c>
      <c r="AI236">
        <v>249</v>
      </c>
      <c r="AJ236">
        <v>204</v>
      </c>
      <c r="AK236">
        <v>-1</v>
      </c>
      <c r="AL236">
        <v>11</v>
      </c>
    </row>
    <row r="237" spans="1:38" x14ac:dyDescent="0.3">
      <c r="A237" s="1" t="s">
        <v>348</v>
      </c>
      <c r="B237">
        <v>25</v>
      </c>
      <c r="C237" s="2">
        <v>35417</v>
      </c>
      <c r="D237" s="1" t="s">
        <v>39</v>
      </c>
      <c r="E237" s="1" t="s">
        <v>40</v>
      </c>
      <c r="F237" s="1" t="s">
        <v>70</v>
      </c>
      <c r="G237">
        <v>403</v>
      </c>
      <c r="H237">
        <v>240</v>
      </c>
      <c r="I237">
        <v>163</v>
      </c>
      <c r="J237" s="1" t="s">
        <v>42</v>
      </c>
      <c r="K237">
        <v>6</v>
      </c>
      <c r="L237">
        <v>3</v>
      </c>
      <c r="M237">
        <v>3</v>
      </c>
      <c r="N237">
        <v>0</v>
      </c>
      <c r="O237">
        <v>0</v>
      </c>
      <c r="P237">
        <v>0</v>
      </c>
      <c r="Q237">
        <v>0</v>
      </c>
      <c r="R237">
        <v>0</v>
      </c>
      <c r="S237">
        <v>0</v>
      </c>
      <c r="T237">
        <v>0</v>
      </c>
      <c r="U237">
        <v>0</v>
      </c>
      <c r="V237">
        <v>2</v>
      </c>
      <c r="W237">
        <v>1</v>
      </c>
      <c r="X237">
        <v>1</v>
      </c>
      <c r="Y237">
        <v>9</v>
      </c>
      <c r="Z237">
        <v>2</v>
      </c>
      <c r="AA237">
        <v>7</v>
      </c>
      <c r="AB237">
        <v>0</v>
      </c>
      <c r="AC237">
        <v>0</v>
      </c>
      <c r="AD237">
        <v>0</v>
      </c>
      <c r="AE237">
        <v>45</v>
      </c>
      <c r="AF237">
        <v>67</v>
      </c>
      <c r="AG237">
        <v>0</v>
      </c>
      <c r="AH237">
        <v>0</v>
      </c>
      <c r="AI237">
        <v>272</v>
      </c>
      <c r="AJ237">
        <v>314</v>
      </c>
      <c r="AK237">
        <v>163</v>
      </c>
      <c r="AL237">
        <v>18</v>
      </c>
    </row>
    <row r="238" spans="1:38" x14ac:dyDescent="0.3">
      <c r="A238" s="1" t="s">
        <v>349</v>
      </c>
      <c r="B238">
        <v>28</v>
      </c>
      <c r="C238" s="2">
        <v>34361</v>
      </c>
      <c r="D238" s="1" t="s">
        <v>39</v>
      </c>
      <c r="E238" s="1" t="s">
        <v>40</v>
      </c>
      <c r="F238" s="1" t="s">
        <v>91</v>
      </c>
      <c r="G238">
        <v>1697</v>
      </c>
      <c r="H238">
        <v>816</v>
      </c>
      <c r="I238">
        <v>881</v>
      </c>
      <c r="J238" s="1" t="s">
        <v>42</v>
      </c>
      <c r="K238">
        <v>24</v>
      </c>
      <c r="L238">
        <v>10</v>
      </c>
      <c r="M238">
        <v>14</v>
      </c>
      <c r="N238">
        <v>1</v>
      </c>
      <c r="O238">
        <v>1</v>
      </c>
      <c r="P238">
        <v>0</v>
      </c>
      <c r="Q238">
        <v>0</v>
      </c>
      <c r="R238">
        <v>0</v>
      </c>
      <c r="S238">
        <v>0</v>
      </c>
      <c r="T238">
        <v>0</v>
      </c>
      <c r="U238">
        <v>0</v>
      </c>
      <c r="V238">
        <v>5</v>
      </c>
      <c r="W238">
        <v>2</v>
      </c>
      <c r="X238">
        <v>3</v>
      </c>
      <c r="Y238">
        <v>30</v>
      </c>
      <c r="Z238">
        <v>11</v>
      </c>
      <c r="AA238">
        <v>19</v>
      </c>
      <c r="AB238">
        <v>4</v>
      </c>
      <c r="AC238">
        <v>0</v>
      </c>
      <c r="AD238">
        <v>1697</v>
      </c>
      <c r="AE238">
        <v>57</v>
      </c>
      <c r="AF238">
        <v>71</v>
      </c>
      <c r="AG238">
        <v>424</v>
      </c>
      <c r="AH238">
        <v>0</v>
      </c>
      <c r="AI238">
        <v>223</v>
      </c>
      <c r="AJ238">
        <v>369</v>
      </c>
      <c r="AK238">
        <v>130</v>
      </c>
      <c r="AL238">
        <v>14</v>
      </c>
    </row>
    <row r="239" spans="1:38" x14ac:dyDescent="0.3">
      <c r="A239" s="1" t="s">
        <v>350</v>
      </c>
      <c r="B239">
        <v>30</v>
      </c>
      <c r="C239" s="2">
        <v>33604</v>
      </c>
      <c r="D239" s="1" t="s">
        <v>39</v>
      </c>
      <c r="E239" s="1" t="s">
        <v>44</v>
      </c>
      <c r="F239" s="1" t="s">
        <v>41</v>
      </c>
      <c r="G239">
        <v>389</v>
      </c>
      <c r="H239">
        <v>181</v>
      </c>
      <c r="I239">
        <v>208</v>
      </c>
      <c r="J239" s="1" t="s">
        <v>42</v>
      </c>
      <c r="K239">
        <v>8</v>
      </c>
      <c r="L239">
        <v>4</v>
      </c>
      <c r="M239">
        <v>4</v>
      </c>
      <c r="N239">
        <v>0</v>
      </c>
      <c r="O239">
        <v>0</v>
      </c>
      <c r="P239">
        <v>0</v>
      </c>
      <c r="Q239">
        <v>1</v>
      </c>
      <c r="R239">
        <v>0</v>
      </c>
      <c r="S239">
        <v>1</v>
      </c>
      <c r="T239">
        <v>0</v>
      </c>
      <c r="U239">
        <v>0</v>
      </c>
      <c r="V239">
        <v>2</v>
      </c>
      <c r="W239">
        <v>1</v>
      </c>
      <c r="X239">
        <v>1</v>
      </c>
      <c r="Y239">
        <v>8</v>
      </c>
      <c r="Z239">
        <v>2</v>
      </c>
      <c r="AA239">
        <v>6</v>
      </c>
      <c r="AB239">
        <v>2</v>
      </c>
      <c r="AC239">
        <v>0</v>
      </c>
      <c r="AD239">
        <v>0</v>
      </c>
      <c r="AE239">
        <v>49</v>
      </c>
      <c r="AF239">
        <v>49</v>
      </c>
      <c r="AG239">
        <v>195</v>
      </c>
      <c r="AH239">
        <v>389</v>
      </c>
      <c r="AI239">
        <v>369</v>
      </c>
      <c r="AJ239">
        <v>48</v>
      </c>
      <c r="AK239">
        <v>-1</v>
      </c>
      <c r="AL239">
        <v>24</v>
      </c>
    </row>
    <row r="240" spans="1:38" x14ac:dyDescent="0.3">
      <c r="A240" s="1" t="s">
        <v>351</v>
      </c>
      <c r="B240">
        <v>27</v>
      </c>
      <c r="C240" s="2">
        <v>34754</v>
      </c>
      <c r="D240" s="1" t="s">
        <v>39</v>
      </c>
      <c r="E240" s="1" t="s">
        <v>44</v>
      </c>
      <c r="F240" s="1" t="s">
        <v>139</v>
      </c>
      <c r="G240">
        <v>300</v>
      </c>
      <c r="H240">
        <v>167</v>
      </c>
      <c r="I240">
        <v>133</v>
      </c>
      <c r="J240" s="1" t="s">
        <v>42</v>
      </c>
      <c r="K240">
        <v>9</v>
      </c>
      <c r="L240">
        <v>3</v>
      </c>
      <c r="M240">
        <v>6</v>
      </c>
      <c r="N240">
        <v>0</v>
      </c>
      <c r="O240">
        <v>0</v>
      </c>
      <c r="P240">
        <v>0</v>
      </c>
      <c r="Q240">
        <v>1</v>
      </c>
      <c r="R240">
        <v>0</v>
      </c>
      <c r="S240">
        <v>1</v>
      </c>
      <c r="T240">
        <v>0</v>
      </c>
      <c r="U240">
        <v>0</v>
      </c>
      <c r="V240">
        <v>1</v>
      </c>
      <c r="W240">
        <v>0</v>
      </c>
      <c r="X240">
        <v>1</v>
      </c>
      <c r="Y240">
        <v>7</v>
      </c>
      <c r="Z240">
        <v>3</v>
      </c>
      <c r="AA240">
        <v>4</v>
      </c>
      <c r="AB240">
        <v>0</v>
      </c>
      <c r="AC240">
        <v>0</v>
      </c>
      <c r="AD240">
        <v>0</v>
      </c>
      <c r="AE240">
        <v>43</v>
      </c>
      <c r="AF240">
        <v>33</v>
      </c>
      <c r="AG240">
        <v>0</v>
      </c>
      <c r="AH240">
        <v>300</v>
      </c>
      <c r="AI240">
        <v>301</v>
      </c>
      <c r="AJ240">
        <v>21</v>
      </c>
      <c r="AK240">
        <v>-1</v>
      </c>
      <c r="AL240">
        <v>17</v>
      </c>
    </row>
    <row r="241" spans="1:38" x14ac:dyDescent="0.3">
      <c r="A241" s="1" t="s">
        <v>352</v>
      </c>
      <c r="B241">
        <v>26</v>
      </c>
      <c r="C241" s="2">
        <v>35317</v>
      </c>
      <c r="D241" s="1" t="s">
        <v>39</v>
      </c>
      <c r="E241" s="1" t="s">
        <v>40</v>
      </c>
      <c r="F241" s="1" t="s">
        <v>55</v>
      </c>
      <c r="G241">
        <v>0</v>
      </c>
      <c r="H241">
        <v>0</v>
      </c>
      <c r="I241">
        <v>0</v>
      </c>
      <c r="J241" s="1" t="s">
        <v>243</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-1</v>
      </c>
      <c r="AJ241">
        <v>-1</v>
      </c>
      <c r="AK241">
        <v>-1</v>
      </c>
      <c r="AL241">
        <v>-1</v>
      </c>
    </row>
    <row r="242" spans="1:38" x14ac:dyDescent="0.3">
      <c r="A242" s="1" t="s">
        <v>353</v>
      </c>
      <c r="B242">
        <v>28</v>
      </c>
      <c r="C242" s="2">
        <v>34284</v>
      </c>
      <c r="D242" s="1" t="s">
        <v>39</v>
      </c>
      <c r="E242" s="1" t="s">
        <v>40</v>
      </c>
      <c r="F242" s="1" t="s">
        <v>139</v>
      </c>
      <c r="G242">
        <v>2748</v>
      </c>
      <c r="H242">
        <v>1308</v>
      </c>
      <c r="I242">
        <v>1440</v>
      </c>
      <c r="J242" s="1" t="s">
        <v>42</v>
      </c>
      <c r="K242">
        <v>32</v>
      </c>
      <c r="L242">
        <v>16</v>
      </c>
      <c r="M242">
        <v>16</v>
      </c>
      <c r="N242">
        <v>0</v>
      </c>
      <c r="O242">
        <v>0</v>
      </c>
      <c r="P242">
        <v>0</v>
      </c>
      <c r="Q242">
        <v>1</v>
      </c>
      <c r="R242">
        <v>1</v>
      </c>
      <c r="S242">
        <v>0</v>
      </c>
      <c r="T242">
        <v>0</v>
      </c>
      <c r="U242">
        <v>0</v>
      </c>
      <c r="V242">
        <v>11</v>
      </c>
      <c r="W242">
        <v>5</v>
      </c>
      <c r="X242">
        <v>6</v>
      </c>
      <c r="Y242">
        <v>33</v>
      </c>
      <c r="Z242">
        <v>16</v>
      </c>
      <c r="AA242">
        <v>17</v>
      </c>
      <c r="AB242">
        <v>4</v>
      </c>
      <c r="AC242">
        <v>0</v>
      </c>
      <c r="AD242">
        <v>0</v>
      </c>
      <c r="AE242">
        <v>83</v>
      </c>
      <c r="AF242">
        <v>86</v>
      </c>
      <c r="AG242">
        <v>687</v>
      </c>
      <c r="AH242">
        <v>2748</v>
      </c>
      <c r="AI242">
        <v>346</v>
      </c>
      <c r="AJ242">
        <v>245</v>
      </c>
      <c r="AK242">
        <v>41</v>
      </c>
      <c r="AL242">
        <v>23</v>
      </c>
    </row>
    <row r="243" spans="1:38" x14ac:dyDescent="0.3">
      <c r="A243" s="1" t="s">
        <v>354</v>
      </c>
      <c r="B243">
        <v>21</v>
      </c>
      <c r="C243" s="2">
        <v>36963</v>
      </c>
      <c r="D243" s="1" t="s">
        <v>39</v>
      </c>
      <c r="E243" s="1" t="s">
        <v>40</v>
      </c>
      <c r="F243" s="1" t="s">
        <v>101</v>
      </c>
      <c r="G243">
        <v>0</v>
      </c>
      <c r="H243">
        <v>0</v>
      </c>
      <c r="I243">
        <v>0</v>
      </c>
      <c r="J243" s="1" t="s">
        <v>42</v>
      </c>
      <c r="K243">
        <v>1</v>
      </c>
      <c r="L243">
        <v>0</v>
      </c>
      <c r="M243">
        <v>1</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-1</v>
      </c>
      <c r="AJ243">
        <v>-1</v>
      </c>
      <c r="AK243">
        <v>-1</v>
      </c>
      <c r="AL243">
        <v>-1</v>
      </c>
    </row>
    <row r="244" spans="1:38" x14ac:dyDescent="0.3">
      <c r="A244" s="1" t="s">
        <v>355</v>
      </c>
      <c r="B244">
        <v>25</v>
      </c>
      <c r="C244" s="2">
        <v>35392</v>
      </c>
      <c r="D244" s="1" t="s">
        <v>39</v>
      </c>
      <c r="E244" s="1" t="s">
        <v>44</v>
      </c>
      <c r="F244" s="1" t="s">
        <v>82</v>
      </c>
      <c r="G244">
        <v>2850</v>
      </c>
      <c r="H244">
        <v>1535</v>
      </c>
      <c r="I244">
        <v>1315</v>
      </c>
      <c r="J244" s="1" t="s">
        <v>42</v>
      </c>
      <c r="K244">
        <v>36</v>
      </c>
      <c r="L244">
        <v>18</v>
      </c>
      <c r="M244">
        <v>18</v>
      </c>
      <c r="N244">
        <v>7</v>
      </c>
      <c r="O244">
        <v>3</v>
      </c>
      <c r="P244">
        <v>4</v>
      </c>
      <c r="Q244">
        <v>7</v>
      </c>
      <c r="R244">
        <v>4</v>
      </c>
      <c r="S244">
        <v>3</v>
      </c>
      <c r="T244">
        <v>1</v>
      </c>
      <c r="U244">
        <v>1</v>
      </c>
      <c r="V244">
        <v>8</v>
      </c>
      <c r="W244">
        <v>5</v>
      </c>
      <c r="X244">
        <v>3</v>
      </c>
      <c r="Y244">
        <v>39</v>
      </c>
      <c r="Z244">
        <v>18</v>
      </c>
      <c r="AA244">
        <v>21</v>
      </c>
      <c r="AB244">
        <v>5</v>
      </c>
      <c r="AC244">
        <v>1</v>
      </c>
      <c r="AD244">
        <v>407</v>
      </c>
      <c r="AE244">
        <v>73</v>
      </c>
      <c r="AF244">
        <v>79</v>
      </c>
      <c r="AG244">
        <v>570</v>
      </c>
      <c r="AH244">
        <v>407</v>
      </c>
      <c r="AI244">
        <v>83</v>
      </c>
      <c r="AJ244">
        <v>60</v>
      </c>
      <c r="AK244">
        <v>-1</v>
      </c>
      <c r="AL244">
        <v>2</v>
      </c>
    </row>
    <row r="245" spans="1:38" x14ac:dyDescent="0.3">
      <c r="A245" s="1" t="s">
        <v>356</v>
      </c>
      <c r="B245">
        <v>35</v>
      </c>
      <c r="C245" s="2">
        <v>32057</v>
      </c>
      <c r="D245" s="1" t="s">
        <v>39</v>
      </c>
      <c r="E245" s="1" t="s">
        <v>44</v>
      </c>
      <c r="F245" s="1" t="s">
        <v>55</v>
      </c>
      <c r="G245">
        <v>3071</v>
      </c>
      <c r="H245">
        <v>1506</v>
      </c>
      <c r="I245">
        <v>1565</v>
      </c>
      <c r="J245" s="1" t="s">
        <v>126</v>
      </c>
      <c r="K245">
        <v>38</v>
      </c>
      <c r="L245">
        <v>19</v>
      </c>
      <c r="M245">
        <v>19</v>
      </c>
      <c r="N245">
        <v>3</v>
      </c>
      <c r="O245">
        <v>1</v>
      </c>
      <c r="P245">
        <v>2</v>
      </c>
      <c r="Q245">
        <v>6</v>
      </c>
      <c r="R245">
        <v>1</v>
      </c>
      <c r="S245">
        <v>5</v>
      </c>
      <c r="T245">
        <v>0</v>
      </c>
      <c r="U245">
        <v>0</v>
      </c>
      <c r="V245">
        <v>12</v>
      </c>
      <c r="W245">
        <v>7</v>
      </c>
      <c r="X245">
        <v>5</v>
      </c>
      <c r="Y245">
        <v>44</v>
      </c>
      <c r="Z245">
        <v>19</v>
      </c>
      <c r="AA245">
        <v>25</v>
      </c>
      <c r="AB245">
        <v>7</v>
      </c>
      <c r="AC245">
        <v>0</v>
      </c>
      <c r="AD245">
        <v>1024</v>
      </c>
      <c r="AE245">
        <v>70</v>
      </c>
      <c r="AF245">
        <v>81</v>
      </c>
      <c r="AG245">
        <v>439</v>
      </c>
      <c r="AH245">
        <v>512</v>
      </c>
      <c r="AI245">
        <v>179</v>
      </c>
      <c r="AJ245">
        <v>74</v>
      </c>
      <c r="AK245">
        <v>-1</v>
      </c>
      <c r="AL245">
        <v>7</v>
      </c>
    </row>
    <row r="246" spans="1:38" x14ac:dyDescent="0.3">
      <c r="A246" s="1" t="s">
        <v>357</v>
      </c>
      <c r="B246">
        <v>31</v>
      </c>
      <c r="C246" s="2">
        <v>33189</v>
      </c>
      <c r="D246" s="1" t="s">
        <v>39</v>
      </c>
      <c r="E246" s="1" t="s">
        <v>44</v>
      </c>
      <c r="F246" s="1" t="s">
        <v>76</v>
      </c>
      <c r="G246">
        <v>14</v>
      </c>
      <c r="H246">
        <v>14</v>
      </c>
      <c r="I246">
        <v>0</v>
      </c>
      <c r="J246" s="1" t="s">
        <v>178</v>
      </c>
      <c r="K246">
        <v>1</v>
      </c>
      <c r="L246">
        <v>1</v>
      </c>
      <c r="M246">
        <v>0</v>
      </c>
      <c r="N246">
        <v>0</v>
      </c>
      <c r="O246">
        <v>0</v>
      </c>
      <c r="P246">
        <v>0</v>
      </c>
      <c r="Q246">
        <v>0</v>
      </c>
      <c r="R246">
        <v>0</v>
      </c>
      <c r="S246">
        <v>0</v>
      </c>
      <c r="T246">
        <v>0</v>
      </c>
      <c r="U246">
        <v>0</v>
      </c>
      <c r="V246">
        <v>1</v>
      </c>
      <c r="W246">
        <v>1</v>
      </c>
      <c r="X246">
        <v>0</v>
      </c>
      <c r="Y246">
        <v>0</v>
      </c>
      <c r="Z246">
        <v>0</v>
      </c>
      <c r="AA246">
        <v>0</v>
      </c>
      <c r="AB246">
        <v>0</v>
      </c>
      <c r="AC246">
        <v>0</v>
      </c>
      <c r="AD246">
        <v>0</v>
      </c>
      <c r="AE246">
        <v>0</v>
      </c>
      <c r="AF246">
        <v>14</v>
      </c>
      <c r="AG246">
        <v>0</v>
      </c>
      <c r="AH246">
        <v>0</v>
      </c>
      <c r="AI246">
        <v>-1</v>
      </c>
      <c r="AJ246">
        <v>-1</v>
      </c>
      <c r="AK246">
        <v>-1</v>
      </c>
      <c r="AL246">
        <v>22</v>
      </c>
    </row>
    <row r="247" spans="1:38" x14ac:dyDescent="0.3">
      <c r="A247" s="1" t="s">
        <v>358</v>
      </c>
      <c r="B247">
        <v>36</v>
      </c>
      <c r="C247" s="2">
        <v>31416</v>
      </c>
      <c r="D247" s="1" t="s">
        <v>39</v>
      </c>
      <c r="E247" s="1" t="s">
        <v>44</v>
      </c>
      <c r="F247" s="1" t="s">
        <v>66</v>
      </c>
      <c r="G247">
        <v>1785</v>
      </c>
      <c r="H247">
        <v>646</v>
      </c>
      <c r="I247">
        <v>1139</v>
      </c>
      <c r="J247" s="1" t="s">
        <v>42</v>
      </c>
      <c r="K247">
        <v>31</v>
      </c>
      <c r="L247">
        <v>12</v>
      </c>
      <c r="M247">
        <v>19</v>
      </c>
      <c r="N247">
        <v>5</v>
      </c>
      <c r="O247">
        <v>0</v>
      </c>
      <c r="P247">
        <v>5</v>
      </c>
      <c r="Q247">
        <v>4</v>
      </c>
      <c r="R247">
        <v>2</v>
      </c>
      <c r="S247">
        <v>2</v>
      </c>
      <c r="T247">
        <v>3</v>
      </c>
      <c r="U247">
        <v>0</v>
      </c>
      <c r="V247">
        <v>18</v>
      </c>
      <c r="W247">
        <v>9</v>
      </c>
      <c r="X247">
        <v>9</v>
      </c>
      <c r="Y247">
        <v>11</v>
      </c>
      <c r="Z247">
        <v>4</v>
      </c>
      <c r="AA247">
        <v>7</v>
      </c>
      <c r="AB247">
        <v>7</v>
      </c>
      <c r="AC247">
        <v>1</v>
      </c>
      <c r="AD247">
        <v>357</v>
      </c>
      <c r="AE247">
        <v>162</v>
      </c>
      <c r="AF247">
        <v>58</v>
      </c>
      <c r="AG247">
        <v>255</v>
      </c>
      <c r="AH247">
        <v>446</v>
      </c>
      <c r="AI247">
        <v>81</v>
      </c>
      <c r="AJ247">
        <v>65</v>
      </c>
      <c r="AK247">
        <v>-1</v>
      </c>
      <c r="AL247">
        <v>5</v>
      </c>
    </row>
    <row r="248" spans="1:38" x14ac:dyDescent="0.3">
      <c r="A248" s="1" t="s">
        <v>359</v>
      </c>
      <c r="B248">
        <v>29</v>
      </c>
      <c r="C248" s="2">
        <v>33927</v>
      </c>
      <c r="D248" s="1" t="s">
        <v>39</v>
      </c>
      <c r="E248" s="1" t="s">
        <v>40</v>
      </c>
      <c r="F248" s="1" t="s">
        <v>45</v>
      </c>
      <c r="G248">
        <v>3087</v>
      </c>
      <c r="H248">
        <v>1620</v>
      </c>
      <c r="I248">
        <v>1467</v>
      </c>
      <c r="J248" s="1" t="s">
        <v>42</v>
      </c>
      <c r="K248">
        <v>35</v>
      </c>
      <c r="L248">
        <v>18</v>
      </c>
      <c r="M248">
        <v>17</v>
      </c>
      <c r="N248">
        <v>3</v>
      </c>
      <c r="O248">
        <v>2</v>
      </c>
      <c r="P248">
        <v>1</v>
      </c>
      <c r="Q248">
        <v>1</v>
      </c>
      <c r="R248">
        <v>1</v>
      </c>
      <c r="S248">
        <v>0</v>
      </c>
      <c r="T248">
        <v>0</v>
      </c>
      <c r="U248">
        <v>0</v>
      </c>
      <c r="V248">
        <v>7</v>
      </c>
      <c r="W248">
        <v>5</v>
      </c>
      <c r="X248">
        <v>2</v>
      </c>
      <c r="Y248">
        <v>52</v>
      </c>
      <c r="Z248">
        <v>25</v>
      </c>
      <c r="AA248">
        <v>27</v>
      </c>
      <c r="AB248">
        <v>8</v>
      </c>
      <c r="AC248">
        <v>0</v>
      </c>
      <c r="AD248">
        <v>1029</v>
      </c>
      <c r="AE248">
        <v>59</v>
      </c>
      <c r="AF248">
        <v>88</v>
      </c>
      <c r="AG248">
        <v>386</v>
      </c>
      <c r="AH248">
        <v>3087</v>
      </c>
      <c r="AI248">
        <v>170</v>
      </c>
      <c r="AJ248">
        <v>238</v>
      </c>
      <c r="AK248">
        <v>121</v>
      </c>
      <c r="AL248">
        <v>4</v>
      </c>
    </row>
    <row r="249" spans="1:38" x14ac:dyDescent="0.3">
      <c r="A249" s="1" t="s">
        <v>360</v>
      </c>
      <c r="B249">
        <v>33</v>
      </c>
      <c r="C249" s="2">
        <v>32596</v>
      </c>
      <c r="D249" s="1" t="s">
        <v>39</v>
      </c>
      <c r="E249" s="1" t="s">
        <v>40</v>
      </c>
      <c r="F249" s="1" t="s">
        <v>55</v>
      </c>
      <c r="G249">
        <v>2563</v>
      </c>
      <c r="H249">
        <v>1140</v>
      </c>
      <c r="I249">
        <v>1423</v>
      </c>
      <c r="J249" s="1" t="s">
        <v>42</v>
      </c>
      <c r="K249">
        <v>29</v>
      </c>
      <c r="L249">
        <v>13</v>
      </c>
      <c r="M249">
        <v>16</v>
      </c>
      <c r="N249">
        <v>1</v>
      </c>
      <c r="O249">
        <v>0</v>
      </c>
      <c r="P249">
        <v>1</v>
      </c>
      <c r="Q249">
        <v>1</v>
      </c>
      <c r="R249">
        <v>0</v>
      </c>
      <c r="S249">
        <v>1</v>
      </c>
      <c r="T249">
        <v>0</v>
      </c>
      <c r="U249">
        <v>0</v>
      </c>
      <c r="V249">
        <v>10</v>
      </c>
      <c r="W249">
        <v>5</v>
      </c>
      <c r="X249">
        <v>5</v>
      </c>
      <c r="Y249">
        <v>34</v>
      </c>
      <c r="Z249">
        <v>12</v>
      </c>
      <c r="AA249">
        <v>22</v>
      </c>
      <c r="AB249">
        <v>6</v>
      </c>
      <c r="AC249">
        <v>0</v>
      </c>
      <c r="AD249">
        <v>2563</v>
      </c>
      <c r="AE249">
        <v>75</v>
      </c>
      <c r="AF249">
        <v>88</v>
      </c>
      <c r="AG249">
        <v>427</v>
      </c>
      <c r="AH249">
        <v>2563</v>
      </c>
      <c r="AI249">
        <v>235</v>
      </c>
      <c r="AJ249">
        <v>215</v>
      </c>
      <c r="AK249">
        <v>63</v>
      </c>
      <c r="AL249">
        <v>9</v>
      </c>
    </row>
    <row r="250" spans="1:38" x14ac:dyDescent="0.3">
      <c r="A250" s="1" t="s">
        <v>361</v>
      </c>
      <c r="B250">
        <v>27</v>
      </c>
      <c r="C250" s="2">
        <v>34639</v>
      </c>
      <c r="D250" s="1" t="s">
        <v>39</v>
      </c>
      <c r="E250" s="1" t="s">
        <v>44</v>
      </c>
      <c r="F250" s="1" t="s">
        <v>91</v>
      </c>
      <c r="G250">
        <v>1942</v>
      </c>
      <c r="H250">
        <v>942</v>
      </c>
      <c r="I250">
        <v>1000</v>
      </c>
      <c r="J250" s="1" t="s">
        <v>42</v>
      </c>
      <c r="K250">
        <v>26</v>
      </c>
      <c r="L250">
        <v>13</v>
      </c>
      <c r="M250">
        <v>13</v>
      </c>
      <c r="N250">
        <v>7</v>
      </c>
      <c r="O250">
        <v>5</v>
      </c>
      <c r="P250">
        <v>2</v>
      </c>
      <c r="Q250">
        <v>0</v>
      </c>
      <c r="R250">
        <v>0</v>
      </c>
      <c r="S250">
        <v>0</v>
      </c>
      <c r="T250">
        <v>1</v>
      </c>
      <c r="U250">
        <v>0</v>
      </c>
      <c r="V250">
        <v>4</v>
      </c>
      <c r="W250">
        <v>2</v>
      </c>
      <c r="X250">
        <v>2</v>
      </c>
      <c r="Y250">
        <v>36</v>
      </c>
      <c r="Z250">
        <v>15</v>
      </c>
      <c r="AA250">
        <v>21</v>
      </c>
      <c r="AB250">
        <v>4</v>
      </c>
      <c r="AC250">
        <v>0</v>
      </c>
      <c r="AD250">
        <v>277</v>
      </c>
      <c r="AE250">
        <v>54</v>
      </c>
      <c r="AF250">
        <v>75</v>
      </c>
      <c r="AG250">
        <v>486</v>
      </c>
      <c r="AH250">
        <v>0</v>
      </c>
      <c r="AI250">
        <v>58</v>
      </c>
      <c r="AJ250">
        <v>347</v>
      </c>
      <c r="AK250">
        <v>-1</v>
      </c>
      <c r="AL250">
        <v>1</v>
      </c>
    </row>
    <row r="251" spans="1:38" x14ac:dyDescent="0.3">
      <c r="A251" s="1" t="s">
        <v>362</v>
      </c>
      <c r="B251">
        <v>26</v>
      </c>
      <c r="C251" s="2">
        <v>35024</v>
      </c>
      <c r="D251" s="1" t="s">
        <v>39</v>
      </c>
      <c r="E251" s="1" t="s">
        <v>40</v>
      </c>
      <c r="F251" s="1" t="s">
        <v>139</v>
      </c>
      <c r="G251">
        <v>0</v>
      </c>
      <c r="H251">
        <v>0</v>
      </c>
      <c r="I251">
        <v>0</v>
      </c>
      <c r="J251" s="1" t="s">
        <v>42</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-1</v>
      </c>
      <c r="AJ251">
        <v>-1</v>
      </c>
      <c r="AK251">
        <v>-1</v>
      </c>
      <c r="AL251">
        <v>-1</v>
      </c>
    </row>
    <row r="252" spans="1:38" x14ac:dyDescent="0.3">
      <c r="A252" s="1" t="s">
        <v>363</v>
      </c>
      <c r="B252">
        <v>35</v>
      </c>
      <c r="C252" s="2">
        <v>31788</v>
      </c>
      <c r="D252" s="1" t="s">
        <v>39</v>
      </c>
      <c r="E252" s="1" t="s">
        <v>53</v>
      </c>
      <c r="F252" s="1" t="s">
        <v>82</v>
      </c>
      <c r="G252">
        <v>2735</v>
      </c>
      <c r="H252">
        <v>1418</v>
      </c>
      <c r="I252">
        <v>1317</v>
      </c>
      <c r="J252" s="1" t="s">
        <v>42</v>
      </c>
      <c r="K252">
        <v>34</v>
      </c>
      <c r="L252">
        <v>17</v>
      </c>
      <c r="M252">
        <v>17</v>
      </c>
      <c r="N252">
        <v>18</v>
      </c>
      <c r="O252">
        <v>8</v>
      </c>
      <c r="P252">
        <v>10</v>
      </c>
      <c r="Q252">
        <v>4</v>
      </c>
      <c r="R252">
        <v>3</v>
      </c>
      <c r="S252">
        <v>1</v>
      </c>
      <c r="T252">
        <v>4</v>
      </c>
      <c r="U252">
        <v>1</v>
      </c>
      <c r="V252">
        <v>10</v>
      </c>
      <c r="W252">
        <v>6</v>
      </c>
      <c r="X252">
        <v>4</v>
      </c>
      <c r="Y252">
        <v>33</v>
      </c>
      <c r="Z252">
        <v>13</v>
      </c>
      <c r="AA252">
        <v>20</v>
      </c>
      <c r="AB252">
        <v>4</v>
      </c>
      <c r="AC252">
        <v>1</v>
      </c>
      <c r="AD252">
        <v>152</v>
      </c>
      <c r="AE252">
        <v>83</v>
      </c>
      <c r="AF252">
        <v>80</v>
      </c>
      <c r="AG252">
        <v>547</v>
      </c>
      <c r="AH252">
        <v>684</v>
      </c>
      <c r="AI252">
        <v>9</v>
      </c>
      <c r="AJ252">
        <v>118</v>
      </c>
      <c r="AK252">
        <v>-1</v>
      </c>
      <c r="AL252">
        <v>1</v>
      </c>
    </row>
    <row r="253" spans="1:38" x14ac:dyDescent="0.3">
      <c r="A253" s="1" t="s">
        <v>364</v>
      </c>
      <c r="B253">
        <v>26</v>
      </c>
      <c r="C253" s="2">
        <v>35167</v>
      </c>
      <c r="D253" s="1" t="s">
        <v>39</v>
      </c>
      <c r="E253" s="1" t="s">
        <v>40</v>
      </c>
      <c r="F253" s="1" t="s">
        <v>91</v>
      </c>
      <c r="G253">
        <v>2151</v>
      </c>
      <c r="H253">
        <v>1126</v>
      </c>
      <c r="I253">
        <v>1025</v>
      </c>
      <c r="J253" s="1" t="s">
        <v>150</v>
      </c>
      <c r="K253">
        <v>25</v>
      </c>
      <c r="L253">
        <v>13</v>
      </c>
      <c r="M253">
        <v>12</v>
      </c>
      <c r="N253">
        <v>0</v>
      </c>
      <c r="O253">
        <v>0</v>
      </c>
      <c r="P253">
        <v>0</v>
      </c>
      <c r="Q253">
        <v>1</v>
      </c>
      <c r="R253">
        <v>0</v>
      </c>
      <c r="S253">
        <v>1</v>
      </c>
      <c r="T253">
        <v>0</v>
      </c>
      <c r="U253">
        <v>0</v>
      </c>
      <c r="V253">
        <v>3</v>
      </c>
      <c r="W253">
        <v>1</v>
      </c>
      <c r="X253">
        <v>2</v>
      </c>
      <c r="Y253">
        <v>33</v>
      </c>
      <c r="Z253">
        <v>19</v>
      </c>
      <c r="AA253">
        <v>14</v>
      </c>
      <c r="AB253">
        <v>7</v>
      </c>
      <c r="AC253">
        <v>0</v>
      </c>
      <c r="AD253">
        <v>0</v>
      </c>
      <c r="AE253">
        <v>65</v>
      </c>
      <c r="AF253">
        <v>86</v>
      </c>
      <c r="AG253">
        <v>307</v>
      </c>
      <c r="AH253">
        <v>2151</v>
      </c>
      <c r="AI253">
        <v>377</v>
      </c>
      <c r="AJ253">
        <v>225</v>
      </c>
      <c r="AK253">
        <v>98</v>
      </c>
      <c r="AL253">
        <v>24</v>
      </c>
    </row>
    <row r="254" spans="1:38" x14ac:dyDescent="0.3">
      <c r="A254" s="1" t="s">
        <v>365</v>
      </c>
      <c r="B254">
        <v>35</v>
      </c>
      <c r="C254" s="2">
        <v>31891</v>
      </c>
      <c r="D254" s="1" t="s">
        <v>39</v>
      </c>
      <c r="E254" s="1" t="s">
        <v>40</v>
      </c>
      <c r="F254" s="1" t="s">
        <v>106</v>
      </c>
      <c r="G254">
        <v>1915</v>
      </c>
      <c r="H254">
        <v>884</v>
      </c>
      <c r="I254">
        <v>1031</v>
      </c>
      <c r="J254" s="1" t="s">
        <v>212</v>
      </c>
      <c r="K254">
        <v>22</v>
      </c>
      <c r="L254">
        <v>10</v>
      </c>
      <c r="M254">
        <v>12</v>
      </c>
      <c r="N254">
        <v>1</v>
      </c>
      <c r="O254">
        <v>0</v>
      </c>
      <c r="P254">
        <v>1</v>
      </c>
      <c r="Q254">
        <v>0</v>
      </c>
      <c r="R254">
        <v>0</v>
      </c>
      <c r="S254">
        <v>0</v>
      </c>
      <c r="T254">
        <v>0</v>
      </c>
      <c r="U254">
        <v>0</v>
      </c>
      <c r="V254">
        <v>7</v>
      </c>
      <c r="W254">
        <v>4</v>
      </c>
      <c r="X254">
        <v>3</v>
      </c>
      <c r="Y254">
        <v>21</v>
      </c>
      <c r="Z254">
        <v>7</v>
      </c>
      <c r="AA254">
        <v>14</v>
      </c>
      <c r="AB254">
        <v>5</v>
      </c>
      <c r="AC254">
        <v>1</v>
      </c>
      <c r="AD254">
        <v>1915</v>
      </c>
      <c r="AE254">
        <v>91</v>
      </c>
      <c r="AF254">
        <v>87</v>
      </c>
      <c r="AG254">
        <v>383</v>
      </c>
      <c r="AH254">
        <v>0</v>
      </c>
      <c r="AI254">
        <v>225</v>
      </c>
      <c r="AJ254">
        <v>282</v>
      </c>
      <c r="AK254">
        <v>31</v>
      </c>
      <c r="AL254">
        <v>10</v>
      </c>
    </row>
    <row r="255" spans="1:38" x14ac:dyDescent="0.3">
      <c r="A255" s="1" t="s">
        <v>366</v>
      </c>
      <c r="B255">
        <v>30</v>
      </c>
      <c r="C255" s="2">
        <v>33819</v>
      </c>
      <c r="D255" s="1" t="s">
        <v>39</v>
      </c>
      <c r="E255" s="1" t="s">
        <v>40</v>
      </c>
      <c r="F255" s="1" t="s">
        <v>91</v>
      </c>
      <c r="G255">
        <v>2030</v>
      </c>
      <c r="H255">
        <v>1130</v>
      </c>
      <c r="I255">
        <v>900</v>
      </c>
      <c r="J255" s="1" t="s">
        <v>123</v>
      </c>
      <c r="K255">
        <v>23</v>
      </c>
      <c r="L255">
        <v>13</v>
      </c>
      <c r="M255">
        <v>10</v>
      </c>
      <c r="N255">
        <v>0</v>
      </c>
      <c r="O255">
        <v>0</v>
      </c>
      <c r="P255">
        <v>0</v>
      </c>
      <c r="Q255">
        <v>0</v>
      </c>
      <c r="R255">
        <v>0</v>
      </c>
      <c r="S255">
        <v>0</v>
      </c>
      <c r="T255">
        <v>0</v>
      </c>
      <c r="U255">
        <v>0</v>
      </c>
      <c r="V255">
        <v>4</v>
      </c>
      <c r="W255">
        <v>2</v>
      </c>
      <c r="X255">
        <v>2</v>
      </c>
      <c r="Y255">
        <v>27</v>
      </c>
      <c r="Z255">
        <v>14</v>
      </c>
      <c r="AA255">
        <v>13</v>
      </c>
      <c r="AB255">
        <v>2</v>
      </c>
      <c r="AC255">
        <v>0</v>
      </c>
      <c r="AD255">
        <v>0</v>
      </c>
      <c r="AE255">
        <v>75</v>
      </c>
      <c r="AF255">
        <v>88</v>
      </c>
      <c r="AG255">
        <v>1015</v>
      </c>
      <c r="AH255">
        <v>0</v>
      </c>
      <c r="AI255">
        <v>373</v>
      </c>
      <c r="AJ255">
        <v>367</v>
      </c>
      <c r="AK255">
        <v>65</v>
      </c>
      <c r="AL255">
        <v>28</v>
      </c>
    </row>
    <row r="256" spans="1:38" x14ac:dyDescent="0.3">
      <c r="A256" s="1" t="s">
        <v>367</v>
      </c>
      <c r="B256">
        <v>36</v>
      </c>
      <c r="C256" s="2">
        <v>31589</v>
      </c>
      <c r="D256" s="1" t="s">
        <v>39</v>
      </c>
      <c r="E256" s="1" t="s">
        <v>44</v>
      </c>
      <c r="F256" s="1" t="s">
        <v>47</v>
      </c>
      <c r="G256">
        <v>391</v>
      </c>
      <c r="H256">
        <v>248</v>
      </c>
      <c r="I256">
        <v>143</v>
      </c>
      <c r="J256" s="1" t="s">
        <v>42</v>
      </c>
      <c r="K256">
        <v>11</v>
      </c>
      <c r="L256">
        <v>6</v>
      </c>
      <c r="M256">
        <v>5</v>
      </c>
      <c r="N256">
        <v>0</v>
      </c>
      <c r="O256">
        <v>0</v>
      </c>
      <c r="P256">
        <v>0</v>
      </c>
      <c r="Q256">
        <v>0</v>
      </c>
      <c r="R256">
        <v>0</v>
      </c>
      <c r="S256">
        <v>0</v>
      </c>
      <c r="T256">
        <v>0</v>
      </c>
      <c r="U256">
        <v>0</v>
      </c>
      <c r="V256">
        <v>3</v>
      </c>
      <c r="W256">
        <v>2</v>
      </c>
      <c r="X256">
        <v>1</v>
      </c>
      <c r="Y256">
        <v>8</v>
      </c>
      <c r="Z256">
        <v>6</v>
      </c>
      <c r="AA256">
        <v>2</v>
      </c>
      <c r="AB256">
        <v>1</v>
      </c>
      <c r="AC256">
        <v>0</v>
      </c>
      <c r="AD256">
        <v>0</v>
      </c>
      <c r="AE256">
        <v>49</v>
      </c>
      <c r="AF256">
        <v>36</v>
      </c>
      <c r="AG256">
        <v>391</v>
      </c>
      <c r="AH256">
        <v>0</v>
      </c>
      <c r="AI256">
        <v>302</v>
      </c>
      <c r="AJ256">
        <v>258</v>
      </c>
      <c r="AK256">
        <v>-1</v>
      </c>
      <c r="AL256">
        <v>19</v>
      </c>
    </row>
    <row r="257" spans="1:38" x14ac:dyDescent="0.3">
      <c r="A257" s="1" t="s">
        <v>368</v>
      </c>
      <c r="B257">
        <v>32</v>
      </c>
      <c r="C257" s="2">
        <v>33103</v>
      </c>
      <c r="D257" s="1" t="s">
        <v>39</v>
      </c>
      <c r="E257" s="1" t="s">
        <v>78</v>
      </c>
      <c r="F257" s="1" t="s">
        <v>109</v>
      </c>
      <c r="G257">
        <v>0</v>
      </c>
      <c r="H257">
        <v>0</v>
      </c>
      <c r="I257">
        <v>0</v>
      </c>
      <c r="J257" s="1" t="s">
        <v>42</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-1</v>
      </c>
      <c r="AJ257">
        <v>-1</v>
      </c>
      <c r="AK257">
        <v>-1</v>
      </c>
      <c r="AL257">
        <v>-1</v>
      </c>
    </row>
    <row r="258" spans="1:38" x14ac:dyDescent="0.3">
      <c r="A258" s="1" t="s">
        <v>369</v>
      </c>
      <c r="B258">
        <v>34</v>
      </c>
      <c r="C258" s="2">
        <v>32295</v>
      </c>
      <c r="D258" s="1" t="s">
        <v>39</v>
      </c>
      <c r="E258" s="1" t="s">
        <v>53</v>
      </c>
      <c r="F258" s="1" t="s">
        <v>41</v>
      </c>
      <c r="G258">
        <v>1335</v>
      </c>
      <c r="H258">
        <v>694</v>
      </c>
      <c r="I258">
        <v>641</v>
      </c>
      <c r="J258" s="1" t="s">
        <v>370</v>
      </c>
      <c r="K258">
        <v>25</v>
      </c>
      <c r="L258">
        <v>13</v>
      </c>
      <c r="M258">
        <v>12</v>
      </c>
      <c r="N258">
        <v>7</v>
      </c>
      <c r="O258">
        <v>5</v>
      </c>
      <c r="P258">
        <v>2</v>
      </c>
      <c r="Q258">
        <v>1</v>
      </c>
      <c r="R258">
        <v>0</v>
      </c>
      <c r="S258">
        <v>1</v>
      </c>
      <c r="T258">
        <v>0</v>
      </c>
      <c r="U258">
        <v>0</v>
      </c>
      <c r="V258">
        <v>3</v>
      </c>
      <c r="W258">
        <v>1</v>
      </c>
      <c r="X258">
        <v>2</v>
      </c>
      <c r="Y258">
        <v>16</v>
      </c>
      <c r="Z258">
        <v>8</v>
      </c>
      <c r="AA258">
        <v>8</v>
      </c>
      <c r="AB258">
        <v>2</v>
      </c>
      <c r="AC258">
        <v>0</v>
      </c>
      <c r="AD258">
        <v>191</v>
      </c>
      <c r="AE258">
        <v>83</v>
      </c>
      <c r="AF258">
        <v>53</v>
      </c>
      <c r="AG258">
        <v>668</v>
      </c>
      <c r="AH258">
        <v>1335</v>
      </c>
      <c r="AI258">
        <v>23</v>
      </c>
      <c r="AJ258">
        <v>186</v>
      </c>
      <c r="AK258">
        <v>-1</v>
      </c>
      <c r="AL258">
        <v>3</v>
      </c>
    </row>
    <row r="259" spans="1:38" x14ac:dyDescent="0.3">
      <c r="A259" s="1" t="s">
        <v>371</v>
      </c>
      <c r="B259">
        <v>28</v>
      </c>
      <c r="C259" s="2">
        <v>34459</v>
      </c>
      <c r="D259" s="1" t="s">
        <v>39</v>
      </c>
      <c r="E259" s="1" t="s">
        <v>40</v>
      </c>
      <c r="F259" s="1" t="s">
        <v>139</v>
      </c>
      <c r="G259">
        <v>1097</v>
      </c>
      <c r="H259">
        <v>503</v>
      </c>
      <c r="I259">
        <v>594</v>
      </c>
      <c r="J259" s="1" t="s">
        <v>74</v>
      </c>
      <c r="K259">
        <v>18</v>
      </c>
      <c r="L259">
        <v>9</v>
      </c>
      <c r="M259">
        <v>9</v>
      </c>
      <c r="N259">
        <v>0</v>
      </c>
      <c r="O259">
        <v>0</v>
      </c>
      <c r="P259">
        <v>0</v>
      </c>
      <c r="Q259">
        <v>3</v>
      </c>
      <c r="R259">
        <v>2</v>
      </c>
      <c r="S259">
        <v>1</v>
      </c>
      <c r="T259">
        <v>0</v>
      </c>
      <c r="U259">
        <v>0</v>
      </c>
      <c r="V259">
        <v>6</v>
      </c>
      <c r="W259">
        <v>3</v>
      </c>
      <c r="X259">
        <v>3</v>
      </c>
      <c r="Y259">
        <v>12</v>
      </c>
      <c r="Z259">
        <v>6</v>
      </c>
      <c r="AA259">
        <v>6</v>
      </c>
      <c r="AB259">
        <v>2</v>
      </c>
      <c r="AC259">
        <v>0</v>
      </c>
      <c r="AD259">
        <v>0</v>
      </c>
      <c r="AE259">
        <v>91</v>
      </c>
      <c r="AF259">
        <v>61</v>
      </c>
      <c r="AG259">
        <v>549</v>
      </c>
      <c r="AH259">
        <v>366</v>
      </c>
      <c r="AI259">
        <v>350</v>
      </c>
      <c r="AJ259">
        <v>40</v>
      </c>
      <c r="AK259">
        <v>30</v>
      </c>
      <c r="AL259">
        <v>19</v>
      </c>
    </row>
    <row r="260" spans="1:38" x14ac:dyDescent="0.3">
      <c r="A260" s="1" t="s">
        <v>372</v>
      </c>
      <c r="B260">
        <v>23</v>
      </c>
      <c r="C260" s="2">
        <v>36378</v>
      </c>
      <c r="D260" s="1" t="s">
        <v>39</v>
      </c>
      <c r="E260" s="1" t="s">
        <v>44</v>
      </c>
      <c r="F260" s="1" t="s">
        <v>109</v>
      </c>
      <c r="G260">
        <v>0</v>
      </c>
      <c r="H260">
        <v>0</v>
      </c>
      <c r="I260">
        <v>0</v>
      </c>
      <c r="J260" s="1" t="s">
        <v>178</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-1</v>
      </c>
      <c r="AJ260">
        <v>-1</v>
      </c>
      <c r="AK260">
        <v>-1</v>
      </c>
      <c r="AL260">
        <v>-1</v>
      </c>
    </row>
    <row r="261" spans="1:38" x14ac:dyDescent="0.3">
      <c r="A261" s="1" t="s">
        <v>373</v>
      </c>
      <c r="B261">
        <v>31</v>
      </c>
      <c r="C261" s="2">
        <v>33340</v>
      </c>
      <c r="D261" s="1" t="s">
        <v>39</v>
      </c>
      <c r="E261" s="1" t="s">
        <v>40</v>
      </c>
      <c r="F261" s="1" t="s">
        <v>95</v>
      </c>
      <c r="G261">
        <v>128</v>
      </c>
      <c r="H261">
        <v>52</v>
      </c>
      <c r="I261">
        <v>76</v>
      </c>
      <c r="J261" s="1" t="s">
        <v>51</v>
      </c>
      <c r="K261">
        <v>4</v>
      </c>
      <c r="L261">
        <v>2</v>
      </c>
      <c r="M261">
        <v>2</v>
      </c>
      <c r="N261">
        <v>0</v>
      </c>
      <c r="O261">
        <v>0</v>
      </c>
      <c r="P261">
        <v>0</v>
      </c>
      <c r="Q261">
        <v>0</v>
      </c>
      <c r="R261">
        <v>0</v>
      </c>
      <c r="S261">
        <v>0</v>
      </c>
      <c r="T261">
        <v>0</v>
      </c>
      <c r="U261">
        <v>0</v>
      </c>
      <c r="V261">
        <v>1</v>
      </c>
      <c r="W261">
        <v>0</v>
      </c>
      <c r="X261">
        <v>1</v>
      </c>
      <c r="Y261">
        <v>4</v>
      </c>
      <c r="Z261">
        <v>2</v>
      </c>
      <c r="AA261">
        <v>2</v>
      </c>
      <c r="AB261">
        <v>0</v>
      </c>
      <c r="AC261">
        <v>0</v>
      </c>
      <c r="AD261">
        <v>0</v>
      </c>
      <c r="AE261">
        <v>32</v>
      </c>
      <c r="AF261">
        <v>32</v>
      </c>
      <c r="AG261">
        <v>0</v>
      </c>
      <c r="AH261">
        <v>0</v>
      </c>
      <c r="AI261">
        <v>-1</v>
      </c>
      <c r="AJ261">
        <v>-1</v>
      </c>
      <c r="AK261">
        <v>-1</v>
      </c>
      <c r="AL261">
        <v>18</v>
      </c>
    </row>
    <row r="262" spans="1:38" x14ac:dyDescent="0.3">
      <c r="A262" s="1" t="s">
        <v>374</v>
      </c>
      <c r="B262">
        <v>31</v>
      </c>
      <c r="C262" s="2">
        <v>33438</v>
      </c>
      <c r="D262" s="1" t="s">
        <v>39</v>
      </c>
      <c r="E262" s="1" t="s">
        <v>44</v>
      </c>
      <c r="F262" s="1" t="s">
        <v>62</v>
      </c>
      <c r="G262">
        <v>2252</v>
      </c>
      <c r="H262">
        <v>1112</v>
      </c>
      <c r="I262">
        <v>1140</v>
      </c>
      <c r="J262" s="1" t="s">
        <v>282</v>
      </c>
      <c r="K262">
        <v>32</v>
      </c>
      <c r="L262">
        <v>15</v>
      </c>
      <c r="M262">
        <v>17</v>
      </c>
      <c r="N262">
        <v>1</v>
      </c>
      <c r="O262">
        <v>1</v>
      </c>
      <c r="P262">
        <v>0</v>
      </c>
      <c r="Q262">
        <v>2</v>
      </c>
      <c r="R262">
        <v>0</v>
      </c>
      <c r="S262">
        <v>2</v>
      </c>
      <c r="T262">
        <v>0</v>
      </c>
      <c r="U262">
        <v>0</v>
      </c>
      <c r="V262">
        <v>4</v>
      </c>
      <c r="W262">
        <v>2</v>
      </c>
      <c r="X262">
        <v>2</v>
      </c>
      <c r="Y262">
        <v>53</v>
      </c>
      <c r="Z262">
        <v>23</v>
      </c>
      <c r="AA262">
        <v>30</v>
      </c>
      <c r="AB262">
        <v>6</v>
      </c>
      <c r="AC262">
        <v>0</v>
      </c>
      <c r="AD262">
        <v>2252</v>
      </c>
      <c r="AE262">
        <v>42</v>
      </c>
      <c r="AF262">
        <v>70</v>
      </c>
      <c r="AG262">
        <v>375</v>
      </c>
      <c r="AH262">
        <v>1126</v>
      </c>
      <c r="AI262">
        <v>236</v>
      </c>
      <c r="AJ262">
        <v>171</v>
      </c>
      <c r="AK262">
        <v>-1</v>
      </c>
      <c r="AL262">
        <v>7</v>
      </c>
    </row>
    <row r="263" spans="1:38" x14ac:dyDescent="0.3">
      <c r="A263" s="1" t="s">
        <v>375</v>
      </c>
      <c r="B263">
        <v>30</v>
      </c>
      <c r="C263" s="2">
        <v>33634</v>
      </c>
      <c r="D263" s="1" t="s">
        <v>39</v>
      </c>
      <c r="E263" s="1" t="s">
        <v>44</v>
      </c>
      <c r="F263" s="1" t="s">
        <v>45</v>
      </c>
      <c r="G263">
        <v>2069</v>
      </c>
      <c r="H263">
        <v>898</v>
      </c>
      <c r="I263">
        <v>1171</v>
      </c>
      <c r="J263" s="1" t="s">
        <v>178</v>
      </c>
      <c r="K263">
        <v>32</v>
      </c>
      <c r="L263">
        <v>15</v>
      </c>
      <c r="M263">
        <v>17</v>
      </c>
      <c r="N263">
        <v>3</v>
      </c>
      <c r="O263">
        <v>1</v>
      </c>
      <c r="P263">
        <v>2</v>
      </c>
      <c r="Q263">
        <v>0</v>
      </c>
      <c r="R263">
        <v>0</v>
      </c>
      <c r="S263">
        <v>0</v>
      </c>
      <c r="T263">
        <v>0</v>
      </c>
      <c r="U263">
        <v>0</v>
      </c>
      <c r="V263">
        <v>6</v>
      </c>
      <c r="W263">
        <v>3</v>
      </c>
      <c r="X263">
        <v>3</v>
      </c>
      <c r="Y263">
        <v>41</v>
      </c>
      <c r="Z263">
        <v>18</v>
      </c>
      <c r="AA263">
        <v>23</v>
      </c>
      <c r="AB263">
        <v>4</v>
      </c>
      <c r="AC263">
        <v>0</v>
      </c>
      <c r="AD263">
        <v>690</v>
      </c>
      <c r="AE263">
        <v>50</v>
      </c>
      <c r="AF263">
        <v>65</v>
      </c>
      <c r="AG263">
        <v>517</v>
      </c>
      <c r="AH263">
        <v>0</v>
      </c>
      <c r="AI263">
        <v>131</v>
      </c>
      <c r="AJ263">
        <v>349</v>
      </c>
      <c r="AK263">
        <v>-1</v>
      </c>
      <c r="AL263">
        <v>6</v>
      </c>
    </row>
    <row r="264" spans="1:38" x14ac:dyDescent="0.3">
      <c r="A264" s="1" t="s">
        <v>376</v>
      </c>
      <c r="B264">
        <v>28</v>
      </c>
      <c r="C264" s="2">
        <v>34632</v>
      </c>
      <c r="D264" s="1" t="s">
        <v>39</v>
      </c>
      <c r="E264" s="1" t="s">
        <v>44</v>
      </c>
      <c r="F264" s="1" t="s">
        <v>70</v>
      </c>
      <c r="G264">
        <v>2511</v>
      </c>
      <c r="H264">
        <v>1319</v>
      </c>
      <c r="I264">
        <v>1192</v>
      </c>
      <c r="J264" s="1" t="s">
        <v>194</v>
      </c>
      <c r="K264">
        <v>30</v>
      </c>
      <c r="L264">
        <v>15</v>
      </c>
      <c r="M264">
        <v>15</v>
      </c>
      <c r="N264">
        <v>2</v>
      </c>
      <c r="O264">
        <v>0</v>
      </c>
      <c r="P264">
        <v>2</v>
      </c>
      <c r="Q264">
        <v>0</v>
      </c>
      <c r="R264">
        <v>0</v>
      </c>
      <c r="S264">
        <v>0</v>
      </c>
      <c r="T264">
        <v>0</v>
      </c>
      <c r="U264">
        <v>0</v>
      </c>
      <c r="V264">
        <v>8</v>
      </c>
      <c r="W264">
        <v>4</v>
      </c>
      <c r="X264">
        <v>4</v>
      </c>
      <c r="Y264">
        <v>45</v>
      </c>
      <c r="Z264">
        <v>18</v>
      </c>
      <c r="AA264">
        <v>27</v>
      </c>
      <c r="AB264">
        <v>12</v>
      </c>
      <c r="AC264">
        <v>0</v>
      </c>
      <c r="AD264">
        <v>1256</v>
      </c>
      <c r="AE264">
        <v>56</v>
      </c>
      <c r="AF264">
        <v>84</v>
      </c>
      <c r="AG264">
        <v>209</v>
      </c>
      <c r="AH264">
        <v>0</v>
      </c>
      <c r="AI264">
        <v>202</v>
      </c>
      <c r="AJ264">
        <v>288</v>
      </c>
      <c r="AK264">
        <v>-1</v>
      </c>
      <c r="AL264">
        <v>6</v>
      </c>
    </row>
    <row r="265" spans="1:38" x14ac:dyDescent="0.3">
      <c r="A265" s="1" t="s">
        <v>377</v>
      </c>
      <c r="B265">
        <v>29</v>
      </c>
      <c r="C265" s="2">
        <v>33961</v>
      </c>
      <c r="D265" s="1" t="s">
        <v>39</v>
      </c>
      <c r="E265" s="1" t="s">
        <v>40</v>
      </c>
      <c r="F265" s="1" t="s">
        <v>55</v>
      </c>
      <c r="G265">
        <v>1665</v>
      </c>
      <c r="H265">
        <v>849</v>
      </c>
      <c r="I265">
        <v>816</v>
      </c>
      <c r="J265" s="1" t="s">
        <v>210</v>
      </c>
      <c r="K265">
        <v>30</v>
      </c>
      <c r="L265">
        <v>14</v>
      </c>
      <c r="M265">
        <v>16</v>
      </c>
      <c r="N265">
        <v>4</v>
      </c>
      <c r="O265">
        <v>1</v>
      </c>
      <c r="P265">
        <v>3</v>
      </c>
      <c r="Q265">
        <v>1</v>
      </c>
      <c r="R265">
        <v>1</v>
      </c>
      <c r="S265">
        <v>0</v>
      </c>
      <c r="T265">
        <v>0</v>
      </c>
      <c r="U265">
        <v>0</v>
      </c>
      <c r="V265">
        <v>8</v>
      </c>
      <c r="W265">
        <v>4</v>
      </c>
      <c r="X265">
        <v>4</v>
      </c>
      <c r="Y265">
        <v>24</v>
      </c>
      <c r="Z265">
        <v>11</v>
      </c>
      <c r="AA265">
        <v>13</v>
      </c>
      <c r="AB265">
        <v>1</v>
      </c>
      <c r="AC265">
        <v>0</v>
      </c>
      <c r="AD265">
        <v>416</v>
      </c>
      <c r="AE265">
        <v>69</v>
      </c>
      <c r="AF265">
        <v>56</v>
      </c>
      <c r="AG265">
        <v>1665</v>
      </c>
      <c r="AH265">
        <v>1665</v>
      </c>
      <c r="AI265">
        <v>89</v>
      </c>
      <c r="AJ265">
        <v>209</v>
      </c>
      <c r="AK265">
        <v>86</v>
      </c>
      <c r="AL265">
        <v>5</v>
      </c>
    </row>
    <row r="266" spans="1:38" x14ac:dyDescent="0.3">
      <c r="A266" s="1" t="s">
        <v>378</v>
      </c>
      <c r="B266">
        <v>40</v>
      </c>
      <c r="C266" s="2">
        <v>30231</v>
      </c>
      <c r="D266" s="1" t="s">
        <v>39</v>
      </c>
      <c r="E266" s="1" t="s">
        <v>53</v>
      </c>
      <c r="F266" s="1" t="s">
        <v>70</v>
      </c>
      <c r="G266">
        <v>21</v>
      </c>
      <c r="H266">
        <v>0</v>
      </c>
      <c r="I266">
        <v>21</v>
      </c>
      <c r="J266" s="1" t="s">
        <v>42</v>
      </c>
      <c r="K266">
        <v>4</v>
      </c>
      <c r="L266">
        <v>1</v>
      </c>
      <c r="M266">
        <v>3</v>
      </c>
      <c r="N266">
        <v>0</v>
      </c>
      <c r="O266">
        <v>0</v>
      </c>
      <c r="P266">
        <v>0</v>
      </c>
      <c r="Q266">
        <v>0</v>
      </c>
      <c r="R266">
        <v>0</v>
      </c>
      <c r="S266">
        <v>0</v>
      </c>
      <c r="T266">
        <v>0</v>
      </c>
      <c r="U266">
        <v>0</v>
      </c>
      <c r="V266">
        <v>2</v>
      </c>
      <c r="W266">
        <v>1</v>
      </c>
      <c r="X266">
        <v>1</v>
      </c>
      <c r="Y266">
        <v>2</v>
      </c>
      <c r="Z266">
        <v>0</v>
      </c>
      <c r="AA266">
        <v>2</v>
      </c>
      <c r="AB266">
        <v>0</v>
      </c>
      <c r="AC266">
        <v>0</v>
      </c>
      <c r="AD266">
        <v>0</v>
      </c>
      <c r="AE266">
        <v>11</v>
      </c>
      <c r="AF266">
        <v>5</v>
      </c>
      <c r="AG266">
        <v>0</v>
      </c>
      <c r="AH266">
        <v>0</v>
      </c>
      <c r="AI266">
        <v>-1</v>
      </c>
      <c r="AJ266">
        <v>-1</v>
      </c>
      <c r="AK266">
        <v>-1</v>
      </c>
      <c r="AL266">
        <v>25</v>
      </c>
    </row>
    <row r="267" spans="1:38" x14ac:dyDescent="0.3">
      <c r="A267" s="1" t="s">
        <v>379</v>
      </c>
      <c r="B267">
        <v>29</v>
      </c>
      <c r="C267" s="2">
        <v>33953</v>
      </c>
      <c r="D267" s="1" t="s">
        <v>39</v>
      </c>
      <c r="E267" s="1" t="s">
        <v>44</v>
      </c>
      <c r="F267" s="1" t="s">
        <v>101</v>
      </c>
      <c r="G267">
        <v>1668</v>
      </c>
      <c r="H267">
        <v>963</v>
      </c>
      <c r="I267">
        <v>705</v>
      </c>
      <c r="J267" s="1" t="s">
        <v>42</v>
      </c>
      <c r="K267">
        <v>27</v>
      </c>
      <c r="L267">
        <v>15</v>
      </c>
      <c r="M267">
        <v>12</v>
      </c>
      <c r="N267">
        <v>4</v>
      </c>
      <c r="O267">
        <v>1</v>
      </c>
      <c r="P267">
        <v>3</v>
      </c>
      <c r="Q267">
        <v>2</v>
      </c>
      <c r="R267">
        <v>1</v>
      </c>
      <c r="S267">
        <v>1</v>
      </c>
      <c r="T267">
        <v>1</v>
      </c>
      <c r="U267">
        <v>0</v>
      </c>
      <c r="V267">
        <v>6</v>
      </c>
      <c r="W267">
        <v>2</v>
      </c>
      <c r="X267">
        <v>4</v>
      </c>
      <c r="Y267">
        <v>25</v>
      </c>
      <c r="Z267">
        <v>16</v>
      </c>
      <c r="AA267">
        <v>9</v>
      </c>
      <c r="AB267">
        <v>3</v>
      </c>
      <c r="AC267">
        <v>0</v>
      </c>
      <c r="AD267">
        <v>417</v>
      </c>
      <c r="AE267">
        <v>67</v>
      </c>
      <c r="AF267">
        <v>62</v>
      </c>
      <c r="AG267">
        <v>556</v>
      </c>
      <c r="AH267">
        <v>834</v>
      </c>
      <c r="AI267">
        <v>87</v>
      </c>
      <c r="AJ267">
        <v>135</v>
      </c>
      <c r="AK267">
        <v>-1</v>
      </c>
      <c r="AL267">
        <v>5</v>
      </c>
    </row>
    <row r="268" spans="1:38" x14ac:dyDescent="0.3">
      <c r="A268" s="1" t="s">
        <v>380</v>
      </c>
      <c r="B268">
        <v>36</v>
      </c>
      <c r="C268" s="2">
        <v>31663</v>
      </c>
      <c r="D268" s="1" t="s">
        <v>39</v>
      </c>
      <c r="E268" s="1" t="s">
        <v>44</v>
      </c>
      <c r="F268" s="1" t="s">
        <v>73</v>
      </c>
      <c r="G268">
        <v>3040</v>
      </c>
      <c r="H268">
        <v>1532</v>
      </c>
      <c r="I268">
        <v>1508</v>
      </c>
      <c r="J268" s="1" t="s">
        <v>83</v>
      </c>
      <c r="K268">
        <v>38</v>
      </c>
      <c r="L268">
        <v>19</v>
      </c>
      <c r="M268">
        <v>19</v>
      </c>
      <c r="N268">
        <v>1</v>
      </c>
      <c r="O268">
        <v>0</v>
      </c>
      <c r="P268">
        <v>1</v>
      </c>
      <c r="Q268">
        <v>8</v>
      </c>
      <c r="R268">
        <v>5</v>
      </c>
      <c r="S268">
        <v>3</v>
      </c>
      <c r="T268">
        <v>0</v>
      </c>
      <c r="U268">
        <v>0</v>
      </c>
      <c r="V268">
        <v>9</v>
      </c>
      <c r="W268">
        <v>7</v>
      </c>
      <c r="X268">
        <v>2</v>
      </c>
      <c r="Y268">
        <v>37</v>
      </c>
      <c r="Z268">
        <v>17</v>
      </c>
      <c r="AA268">
        <v>20</v>
      </c>
      <c r="AB268">
        <v>4</v>
      </c>
      <c r="AC268">
        <v>0</v>
      </c>
      <c r="AD268">
        <v>3040</v>
      </c>
      <c r="AE268">
        <v>82</v>
      </c>
      <c r="AF268">
        <v>80</v>
      </c>
      <c r="AG268">
        <v>760</v>
      </c>
      <c r="AH268">
        <v>380</v>
      </c>
      <c r="AI268">
        <v>258</v>
      </c>
      <c r="AJ268">
        <v>44</v>
      </c>
      <c r="AK268">
        <v>-1</v>
      </c>
      <c r="AL268">
        <v>11</v>
      </c>
    </row>
    <row r="269" spans="1:38" x14ac:dyDescent="0.3">
      <c r="A269" s="1" t="s">
        <v>381</v>
      </c>
      <c r="B269">
        <v>32</v>
      </c>
      <c r="C269" s="2">
        <v>32960</v>
      </c>
      <c r="D269" s="1" t="s">
        <v>39</v>
      </c>
      <c r="E269" s="1" t="s">
        <v>40</v>
      </c>
      <c r="F269" s="1" t="s">
        <v>95</v>
      </c>
      <c r="G269">
        <v>2641</v>
      </c>
      <c r="H269">
        <v>1142</v>
      </c>
      <c r="I269">
        <v>1499</v>
      </c>
      <c r="J269" s="1" t="s">
        <v>42</v>
      </c>
      <c r="K269">
        <v>30</v>
      </c>
      <c r="L269">
        <v>13</v>
      </c>
      <c r="M269">
        <v>17</v>
      </c>
      <c r="N269">
        <v>0</v>
      </c>
      <c r="O269">
        <v>0</v>
      </c>
      <c r="P269">
        <v>0</v>
      </c>
      <c r="Q269">
        <v>1</v>
      </c>
      <c r="R269">
        <v>1</v>
      </c>
      <c r="S269">
        <v>0</v>
      </c>
      <c r="T269">
        <v>0</v>
      </c>
      <c r="U269">
        <v>0</v>
      </c>
      <c r="V269">
        <v>9</v>
      </c>
      <c r="W269">
        <v>5</v>
      </c>
      <c r="X269">
        <v>4</v>
      </c>
      <c r="Y269">
        <v>43</v>
      </c>
      <c r="Z269">
        <v>18</v>
      </c>
      <c r="AA269">
        <v>25</v>
      </c>
      <c r="AB269">
        <v>5</v>
      </c>
      <c r="AC269">
        <v>0</v>
      </c>
      <c r="AD269">
        <v>0</v>
      </c>
      <c r="AE269">
        <v>61</v>
      </c>
      <c r="AF269">
        <v>88</v>
      </c>
      <c r="AG269">
        <v>528</v>
      </c>
      <c r="AH269">
        <v>2641</v>
      </c>
      <c r="AI269">
        <v>324</v>
      </c>
      <c r="AJ269">
        <v>241</v>
      </c>
      <c r="AK269">
        <v>112</v>
      </c>
      <c r="AL269">
        <v>23</v>
      </c>
    </row>
    <row r="270" spans="1:38" x14ac:dyDescent="0.3">
      <c r="A270" s="1" t="s">
        <v>382</v>
      </c>
      <c r="B270">
        <v>29</v>
      </c>
      <c r="C270" s="2">
        <v>34229</v>
      </c>
      <c r="D270" s="1" t="s">
        <v>39</v>
      </c>
      <c r="E270" s="1" t="s">
        <v>40</v>
      </c>
      <c r="F270" s="1" t="s">
        <v>62</v>
      </c>
      <c r="G270">
        <v>2350</v>
      </c>
      <c r="H270">
        <v>1214</v>
      </c>
      <c r="I270">
        <v>1136</v>
      </c>
      <c r="J270" s="1" t="s">
        <v>42</v>
      </c>
      <c r="K270">
        <v>28</v>
      </c>
      <c r="L270">
        <v>15</v>
      </c>
      <c r="M270">
        <v>13</v>
      </c>
      <c r="N270">
        <v>0</v>
      </c>
      <c r="O270">
        <v>0</v>
      </c>
      <c r="P270">
        <v>0</v>
      </c>
      <c r="Q270">
        <v>1</v>
      </c>
      <c r="R270">
        <v>1</v>
      </c>
      <c r="S270">
        <v>0</v>
      </c>
      <c r="T270">
        <v>0</v>
      </c>
      <c r="U270">
        <v>0</v>
      </c>
      <c r="V270">
        <v>5</v>
      </c>
      <c r="W270">
        <v>3</v>
      </c>
      <c r="X270">
        <v>2</v>
      </c>
      <c r="Y270">
        <v>51</v>
      </c>
      <c r="Z270">
        <v>21</v>
      </c>
      <c r="AA270">
        <v>30</v>
      </c>
      <c r="AB270">
        <v>5</v>
      </c>
      <c r="AC270">
        <v>0</v>
      </c>
      <c r="AD270">
        <v>0</v>
      </c>
      <c r="AE270">
        <v>46</v>
      </c>
      <c r="AF270">
        <v>84</v>
      </c>
      <c r="AG270">
        <v>470</v>
      </c>
      <c r="AH270">
        <v>2350</v>
      </c>
      <c r="AI270">
        <v>316</v>
      </c>
      <c r="AJ270">
        <v>218</v>
      </c>
      <c r="AK270">
        <v>158</v>
      </c>
      <c r="AL270">
        <v>26</v>
      </c>
    </row>
    <row r="271" spans="1:38" x14ac:dyDescent="0.3">
      <c r="A271" s="1" t="s">
        <v>383</v>
      </c>
      <c r="B271">
        <v>24</v>
      </c>
      <c r="C271" s="2">
        <v>35749</v>
      </c>
      <c r="D271" s="1" t="s">
        <v>39</v>
      </c>
      <c r="E271" s="1" t="s">
        <v>78</v>
      </c>
      <c r="F271" s="1" t="s">
        <v>55</v>
      </c>
      <c r="G271">
        <v>0</v>
      </c>
      <c r="H271">
        <v>0</v>
      </c>
      <c r="I271">
        <v>0</v>
      </c>
      <c r="J271" s="1" t="s">
        <v>42</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-1</v>
      </c>
      <c r="AJ271">
        <v>-1</v>
      </c>
      <c r="AK271">
        <v>-1</v>
      </c>
      <c r="AL271">
        <v>-1</v>
      </c>
    </row>
    <row r="272" spans="1:38" x14ac:dyDescent="0.3">
      <c r="A272" s="1" t="s">
        <v>384</v>
      </c>
      <c r="B272">
        <v>25</v>
      </c>
      <c r="C272" s="2">
        <v>35573</v>
      </c>
      <c r="D272" s="1" t="s">
        <v>39</v>
      </c>
      <c r="E272" s="1" t="s">
        <v>40</v>
      </c>
      <c r="F272" s="1" t="s">
        <v>66</v>
      </c>
      <c r="G272">
        <v>1060</v>
      </c>
      <c r="H272">
        <v>493</v>
      </c>
      <c r="I272">
        <v>567</v>
      </c>
      <c r="J272" s="1" t="s">
        <v>42</v>
      </c>
      <c r="K272">
        <v>16</v>
      </c>
      <c r="L272">
        <v>8</v>
      </c>
      <c r="M272">
        <v>8</v>
      </c>
      <c r="N272">
        <v>0</v>
      </c>
      <c r="O272">
        <v>0</v>
      </c>
      <c r="P272">
        <v>0</v>
      </c>
      <c r="Q272">
        <v>0</v>
      </c>
      <c r="R272">
        <v>0</v>
      </c>
      <c r="S272">
        <v>0</v>
      </c>
      <c r="T272">
        <v>0</v>
      </c>
      <c r="U272">
        <v>0</v>
      </c>
      <c r="V272">
        <v>11</v>
      </c>
      <c r="W272">
        <v>8</v>
      </c>
      <c r="X272">
        <v>3</v>
      </c>
      <c r="Y272">
        <v>3</v>
      </c>
      <c r="Z272">
        <v>0</v>
      </c>
      <c r="AA272">
        <v>3</v>
      </c>
      <c r="AB272">
        <v>2</v>
      </c>
      <c r="AC272">
        <v>0</v>
      </c>
      <c r="AD272">
        <v>0</v>
      </c>
      <c r="AE272">
        <v>353</v>
      </c>
      <c r="AF272">
        <v>66</v>
      </c>
      <c r="AG272">
        <v>530</v>
      </c>
      <c r="AH272">
        <v>0</v>
      </c>
      <c r="AI272">
        <v>407</v>
      </c>
      <c r="AJ272">
        <v>398</v>
      </c>
      <c r="AK272">
        <v>1</v>
      </c>
      <c r="AL272">
        <v>19</v>
      </c>
    </row>
    <row r="273" spans="1:38" x14ac:dyDescent="0.3">
      <c r="A273" s="1" t="s">
        <v>385</v>
      </c>
      <c r="B273">
        <v>35</v>
      </c>
      <c r="C273" s="2">
        <v>31886</v>
      </c>
      <c r="D273" s="1" t="s">
        <v>39</v>
      </c>
      <c r="E273" s="1" t="s">
        <v>78</v>
      </c>
      <c r="F273" s="1" t="s">
        <v>45</v>
      </c>
      <c r="G273">
        <v>1710</v>
      </c>
      <c r="H273">
        <v>810</v>
      </c>
      <c r="I273">
        <v>900</v>
      </c>
      <c r="J273" s="1" t="s">
        <v>42</v>
      </c>
      <c r="K273">
        <v>19</v>
      </c>
      <c r="L273">
        <v>9</v>
      </c>
      <c r="M273">
        <v>10</v>
      </c>
      <c r="N273">
        <v>0</v>
      </c>
      <c r="O273">
        <v>0</v>
      </c>
      <c r="P273">
        <v>0</v>
      </c>
      <c r="Q273">
        <v>0</v>
      </c>
      <c r="R273">
        <v>0</v>
      </c>
      <c r="S273">
        <v>0</v>
      </c>
      <c r="T273">
        <v>0</v>
      </c>
      <c r="U273">
        <v>0</v>
      </c>
      <c r="V273">
        <v>4</v>
      </c>
      <c r="W273">
        <v>2</v>
      </c>
      <c r="X273">
        <v>2</v>
      </c>
      <c r="Y273">
        <v>34</v>
      </c>
      <c r="Z273">
        <v>17</v>
      </c>
      <c r="AA273">
        <v>17</v>
      </c>
      <c r="AB273">
        <v>0</v>
      </c>
      <c r="AC273">
        <v>0</v>
      </c>
      <c r="AD273">
        <v>0</v>
      </c>
      <c r="AE273">
        <v>50</v>
      </c>
      <c r="AF273">
        <v>90</v>
      </c>
      <c r="AG273">
        <v>0</v>
      </c>
      <c r="AH273">
        <v>0</v>
      </c>
      <c r="AI273">
        <v>367</v>
      </c>
      <c r="AJ273">
        <v>341</v>
      </c>
      <c r="AK273">
        <v>149</v>
      </c>
      <c r="AL273">
        <v>16</v>
      </c>
    </row>
    <row r="274" spans="1:38" x14ac:dyDescent="0.3">
      <c r="A274" s="1" t="s">
        <v>386</v>
      </c>
      <c r="B274">
        <v>24</v>
      </c>
      <c r="C274" s="2">
        <v>36098</v>
      </c>
      <c r="D274" s="1" t="s">
        <v>39</v>
      </c>
      <c r="E274" s="1" t="s">
        <v>53</v>
      </c>
      <c r="F274" s="1" t="s">
        <v>41</v>
      </c>
      <c r="G274">
        <v>0</v>
      </c>
      <c r="H274">
        <v>0</v>
      </c>
      <c r="I274">
        <v>0</v>
      </c>
      <c r="J274" s="1" t="s">
        <v>42</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-1</v>
      </c>
      <c r="AJ274">
        <v>-1</v>
      </c>
      <c r="AK274">
        <v>-1</v>
      </c>
      <c r="AL274">
        <v>-1</v>
      </c>
    </row>
    <row r="275" spans="1:38" x14ac:dyDescent="0.3">
      <c r="A275" s="1" t="s">
        <v>387</v>
      </c>
      <c r="B275">
        <v>29</v>
      </c>
      <c r="C275" s="2">
        <v>34255</v>
      </c>
      <c r="D275" s="1" t="s">
        <v>39</v>
      </c>
      <c r="E275" s="1" t="s">
        <v>44</v>
      </c>
      <c r="F275" s="1" t="s">
        <v>95</v>
      </c>
      <c r="G275">
        <v>1959</v>
      </c>
      <c r="H275">
        <v>847</v>
      </c>
      <c r="I275">
        <v>1112</v>
      </c>
      <c r="J275" s="1" t="s">
        <v>42</v>
      </c>
      <c r="K275">
        <v>28</v>
      </c>
      <c r="L275">
        <v>15</v>
      </c>
      <c r="M275">
        <v>13</v>
      </c>
      <c r="N275">
        <v>0</v>
      </c>
      <c r="O275">
        <v>0</v>
      </c>
      <c r="P275">
        <v>0</v>
      </c>
      <c r="Q275">
        <v>0</v>
      </c>
      <c r="R275">
        <v>0</v>
      </c>
      <c r="S275">
        <v>0</v>
      </c>
      <c r="T275">
        <v>0</v>
      </c>
      <c r="U275">
        <v>1</v>
      </c>
      <c r="V275">
        <v>8</v>
      </c>
      <c r="W275">
        <v>5</v>
      </c>
      <c r="X275">
        <v>3</v>
      </c>
      <c r="Y275">
        <v>35</v>
      </c>
      <c r="Z275">
        <v>17</v>
      </c>
      <c r="AA275">
        <v>18</v>
      </c>
      <c r="AB275">
        <v>5</v>
      </c>
      <c r="AC275">
        <v>1</v>
      </c>
      <c r="AD275">
        <v>0</v>
      </c>
      <c r="AE275">
        <v>56</v>
      </c>
      <c r="AF275">
        <v>70</v>
      </c>
      <c r="AG275">
        <v>327</v>
      </c>
      <c r="AH275">
        <v>0</v>
      </c>
      <c r="AI275">
        <v>336</v>
      </c>
      <c r="AJ275">
        <v>383</v>
      </c>
      <c r="AK275">
        <v>-1</v>
      </c>
      <c r="AL275">
        <v>22</v>
      </c>
    </row>
    <row r="276" spans="1:38" x14ac:dyDescent="0.3">
      <c r="A276" s="1" t="s">
        <v>388</v>
      </c>
      <c r="B276">
        <v>27</v>
      </c>
      <c r="C276" s="2">
        <v>34968</v>
      </c>
      <c r="D276" s="1" t="s">
        <v>39</v>
      </c>
      <c r="E276" s="1" t="s">
        <v>78</v>
      </c>
      <c r="F276" s="1" t="s">
        <v>47</v>
      </c>
      <c r="G276">
        <v>90</v>
      </c>
      <c r="H276">
        <v>0</v>
      </c>
      <c r="I276">
        <v>90</v>
      </c>
      <c r="J276" s="1" t="s">
        <v>42</v>
      </c>
      <c r="K276">
        <v>1</v>
      </c>
      <c r="L276">
        <v>0</v>
      </c>
      <c r="M276">
        <v>1</v>
      </c>
      <c r="N276">
        <v>0</v>
      </c>
      <c r="O276">
        <v>0</v>
      </c>
      <c r="P276">
        <v>0</v>
      </c>
      <c r="Q276">
        <v>0</v>
      </c>
      <c r="R276">
        <v>0</v>
      </c>
      <c r="S276">
        <v>0</v>
      </c>
      <c r="T276">
        <v>0</v>
      </c>
      <c r="U276">
        <v>0</v>
      </c>
      <c r="V276">
        <v>0</v>
      </c>
      <c r="W276">
        <v>0</v>
      </c>
      <c r="X276">
        <v>0</v>
      </c>
      <c r="Y276">
        <v>1</v>
      </c>
      <c r="Z276">
        <v>0</v>
      </c>
      <c r="AA276">
        <v>1</v>
      </c>
      <c r="AB276">
        <v>0</v>
      </c>
      <c r="AC276">
        <v>0</v>
      </c>
      <c r="AD276">
        <v>0</v>
      </c>
      <c r="AE276">
        <v>90</v>
      </c>
      <c r="AF276">
        <v>90</v>
      </c>
      <c r="AG276">
        <v>0</v>
      </c>
      <c r="AH276">
        <v>0</v>
      </c>
      <c r="AI276">
        <v>-1</v>
      </c>
      <c r="AJ276">
        <v>-1</v>
      </c>
      <c r="AK276">
        <v>-1</v>
      </c>
      <c r="AL276">
        <v>16</v>
      </c>
    </row>
    <row r="277" spans="1:38" x14ac:dyDescent="0.3">
      <c r="A277" s="1" t="s">
        <v>389</v>
      </c>
      <c r="B277">
        <v>31</v>
      </c>
      <c r="C277" s="2">
        <v>33458</v>
      </c>
      <c r="D277" s="1" t="s">
        <v>39</v>
      </c>
      <c r="E277" s="1" t="s">
        <v>40</v>
      </c>
      <c r="F277" s="1" t="s">
        <v>66</v>
      </c>
      <c r="G277">
        <v>1532</v>
      </c>
      <c r="H277">
        <v>811</v>
      </c>
      <c r="I277">
        <v>721</v>
      </c>
      <c r="J277" s="1" t="s">
        <v>121</v>
      </c>
      <c r="K277">
        <v>22</v>
      </c>
      <c r="L277">
        <v>10</v>
      </c>
      <c r="M277">
        <v>12</v>
      </c>
      <c r="N277">
        <v>1</v>
      </c>
      <c r="O277">
        <v>1</v>
      </c>
      <c r="P277">
        <v>0</v>
      </c>
      <c r="Q277">
        <v>0</v>
      </c>
      <c r="R277">
        <v>0</v>
      </c>
      <c r="S277">
        <v>0</v>
      </c>
      <c r="T277">
        <v>0</v>
      </c>
      <c r="U277">
        <v>0</v>
      </c>
      <c r="V277">
        <v>11</v>
      </c>
      <c r="W277">
        <v>6</v>
      </c>
      <c r="X277">
        <v>5</v>
      </c>
      <c r="Y277">
        <v>9</v>
      </c>
      <c r="Z277">
        <v>5</v>
      </c>
      <c r="AA277">
        <v>4</v>
      </c>
      <c r="AB277">
        <v>3</v>
      </c>
      <c r="AC277">
        <v>0</v>
      </c>
      <c r="AD277">
        <v>1532</v>
      </c>
      <c r="AE277">
        <v>170</v>
      </c>
      <c r="AF277">
        <v>70</v>
      </c>
      <c r="AG277">
        <v>511</v>
      </c>
      <c r="AH277">
        <v>0</v>
      </c>
      <c r="AI277">
        <v>215</v>
      </c>
      <c r="AJ277">
        <v>286</v>
      </c>
      <c r="AK277">
        <v>8</v>
      </c>
      <c r="AL277">
        <v>11</v>
      </c>
    </row>
    <row r="278" spans="1:38" x14ac:dyDescent="0.3">
      <c r="A278" s="1" t="s">
        <v>390</v>
      </c>
      <c r="B278">
        <v>32</v>
      </c>
      <c r="C278" s="2">
        <v>32810</v>
      </c>
      <c r="D278" s="1" t="s">
        <v>39</v>
      </c>
      <c r="E278" s="1" t="s">
        <v>40</v>
      </c>
      <c r="F278" s="1" t="s">
        <v>55</v>
      </c>
      <c r="G278">
        <v>551</v>
      </c>
      <c r="H278">
        <v>191</v>
      </c>
      <c r="I278">
        <v>360</v>
      </c>
      <c r="J278" s="1" t="s">
        <v>42</v>
      </c>
      <c r="K278">
        <v>7</v>
      </c>
      <c r="L278">
        <v>3</v>
      </c>
      <c r="M278">
        <v>4</v>
      </c>
      <c r="N278">
        <v>1</v>
      </c>
      <c r="O278">
        <v>1</v>
      </c>
      <c r="P278">
        <v>0</v>
      </c>
      <c r="Q278">
        <v>0</v>
      </c>
      <c r="R278">
        <v>0</v>
      </c>
      <c r="S278">
        <v>0</v>
      </c>
      <c r="T278">
        <v>0</v>
      </c>
      <c r="U278">
        <v>0</v>
      </c>
      <c r="V278">
        <v>0</v>
      </c>
      <c r="W278">
        <v>0</v>
      </c>
      <c r="X278">
        <v>0</v>
      </c>
      <c r="Y278">
        <v>12</v>
      </c>
      <c r="Z278">
        <v>6</v>
      </c>
      <c r="AA278">
        <v>6</v>
      </c>
      <c r="AB278">
        <v>1</v>
      </c>
      <c r="AC278">
        <v>0</v>
      </c>
      <c r="AD278">
        <v>551</v>
      </c>
      <c r="AE278">
        <v>46</v>
      </c>
      <c r="AF278">
        <v>79</v>
      </c>
      <c r="AG278">
        <v>551</v>
      </c>
      <c r="AH278">
        <v>0</v>
      </c>
      <c r="AI278">
        <v>114</v>
      </c>
      <c r="AJ278">
        <v>358</v>
      </c>
      <c r="AK278">
        <v>159</v>
      </c>
      <c r="AL278">
        <v>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F9C9B-42DC-4808-9EA8-1F20564AB6B2}">
  <dimension ref="A1:AP278"/>
  <sheetViews>
    <sheetView topLeftCell="I1" workbookViewId="0">
      <selection activeCell="K2" sqref="K2:K278"/>
    </sheetView>
  </sheetViews>
  <sheetFormatPr defaultRowHeight="14.4" x14ac:dyDescent="0.3"/>
  <cols>
    <col min="1" max="1" width="33.21875" bestFit="1" customWidth="1"/>
    <col min="2" max="2" width="33.21875" customWidth="1"/>
    <col min="3" max="3" width="12.77734375" style="3" bestFit="1" customWidth="1"/>
    <col min="4" max="4" width="12.77734375" style="3" customWidth="1"/>
    <col min="5" max="5" width="18.21875" style="3" bestFit="1" customWidth="1"/>
    <col min="6" max="6" width="20.6640625" style="3" bestFit="1" customWidth="1"/>
    <col min="7" max="7" width="15.77734375" style="2" customWidth="1"/>
    <col min="8" max="8" width="10.33203125" bestFit="1" customWidth="1"/>
    <col min="9" max="9" width="23.88671875" bestFit="1" customWidth="1"/>
    <col min="10" max="10" width="20.5546875" bestFit="1" customWidth="1"/>
    <col min="11" max="11" width="20.5546875" customWidth="1"/>
    <col min="12" max="12" width="24.5546875" bestFit="1" customWidth="1"/>
    <col min="13" max="13" width="24.109375" bestFit="1" customWidth="1"/>
    <col min="14" max="14" width="18.109375" bestFit="1" customWidth="1"/>
    <col min="15" max="15" width="17.21875" bestFit="1" customWidth="1"/>
    <col min="16" max="16" width="16.77734375" bestFit="1" customWidth="1"/>
    <col min="17" max="17" width="11.77734375" bestFit="1" customWidth="1"/>
    <col min="18" max="18" width="10.88671875" bestFit="1" customWidth="1"/>
    <col min="19" max="19" width="10.5546875" bestFit="1" customWidth="1"/>
    <col min="20" max="20" width="12.77734375" bestFit="1" customWidth="1"/>
    <col min="21" max="21" width="11.88671875" bestFit="1" customWidth="1"/>
    <col min="22" max="22" width="11.5546875" bestFit="1" customWidth="1"/>
    <col min="23" max="23" width="11.5546875" customWidth="1"/>
    <col min="24" max="24" width="12.21875" bestFit="1" customWidth="1"/>
    <col min="25" max="25" width="13.44140625" bestFit="1" customWidth="1"/>
    <col min="26" max="26" width="18.33203125" bestFit="1" customWidth="1"/>
    <col min="27" max="27" width="17.44140625" bestFit="1" customWidth="1"/>
    <col min="28" max="28" width="17" bestFit="1" customWidth="1"/>
    <col min="29" max="29" width="15.5546875" bestFit="1" customWidth="1"/>
    <col min="30" max="30" width="14.6640625" bestFit="1" customWidth="1"/>
    <col min="31" max="31" width="14.33203125" bestFit="1" customWidth="1"/>
    <col min="32" max="32" width="18.44140625" bestFit="1" customWidth="1"/>
    <col min="33" max="33" width="15.6640625" bestFit="1" customWidth="1"/>
    <col min="34" max="34" width="18.88671875" bestFit="1" customWidth="1"/>
    <col min="35" max="35" width="23.44140625" bestFit="1" customWidth="1"/>
    <col min="36" max="36" width="13.88671875" bestFit="1" customWidth="1"/>
    <col min="37" max="37" width="19" bestFit="1" customWidth="1"/>
    <col min="38" max="38" width="19.88671875" bestFit="1" customWidth="1"/>
    <col min="39" max="39" width="26.109375" bestFit="1" customWidth="1"/>
    <col min="40" max="40" width="27.5546875" bestFit="1" customWidth="1"/>
    <col min="41" max="41" width="26.6640625" bestFit="1" customWidth="1"/>
    <col min="42" max="42" width="21.5546875" bestFit="1" customWidth="1"/>
  </cols>
  <sheetData>
    <row r="1" spans="1:42" ht="16.8" x14ac:dyDescent="0.45">
      <c r="A1" s="5" t="s">
        <v>0</v>
      </c>
      <c r="B1" s="5" t="s">
        <v>669</v>
      </c>
      <c r="C1" s="9" t="s">
        <v>673</v>
      </c>
      <c r="D1" s="9" t="s">
        <v>672</v>
      </c>
      <c r="E1" s="9" t="s">
        <v>671</v>
      </c>
      <c r="F1" s="9" t="s">
        <v>670</v>
      </c>
      <c r="G1" s="10" t="s">
        <v>2</v>
      </c>
      <c r="H1" s="5" t="s">
        <v>4</v>
      </c>
      <c r="I1" s="5" t="s">
        <v>5</v>
      </c>
      <c r="J1" s="5" t="s">
        <v>9</v>
      </c>
      <c r="K1" s="5" t="s">
        <v>6</v>
      </c>
      <c r="L1" s="5" t="s">
        <v>7</v>
      </c>
      <c r="M1" s="5" t="s">
        <v>8</v>
      </c>
      <c r="N1" s="5" t="s">
        <v>10</v>
      </c>
      <c r="O1" s="5" t="s">
        <v>11</v>
      </c>
      <c r="P1" s="5" t="s">
        <v>12</v>
      </c>
      <c r="Q1" s="5" t="s">
        <v>13</v>
      </c>
      <c r="R1" s="5" t="s">
        <v>14</v>
      </c>
      <c r="S1" s="5" t="s">
        <v>15</v>
      </c>
      <c r="T1" s="5" t="s">
        <v>16</v>
      </c>
      <c r="U1" s="5" t="s">
        <v>17</v>
      </c>
      <c r="V1" s="5" t="s">
        <v>18</v>
      </c>
      <c r="W1" s="5" t="s">
        <v>686</v>
      </c>
      <c r="X1" s="5" t="s">
        <v>19</v>
      </c>
      <c r="Y1" s="5" t="s">
        <v>20</v>
      </c>
      <c r="Z1" s="5" t="s">
        <v>21</v>
      </c>
      <c r="AA1" s="5" t="s">
        <v>22</v>
      </c>
      <c r="AB1" s="5" t="s">
        <v>23</v>
      </c>
      <c r="AC1" s="5" t="s">
        <v>24</v>
      </c>
      <c r="AD1" s="5" t="s">
        <v>25</v>
      </c>
      <c r="AE1" s="5" t="s">
        <v>26</v>
      </c>
      <c r="AF1" s="5" t="s">
        <v>27</v>
      </c>
      <c r="AG1" s="5" t="s">
        <v>28</v>
      </c>
      <c r="AH1" s="5" t="s">
        <v>29</v>
      </c>
      <c r="AI1" s="5" t="s">
        <v>30</v>
      </c>
      <c r="AJ1" s="5" t="s">
        <v>31</v>
      </c>
      <c r="AK1" s="5" t="s">
        <v>32</v>
      </c>
      <c r="AL1" s="5" t="s">
        <v>33</v>
      </c>
      <c r="AM1" s="5" t="s">
        <v>34</v>
      </c>
      <c r="AN1" s="5" t="s">
        <v>35</v>
      </c>
      <c r="AO1" s="5" t="s">
        <v>36</v>
      </c>
      <c r="AP1" s="5" t="s">
        <v>37</v>
      </c>
    </row>
    <row r="2" spans="1:42" ht="16.8" x14ac:dyDescent="0.45">
      <c r="A2" s="5" t="s">
        <v>38</v>
      </c>
      <c r="B2" s="5" t="str">
        <f>UPPER(A2)</f>
        <v>AARON CRESSWELL</v>
      </c>
      <c r="C2" s="9">
        <v>32</v>
      </c>
      <c r="D2" s="9">
        <f>C2+3</f>
        <v>35</v>
      </c>
      <c r="E2" s="9">
        <f>D2-5</f>
        <v>30</v>
      </c>
      <c r="F2" s="9" t="str">
        <f>IF(E2&gt;30, "Very Experienced Player",IF(E2 &gt; 25, "Experienced Player",IF(E2 &gt; 21,"Young Player", "Prospect")))</f>
        <v>Experienced Player</v>
      </c>
      <c r="G2" s="10">
        <v>32857</v>
      </c>
      <c r="H2" s="5" t="s">
        <v>40</v>
      </c>
      <c r="I2" s="5" t="s">
        <v>41</v>
      </c>
      <c r="J2" s="5" t="s">
        <v>42</v>
      </c>
      <c r="K2" s="9">
        <f>L2+M2</f>
        <v>1589</v>
      </c>
      <c r="L2" s="9">
        <v>888</v>
      </c>
      <c r="M2" s="9">
        <v>701</v>
      </c>
      <c r="N2" s="9">
        <v>20</v>
      </c>
      <c r="O2" s="9">
        <v>11</v>
      </c>
      <c r="P2" s="9">
        <v>9</v>
      </c>
      <c r="Q2" s="9">
        <v>0</v>
      </c>
      <c r="R2" s="9">
        <v>0</v>
      </c>
      <c r="S2" s="9">
        <v>0</v>
      </c>
      <c r="T2" s="9">
        <v>1</v>
      </c>
      <c r="U2" s="9">
        <v>1</v>
      </c>
      <c r="V2" s="9">
        <v>0</v>
      </c>
      <c r="W2" s="9">
        <f>Q2+T2</f>
        <v>1</v>
      </c>
      <c r="X2" s="9">
        <v>0</v>
      </c>
      <c r="Y2" s="9">
        <v>0</v>
      </c>
      <c r="Z2" s="9">
        <v>3</v>
      </c>
      <c r="AA2" s="9">
        <v>2</v>
      </c>
      <c r="AB2" s="9">
        <v>1</v>
      </c>
      <c r="AC2" s="9">
        <v>22</v>
      </c>
      <c r="AD2" s="9">
        <v>12</v>
      </c>
      <c r="AE2" s="9">
        <v>10</v>
      </c>
      <c r="AF2" s="9">
        <v>1</v>
      </c>
      <c r="AG2" s="9">
        <v>0</v>
      </c>
      <c r="AH2" s="9">
        <v>0</v>
      </c>
      <c r="AI2" s="9">
        <v>72</v>
      </c>
      <c r="AJ2" s="9">
        <v>79</v>
      </c>
      <c r="AK2" s="9">
        <v>1589</v>
      </c>
      <c r="AL2" s="9">
        <v>1589</v>
      </c>
      <c r="AM2" s="9">
        <v>290</v>
      </c>
      <c r="AN2" s="9">
        <v>191</v>
      </c>
      <c r="AO2" s="9">
        <v>80</v>
      </c>
      <c r="AP2" s="9">
        <v>20</v>
      </c>
    </row>
    <row r="3" spans="1:42" ht="16.8" x14ac:dyDescent="0.45">
      <c r="A3" s="5" t="s">
        <v>43</v>
      </c>
      <c r="B3" s="5" t="str">
        <f t="shared" ref="B3:B66" si="0">UPPER(A3)</f>
        <v>AARON LENNON</v>
      </c>
      <c r="C3" s="9">
        <v>35</v>
      </c>
      <c r="D3" s="9">
        <f t="shared" ref="D3:D66" si="1">C3+3</f>
        <v>38</v>
      </c>
      <c r="E3" s="9">
        <f t="shared" ref="E3:E66" si="2">D3-5</f>
        <v>33</v>
      </c>
      <c r="F3" s="9" t="str">
        <f t="shared" ref="F3:F66" si="3">IF(E3&gt;30, "Very Experienced Player",IF(E3 &gt; 25, "Experienced Player",IF(E3 &gt; 21,"Young Player", "Prospect")))</f>
        <v>Very Experienced Player</v>
      </c>
      <c r="G3" s="10">
        <v>31883</v>
      </c>
      <c r="H3" s="5" t="s">
        <v>44</v>
      </c>
      <c r="I3" s="5" t="s">
        <v>45</v>
      </c>
      <c r="J3" s="5" t="s">
        <v>42</v>
      </c>
      <c r="K3" s="9">
        <f t="shared" ref="K3:K66" si="4">L3+M3</f>
        <v>1217</v>
      </c>
      <c r="L3" s="9">
        <v>487</v>
      </c>
      <c r="M3" s="9">
        <v>730</v>
      </c>
      <c r="N3" s="9">
        <v>16</v>
      </c>
      <c r="O3" s="9">
        <v>7</v>
      </c>
      <c r="P3" s="9">
        <v>9</v>
      </c>
      <c r="Q3" s="9">
        <v>1</v>
      </c>
      <c r="R3" s="9">
        <v>1</v>
      </c>
      <c r="S3" s="9">
        <v>0</v>
      </c>
      <c r="T3" s="9">
        <v>1</v>
      </c>
      <c r="U3" s="9">
        <v>1</v>
      </c>
      <c r="V3" s="9">
        <v>0</v>
      </c>
      <c r="W3" s="9">
        <f t="shared" ref="W3:W66" si="5">Q3+T3</f>
        <v>2</v>
      </c>
      <c r="X3" s="9">
        <v>0</v>
      </c>
      <c r="Y3" s="9">
        <v>0</v>
      </c>
      <c r="Z3" s="9">
        <v>4</v>
      </c>
      <c r="AA3" s="9">
        <v>2</v>
      </c>
      <c r="AB3" s="9">
        <v>2</v>
      </c>
      <c r="AC3" s="9">
        <v>20</v>
      </c>
      <c r="AD3" s="9">
        <v>8</v>
      </c>
      <c r="AE3" s="9">
        <v>12</v>
      </c>
      <c r="AF3" s="9">
        <v>1</v>
      </c>
      <c r="AG3" s="9">
        <v>0</v>
      </c>
      <c r="AH3" s="9">
        <v>1217</v>
      </c>
      <c r="AI3" s="9">
        <v>61</v>
      </c>
      <c r="AJ3" s="9">
        <v>76</v>
      </c>
      <c r="AK3" s="9">
        <v>1217</v>
      </c>
      <c r="AL3" s="9">
        <v>1217</v>
      </c>
      <c r="AM3" s="9">
        <v>196</v>
      </c>
      <c r="AN3" s="9">
        <v>187</v>
      </c>
      <c r="AO3" s="9">
        <v>-1</v>
      </c>
      <c r="AP3" s="9">
        <v>10</v>
      </c>
    </row>
    <row r="4" spans="1:42" ht="16.8" x14ac:dyDescent="0.45">
      <c r="A4" s="5" t="s">
        <v>46</v>
      </c>
      <c r="B4" s="5" t="str">
        <f t="shared" si="0"/>
        <v>AARON MOOY</v>
      </c>
      <c r="C4" s="9">
        <v>32</v>
      </c>
      <c r="D4" s="9">
        <f t="shared" si="1"/>
        <v>35</v>
      </c>
      <c r="E4" s="9">
        <f t="shared" si="2"/>
        <v>30</v>
      </c>
      <c r="F4" s="9" t="str">
        <f t="shared" si="3"/>
        <v>Experienced Player</v>
      </c>
      <c r="G4" s="10">
        <v>33131</v>
      </c>
      <c r="H4" s="5" t="s">
        <v>44</v>
      </c>
      <c r="I4" s="5" t="s">
        <v>47</v>
      </c>
      <c r="J4" s="5" t="s">
        <v>48</v>
      </c>
      <c r="K4" s="9">
        <f t="shared" si="4"/>
        <v>2327</v>
      </c>
      <c r="L4" s="9">
        <v>1190</v>
      </c>
      <c r="M4" s="9">
        <v>1137</v>
      </c>
      <c r="N4" s="9">
        <v>29</v>
      </c>
      <c r="O4" s="9">
        <v>15</v>
      </c>
      <c r="P4" s="9">
        <v>14</v>
      </c>
      <c r="Q4" s="9">
        <v>3</v>
      </c>
      <c r="R4" s="9">
        <v>1</v>
      </c>
      <c r="S4" s="9">
        <v>2</v>
      </c>
      <c r="T4" s="9">
        <v>1</v>
      </c>
      <c r="U4" s="9">
        <v>0</v>
      </c>
      <c r="V4" s="9">
        <v>1</v>
      </c>
      <c r="W4" s="9">
        <f t="shared" si="5"/>
        <v>4</v>
      </c>
      <c r="X4" s="9">
        <v>1</v>
      </c>
      <c r="Y4" s="9">
        <v>0</v>
      </c>
      <c r="Z4" s="9">
        <v>4</v>
      </c>
      <c r="AA4" s="9">
        <v>3</v>
      </c>
      <c r="AB4" s="9">
        <v>1</v>
      </c>
      <c r="AC4" s="9">
        <v>46</v>
      </c>
      <c r="AD4" s="9">
        <v>20</v>
      </c>
      <c r="AE4" s="9">
        <v>26</v>
      </c>
      <c r="AF4" s="9">
        <v>4</v>
      </c>
      <c r="AG4" s="9">
        <v>0</v>
      </c>
      <c r="AH4" s="9">
        <v>776</v>
      </c>
      <c r="AI4" s="9">
        <v>51</v>
      </c>
      <c r="AJ4" s="9">
        <v>80</v>
      </c>
      <c r="AK4" s="9">
        <v>582</v>
      </c>
      <c r="AL4" s="9">
        <v>2327</v>
      </c>
      <c r="AM4" s="9">
        <v>144</v>
      </c>
      <c r="AN4" s="9">
        <v>233</v>
      </c>
      <c r="AO4" s="9">
        <v>-1</v>
      </c>
      <c r="AP4" s="9">
        <v>3</v>
      </c>
    </row>
    <row r="5" spans="1:42" ht="16.8" x14ac:dyDescent="0.45">
      <c r="A5" s="5" t="s">
        <v>49</v>
      </c>
      <c r="B5" s="5" t="str">
        <f t="shared" si="0"/>
        <v>AARON RAMSEY</v>
      </c>
      <c r="C5" s="9">
        <v>31</v>
      </c>
      <c r="D5" s="9">
        <f t="shared" si="1"/>
        <v>34</v>
      </c>
      <c r="E5" s="9">
        <f t="shared" si="2"/>
        <v>29</v>
      </c>
      <c r="F5" s="9" t="str">
        <f t="shared" si="3"/>
        <v>Experienced Player</v>
      </c>
      <c r="G5" s="10">
        <v>33233</v>
      </c>
      <c r="H5" s="5" t="s">
        <v>44</v>
      </c>
      <c r="I5" s="5" t="s">
        <v>50</v>
      </c>
      <c r="J5" s="5" t="s">
        <v>51</v>
      </c>
      <c r="K5" s="9">
        <f t="shared" si="4"/>
        <v>1327</v>
      </c>
      <c r="L5" s="9">
        <v>689</v>
      </c>
      <c r="M5" s="9">
        <v>638</v>
      </c>
      <c r="N5" s="9">
        <v>28</v>
      </c>
      <c r="O5" s="9">
        <v>14</v>
      </c>
      <c r="P5" s="9">
        <v>14</v>
      </c>
      <c r="Q5" s="9">
        <v>4</v>
      </c>
      <c r="R5" s="9">
        <v>2</v>
      </c>
      <c r="S5" s="9">
        <v>2</v>
      </c>
      <c r="T5" s="9">
        <v>6</v>
      </c>
      <c r="U5" s="9">
        <v>5</v>
      </c>
      <c r="V5" s="9">
        <v>1</v>
      </c>
      <c r="W5" s="9">
        <f t="shared" si="5"/>
        <v>10</v>
      </c>
      <c r="X5" s="9">
        <v>0</v>
      </c>
      <c r="Y5" s="9">
        <v>0</v>
      </c>
      <c r="Z5" s="9">
        <v>7</v>
      </c>
      <c r="AA5" s="9">
        <v>6</v>
      </c>
      <c r="AB5" s="9">
        <v>1</v>
      </c>
      <c r="AC5" s="9">
        <v>12</v>
      </c>
      <c r="AD5" s="9">
        <v>2</v>
      </c>
      <c r="AE5" s="9">
        <v>10</v>
      </c>
      <c r="AF5" s="9">
        <v>0</v>
      </c>
      <c r="AG5" s="9">
        <v>0</v>
      </c>
      <c r="AH5" s="9">
        <v>332</v>
      </c>
      <c r="AI5" s="9">
        <v>111</v>
      </c>
      <c r="AJ5" s="9">
        <v>47</v>
      </c>
      <c r="AK5" s="9">
        <v>0</v>
      </c>
      <c r="AL5" s="9">
        <v>221</v>
      </c>
      <c r="AM5" s="9">
        <v>69</v>
      </c>
      <c r="AN5" s="9">
        <v>8</v>
      </c>
      <c r="AO5" s="9">
        <v>-1</v>
      </c>
      <c r="AP5" s="9">
        <v>5</v>
      </c>
    </row>
    <row r="6" spans="1:42" ht="16.8" x14ac:dyDescent="0.45">
      <c r="A6" s="5" t="s">
        <v>52</v>
      </c>
      <c r="B6" s="5" t="str">
        <f t="shared" si="0"/>
        <v>AARON ROWE</v>
      </c>
      <c r="C6" s="9">
        <v>22</v>
      </c>
      <c r="D6" s="9">
        <f t="shared" si="1"/>
        <v>25</v>
      </c>
      <c r="E6" s="9">
        <f t="shared" si="2"/>
        <v>20</v>
      </c>
      <c r="F6" s="9" t="str">
        <f t="shared" si="3"/>
        <v>Prospect</v>
      </c>
      <c r="G6" s="10">
        <v>36776</v>
      </c>
      <c r="H6" s="5" t="s">
        <v>53</v>
      </c>
      <c r="I6" s="5" t="s">
        <v>47</v>
      </c>
      <c r="J6" s="5" t="s">
        <v>42</v>
      </c>
      <c r="K6" s="9">
        <f t="shared" si="4"/>
        <v>69</v>
      </c>
      <c r="L6" s="9">
        <v>14</v>
      </c>
      <c r="M6" s="9">
        <v>55</v>
      </c>
      <c r="N6" s="9">
        <v>2</v>
      </c>
      <c r="O6" s="9">
        <v>1</v>
      </c>
      <c r="P6" s="9">
        <v>1</v>
      </c>
      <c r="Q6" s="9">
        <v>0</v>
      </c>
      <c r="R6" s="9">
        <v>0</v>
      </c>
      <c r="S6" s="9">
        <v>0</v>
      </c>
      <c r="T6" s="9">
        <v>0</v>
      </c>
      <c r="U6" s="9">
        <v>0</v>
      </c>
      <c r="V6" s="9">
        <v>0</v>
      </c>
      <c r="W6" s="9">
        <f t="shared" si="5"/>
        <v>0</v>
      </c>
      <c r="X6" s="9">
        <v>0</v>
      </c>
      <c r="Y6" s="9">
        <v>0</v>
      </c>
      <c r="Z6" s="9">
        <v>0</v>
      </c>
      <c r="AA6" s="9">
        <v>0</v>
      </c>
      <c r="AB6" s="9">
        <v>0</v>
      </c>
      <c r="AC6" s="9">
        <v>1</v>
      </c>
      <c r="AD6" s="9">
        <v>0</v>
      </c>
      <c r="AE6" s="9">
        <v>1</v>
      </c>
      <c r="AF6" s="9">
        <v>0</v>
      </c>
      <c r="AG6" s="9">
        <v>0</v>
      </c>
      <c r="AH6" s="9">
        <v>0</v>
      </c>
      <c r="AI6" s="9">
        <v>69</v>
      </c>
      <c r="AJ6" s="9">
        <v>35</v>
      </c>
      <c r="AK6" s="9">
        <v>0</v>
      </c>
      <c r="AL6" s="9">
        <v>0</v>
      </c>
      <c r="AM6" s="9">
        <v>-1</v>
      </c>
      <c r="AN6" s="9">
        <v>-1</v>
      </c>
      <c r="AO6" s="9">
        <v>-1</v>
      </c>
      <c r="AP6" s="9">
        <v>31</v>
      </c>
    </row>
    <row r="7" spans="1:42" ht="16.8" x14ac:dyDescent="0.45">
      <c r="A7" s="5" t="s">
        <v>54</v>
      </c>
      <c r="B7" s="5" t="str">
        <f t="shared" si="0"/>
        <v>AARON WAN-BISSAKA</v>
      </c>
      <c r="C7" s="9">
        <v>24</v>
      </c>
      <c r="D7" s="9">
        <f t="shared" si="1"/>
        <v>27</v>
      </c>
      <c r="E7" s="9">
        <f t="shared" si="2"/>
        <v>22</v>
      </c>
      <c r="F7" s="9" t="str">
        <f t="shared" si="3"/>
        <v>Young Player</v>
      </c>
      <c r="G7" s="10">
        <v>35760</v>
      </c>
      <c r="H7" s="5" t="s">
        <v>44</v>
      </c>
      <c r="I7" s="5" t="s">
        <v>55</v>
      </c>
      <c r="J7" s="5" t="s">
        <v>42</v>
      </c>
      <c r="K7" s="9">
        <f t="shared" si="4"/>
        <v>3135</v>
      </c>
      <c r="L7" s="9">
        <v>1605</v>
      </c>
      <c r="M7" s="9">
        <v>1530</v>
      </c>
      <c r="N7" s="9">
        <v>35</v>
      </c>
      <c r="O7" s="9">
        <v>18</v>
      </c>
      <c r="P7" s="9">
        <v>17</v>
      </c>
      <c r="Q7" s="9">
        <v>0</v>
      </c>
      <c r="R7" s="9">
        <v>0</v>
      </c>
      <c r="S7" s="9">
        <v>0</v>
      </c>
      <c r="T7" s="9">
        <v>3</v>
      </c>
      <c r="U7" s="9">
        <v>1</v>
      </c>
      <c r="V7" s="9">
        <v>2</v>
      </c>
      <c r="W7" s="9">
        <f t="shared" si="5"/>
        <v>3</v>
      </c>
      <c r="X7" s="9">
        <v>0</v>
      </c>
      <c r="Y7" s="9">
        <v>0</v>
      </c>
      <c r="Z7" s="9">
        <v>12</v>
      </c>
      <c r="AA7" s="9">
        <v>7</v>
      </c>
      <c r="AB7" s="9">
        <v>5</v>
      </c>
      <c r="AC7" s="9">
        <v>41</v>
      </c>
      <c r="AD7" s="9">
        <v>17</v>
      </c>
      <c r="AE7" s="9">
        <v>24</v>
      </c>
      <c r="AF7" s="9">
        <v>5</v>
      </c>
      <c r="AG7" s="9">
        <v>1</v>
      </c>
      <c r="AH7" s="9">
        <v>0</v>
      </c>
      <c r="AI7" s="9">
        <v>76</v>
      </c>
      <c r="AJ7" s="9">
        <v>90</v>
      </c>
      <c r="AK7" s="9">
        <v>523</v>
      </c>
      <c r="AL7" s="9">
        <v>1045</v>
      </c>
      <c r="AM7" s="9">
        <v>312</v>
      </c>
      <c r="AN7" s="9">
        <v>160</v>
      </c>
      <c r="AO7" s="9">
        <v>-1</v>
      </c>
      <c r="AP7" s="9">
        <v>22</v>
      </c>
    </row>
    <row r="8" spans="1:42" ht="16.8" x14ac:dyDescent="0.45">
      <c r="A8" s="5" t="s">
        <v>56</v>
      </c>
      <c r="B8" s="5" t="str">
        <f t="shared" si="0"/>
        <v>ABDELHAMID SABIRI</v>
      </c>
      <c r="C8" s="9">
        <v>25</v>
      </c>
      <c r="D8" s="9">
        <f t="shared" si="1"/>
        <v>28</v>
      </c>
      <c r="E8" s="9">
        <f t="shared" si="2"/>
        <v>23</v>
      </c>
      <c r="F8" s="9" t="str">
        <f t="shared" si="3"/>
        <v>Young Player</v>
      </c>
      <c r="G8" s="10">
        <v>35397</v>
      </c>
      <c r="H8" s="5" t="s">
        <v>44</v>
      </c>
      <c r="I8" s="5" t="s">
        <v>47</v>
      </c>
      <c r="J8" s="5" t="s">
        <v>57</v>
      </c>
      <c r="K8" s="9">
        <f t="shared" si="4"/>
        <v>49</v>
      </c>
      <c r="L8" s="9">
        <v>0</v>
      </c>
      <c r="M8" s="9">
        <v>49</v>
      </c>
      <c r="N8" s="9">
        <v>2</v>
      </c>
      <c r="O8" s="9">
        <v>0</v>
      </c>
      <c r="P8" s="9">
        <v>2</v>
      </c>
      <c r="Q8" s="9">
        <v>0</v>
      </c>
      <c r="R8" s="9">
        <v>0</v>
      </c>
      <c r="S8" s="9">
        <v>0</v>
      </c>
      <c r="T8" s="9">
        <v>0</v>
      </c>
      <c r="U8" s="9">
        <v>0</v>
      </c>
      <c r="V8" s="9">
        <v>0</v>
      </c>
      <c r="W8" s="9">
        <f t="shared" si="5"/>
        <v>0</v>
      </c>
      <c r="X8" s="9">
        <v>0</v>
      </c>
      <c r="Y8" s="9">
        <v>0</v>
      </c>
      <c r="Z8" s="9">
        <v>0</v>
      </c>
      <c r="AA8" s="9">
        <v>0</v>
      </c>
      <c r="AB8" s="9">
        <v>0</v>
      </c>
      <c r="AC8" s="9">
        <v>3</v>
      </c>
      <c r="AD8" s="9">
        <v>0</v>
      </c>
      <c r="AE8" s="9">
        <v>3</v>
      </c>
      <c r="AF8" s="9">
        <v>0</v>
      </c>
      <c r="AG8" s="9">
        <v>0</v>
      </c>
      <c r="AH8" s="9">
        <v>0</v>
      </c>
      <c r="AI8" s="9">
        <v>16</v>
      </c>
      <c r="AJ8" s="9">
        <v>25</v>
      </c>
      <c r="AK8" s="9">
        <v>0</v>
      </c>
      <c r="AL8" s="9">
        <v>0</v>
      </c>
      <c r="AM8" s="9">
        <v>-1</v>
      </c>
      <c r="AN8" s="9">
        <v>-1</v>
      </c>
      <c r="AO8" s="9">
        <v>-1</v>
      </c>
      <c r="AP8" s="9">
        <v>22</v>
      </c>
    </row>
    <row r="9" spans="1:42" ht="16.8" x14ac:dyDescent="0.45">
      <c r="A9" s="5" t="s">
        <v>58</v>
      </c>
      <c r="B9" s="5" t="str">
        <f t="shared" si="0"/>
        <v>ABDOULAYE DOUCOURÃ©</v>
      </c>
      <c r="C9" s="9">
        <v>29</v>
      </c>
      <c r="D9" s="9">
        <f t="shared" si="1"/>
        <v>32</v>
      </c>
      <c r="E9" s="9">
        <f t="shared" si="2"/>
        <v>27</v>
      </c>
      <c r="F9" s="9" t="str">
        <f t="shared" si="3"/>
        <v>Experienced Player</v>
      </c>
      <c r="G9" s="10">
        <v>33970</v>
      </c>
      <c r="H9" s="5" t="s">
        <v>44</v>
      </c>
      <c r="I9" s="5" t="s">
        <v>59</v>
      </c>
      <c r="J9" s="5" t="s">
        <v>60</v>
      </c>
      <c r="K9" s="9">
        <f t="shared" si="4"/>
        <v>3062</v>
      </c>
      <c r="L9" s="9">
        <v>1566</v>
      </c>
      <c r="M9" s="9">
        <v>1496</v>
      </c>
      <c r="N9" s="9">
        <v>35</v>
      </c>
      <c r="O9" s="9">
        <v>18</v>
      </c>
      <c r="P9" s="9">
        <v>17</v>
      </c>
      <c r="Q9" s="9">
        <v>5</v>
      </c>
      <c r="R9" s="9">
        <v>3</v>
      </c>
      <c r="S9" s="9">
        <v>2</v>
      </c>
      <c r="T9" s="9">
        <v>6</v>
      </c>
      <c r="U9" s="9">
        <v>2</v>
      </c>
      <c r="V9" s="9">
        <v>4</v>
      </c>
      <c r="W9" s="9">
        <f t="shared" si="5"/>
        <v>11</v>
      </c>
      <c r="X9" s="9">
        <v>0</v>
      </c>
      <c r="Y9" s="9">
        <v>0</v>
      </c>
      <c r="Z9" s="9">
        <v>5</v>
      </c>
      <c r="AA9" s="9">
        <v>3</v>
      </c>
      <c r="AB9" s="9">
        <v>2</v>
      </c>
      <c r="AC9" s="9">
        <v>54</v>
      </c>
      <c r="AD9" s="9">
        <v>27</v>
      </c>
      <c r="AE9" s="9">
        <v>27</v>
      </c>
      <c r="AF9" s="9">
        <v>7</v>
      </c>
      <c r="AG9" s="9">
        <v>0</v>
      </c>
      <c r="AH9" s="9">
        <v>612</v>
      </c>
      <c r="AI9" s="9">
        <v>57</v>
      </c>
      <c r="AJ9" s="9">
        <v>87</v>
      </c>
      <c r="AK9" s="9">
        <v>437</v>
      </c>
      <c r="AL9" s="9">
        <v>510</v>
      </c>
      <c r="AM9" s="9">
        <v>124</v>
      </c>
      <c r="AN9" s="9">
        <v>80</v>
      </c>
      <c r="AO9" s="9">
        <v>-1</v>
      </c>
      <c r="AP9" s="9">
        <v>5</v>
      </c>
    </row>
    <row r="10" spans="1:42" ht="16.8" x14ac:dyDescent="0.45">
      <c r="A10" s="5" t="s">
        <v>61</v>
      </c>
      <c r="B10" s="5" t="str">
        <f t="shared" si="0"/>
        <v>ABOUBAKAR KAMARA</v>
      </c>
      <c r="C10" s="9">
        <v>27</v>
      </c>
      <c r="D10" s="9">
        <f t="shared" si="1"/>
        <v>30</v>
      </c>
      <c r="E10" s="9">
        <f t="shared" si="2"/>
        <v>25</v>
      </c>
      <c r="F10" s="9" t="str">
        <f t="shared" si="3"/>
        <v>Young Player</v>
      </c>
      <c r="G10" s="10">
        <v>34765</v>
      </c>
      <c r="H10" s="5" t="s">
        <v>53</v>
      </c>
      <c r="I10" s="5" t="s">
        <v>62</v>
      </c>
      <c r="J10" s="5" t="s">
        <v>60</v>
      </c>
      <c r="K10" s="9">
        <f t="shared" si="4"/>
        <v>687</v>
      </c>
      <c r="L10" s="9">
        <v>468</v>
      </c>
      <c r="M10" s="9">
        <v>219</v>
      </c>
      <c r="N10" s="9">
        <v>13</v>
      </c>
      <c r="O10" s="9">
        <v>8</v>
      </c>
      <c r="P10" s="9">
        <v>5</v>
      </c>
      <c r="Q10" s="9">
        <v>3</v>
      </c>
      <c r="R10" s="9">
        <v>1</v>
      </c>
      <c r="S10" s="9">
        <v>2</v>
      </c>
      <c r="T10" s="9">
        <v>0</v>
      </c>
      <c r="U10" s="9">
        <v>0</v>
      </c>
      <c r="V10" s="9">
        <v>0</v>
      </c>
      <c r="W10" s="9">
        <f t="shared" si="5"/>
        <v>3</v>
      </c>
      <c r="X10" s="9">
        <v>1</v>
      </c>
      <c r="Y10" s="9">
        <v>1</v>
      </c>
      <c r="Z10" s="9">
        <v>2</v>
      </c>
      <c r="AA10" s="9">
        <v>1</v>
      </c>
      <c r="AB10" s="9">
        <v>1</v>
      </c>
      <c r="AC10" s="9">
        <v>16</v>
      </c>
      <c r="AD10" s="9">
        <v>9</v>
      </c>
      <c r="AE10" s="9">
        <v>7</v>
      </c>
      <c r="AF10" s="9">
        <v>2</v>
      </c>
      <c r="AG10" s="9">
        <v>0</v>
      </c>
      <c r="AH10" s="9">
        <v>229</v>
      </c>
      <c r="AI10" s="9">
        <v>43</v>
      </c>
      <c r="AJ10" s="9">
        <v>53</v>
      </c>
      <c r="AK10" s="9">
        <v>344</v>
      </c>
      <c r="AL10" s="9">
        <v>0</v>
      </c>
      <c r="AM10" s="9">
        <v>38</v>
      </c>
      <c r="AN10" s="9">
        <v>412</v>
      </c>
      <c r="AO10" s="9">
        <v>-1</v>
      </c>
      <c r="AP10" s="9">
        <v>4</v>
      </c>
    </row>
    <row r="11" spans="1:42" ht="16.8" x14ac:dyDescent="0.45">
      <c r="A11" s="5" t="s">
        <v>63</v>
      </c>
      <c r="B11" s="5" t="str">
        <f t="shared" si="0"/>
        <v>ADALBERTO PEÃ±ARANDA MAESTRE</v>
      </c>
      <c r="C11" s="9">
        <v>25</v>
      </c>
      <c r="D11" s="9">
        <f t="shared" si="1"/>
        <v>28</v>
      </c>
      <c r="E11" s="9">
        <f t="shared" si="2"/>
        <v>23</v>
      </c>
      <c r="F11" s="9" t="str">
        <f t="shared" si="3"/>
        <v>Young Player</v>
      </c>
      <c r="G11" s="10">
        <v>35581</v>
      </c>
      <c r="H11" s="5" t="s">
        <v>53</v>
      </c>
      <c r="I11" s="5" t="s">
        <v>59</v>
      </c>
      <c r="J11" s="5" t="s">
        <v>64</v>
      </c>
      <c r="K11" s="9">
        <f t="shared" si="4"/>
        <v>0</v>
      </c>
      <c r="L11" s="9">
        <v>0</v>
      </c>
      <c r="M11" s="9">
        <v>0</v>
      </c>
      <c r="N11" s="9">
        <v>0</v>
      </c>
      <c r="O11" s="9">
        <v>0</v>
      </c>
      <c r="P11" s="9">
        <v>0</v>
      </c>
      <c r="Q11" s="9">
        <v>0</v>
      </c>
      <c r="R11" s="9">
        <v>0</v>
      </c>
      <c r="S11" s="9">
        <v>0</v>
      </c>
      <c r="T11" s="9">
        <v>0</v>
      </c>
      <c r="U11" s="9">
        <v>0</v>
      </c>
      <c r="V11" s="9">
        <v>0</v>
      </c>
      <c r="W11" s="9">
        <f t="shared" si="5"/>
        <v>0</v>
      </c>
      <c r="X11" s="9">
        <v>0</v>
      </c>
      <c r="Y11" s="9">
        <v>0</v>
      </c>
      <c r="Z11" s="9">
        <v>0</v>
      </c>
      <c r="AA11" s="9">
        <v>0</v>
      </c>
      <c r="AB11" s="9">
        <v>0</v>
      </c>
      <c r="AC11" s="9">
        <v>0</v>
      </c>
      <c r="AD11" s="9">
        <v>0</v>
      </c>
      <c r="AE11" s="9">
        <v>0</v>
      </c>
      <c r="AF11" s="9">
        <v>0</v>
      </c>
      <c r="AG11" s="9">
        <v>0</v>
      </c>
      <c r="AH11" s="9">
        <v>0</v>
      </c>
      <c r="AI11" s="9">
        <v>0</v>
      </c>
      <c r="AJ11" s="9">
        <v>0</v>
      </c>
      <c r="AK11" s="9">
        <v>0</v>
      </c>
      <c r="AL11" s="9">
        <v>0</v>
      </c>
      <c r="AM11" s="9">
        <v>-1</v>
      </c>
      <c r="AN11" s="9">
        <v>-1</v>
      </c>
      <c r="AO11" s="9">
        <v>-1</v>
      </c>
      <c r="AP11" s="9">
        <v>-1</v>
      </c>
    </row>
    <row r="12" spans="1:42" ht="16.8" x14ac:dyDescent="0.45">
      <c r="A12" s="5" t="s">
        <v>65</v>
      </c>
      <c r="B12" s="5" t="str">
        <f t="shared" si="0"/>
        <v>ADAM LALLANA</v>
      </c>
      <c r="C12" s="9">
        <v>34</v>
      </c>
      <c r="D12" s="9">
        <f t="shared" si="1"/>
        <v>37</v>
      </c>
      <c r="E12" s="9">
        <f t="shared" si="2"/>
        <v>32</v>
      </c>
      <c r="F12" s="9" t="str">
        <f t="shared" si="3"/>
        <v>Very Experienced Player</v>
      </c>
      <c r="G12" s="10">
        <v>32273</v>
      </c>
      <c r="H12" s="5" t="s">
        <v>44</v>
      </c>
      <c r="I12" s="5" t="s">
        <v>66</v>
      </c>
      <c r="J12" s="5" t="s">
        <v>42</v>
      </c>
      <c r="K12" s="9">
        <f t="shared" si="4"/>
        <v>465</v>
      </c>
      <c r="L12" s="9">
        <v>189</v>
      </c>
      <c r="M12" s="9">
        <v>276</v>
      </c>
      <c r="N12" s="9">
        <v>13</v>
      </c>
      <c r="O12" s="9">
        <v>6</v>
      </c>
      <c r="P12" s="9">
        <v>7</v>
      </c>
      <c r="Q12" s="9">
        <v>0</v>
      </c>
      <c r="R12" s="9">
        <v>0</v>
      </c>
      <c r="S12" s="9">
        <v>0</v>
      </c>
      <c r="T12" s="9">
        <v>0</v>
      </c>
      <c r="U12" s="9">
        <v>0</v>
      </c>
      <c r="V12" s="9">
        <v>0</v>
      </c>
      <c r="W12" s="9">
        <f t="shared" si="5"/>
        <v>0</v>
      </c>
      <c r="X12" s="9">
        <v>0</v>
      </c>
      <c r="Y12" s="9">
        <v>0</v>
      </c>
      <c r="Z12" s="9">
        <v>6</v>
      </c>
      <c r="AA12" s="9">
        <v>1</v>
      </c>
      <c r="AB12" s="9">
        <v>5</v>
      </c>
      <c r="AC12" s="9">
        <v>2</v>
      </c>
      <c r="AD12" s="9">
        <v>1</v>
      </c>
      <c r="AE12" s="9">
        <v>1</v>
      </c>
      <c r="AF12" s="9">
        <v>1</v>
      </c>
      <c r="AG12" s="9">
        <v>0</v>
      </c>
      <c r="AH12" s="9">
        <v>0</v>
      </c>
      <c r="AI12" s="9">
        <v>233</v>
      </c>
      <c r="AJ12" s="9">
        <v>36</v>
      </c>
      <c r="AK12" s="9">
        <v>465</v>
      </c>
      <c r="AL12" s="9">
        <v>0</v>
      </c>
      <c r="AM12" s="9">
        <v>379</v>
      </c>
      <c r="AN12" s="9">
        <v>344</v>
      </c>
      <c r="AO12" s="9">
        <v>-1</v>
      </c>
      <c r="AP12" s="9">
        <v>18</v>
      </c>
    </row>
    <row r="13" spans="1:42" ht="16.8" x14ac:dyDescent="0.45">
      <c r="A13" s="5" t="s">
        <v>67</v>
      </c>
      <c r="B13" s="5" t="str">
        <f t="shared" si="0"/>
        <v>ADAM MASINA</v>
      </c>
      <c r="C13" s="9">
        <v>28</v>
      </c>
      <c r="D13" s="9">
        <f t="shared" si="1"/>
        <v>31</v>
      </c>
      <c r="E13" s="9">
        <f t="shared" si="2"/>
        <v>26</v>
      </c>
      <c r="F13" s="9" t="str">
        <f t="shared" si="3"/>
        <v>Experienced Player</v>
      </c>
      <c r="G13" s="10">
        <v>34336</v>
      </c>
      <c r="H13" s="5" t="s">
        <v>40</v>
      </c>
      <c r="I13" s="5" t="s">
        <v>59</v>
      </c>
      <c r="J13" s="5" t="s">
        <v>68</v>
      </c>
      <c r="K13" s="9">
        <f t="shared" si="4"/>
        <v>1003</v>
      </c>
      <c r="L13" s="9">
        <v>463</v>
      </c>
      <c r="M13" s="9">
        <v>540</v>
      </c>
      <c r="N13" s="9">
        <v>14</v>
      </c>
      <c r="O13" s="9">
        <v>7</v>
      </c>
      <c r="P13" s="9">
        <v>7</v>
      </c>
      <c r="Q13" s="9">
        <v>0</v>
      </c>
      <c r="R13" s="9">
        <v>0</v>
      </c>
      <c r="S13" s="9">
        <v>0</v>
      </c>
      <c r="T13" s="9">
        <v>1</v>
      </c>
      <c r="U13" s="9">
        <v>1</v>
      </c>
      <c r="V13" s="9">
        <v>0</v>
      </c>
      <c r="W13" s="9">
        <f t="shared" si="5"/>
        <v>1</v>
      </c>
      <c r="X13" s="9">
        <v>0</v>
      </c>
      <c r="Y13" s="9">
        <v>0</v>
      </c>
      <c r="Z13" s="9">
        <v>2</v>
      </c>
      <c r="AA13" s="9">
        <v>1</v>
      </c>
      <c r="AB13" s="9">
        <v>1</v>
      </c>
      <c r="AC13" s="9">
        <v>19</v>
      </c>
      <c r="AD13" s="9">
        <v>8</v>
      </c>
      <c r="AE13" s="9">
        <v>11</v>
      </c>
      <c r="AF13" s="9">
        <v>5</v>
      </c>
      <c r="AG13" s="9">
        <v>0</v>
      </c>
      <c r="AH13" s="9">
        <v>0</v>
      </c>
      <c r="AI13" s="9">
        <v>53</v>
      </c>
      <c r="AJ13" s="9">
        <v>72</v>
      </c>
      <c r="AK13" s="9">
        <v>201</v>
      </c>
      <c r="AL13" s="9">
        <v>1003</v>
      </c>
      <c r="AM13" s="9">
        <v>397</v>
      </c>
      <c r="AN13" s="9">
        <v>155</v>
      </c>
      <c r="AO13" s="9">
        <v>144</v>
      </c>
      <c r="AP13" s="9">
        <v>20</v>
      </c>
    </row>
    <row r="14" spans="1:42" ht="16.8" x14ac:dyDescent="0.45">
      <c r="A14" s="5" t="s">
        <v>69</v>
      </c>
      <c r="B14" s="5" t="str">
        <f t="shared" si="0"/>
        <v>ADAM SMITH</v>
      </c>
      <c r="C14" s="9">
        <v>31</v>
      </c>
      <c r="D14" s="9">
        <f t="shared" si="1"/>
        <v>34</v>
      </c>
      <c r="E14" s="9">
        <f t="shared" si="2"/>
        <v>29</v>
      </c>
      <c r="F14" s="9" t="str">
        <f t="shared" si="3"/>
        <v>Experienced Player</v>
      </c>
      <c r="G14" s="10">
        <v>33357</v>
      </c>
      <c r="H14" s="5" t="s">
        <v>40</v>
      </c>
      <c r="I14" s="5" t="s">
        <v>70</v>
      </c>
      <c r="J14" s="5" t="s">
        <v>42</v>
      </c>
      <c r="K14" s="9">
        <f t="shared" si="4"/>
        <v>2073</v>
      </c>
      <c r="L14" s="9">
        <v>1051</v>
      </c>
      <c r="M14" s="9">
        <v>1022</v>
      </c>
      <c r="N14" s="9">
        <v>25</v>
      </c>
      <c r="O14" s="9">
        <v>12</v>
      </c>
      <c r="P14" s="9">
        <v>13</v>
      </c>
      <c r="Q14" s="9">
        <v>1</v>
      </c>
      <c r="R14" s="9">
        <v>1</v>
      </c>
      <c r="S14" s="9">
        <v>0</v>
      </c>
      <c r="T14" s="9">
        <v>1</v>
      </c>
      <c r="U14" s="9">
        <v>0</v>
      </c>
      <c r="V14" s="9">
        <v>1</v>
      </c>
      <c r="W14" s="9">
        <f t="shared" si="5"/>
        <v>2</v>
      </c>
      <c r="X14" s="9">
        <v>0</v>
      </c>
      <c r="Y14" s="9">
        <v>0</v>
      </c>
      <c r="Z14" s="9">
        <v>9</v>
      </c>
      <c r="AA14" s="9">
        <v>5</v>
      </c>
      <c r="AB14" s="9">
        <v>4</v>
      </c>
      <c r="AC14" s="9">
        <v>30</v>
      </c>
      <c r="AD14" s="9">
        <v>10</v>
      </c>
      <c r="AE14" s="9">
        <v>20</v>
      </c>
      <c r="AF14" s="9">
        <v>6</v>
      </c>
      <c r="AG14" s="9">
        <v>1</v>
      </c>
      <c r="AH14" s="9">
        <v>2073</v>
      </c>
      <c r="AI14" s="9">
        <v>69</v>
      </c>
      <c r="AJ14" s="9">
        <v>83</v>
      </c>
      <c r="AK14" s="9">
        <v>296</v>
      </c>
      <c r="AL14" s="9">
        <v>2073</v>
      </c>
      <c r="AM14" s="9">
        <v>227</v>
      </c>
      <c r="AN14" s="9">
        <v>228</v>
      </c>
      <c r="AO14" s="9">
        <v>85</v>
      </c>
      <c r="AP14" s="9">
        <v>10</v>
      </c>
    </row>
    <row r="15" spans="1:42" ht="16.8" x14ac:dyDescent="0.45">
      <c r="A15" s="5" t="s">
        <v>71</v>
      </c>
      <c r="B15" s="5" t="str">
        <f t="shared" si="0"/>
        <v>ADAMA DIAKHABY</v>
      </c>
      <c r="C15" s="9">
        <v>26</v>
      </c>
      <c r="D15" s="9">
        <f t="shared" si="1"/>
        <v>29</v>
      </c>
      <c r="E15" s="9">
        <f t="shared" si="2"/>
        <v>24</v>
      </c>
      <c r="F15" s="9" t="str">
        <f t="shared" si="3"/>
        <v>Young Player</v>
      </c>
      <c r="G15" s="10">
        <v>35251</v>
      </c>
      <c r="H15" s="5" t="s">
        <v>53</v>
      </c>
      <c r="I15" s="5" t="s">
        <v>47</v>
      </c>
      <c r="J15" s="5" t="s">
        <v>60</v>
      </c>
      <c r="K15" s="9">
        <f t="shared" si="4"/>
        <v>551</v>
      </c>
      <c r="L15" s="9">
        <v>345</v>
      </c>
      <c r="M15" s="9">
        <v>206</v>
      </c>
      <c r="N15" s="9">
        <v>12</v>
      </c>
      <c r="O15" s="9">
        <v>8</v>
      </c>
      <c r="P15" s="9">
        <v>4</v>
      </c>
      <c r="Q15" s="9">
        <v>0</v>
      </c>
      <c r="R15" s="9">
        <v>0</v>
      </c>
      <c r="S15" s="9">
        <v>0</v>
      </c>
      <c r="T15" s="9">
        <v>0</v>
      </c>
      <c r="U15" s="9">
        <v>0</v>
      </c>
      <c r="V15" s="9">
        <v>0</v>
      </c>
      <c r="W15" s="9">
        <f t="shared" si="5"/>
        <v>0</v>
      </c>
      <c r="X15" s="9">
        <v>0</v>
      </c>
      <c r="Y15" s="9">
        <v>0</v>
      </c>
      <c r="Z15" s="9">
        <v>1</v>
      </c>
      <c r="AA15" s="9">
        <v>1</v>
      </c>
      <c r="AB15" s="9">
        <v>0</v>
      </c>
      <c r="AC15" s="9">
        <v>16</v>
      </c>
      <c r="AD15" s="9">
        <v>7</v>
      </c>
      <c r="AE15" s="9">
        <v>9</v>
      </c>
      <c r="AF15" s="9">
        <v>1</v>
      </c>
      <c r="AG15" s="9">
        <v>0</v>
      </c>
      <c r="AH15" s="9">
        <v>0</v>
      </c>
      <c r="AI15" s="9">
        <v>34</v>
      </c>
      <c r="AJ15" s="9">
        <v>46</v>
      </c>
      <c r="AK15" s="9">
        <v>551</v>
      </c>
      <c r="AL15" s="9">
        <v>0</v>
      </c>
      <c r="AM15" s="9">
        <v>332</v>
      </c>
      <c r="AN15" s="9">
        <v>359</v>
      </c>
      <c r="AO15" s="9">
        <v>-1</v>
      </c>
      <c r="AP15" s="9">
        <v>26</v>
      </c>
    </row>
    <row r="16" spans="1:42" ht="16.8" x14ac:dyDescent="0.45">
      <c r="A16" s="5" t="s">
        <v>72</v>
      </c>
      <c r="B16" s="5" t="str">
        <f t="shared" si="0"/>
        <v>ADAMA TRAORÃ©</v>
      </c>
      <c r="C16" s="9">
        <v>26</v>
      </c>
      <c r="D16" s="9">
        <f t="shared" si="1"/>
        <v>29</v>
      </c>
      <c r="E16" s="9">
        <f t="shared" si="2"/>
        <v>24</v>
      </c>
      <c r="F16" s="9" t="str">
        <f t="shared" si="3"/>
        <v>Young Player</v>
      </c>
      <c r="G16" s="10">
        <v>35089</v>
      </c>
      <c r="H16" s="5" t="s">
        <v>44</v>
      </c>
      <c r="I16" s="5" t="s">
        <v>73</v>
      </c>
      <c r="J16" s="5" t="s">
        <v>74</v>
      </c>
      <c r="K16" s="9">
        <f t="shared" si="4"/>
        <v>890</v>
      </c>
      <c r="L16" s="9">
        <v>315</v>
      </c>
      <c r="M16" s="9">
        <v>575</v>
      </c>
      <c r="N16" s="9">
        <v>29</v>
      </c>
      <c r="O16" s="9">
        <v>12</v>
      </c>
      <c r="P16" s="9">
        <v>17</v>
      </c>
      <c r="Q16" s="9">
        <v>1</v>
      </c>
      <c r="R16" s="9">
        <v>0</v>
      </c>
      <c r="S16" s="9">
        <v>1</v>
      </c>
      <c r="T16" s="9">
        <v>1</v>
      </c>
      <c r="U16" s="9">
        <v>1</v>
      </c>
      <c r="V16" s="9">
        <v>0</v>
      </c>
      <c r="W16" s="9">
        <f t="shared" si="5"/>
        <v>2</v>
      </c>
      <c r="X16" s="9">
        <v>0</v>
      </c>
      <c r="Y16" s="9">
        <v>0</v>
      </c>
      <c r="Z16" s="9">
        <v>6</v>
      </c>
      <c r="AA16" s="9">
        <v>4</v>
      </c>
      <c r="AB16" s="9">
        <v>2</v>
      </c>
      <c r="AC16" s="9">
        <v>11</v>
      </c>
      <c r="AD16" s="9">
        <v>2</v>
      </c>
      <c r="AE16" s="9">
        <v>9</v>
      </c>
      <c r="AF16" s="9">
        <v>1</v>
      </c>
      <c r="AG16" s="9">
        <v>0</v>
      </c>
      <c r="AH16" s="9">
        <v>890</v>
      </c>
      <c r="AI16" s="9">
        <v>81</v>
      </c>
      <c r="AJ16" s="9">
        <v>31</v>
      </c>
      <c r="AK16" s="9">
        <v>890</v>
      </c>
      <c r="AL16" s="9">
        <v>890</v>
      </c>
      <c r="AM16" s="9">
        <v>160</v>
      </c>
      <c r="AN16" s="9">
        <v>152</v>
      </c>
      <c r="AO16" s="9">
        <v>-1</v>
      </c>
      <c r="AP16" s="9">
        <v>13</v>
      </c>
    </row>
    <row r="17" spans="1:42" ht="16.8" x14ac:dyDescent="0.45">
      <c r="A17" s="5" t="s">
        <v>75</v>
      </c>
      <c r="B17" s="5" t="str">
        <f t="shared" si="0"/>
        <v>ADEMOLA LOOKMAN</v>
      </c>
      <c r="C17" s="9">
        <v>25</v>
      </c>
      <c r="D17" s="9">
        <f t="shared" si="1"/>
        <v>28</v>
      </c>
      <c r="E17" s="9">
        <f t="shared" si="2"/>
        <v>23</v>
      </c>
      <c r="F17" s="9" t="str">
        <f t="shared" si="3"/>
        <v>Young Player</v>
      </c>
      <c r="G17" s="10">
        <v>35723</v>
      </c>
      <c r="H17" s="5" t="s">
        <v>53</v>
      </c>
      <c r="I17" s="5" t="s">
        <v>76</v>
      </c>
      <c r="J17" s="5" t="s">
        <v>42</v>
      </c>
      <c r="K17" s="9">
        <f t="shared" si="4"/>
        <v>601</v>
      </c>
      <c r="L17" s="9">
        <v>334</v>
      </c>
      <c r="M17" s="9">
        <v>267</v>
      </c>
      <c r="N17" s="9">
        <v>21</v>
      </c>
      <c r="O17" s="9">
        <v>11</v>
      </c>
      <c r="P17" s="9">
        <v>10</v>
      </c>
      <c r="Q17" s="9">
        <v>0</v>
      </c>
      <c r="R17" s="9">
        <v>0</v>
      </c>
      <c r="S17" s="9">
        <v>0</v>
      </c>
      <c r="T17" s="9">
        <v>2</v>
      </c>
      <c r="U17" s="9">
        <v>2</v>
      </c>
      <c r="V17" s="9">
        <v>0</v>
      </c>
      <c r="W17" s="9">
        <f t="shared" si="5"/>
        <v>2</v>
      </c>
      <c r="X17" s="9">
        <v>0</v>
      </c>
      <c r="Y17" s="9">
        <v>0</v>
      </c>
      <c r="Z17" s="9">
        <v>8</v>
      </c>
      <c r="AA17" s="9">
        <v>5</v>
      </c>
      <c r="AB17" s="9">
        <v>3</v>
      </c>
      <c r="AC17" s="9">
        <v>7</v>
      </c>
      <c r="AD17" s="9">
        <v>2</v>
      </c>
      <c r="AE17" s="9">
        <v>5</v>
      </c>
      <c r="AF17" s="9">
        <v>0</v>
      </c>
      <c r="AG17" s="9">
        <v>0</v>
      </c>
      <c r="AH17" s="9">
        <v>0</v>
      </c>
      <c r="AI17" s="9">
        <v>86</v>
      </c>
      <c r="AJ17" s="9">
        <v>29</v>
      </c>
      <c r="AK17" s="9">
        <v>0</v>
      </c>
      <c r="AL17" s="9">
        <v>301</v>
      </c>
      <c r="AM17" s="9">
        <v>292</v>
      </c>
      <c r="AN17" s="9">
        <v>20</v>
      </c>
      <c r="AO17" s="9">
        <v>-1</v>
      </c>
      <c r="AP17" s="9">
        <v>17</v>
      </c>
    </row>
    <row r="18" spans="1:42" ht="16.8" x14ac:dyDescent="0.45">
      <c r="A18" s="5" t="s">
        <v>77</v>
      </c>
      <c r="B18" s="5" t="str">
        <f t="shared" si="0"/>
        <v>ADRIÃ¡N</v>
      </c>
      <c r="C18" s="9">
        <v>35</v>
      </c>
      <c r="D18" s="9">
        <f t="shared" si="1"/>
        <v>38</v>
      </c>
      <c r="E18" s="9">
        <f t="shared" si="2"/>
        <v>33</v>
      </c>
      <c r="F18" s="9" t="str">
        <f t="shared" si="3"/>
        <v>Very Experienced Player</v>
      </c>
      <c r="G18" s="10">
        <v>31780</v>
      </c>
      <c r="H18" s="5" t="s">
        <v>78</v>
      </c>
      <c r="I18" s="5" t="s">
        <v>41</v>
      </c>
      <c r="J18" s="5" t="s">
        <v>74</v>
      </c>
      <c r="K18" s="9">
        <f t="shared" si="4"/>
        <v>0</v>
      </c>
      <c r="L18" s="9">
        <v>0</v>
      </c>
      <c r="M18" s="9">
        <v>0</v>
      </c>
      <c r="N18" s="9">
        <v>0</v>
      </c>
      <c r="O18" s="9">
        <v>0</v>
      </c>
      <c r="P18" s="9">
        <v>0</v>
      </c>
      <c r="Q18" s="9">
        <v>0</v>
      </c>
      <c r="R18" s="9">
        <v>0</v>
      </c>
      <c r="S18" s="9">
        <v>0</v>
      </c>
      <c r="T18" s="9">
        <v>0</v>
      </c>
      <c r="U18" s="9">
        <v>0</v>
      </c>
      <c r="V18" s="9">
        <v>0</v>
      </c>
      <c r="W18" s="9">
        <f t="shared" si="5"/>
        <v>0</v>
      </c>
      <c r="X18" s="9">
        <v>0</v>
      </c>
      <c r="Y18" s="9">
        <v>0</v>
      </c>
      <c r="Z18" s="9">
        <v>0</v>
      </c>
      <c r="AA18" s="9">
        <v>0</v>
      </c>
      <c r="AB18" s="9">
        <v>0</v>
      </c>
      <c r="AC18" s="9">
        <v>0</v>
      </c>
      <c r="AD18" s="9">
        <v>0</v>
      </c>
      <c r="AE18" s="9">
        <v>0</v>
      </c>
      <c r="AF18" s="9">
        <v>0</v>
      </c>
      <c r="AG18" s="9">
        <v>0</v>
      </c>
      <c r="AH18" s="9">
        <v>0</v>
      </c>
      <c r="AI18" s="9">
        <v>0</v>
      </c>
      <c r="AJ18" s="9">
        <v>0</v>
      </c>
      <c r="AK18" s="9">
        <v>0</v>
      </c>
      <c r="AL18" s="9">
        <v>0</v>
      </c>
      <c r="AM18" s="9">
        <v>-1</v>
      </c>
      <c r="AN18" s="9">
        <v>-1</v>
      </c>
      <c r="AO18" s="9">
        <v>-1</v>
      </c>
      <c r="AP18" s="9">
        <v>-1</v>
      </c>
    </row>
    <row r="19" spans="1:42" ht="16.8" x14ac:dyDescent="0.45">
      <c r="A19" s="5" t="s">
        <v>79</v>
      </c>
      <c r="B19" s="5" t="str">
        <f t="shared" si="0"/>
        <v>ADRIAN MARIAPPA</v>
      </c>
      <c r="C19" s="9">
        <v>36</v>
      </c>
      <c r="D19" s="9">
        <f t="shared" si="1"/>
        <v>39</v>
      </c>
      <c r="E19" s="9">
        <f t="shared" si="2"/>
        <v>34</v>
      </c>
      <c r="F19" s="9" t="str">
        <f t="shared" si="3"/>
        <v>Very Experienced Player</v>
      </c>
      <c r="G19" s="10">
        <v>31688</v>
      </c>
      <c r="H19" s="5" t="s">
        <v>40</v>
      </c>
      <c r="I19" s="5" t="s">
        <v>59</v>
      </c>
      <c r="J19" s="5" t="s">
        <v>80</v>
      </c>
      <c r="K19" s="9">
        <f t="shared" si="4"/>
        <v>1921</v>
      </c>
      <c r="L19" s="9">
        <v>841</v>
      </c>
      <c r="M19" s="9">
        <v>1080</v>
      </c>
      <c r="N19" s="9">
        <v>26</v>
      </c>
      <c r="O19" s="9">
        <v>12</v>
      </c>
      <c r="P19" s="9">
        <v>14</v>
      </c>
      <c r="Q19" s="9">
        <v>0</v>
      </c>
      <c r="R19" s="9">
        <v>0</v>
      </c>
      <c r="S19" s="9">
        <v>0</v>
      </c>
      <c r="T19" s="9">
        <v>0</v>
      </c>
      <c r="U19" s="9">
        <v>0</v>
      </c>
      <c r="V19" s="9">
        <v>0</v>
      </c>
      <c r="W19" s="9">
        <f t="shared" si="5"/>
        <v>0</v>
      </c>
      <c r="X19" s="9">
        <v>0</v>
      </c>
      <c r="Y19" s="9">
        <v>0</v>
      </c>
      <c r="Z19" s="9">
        <v>6</v>
      </c>
      <c r="AA19" s="9">
        <v>3</v>
      </c>
      <c r="AB19" s="9">
        <v>3</v>
      </c>
      <c r="AC19" s="9">
        <v>29</v>
      </c>
      <c r="AD19" s="9">
        <v>10</v>
      </c>
      <c r="AE19" s="9">
        <v>19</v>
      </c>
      <c r="AF19" s="9">
        <v>3</v>
      </c>
      <c r="AG19" s="9">
        <v>0</v>
      </c>
      <c r="AH19" s="9">
        <v>0</v>
      </c>
      <c r="AI19" s="9">
        <v>66</v>
      </c>
      <c r="AJ19" s="9">
        <v>74</v>
      </c>
      <c r="AK19" s="9">
        <v>640</v>
      </c>
      <c r="AL19" s="9">
        <v>0</v>
      </c>
      <c r="AM19" s="9">
        <v>396</v>
      </c>
      <c r="AN19" s="9">
        <v>414</v>
      </c>
      <c r="AO19" s="9">
        <v>94</v>
      </c>
      <c r="AP19" s="9">
        <v>21</v>
      </c>
    </row>
    <row r="20" spans="1:42" ht="16.8" x14ac:dyDescent="0.45">
      <c r="A20" s="5" t="s">
        <v>81</v>
      </c>
      <c r="B20" s="5" t="str">
        <f t="shared" si="0"/>
        <v>ADRIEN SEBASTIAN PERRUCHET SILVA</v>
      </c>
      <c r="C20" s="9">
        <v>33</v>
      </c>
      <c r="D20" s="9">
        <f t="shared" si="1"/>
        <v>36</v>
      </c>
      <c r="E20" s="9">
        <f t="shared" si="2"/>
        <v>31</v>
      </c>
      <c r="F20" s="9" t="str">
        <f t="shared" si="3"/>
        <v>Very Experienced Player</v>
      </c>
      <c r="G20" s="10">
        <v>32582</v>
      </c>
      <c r="H20" s="5" t="s">
        <v>44</v>
      </c>
      <c r="I20" s="5" t="s">
        <v>82</v>
      </c>
      <c r="J20" s="5" t="s">
        <v>83</v>
      </c>
      <c r="K20" s="9">
        <f t="shared" si="4"/>
        <v>88</v>
      </c>
      <c r="L20" s="9">
        <v>8</v>
      </c>
      <c r="M20" s="9">
        <v>80</v>
      </c>
      <c r="N20" s="9">
        <v>2</v>
      </c>
      <c r="O20" s="9">
        <v>1</v>
      </c>
      <c r="P20" s="9">
        <v>1</v>
      </c>
      <c r="Q20" s="9">
        <v>0</v>
      </c>
      <c r="R20" s="9">
        <v>0</v>
      </c>
      <c r="S20" s="9">
        <v>0</v>
      </c>
      <c r="T20" s="9">
        <v>0</v>
      </c>
      <c r="U20" s="9">
        <v>0</v>
      </c>
      <c r="V20" s="9">
        <v>0</v>
      </c>
      <c r="W20" s="9">
        <f t="shared" si="5"/>
        <v>0</v>
      </c>
      <c r="X20" s="9">
        <v>0</v>
      </c>
      <c r="Y20" s="9">
        <v>0</v>
      </c>
      <c r="Z20" s="9">
        <v>1</v>
      </c>
      <c r="AA20" s="9">
        <v>1</v>
      </c>
      <c r="AB20" s="9">
        <v>0</v>
      </c>
      <c r="AC20" s="9">
        <v>1</v>
      </c>
      <c r="AD20" s="9">
        <v>0</v>
      </c>
      <c r="AE20" s="9">
        <v>1</v>
      </c>
      <c r="AF20" s="9">
        <v>0</v>
      </c>
      <c r="AG20" s="9">
        <v>0</v>
      </c>
      <c r="AH20" s="9">
        <v>0</v>
      </c>
      <c r="AI20" s="9">
        <v>88</v>
      </c>
      <c r="AJ20" s="9">
        <v>44</v>
      </c>
      <c r="AK20" s="9">
        <v>0</v>
      </c>
      <c r="AL20" s="9">
        <v>0</v>
      </c>
      <c r="AM20" s="9">
        <v>-1</v>
      </c>
      <c r="AN20" s="9">
        <v>-1</v>
      </c>
      <c r="AO20" s="9">
        <v>-1</v>
      </c>
      <c r="AP20" s="9">
        <v>15</v>
      </c>
    </row>
    <row r="21" spans="1:42" ht="16.8" x14ac:dyDescent="0.45">
      <c r="A21" s="5" t="s">
        <v>84</v>
      </c>
      <c r="B21" s="5" t="str">
        <f t="shared" si="0"/>
        <v>AINSLEY MAITLAND-NILES</v>
      </c>
      <c r="C21" s="9">
        <v>25</v>
      </c>
      <c r="D21" s="9">
        <f t="shared" si="1"/>
        <v>28</v>
      </c>
      <c r="E21" s="9">
        <f t="shared" si="2"/>
        <v>23</v>
      </c>
      <c r="F21" s="9" t="str">
        <f t="shared" si="3"/>
        <v>Young Player</v>
      </c>
      <c r="G21" s="10">
        <v>35671</v>
      </c>
      <c r="H21" s="5" t="s">
        <v>44</v>
      </c>
      <c r="I21" s="5" t="s">
        <v>50</v>
      </c>
      <c r="J21" s="5" t="s">
        <v>42</v>
      </c>
      <c r="K21" s="9">
        <f t="shared" si="4"/>
        <v>985</v>
      </c>
      <c r="L21" s="9">
        <v>462</v>
      </c>
      <c r="M21" s="9">
        <v>523</v>
      </c>
      <c r="N21" s="9">
        <v>16</v>
      </c>
      <c r="O21" s="9">
        <v>7</v>
      </c>
      <c r="P21" s="9">
        <v>9</v>
      </c>
      <c r="Q21" s="9">
        <v>1</v>
      </c>
      <c r="R21" s="9">
        <v>0</v>
      </c>
      <c r="S21" s="9">
        <v>1</v>
      </c>
      <c r="T21" s="9">
        <v>1</v>
      </c>
      <c r="U21" s="9">
        <v>0</v>
      </c>
      <c r="V21" s="9">
        <v>1</v>
      </c>
      <c r="W21" s="9">
        <f t="shared" si="5"/>
        <v>2</v>
      </c>
      <c r="X21" s="9">
        <v>0</v>
      </c>
      <c r="Y21" s="9">
        <v>0</v>
      </c>
      <c r="Z21" s="9">
        <v>4</v>
      </c>
      <c r="AA21" s="9">
        <v>3</v>
      </c>
      <c r="AB21" s="9">
        <v>1</v>
      </c>
      <c r="AC21" s="9">
        <v>16</v>
      </c>
      <c r="AD21" s="9">
        <v>5</v>
      </c>
      <c r="AE21" s="9">
        <v>11</v>
      </c>
      <c r="AF21" s="9">
        <v>3</v>
      </c>
      <c r="AG21" s="9">
        <v>1</v>
      </c>
      <c r="AH21" s="9">
        <v>985</v>
      </c>
      <c r="AI21" s="9">
        <v>62</v>
      </c>
      <c r="AJ21" s="9">
        <v>62</v>
      </c>
      <c r="AK21" s="9">
        <v>328</v>
      </c>
      <c r="AL21" s="9">
        <v>985</v>
      </c>
      <c r="AM21" s="9">
        <v>174</v>
      </c>
      <c r="AN21" s="9">
        <v>167</v>
      </c>
      <c r="AO21" s="9">
        <v>-1</v>
      </c>
      <c r="AP21" s="9">
        <v>15</v>
      </c>
    </row>
    <row r="22" spans="1:42" ht="16.8" x14ac:dyDescent="0.45">
      <c r="A22" s="5" t="s">
        <v>85</v>
      </c>
      <c r="B22" s="5" t="str">
        <f t="shared" si="0"/>
        <v>ALBERTO MORENO</v>
      </c>
      <c r="C22" s="9">
        <v>30</v>
      </c>
      <c r="D22" s="9">
        <f t="shared" si="1"/>
        <v>33</v>
      </c>
      <c r="E22" s="9">
        <f t="shared" si="2"/>
        <v>28</v>
      </c>
      <c r="F22" s="9" t="str">
        <f t="shared" si="3"/>
        <v>Experienced Player</v>
      </c>
      <c r="G22" s="10">
        <v>33790</v>
      </c>
      <c r="H22" s="5" t="s">
        <v>40</v>
      </c>
      <c r="I22" s="5" t="s">
        <v>66</v>
      </c>
      <c r="J22" s="5" t="s">
        <v>74</v>
      </c>
      <c r="K22" s="9">
        <f t="shared" si="4"/>
        <v>155</v>
      </c>
      <c r="L22" s="9">
        <v>90</v>
      </c>
      <c r="M22" s="9">
        <v>65</v>
      </c>
      <c r="N22" s="9">
        <v>2</v>
      </c>
      <c r="O22" s="9">
        <v>1</v>
      </c>
      <c r="P22" s="9">
        <v>1</v>
      </c>
      <c r="Q22" s="9">
        <v>0</v>
      </c>
      <c r="R22" s="9">
        <v>0</v>
      </c>
      <c r="S22" s="9">
        <v>0</v>
      </c>
      <c r="T22" s="9">
        <v>0</v>
      </c>
      <c r="U22" s="9">
        <v>0</v>
      </c>
      <c r="V22" s="9">
        <v>0</v>
      </c>
      <c r="W22" s="9">
        <f t="shared" si="5"/>
        <v>0</v>
      </c>
      <c r="X22" s="9">
        <v>0</v>
      </c>
      <c r="Y22" s="9">
        <v>0</v>
      </c>
      <c r="Z22" s="9">
        <v>0</v>
      </c>
      <c r="AA22" s="9">
        <v>0</v>
      </c>
      <c r="AB22" s="9">
        <v>0</v>
      </c>
      <c r="AC22" s="9">
        <v>2</v>
      </c>
      <c r="AD22" s="9">
        <v>1</v>
      </c>
      <c r="AE22" s="9">
        <v>1</v>
      </c>
      <c r="AF22" s="9">
        <v>0</v>
      </c>
      <c r="AG22" s="9">
        <v>0</v>
      </c>
      <c r="AH22" s="9">
        <v>0</v>
      </c>
      <c r="AI22" s="9">
        <v>78</v>
      </c>
      <c r="AJ22" s="9">
        <v>78</v>
      </c>
      <c r="AK22" s="9">
        <v>0</v>
      </c>
      <c r="AL22" s="9">
        <v>0</v>
      </c>
      <c r="AM22" s="9">
        <v>-1</v>
      </c>
      <c r="AN22" s="9">
        <v>-1</v>
      </c>
      <c r="AO22" s="9">
        <v>-1</v>
      </c>
      <c r="AP22" s="9">
        <v>17</v>
      </c>
    </row>
    <row r="23" spans="1:42" ht="16.8" x14ac:dyDescent="0.45">
      <c r="A23" s="5" t="s">
        <v>86</v>
      </c>
      <c r="B23" s="5" t="str">
        <f t="shared" si="0"/>
        <v>ALEKSANDAR MITROVIÄ‡</v>
      </c>
      <c r="C23" s="9">
        <v>28</v>
      </c>
      <c r="D23" s="9">
        <f t="shared" si="1"/>
        <v>31</v>
      </c>
      <c r="E23" s="9">
        <f t="shared" si="2"/>
        <v>26</v>
      </c>
      <c r="F23" s="9" t="str">
        <f t="shared" si="3"/>
        <v>Experienced Player</v>
      </c>
      <c r="G23" s="10">
        <v>34593</v>
      </c>
      <c r="H23" s="5" t="s">
        <v>53</v>
      </c>
      <c r="I23" s="5" t="s">
        <v>62</v>
      </c>
      <c r="J23" s="5" t="s">
        <v>87</v>
      </c>
      <c r="K23" s="9">
        <f t="shared" si="4"/>
        <v>3282</v>
      </c>
      <c r="L23" s="9">
        <v>1616</v>
      </c>
      <c r="M23" s="9">
        <v>1666</v>
      </c>
      <c r="N23" s="9">
        <v>37</v>
      </c>
      <c r="O23" s="9">
        <v>18</v>
      </c>
      <c r="P23" s="9">
        <v>19</v>
      </c>
      <c r="Q23" s="9">
        <v>11</v>
      </c>
      <c r="R23" s="9">
        <v>8</v>
      </c>
      <c r="S23" s="9">
        <v>3</v>
      </c>
      <c r="T23" s="9">
        <v>3</v>
      </c>
      <c r="U23" s="9">
        <v>2</v>
      </c>
      <c r="V23" s="9">
        <v>1</v>
      </c>
      <c r="W23" s="9">
        <f t="shared" si="5"/>
        <v>14</v>
      </c>
      <c r="X23" s="9">
        <v>1</v>
      </c>
      <c r="Y23" s="9">
        <v>0</v>
      </c>
      <c r="Z23" s="9">
        <v>5</v>
      </c>
      <c r="AA23" s="9">
        <v>3</v>
      </c>
      <c r="AB23" s="9">
        <v>2</v>
      </c>
      <c r="AC23" s="9">
        <v>74</v>
      </c>
      <c r="AD23" s="9">
        <v>31</v>
      </c>
      <c r="AE23" s="9">
        <v>43</v>
      </c>
      <c r="AF23" s="9">
        <v>7</v>
      </c>
      <c r="AG23" s="9">
        <v>0</v>
      </c>
      <c r="AH23" s="9">
        <v>298</v>
      </c>
      <c r="AI23" s="9">
        <v>44</v>
      </c>
      <c r="AJ23" s="9">
        <v>89</v>
      </c>
      <c r="AK23" s="9">
        <v>469</v>
      </c>
      <c r="AL23" s="9">
        <v>1094</v>
      </c>
      <c r="AM23" s="9">
        <v>62</v>
      </c>
      <c r="AN23" s="9">
        <v>176</v>
      </c>
      <c r="AO23" s="9">
        <v>-1</v>
      </c>
      <c r="AP23" s="9">
        <v>1</v>
      </c>
    </row>
    <row r="24" spans="1:42" ht="16.8" x14ac:dyDescent="0.45">
      <c r="A24" s="5" t="s">
        <v>88</v>
      </c>
      <c r="B24" s="5" t="str">
        <f t="shared" si="0"/>
        <v>ALEX IWOBI</v>
      </c>
      <c r="C24" s="9">
        <v>26</v>
      </c>
      <c r="D24" s="9">
        <f t="shared" si="1"/>
        <v>29</v>
      </c>
      <c r="E24" s="9">
        <f t="shared" si="2"/>
        <v>24</v>
      </c>
      <c r="F24" s="9" t="str">
        <f t="shared" si="3"/>
        <v>Young Player</v>
      </c>
      <c r="G24" s="10">
        <v>35188</v>
      </c>
      <c r="H24" s="5" t="s">
        <v>53</v>
      </c>
      <c r="I24" s="5" t="s">
        <v>50</v>
      </c>
      <c r="J24" s="5" t="s">
        <v>89</v>
      </c>
      <c r="K24" s="9">
        <f t="shared" si="4"/>
        <v>1972</v>
      </c>
      <c r="L24" s="9">
        <v>742</v>
      </c>
      <c r="M24" s="9">
        <v>1230</v>
      </c>
      <c r="N24" s="9">
        <v>35</v>
      </c>
      <c r="O24" s="9">
        <v>18</v>
      </c>
      <c r="P24" s="9">
        <v>17</v>
      </c>
      <c r="Q24" s="9">
        <v>3</v>
      </c>
      <c r="R24" s="9">
        <v>1</v>
      </c>
      <c r="S24" s="9">
        <v>2</v>
      </c>
      <c r="T24" s="9">
        <v>6</v>
      </c>
      <c r="U24" s="9">
        <v>3</v>
      </c>
      <c r="V24" s="9">
        <v>3</v>
      </c>
      <c r="W24" s="9">
        <f t="shared" si="5"/>
        <v>9</v>
      </c>
      <c r="X24" s="9">
        <v>0</v>
      </c>
      <c r="Y24" s="9">
        <v>0</v>
      </c>
      <c r="Z24" s="9">
        <v>8</v>
      </c>
      <c r="AA24" s="9">
        <v>7</v>
      </c>
      <c r="AB24" s="9">
        <v>1</v>
      </c>
      <c r="AC24" s="9">
        <v>31</v>
      </c>
      <c r="AD24" s="9">
        <v>8</v>
      </c>
      <c r="AE24" s="9">
        <v>23</v>
      </c>
      <c r="AF24" s="9">
        <v>0</v>
      </c>
      <c r="AG24" s="9">
        <v>0</v>
      </c>
      <c r="AH24" s="9">
        <v>657</v>
      </c>
      <c r="AI24" s="9">
        <v>64</v>
      </c>
      <c r="AJ24" s="9">
        <v>56</v>
      </c>
      <c r="AK24" s="9">
        <v>0</v>
      </c>
      <c r="AL24" s="9">
        <v>329</v>
      </c>
      <c r="AM24" s="9">
        <v>128</v>
      </c>
      <c r="AN24" s="9">
        <v>31</v>
      </c>
      <c r="AO24" s="9">
        <v>-1</v>
      </c>
      <c r="AP24" s="9">
        <v>8</v>
      </c>
    </row>
    <row r="25" spans="1:42" ht="16.8" x14ac:dyDescent="0.45">
      <c r="A25" s="5" t="s">
        <v>90</v>
      </c>
      <c r="B25" s="5" t="str">
        <f t="shared" si="0"/>
        <v>ALEX MCCARTHY</v>
      </c>
      <c r="C25" s="9">
        <v>32</v>
      </c>
      <c r="D25" s="9">
        <f t="shared" si="1"/>
        <v>35</v>
      </c>
      <c r="E25" s="9">
        <f t="shared" si="2"/>
        <v>30</v>
      </c>
      <c r="F25" s="9" t="str">
        <f t="shared" si="3"/>
        <v>Experienced Player</v>
      </c>
      <c r="G25" s="10">
        <v>32845</v>
      </c>
      <c r="H25" s="5" t="s">
        <v>78</v>
      </c>
      <c r="I25" s="5" t="s">
        <v>91</v>
      </c>
      <c r="J25" s="5" t="s">
        <v>42</v>
      </c>
      <c r="K25" s="9">
        <f t="shared" si="4"/>
        <v>2250</v>
      </c>
      <c r="L25" s="9">
        <v>1170</v>
      </c>
      <c r="M25" s="9">
        <v>1080</v>
      </c>
      <c r="N25" s="9">
        <v>25</v>
      </c>
      <c r="O25" s="9">
        <v>13</v>
      </c>
      <c r="P25" s="9">
        <v>12</v>
      </c>
      <c r="Q25" s="9">
        <v>0</v>
      </c>
      <c r="R25" s="9">
        <v>0</v>
      </c>
      <c r="S25" s="9">
        <v>0</v>
      </c>
      <c r="T25" s="9">
        <v>0</v>
      </c>
      <c r="U25" s="9">
        <v>0</v>
      </c>
      <c r="V25" s="9">
        <v>0</v>
      </c>
      <c r="W25" s="9">
        <f t="shared" si="5"/>
        <v>0</v>
      </c>
      <c r="X25" s="9">
        <v>0</v>
      </c>
      <c r="Y25" s="9">
        <v>0</v>
      </c>
      <c r="Z25" s="9">
        <v>4</v>
      </c>
      <c r="AA25" s="9">
        <v>2</v>
      </c>
      <c r="AB25" s="9">
        <v>2</v>
      </c>
      <c r="AC25" s="9">
        <v>37</v>
      </c>
      <c r="AD25" s="9">
        <v>16</v>
      </c>
      <c r="AE25" s="9">
        <v>21</v>
      </c>
      <c r="AF25" s="9">
        <v>1</v>
      </c>
      <c r="AG25" s="9">
        <v>0</v>
      </c>
      <c r="AH25" s="9">
        <v>0</v>
      </c>
      <c r="AI25" s="9">
        <v>61</v>
      </c>
      <c r="AJ25" s="9">
        <v>90</v>
      </c>
      <c r="AK25" s="9">
        <v>2250</v>
      </c>
      <c r="AL25" s="9">
        <v>0</v>
      </c>
      <c r="AM25" s="9">
        <v>372</v>
      </c>
      <c r="AN25" s="9">
        <v>365</v>
      </c>
      <c r="AO25" s="9">
        <v>114</v>
      </c>
      <c r="AP25" s="9">
        <v>21</v>
      </c>
    </row>
    <row r="26" spans="1:42" ht="16.8" x14ac:dyDescent="0.45">
      <c r="A26" s="5" t="s">
        <v>92</v>
      </c>
      <c r="B26" s="5" t="str">
        <f t="shared" si="0"/>
        <v>ALEX OXLADE-CHAMBERLAIN</v>
      </c>
      <c r="C26" s="9">
        <v>29</v>
      </c>
      <c r="D26" s="9">
        <f t="shared" si="1"/>
        <v>32</v>
      </c>
      <c r="E26" s="9">
        <f t="shared" si="2"/>
        <v>27</v>
      </c>
      <c r="F26" s="9" t="str">
        <f t="shared" si="3"/>
        <v>Experienced Player</v>
      </c>
      <c r="G26" s="10">
        <v>34196</v>
      </c>
      <c r="H26" s="5" t="s">
        <v>44</v>
      </c>
      <c r="I26" s="5" t="s">
        <v>66</v>
      </c>
      <c r="J26" s="5" t="s">
        <v>42</v>
      </c>
      <c r="K26" s="9">
        <f t="shared" si="4"/>
        <v>19</v>
      </c>
      <c r="L26" s="9">
        <v>19</v>
      </c>
      <c r="M26" s="9">
        <v>0</v>
      </c>
      <c r="N26" s="9">
        <v>2</v>
      </c>
      <c r="O26" s="9">
        <v>2</v>
      </c>
      <c r="P26" s="9">
        <v>0</v>
      </c>
      <c r="Q26" s="9">
        <v>0</v>
      </c>
      <c r="R26" s="9">
        <v>0</v>
      </c>
      <c r="S26" s="9">
        <v>0</v>
      </c>
      <c r="T26" s="9">
        <v>0</v>
      </c>
      <c r="U26" s="9">
        <v>0</v>
      </c>
      <c r="V26" s="9">
        <v>0</v>
      </c>
      <c r="W26" s="9">
        <f t="shared" si="5"/>
        <v>0</v>
      </c>
      <c r="X26" s="9">
        <v>0</v>
      </c>
      <c r="Y26" s="9">
        <v>0</v>
      </c>
      <c r="Z26" s="9">
        <v>2</v>
      </c>
      <c r="AA26" s="9">
        <v>2</v>
      </c>
      <c r="AB26" s="9">
        <v>0</v>
      </c>
      <c r="AC26" s="9">
        <v>0</v>
      </c>
      <c r="AD26" s="9">
        <v>0</v>
      </c>
      <c r="AE26" s="9">
        <v>0</v>
      </c>
      <c r="AF26" s="9">
        <v>0</v>
      </c>
      <c r="AG26" s="9">
        <v>0</v>
      </c>
      <c r="AH26" s="9">
        <v>0</v>
      </c>
      <c r="AI26" s="9">
        <v>0</v>
      </c>
      <c r="AJ26" s="9">
        <v>10</v>
      </c>
      <c r="AK26" s="9">
        <v>0</v>
      </c>
      <c r="AL26" s="9">
        <v>0</v>
      </c>
      <c r="AM26" s="9">
        <v>-1</v>
      </c>
      <c r="AN26" s="9">
        <v>-1</v>
      </c>
      <c r="AO26" s="9">
        <v>-1</v>
      </c>
      <c r="AP26" s="9">
        <v>21</v>
      </c>
    </row>
    <row r="27" spans="1:42" ht="16.8" x14ac:dyDescent="0.45">
      <c r="A27" s="5" t="s">
        <v>93</v>
      </c>
      <c r="B27" s="5" t="str">
        <f t="shared" si="0"/>
        <v>ALEX PRITCHARD</v>
      </c>
      <c r="C27" s="9">
        <v>29</v>
      </c>
      <c r="D27" s="9">
        <f t="shared" si="1"/>
        <v>32</v>
      </c>
      <c r="E27" s="9">
        <f t="shared" si="2"/>
        <v>27</v>
      </c>
      <c r="F27" s="9" t="str">
        <f t="shared" si="3"/>
        <v>Experienced Player</v>
      </c>
      <c r="G27" s="10">
        <v>34092</v>
      </c>
      <c r="H27" s="5" t="s">
        <v>44</v>
      </c>
      <c r="I27" s="5" t="s">
        <v>47</v>
      </c>
      <c r="J27" s="5" t="s">
        <v>42</v>
      </c>
      <c r="K27" s="9">
        <f t="shared" si="4"/>
        <v>2092</v>
      </c>
      <c r="L27" s="9">
        <v>992</v>
      </c>
      <c r="M27" s="9">
        <v>1100</v>
      </c>
      <c r="N27" s="9">
        <v>30</v>
      </c>
      <c r="O27" s="9">
        <v>14</v>
      </c>
      <c r="P27" s="9">
        <v>16</v>
      </c>
      <c r="Q27" s="9">
        <v>2</v>
      </c>
      <c r="R27" s="9">
        <v>1</v>
      </c>
      <c r="S27" s="9">
        <v>1</v>
      </c>
      <c r="T27" s="9">
        <v>0</v>
      </c>
      <c r="U27" s="9">
        <v>0</v>
      </c>
      <c r="V27" s="9">
        <v>0</v>
      </c>
      <c r="W27" s="9">
        <f t="shared" si="5"/>
        <v>2</v>
      </c>
      <c r="X27" s="9">
        <v>0</v>
      </c>
      <c r="Y27" s="9">
        <v>0</v>
      </c>
      <c r="Z27" s="9">
        <v>4</v>
      </c>
      <c r="AA27" s="9">
        <v>2</v>
      </c>
      <c r="AB27" s="9">
        <v>2</v>
      </c>
      <c r="AC27" s="9">
        <v>39</v>
      </c>
      <c r="AD27" s="9">
        <v>16</v>
      </c>
      <c r="AE27" s="9">
        <v>23</v>
      </c>
      <c r="AF27" s="9">
        <v>2</v>
      </c>
      <c r="AG27" s="9">
        <v>0</v>
      </c>
      <c r="AH27" s="9">
        <v>1046</v>
      </c>
      <c r="AI27" s="9">
        <v>54</v>
      </c>
      <c r="AJ27" s="9">
        <v>70</v>
      </c>
      <c r="AK27" s="9">
        <v>1046</v>
      </c>
      <c r="AL27" s="9">
        <v>0</v>
      </c>
      <c r="AM27" s="9">
        <v>171</v>
      </c>
      <c r="AN27" s="9">
        <v>373</v>
      </c>
      <c r="AO27" s="9">
        <v>-1</v>
      </c>
      <c r="AP27" s="9">
        <v>5</v>
      </c>
    </row>
    <row r="28" spans="1:42" ht="16.8" x14ac:dyDescent="0.45">
      <c r="A28" s="5" t="s">
        <v>94</v>
      </c>
      <c r="B28" s="5" t="str">
        <f t="shared" si="0"/>
        <v>ALEX SMITHIES</v>
      </c>
      <c r="C28" s="9">
        <v>32</v>
      </c>
      <c r="D28" s="9">
        <f t="shared" si="1"/>
        <v>35</v>
      </c>
      <c r="E28" s="9">
        <f t="shared" si="2"/>
        <v>30</v>
      </c>
      <c r="F28" s="9" t="str">
        <f t="shared" si="3"/>
        <v>Experienced Player</v>
      </c>
      <c r="G28" s="10">
        <v>32937</v>
      </c>
      <c r="H28" s="5" t="s">
        <v>78</v>
      </c>
      <c r="I28" s="5" t="s">
        <v>95</v>
      </c>
      <c r="J28" s="5" t="s">
        <v>42</v>
      </c>
      <c r="K28" s="9">
        <f t="shared" si="4"/>
        <v>0</v>
      </c>
      <c r="L28" s="9">
        <v>0</v>
      </c>
      <c r="M28" s="9">
        <v>0</v>
      </c>
      <c r="N28" s="9">
        <v>0</v>
      </c>
      <c r="O28" s="9">
        <v>0</v>
      </c>
      <c r="P28" s="9">
        <v>0</v>
      </c>
      <c r="Q28" s="9">
        <v>0</v>
      </c>
      <c r="R28" s="9">
        <v>0</v>
      </c>
      <c r="S28" s="9">
        <v>0</v>
      </c>
      <c r="T28" s="9">
        <v>0</v>
      </c>
      <c r="U28" s="9">
        <v>0</v>
      </c>
      <c r="V28" s="9">
        <v>0</v>
      </c>
      <c r="W28" s="9">
        <f t="shared" si="5"/>
        <v>0</v>
      </c>
      <c r="X28" s="9">
        <v>0</v>
      </c>
      <c r="Y28" s="9">
        <v>0</v>
      </c>
      <c r="Z28" s="9">
        <v>0</v>
      </c>
      <c r="AA28" s="9">
        <v>0</v>
      </c>
      <c r="AB28" s="9">
        <v>0</v>
      </c>
      <c r="AC28" s="9">
        <v>0</v>
      </c>
      <c r="AD28" s="9">
        <v>0</v>
      </c>
      <c r="AE28" s="9">
        <v>0</v>
      </c>
      <c r="AF28" s="9">
        <v>0</v>
      </c>
      <c r="AG28" s="9">
        <v>0</v>
      </c>
      <c r="AH28" s="9">
        <v>0</v>
      </c>
      <c r="AI28" s="9">
        <v>0</v>
      </c>
      <c r="AJ28" s="9">
        <v>0</v>
      </c>
      <c r="AK28" s="9">
        <v>0</v>
      </c>
      <c r="AL28" s="9">
        <v>0</v>
      </c>
      <c r="AM28" s="9">
        <v>-1</v>
      </c>
      <c r="AN28" s="9">
        <v>-1</v>
      </c>
      <c r="AO28" s="9">
        <v>-1</v>
      </c>
      <c r="AP28" s="9">
        <v>-1</v>
      </c>
    </row>
    <row r="29" spans="1:42" ht="16.8" x14ac:dyDescent="0.45">
      <c r="A29" s="5" t="s">
        <v>96</v>
      </c>
      <c r="B29" s="5" t="str">
        <f t="shared" si="0"/>
        <v>ALEXANDER SÃ¸RLOTH</v>
      </c>
      <c r="C29" s="9">
        <v>26</v>
      </c>
      <c r="D29" s="9">
        <f t="shared" si="1"/>
        <v>29</v>
      </c>
      <c r="E29" s="9">
        <f t="shared" si="2"/>
        <v>24</v>
      </c>
      <c r="F29" s="9" t="str">
        <f t="shared" si="3"/>
        <v>Young Player</v>
      </c>
      <c r="G29" s="10">
        <v>35038</v>
      </c>
      <c r="H29" s="5" t="s">
        <v>53</v>
      </c>
      <c r="I29" s="5" t="s">
        <v>55</v>
      </c>
      <c r="J29" s="5" t="s">
        <v>97</v>
      </c>
      <c r="K29" s="9">
        <f t="shared" si="4"/>
        <v>173</v>
      </c>
      <c r="L29" s="9">
        <v>121</v>
      </c>
      <c r="M29" s="9">
        <v>52</v>
      </c>
      <c r="N29" s="9">
        <v>12</v>
      </c>
      <c r="O29" s="9">
        <v>8</v>
      </c>
      <c r="P29" s="9">
        <v>4</v>
      </c>
      <c r="Q29" s="9">
        <v>0</v>
      </c>
      <c r="R29" s="9">
        <v>0</v>
      </c>
      <c r="S29" s="9">
        <v>0</v>
      </c>
      <c r="T29" s="9">
        <v>0</v>
      </c>
      <c r="U29" s="9">
        <v>0</v>
      </c>
      <c r="V29" s="9">
        <v>0</v>
      </c>
      <c r="W29" s="9">
        <f t="shared" si="5"/>
        <v>0</v>
      </c>
      <c r="X29" s="9">
        <v>0</v>
      </c>
      <c r="Y29" s="9">
        <v>0</v>
      </c>
      <c r="Z29" s="9">
        <v>4</v>
      </c>
      <c r="AA29" s="9">
        <v>3</v>
      </c>
      <c r="AB29" s="9">
        <v>1</v>
      </c>
      <c r="AC29" s="9">
        <v>1</v>
      </c>
      <c r="AD29" s="9">
        <v>0</v>
      </c>
      <c r="AE29" s="9">
        <v>1</v>
      </c>
      <c r="AF29" s="9">
        <v>0</v>
      </c>
      <c r="AG29" s="9">
        <v>0</v>
      </c>
      <c r="AH29" s="9">
        <v>0</v>
      </c>
      <c r="AI29" s="9">
        <v>173</v>
      </c>
      <c r="AJ29" s="9">
        <v>14</v>
      </c>
      <c r="AK29" s="9">
        <v>0</v>
      </c>
      <c r="AL29" s="9">
        <v>0</v>
      </c>
      <c r="AM29" s="9">
        <v>-1</v>
      </c>
      <c r="AN29" s="9">
        <v>-1</v>
      </c>
      <c r="AO29" s="9">
        <v>-1</v>
      </c>
      <c r="AP29" s="9">
        <v>17</v>
      </c>
    </row>
    <row r="30" spans="1:42" ht="16.8" x14ac:dyDescent="0.45">
      <c r="A30" s="5" t="s">
        <v>98</v>
      </c>
      <c r="B30" s="5" t="str">
        <f t="shared" si="0"/>
        <v>ALEXANDRE LACAZETTE</v>
      </c>
      <c r="C30" s="9">
        <v>31</v>
      </c>
      <c r="D30" s="9">
        <f t="shared" si="1"/>
        <v>34</v>
      </c>
      <c r="E30" s="9">
        <f t="shared" si="2"/>
        <v>29</v>
      </c>
      <c r="F30" s="9" t="str">
        <f t="shared" si="3"/>
        <v>Experienced Player</v>
      </c>
      <c r="G30" s="10">
        <v>33386</v>
      </c>
      <c r="H30" s="5" t="s">
        <v>53</v>
      </c>
      <c r="I30" s="5" t="s">
        <v>50</v>
      </c>
      <c r="J30" s="5" t="s">
        <v>60</v>
      </c>
      <c r="K30" s="9">
        <f t="shared" si="4"/>
        <v>2503</v>
      </c>
      <c r="L30" s="9">
        <v>1403</v>
      </c>
      <c r="M30" s="9">
        <v>1100</v>
      </c>
      <c r="N30" s="9">
        <v>35</v>
      </c>
      <c r="O30" s="9">
        <v>19</v>
      </c>
      <c r="P30" s="9">
        <v>16</v>
      </c>
      <c r="Q30" s="9">
        <v>13</v>
      </c>
      <c r="R30" s="9">
        <v>9</v>
      </c>
      <c r="S30" s="9">
        <v>4</v>
      </c>
      <c r="T30" s="9">
        <v>8</v>
      </c>
      <c r="U30" s="9">
        <v>4</v>
      </c>
      <c r="V30" s="9">
        <v>4</v>
      </c>
      <c r="W30" s="9">
        <f t="shared" si="5"/>
        <v>21</v>
      </c>
      <c r="X30" s="9">
        <v>0</v>
      </c>
      <c r="Y30" s="9">
        <v>0</v>
      </c>
      <c r="Z30" s="9">
        <v>7</v>
      </c>
      <c r="AA30" s="9">
        <v>7</v>
      </c>
      <c r="AB30" s="9">
        <v>0</v>
      </c>
      <c r="AC30" s="9">
        <v>28</v>
      </c>
      <c r="AD30" s="9">
        <v>10</v>
      </c>
      <c r="AE30" s="9">
        <v>18</v>
      </c>
      <c r="AF30" s="9">
        <v>2</v>
      </c>
      <c r="AG30" s="9">
        <v>0</v>
      </c>
      <c r="AH30" s="9">
        <v>193</v>
      </c>
      <c r="AI30" s="9">
        <v>89</v>
      </c>
      <c r="AJ30" s="9">
        <v>72</v>
      </c>
      <c r="AK30" s="9">
        <v>1252</v>
      </c>
      <c r="AL30" s="9">
        <v>313</v>
      </c>
      <c r="AM30" s="9">
        <v>21</v>
      </c>
      <c r="AN30" s="9">
        <v>25</v>
      </c>
      <c r="AO30" s="9">
        <v>-1</v>
      </c>
      <c r="AP30" s="9">
        <v>2</v>
      </c>
    </row>
    <row r="31" spans="1:42" ht="16.8" x14ac:dyDescent="0.45">
      <c r="A31" s="5" t="s">
        <v>99</v>
      </c>
      <c r="B31" s="5" t="str">
        <f t="shared" si="0"/>
        <v>ALEXANDRE NASCIMENTO COSTA SILVA</v>
      </c>
      <c r="C31" s="9">
        <v>25</v>
      </c>
      <c r="D31" s="9">
        <f t="shared" si="1"/>
        <v>28</v>
      </c>
      <c r="E31" s="9">
        <f t="shared" si="2"/>
        <v>23</v>
      </c>
      <c r="F31" s="9" t="str">
        <f t="shared" si="3"/>
        <v>Young Player</v>
      </c>
      <c r="G31" s="10">
        <v>35505</v>
      </c>
      <c r="H31" s="5" t="s">
        <v>53</v>
      </c>
      <c r="I31" s="5" t="s">
        <v>41</v>
      </c>
      <c r="J31" s="5" t="s">
        <v>83</v>
      </c>
      <c r="K31" s="9">
        <f t="shared" si="4"/>
        <v>17</v>
      </c>
      <c r="L31" s="9">
        <v>0</v>
      </c>
      <c r="M31" s="9">
        <v>17</v>
      </c>
      <c r="N31" s="9">
        <v>1</v>
      </c>
      <c r="O31" s="9">
        <v>0</v>
      </c>
      <c r="P31" s="9">
        <v>1</v>
      </c>
      <c r="Q31" s="9">
        <v>0</v>
      </c>
      <c r="R31" s="9">
        <v>0</v>
      </c>
      <c r="S31" s="9">
        <v>0</v>
      </c>
      <c r="T31" s="9">
        <v>0</v>
      </c>
      <c r="U31" s="9">
        <v>0</v>
      </c>
      <c r="V31" s="9">
        <v>0</v>
      </c>
      <c r="W31" s="9">
        <f t="shared" si="5"/>
        <v>0</v>
      </c>
      <c r="X31" s="9">
        <v>0</v>
      </c>
      <c r="Y31" s="9">
        <v>0</v>
      </c>
      <c r="Z31" s="9">
        <v>0</v>
      </c>
      <c r="AA31" s="9">
        <v>0</v>
      </c>
      <c r="AB31" s="9">
        <v>0</v>
      </c>
      <c r="AC31" s="9">
        <v>0</v>
      </c>
      <c r="AD31" s="9">
        <v>0</v>
      </c>
      <c r="AE31" s="9">
        <v>0</v>
      </c>
      <c r="AF31" s="9">
        <v>0</v>
      </c>
      <c r="AG31" s="9">
        <v>0</v>
      </c>
      <c r="AH31" s="9">
        <v>0</v>
      </c>
      <c r="AI31" s="9">
        <v>0</v>
      </c>
      <c r="AJ31" s="9">
        <v>17</v>
      </c>
      <c r="AK31" s="9">
        <v>0</v>
      </c>
      <c r="AL31" s="9">
        <v>0</v>
      </c>
      <c r="AM31" s="9">
        <v>-1</v>
      </c>
      <c r="AN31" s="9">
        <v>-1</v>
      </c>
      <c r="AO31" s="9">
        <v>-1</v>
      </c>
      <c r="AP31" s="9">
        <v>16</v>
      </c>
    </row>
    <row r="32" spans="1:42" ht="16.8" x14ac:dyDescent="0.45">
      <c r="A32" s="5" t="s">
        <v>100</v>
      </c>
      <c r="B32" s="5" t="str">
        <f t="shared" si="0"/>
        <v>ALEXIS SANCHEZ</v>
      </c>
      <c r="C32" s="9">
        <v>33</v>
      </c>
      <c r="D32" s="9">
        <f t="shared" si="1"/>
        <v>36</v>
      </c>
      <c r="E32" s="9">
        <f t="shared" si="2"/>
        <v>31</v>
      </c>
      <c r="F32" s="9" t="str">
        <f t="shared" si="3"/>
        <v>Very Experienced Player</v>
      </c>
      <c r="G32" s="10">
        <v>32496</v>
      </c>
      <c r="H32" s="5" t="s">
        <v>53</v>
      </c>
      <c r="I32" s="5" t="s">
        <v>101</v>
      </c>
      <c r="J32" s="5" t="s">
        <v>102</v>
      </c>
      <c r="K32" s="9">
        <f t="shared" si="4"/>
        <v>877</v>
      </c>
      <c r="L32" s="9">
        <v>387</v>
      </c>
      <c r="M32" s="9">
        <v>490</v>
      </c>
      <c r="N32" s="9">
        <v>20</v>
      </c>
      <c r="O32" s="9">
        <v>10</v>
      </c>
      <c r="P32" s="9">
        <v>10</v>
      </c>
      <c r="Q32" s="9">
        <v>1</v>
      </c>
      <c r="R32" s="9">
        <v>1</v>
      </c>
      <c r="S32" s="9">
        <v>0</v>
      </c>
      <c r="T32" s="9">
        <v>3</v>
      </c>
      <c r="U32" s="9">
        <v>0</v>
      </c>
      <c r="V32" s="9">
        <v>3</v>
      </c>
      <c r="W32" s="9">
        <f t="shared" si="5"/>
        <v>4</v>
      </c>
      <c r="X32" s="9">
        <v>0</v>
      </c>
      <c r="Y32" s="9">
        <v>0</v>
      </c>
      <c r="Z32" s="9">
        <v>6</v>
      </c>
      <c r="AA32" s="9">
        <v>2</v>
      </c>
      <c r="AB32" s="9">
        <v>4</v>
      </c>
      <c r="AC32" s="9">
        <v>8</v>
      </c>
      <c r="AD32" s="9">
        <v>4</v>
      </c>
      <c r="AE32" s="9">
        <v>4</v>
      </c>
      <c r="AF32" s="9">
        <v>3</v>
      </c>
      <c r="AG32" s="9">
        <v>0</v>
      </c>
      <c r="AH32" s="9">
        <v>877</v>
      </c>
      <c r="AI32" s="9">
        <v>110</v>
      </c>
      <c r="AJ32" s="9">
        <v>44</v>
      </c>
      <c r="AK32" s="9">
        <v>292</v>
      </c>
      <c r="AL32" s="9">
        <v>292</v>
      </c>
      <c r="AM32" s="9">
        <v>166</v>
      </c>
      <c r="AN32" s="9">
        <v>17</v>
      </c>
      <c r="AO32" s="9">
        <v>-1</v>
      </c>
      <c r="AP32" s="9">
        <v>10</v>
      </c>
    </row>
    <row r="33" spans="1:42" ht="16.8" x14ac:dyDescent="0.45">
      <c r="A33" s="5" t="s">
        <v>103</v>
      </c>
      <c r="B33" s="5" t="str">
        <f t="shared" si="0"/>
        <v>ALFIE JONES</v>
      </c>
      <c r="C33" s="9">
        <v>25</v>
      </c>
      <c r="D33" s="9">
        <f t="shared" si="1"/>
        <v>28</v>
      </c>
      <c r="E33" s="9">
        <f t="shared" si="2"/>
        <v>23</v>
      </c>
      <c r="F33" s="9" t="str">
        <f t="shared" si="3"/>
        <v>Young Player</v>
      </c>
      <c r="G33" s="10">
        <v>35710</v>
      </c>
      <c r="H33" s="5" t="s">
        <v>40</v>
      </c>
      <c r="I33" s="5" t="s">
        <v>91</v>
      </c>
      <c r="J33" s="5" t="s">
        <v>42</v>
      </c>
      <c r="K33" s="9">
        <f t="shared" si="4"/>
        <v>0</v>
      </c>
      <c r="L33" s="9">
        <v>0</v>
      </c>
      <c r="M33" s="9">
        <v>0</v>
      </c>
      <c r="N33" s="9">
        <v>0</v>
      </c>
      <c r="O33" s="9">
        <v>0</v>
      </c>
      <c r="P33" s="9">
        <v>0</v>
      </c>
      <c r="Q33" s="9">
        <v>0</v>
      </c>
      <c r="R33" s="9">
        <v>0</v>
      </c>
      <c r="S33" s="9">
        <v>0</v>
      </c>
      <c r="T33" s="9">
        <v>0</v>
      </c>
      <c r="U33" s="9">
        <v>0</v>
      </c>
      <c r="V33" s="9">
        <v>0</v>
      </c>
      <c r="W33" s="9">
        <f t="shared" si="5"/>
        <v>0</v>
      </c>
      <c r="X33" s="9">
        <v>0</v>
      </c>
      <c r="Y33" s="9">
        <v>0</v>
      </c>
      <c r="Z33" s="9">
        <v>0</v>
      </c>
      <c r="AA33" s="9">
        <v>0</v>
      </c>
      <c r="AB33" s="9">
        <v>0</v>
      </c>
      <c r="AC33" s="9">
        <v>0</v>
      </c>
      <c r="AD33" s="9">
        <v>0</v>
      </c>
      <c r="AE33" s="9">
        <v>0</v>
      </c>
      <c r="AF33" s="9">
        <v>0</v>
      </c>
      <c r="AG33" s="9">
        <v>0</v>
      </c>
      <c r="AH33" s="9">
        <v>0</v>
      </c>
      <c r="AI33" s="9">
        <v>0</v>
      </c>
      <c r="AJ33" s="9">
        <v>0</v>
      </c>
      <c r="AK33" s="9">
        <v>0</v>
      </c>
      <c r="AL33" s="9">
        <v>0</v>
      </c>
      <c r="AM33" s="9">
        <v>-1</v>
      </c>
      <c r="AN33" s="9">
        <v>-1</v>
      </c>
      <c r="AO33" s="9">
        <v>-1</v>
      </c>
      <c r="AP33" s="9">
        <v>-1</v>
      </c>
    </row>
    <row r="34" spans="1:42" ht="16.8" x14ac:dyDescent="0.45">
      <c r="A34" s="5" t="s">
        <v>104</v>
      </c>
      <c r="B34" s="5" t="str">
        <f t="shared" si="0"/>
        <v>ALFIE MAWSON</v>
      </c>
      <c r="C34" s="9">
        <v>28</v>
      </c>
      <c r="D34" s="9">
        <f t="shared" si="1"/>
        <v>31</v>
      </c>
      <c r="E34" s="9">
        <f t="shared" si="2"/>
        <v>26</v>
      </c>
      <c r="F34" s="9" t="str">
        <f t="shared" si="3"/>
        <v>Experienced Player</v>
      </c>
      <c r="G34" s="10">
        <v>34353</v>
      </c>
      <c r="H34" s="5" t="s">
        <v>40</v>
      </c>
      <c r="I34" s="5" t="s">
        <v>62</v>
      </c>
      <c r="J34" s="5" t="s">
        <v>42</v>
      </c>
      <c r="K34" s="9">
        <f t="shared" si="4"/>
        <v>1131</v>
      </c>
      <c r="L34" s="9">
        <v>547</v>
      </c>
      <c r="M34" s="9">
        <v>584</v>
      </c>
      <c r="N34" s="9">
        <v>15</v>
      </c>
      <c r="O34" s="9">
        <v>8</v>
      </c>
      <c r="P34" s="9">
        <v>7</v>
      </c>
      <c r="Q34" s="9">
        <v>0</v>
      </c>
      <c r="R34" s="9">
        <v>0</v>
      </c>
      <c r="S34" s="9">
        <v>0</v>
      </c>
      <c r="T34" s="9">
        <v>0</v>
      </c>
      <c r="U34" s="9">
        <v>0</v>
      </c>
      <c r="V34" s="9">
        <v>0</v>
      </c>
      <c r="W34" s="9">
        <f t="shared" si="5"/>
        <v>0</v>
      </c>
      <c r="X34" s="9">
        <v>0</v>
      </c>
      <c r="Y34" s="9">
        <v>0</v>
      </c>
      <c r="Z34" s="9">
        <v>3</v>
      </c>
      <c r="AA34" s="9">
        <v>2</v>
      </c>
      <c r="AB34" s="9">
        <v>1</v>
      </c>
      <c r="AC34" s="9">
        <v>25</v>
      </c>
      <c r="AD34" s="9">
        <v>10</v>
      </c>
      <c r="AE34" s="9">
        <v>15</v>
      </c>
      <c r="AF34" s="9">
        <v>2</v>
      </c>
      <c r="AG34" s="9">
        <v>0</v>
      </c>
      <c r="AH34" s="9">
        <v>0</v>
      </c>
      <c r="AI34" s="9">
        <v>45</v>
      </c>
      <c r="AJ34" s="9">
        <v>75</v>
      </c>
      <c r="AK34" s="9">
        <v>566</v>
      </c>
      <c r="AL34" s="9">
        <v>0</v>
      </c>
      <c r="AM34" s="9">
        <v>307</v>
      </c>
      <c r="AN34" s="9">
        <v>255</v>
      </c>
      <c r="AO34" s="9">
        <v>161</v>
      </c>
      <c r="AP34" s="9">
        <v>11</v>
      </c>
    </row>
    <row r="35" spans="1:42" ht="16.8" x14ac:dyDescent="0.45">
      <c r="A35" s="5" t="s">
        <v>105</v>
      </c>
      <c r="B35" s="5" t="str">
        <f t="shared" si="0"/>
        <v>ALFIE WHITEMAN</v>
      </c>
      <c r="C35" s="9">
        <v>24</v>
      </c>
      <c r="D35" s="9">
        <f t="shared" si="1"/>
        <v>27</v>
      </c>
      <c r="E35" s="9">
        <f t="shared" si="2"/>
        <v>22</v>
      </c>
      <c r="F35" s="9" t="str">
        <f t="shared" si="3"/>
        <v>Young Player</v>
      </c>
      <c r="G35" s="10">
        <v>36070</v>
      </c>
      <c r="H35" s="5" t="s">
        <v>78</v>
      </c>
      <c r="I35" s="5" t="s">
        <v>106</v>
      </c>
      <c r="J35" s="5" t="s">
        <v>42</v>
      </c>
      <c r="K35" s="9">
        <f t="shared" si="4"/>
        <v>0</v>
      </c>
      <c r="L35" s="9">
        <v>0</v>
      </c>
      <c r="M35" s="9">
        <v>0</v>
      </c>
      <c r="N35" s="9">
        <v>0</v>
      </c>
      <c r="O35" s="9">
        <v>0</v>
      </c>
      <c r="P35" s="9">
        <v>0</v>
      </c>
      <c r="Q35" s="9">
        <v>0</v>
      </c>
      <c r="R35" s="9">
        <v>0</v>
      </c>
      <c r="S35" s="9">
        <v>0</v>
      </c>
      <c r="T35" s="9">
        <v>0</v>
      </c>
      <c r="U35" s="9">
        <v>0</v>
      </c>
      <c r="V35" s="9">
        <v>0</v>
      </c>
      <c r="W35" s="9">
        <f t="shared" si="5"/>
        <v>0</v>
      </c>
      <c r="X35" s="9">
        <v>0</v>
      </c>
      <c r="Y35" s="9">
        <v>0</v>
      </c>
      <c r="Z35" s="9">
        <v>0</v>
      </c>
      <c r="AA35" s="9">
        <v>0</v>
      </c>
      <c r="AB35" s="9">
        <v>0</v>
      </c>
      <c r="AC35" s="9">
        <v>0</v>
      </c>
      <c r="AD35" s="9">
        <v>0</v>
      </c>
      <c r="AE35" s="9">
        <v>0</v>
      </c>
      <c r="AF35" s="9">
        <v>0</v>
      </c>
      <c r="AG35" s="9">
        <v>0</v>
      </c>
      <c r="AH35" s="9">
        <v>0</v>
      </c>
      <c r="AI35" s="9">
        <v>0</v>
      </c>
      <c r="AJ35" s="9">
        <v>0</v>
      </c>
      <c r="AK35" s="9">
        <v>0</v>
      </c>
      <c r="AL35" s="9">
        <v>0</v>
      </c>
      <c r="AM35" s="9">
        <v>-1</v>
      </c>
      <c r="AN35" s="9">
        <v>-1</v>
      </c>
      <c r="AO35" s="9">
        <v>-1</v>
      </c>
      <c r="AP35" s="9">
        <v>-1</v>
      </c>
    </row>
    <row r="36" spans="1:42" ht="16.8" x14ac:dyDescent="0.45">
      <c r="A36" s="5" t="s">
        <v>107</v>
      </c>
      <c r="B36" s="5" t="str">
        <f t="shared" si="0"/>
        <v>ALI KOIKI</v>
      </c>
      <c r="C36" s="9">
        <v>22</v>
      </c>
      <c r="D36" s="9">
        <f t="shared" si="1"/>
        <v>25</v>
      </c>
      <c r="E36" s="9">
        <f t="shared" si="2"/>
        <v>20</v>
      </c>
      <c r="F36" s="9" t="str">
        <f t="shared" si="3"/>
        <v>Prospect</v>
      </c>
      <c r="G36" s="10">
        <v>36760</v>
      </c>
      <c r="H36" s="5" t="s">
        <v>40</v>
      </c>
      <c r="I36" s="5" t="s">
        <v>45</v>
      </c>
      <c r="J36" s="5" t="s">
        <v>42</v>
      </c>
      <c r="K36" s="9">
        <f t="shared" si="4"/>
        <v>0</v>
      </c>
      <c r="L36" s="9">
        <v>0</v>
      </c>
      <c r="M36" s="9">
        <v>0</v>
      </c>
      <c r="N36" s="9">
        <v>0</v>
      </c>
      <c r="O36" s="9">
        <v>0</v>
      </c>
      <c r="P36" s="9">
        <v>0</v>
      </c>
      <c r="Q36" s="9">
        <v>0</v>
      </c>
      <c r="R36" s="9">
        <v>0</v>
      </c>
      <c r="S36" s="9">
        <v>0</v>
      </c>
      <c r="T36" s="9">
        <v>0</v>
      </c>
      <c r="U36" s="9">
        <v>0</v>
      </c>
      <c r="V36" s="9">
        <v>0</v>
      </c>
      <c r="W36" s="9">
        <f t="shared" si="5"/>
        <v>0</v>
      </c>
      <c r="X36" s="9">
        <v>0</v>
      </c>
      <c r="Y36" s="9">
        <v>0</v>
      </c>
      <c r="Z36" s="9">
        <v>0</v>
      </c>
      <c r="AA36" s="9">
        <v>0</v>
      </c>
      <c r="AB36" s="9">
        <v>0</v>
      </c>
      <c r="AC36" s="9">
        <v>0</v>
      </c>
      <c r="AD36" s="9">
        <v>0</v>
      </c>
      <c r="AE36" s="9">
        <v>0</v>
      </c>
      <c r="AF36" s="9">
        <v>0</v>
      </c>
      <c r="AG36" s="9">
        <v>0</v>
      </c>
      <c r="AH36" s="9">
        <v>0</v>
      </c>
      <c r="AI36" s="9">
        <v>0</v>
      </c>
      <c r="AJ36" s="9">
        <v>0</v>
      </c>
      <c r="AK36" s="9">
        <v>0</v>
      </c>
      <c r="AL36" s="9">
        <v>0</v>
      </c>
      <c r="AM36" s="9">
        <v>-1</v>
      </c>
      <c r="AN36" s="9">
        <v>-1</v>
      </c>
      <c r="AO36" s="9">
        <v>-1</v>
      </c>
      <c r="AP36" s="9">
        <v>-1</v>
      </c>
    </row>
    <row r="37" spans="1:42" ht="16.8" x14ac:dyDescent="0.45">
      <c r="A37" s="5" t="s">
        <v>108</v>
      </c>
      <c r="B37" s="5" t="str">
        <f t="shared" si="0"/>
        <v>ALIREZA JAHANBAKHSH</v>
      </c>
      <c r="C37" s="9">
        <v>29</v>
      </c>
      <c r="D37" s="9">
        <f t="shared" si="1"/>
        <v>32</v>
      </c>
      <c r="E37" s="9">
        <f t="shared" si="2"/>
        <v>27</v>
      </c>
      <c r="F37" s="9" t="str">
        <f t="shared" si="3"/>
        <v>Experienced Player</v>
      </c>
      <c r="G37" s="10">
        <v>34192</v>
      </c>
      <c r="H37" s="5" t="s">
        <v>53</v>
      </c>
      <c r="I37" s="5" t="s">
        <v>109</v>
      </c>
      <c r="J37" s="5" t="s">
        <v>110</v>
      </c>
      <c r="K37" s="9">
        <f t="shared" si="4"/>
        <v>1022</v>
      </c>
      <c r="L37" s="9">
        <v>494</v>
      </c>
      <c r="M37" s="9">
        <v>528</v>
      </c>
      <c r="N37" s="9">
        <v>19</v>
      </c>
      <c r="O37" s="9">
        <v>9</v>
      </c>
      <c r="P37" s="9">
        <v>10</v>
      </c>
      <c r="Q37" s="9">
        <v>0</v>
      </c>
      <c r="R37" s="9">
        <v>0</v>
      </c>
      <c r="S37" s="9">
        <v>0</v>
      </c>
      <c r="T37" s="9">
        <v>0</v>
      </c>
      <c r="U37" s="9">
        <v>0</v>
      </c>
      <c r="V37" s="9">
        <v>0</v>
      </c>
      <c r="W37" s="9">
        <f t="shared" si="5"/>
        <v>0</v>
      </c>
      <c r="X37" s="9">
        <v>0</v>
      </c>
      <c r="Y37" s="9">
        <v>0</v>
      </c>
      <c r="Z37" s="9">
        <v>4</v>
      </c>
      <c r="AA37" s="9">
        <v>3</v>
      </c>
      <c r="AB37" s="9">
        <v>1</v>
      </c>
      <c r="AC37" s="9">
        <v>16</v>
      </c>
      <c r="AD37" s="9">
        <v>8</v>
      </c>
      <c r="AE37" s="9">
        <v>8</v>
      </c>
      <c r="AF37" s="9">
        <v>2</v>
      </c>
      <c r="AG37" s="9">
        <v>0</v>
      </c>
      <c r="AH37" s="9">
        <v>0</v>
      </c>
      <c r="AI37" s="9">
        <v>64</v>
      </c>
      <c r="AJ37" s="9">
        <v>54</v>
      </c>
      <c r="AK37" s="9">
        <v>511</v>
      </c>
      <c r="AL37" s="9">
        <v>0</v>
      </c>
      <c r="AM37" s="9">
        <v>403</v>
      </c>
      <c r="AN37" s="9">
        <v>270</v>
      </c>
      <c r="AO37" s="9">
        <v>-1</v>
      </c>
      <c r="AP37" s="9">
        <v>16</v>
      </c>
    </row>
    <row r="38" spans="1:42" ht="16.8" x14ac:dyDescent="0.45">
      <c r="A38" s="5" t="s">
        <v>111</v>
      </c>
      <c r="B38" s="5" t="str">
        <f t="shared" si="0"/>
        <v>ALISSON BECKER</v>
      </c>
      <c r="C38" s="9">
        <v>30</v>
      </c>
      <c r="D38" s="9">
        <f t="shared" si="1"/>
        <v>33</v>
      </c>
      <c r="E38" s="9">
        <f t="shared" si="2"/>
        <v>28</v>
      </c>
      <c r="F38" s="9" t="str">
        <f t="shared" si="3"/>
        <v>Experienced Player</v>
      </c>
      <c r="G38" s="10">
        <v>33879</v>
      </c>
      <c r="H38" s="5" t="s">
        <v>78</v>
      </c>
      <c r="I38" s="5" t="s">
        <v>66</v>
      </c>
      <c r="J38" s="5" t="s">
        <v>112</v>
      </c>
      <c r="K38" s="9">
        <f t="shared" si="4"/>
        <v>3420</v>
      </c>
      <c r="L38" s="9">
        <v>1710</v>
      </c>
      <c r="M38" s="9">
        <v>1710</v>
      </c>
      <c r="N38" s="9">
        <v>38</v>
      </c>
      <c r="O38" s="9">
        <v>19</v>
      </c>
      <c r="P38" s="9">
        <v>19</v>
      </c>
      <c r="Q38" s="9">
        <v>0</v>
      </c>
      <c r="R38" s="9">
        <v>0</v>
      </c>
      <c r="S38" s="9">
        <v>0</v>
      </c>
      <c r="T38" s="9">
        <v>0</v>
      </c>
      <c r="U38" s="9">
        <v>0</v>
      </c>
      <c r="V38" s="9">
        <v>0</v>
      </c>
      <c r="W38" s="9">
        <f t="shared" si="5"/>
        <v>0</v>
      </c>
      <c r="X38" s="9">
        <v>0</v>
      </c>
      <c r="Y38" s="9">
        <v>0</v>
      </c>
      <c r="Z38" s="9">
        <v>21</v>
      </c>
      <c r="AA38" s="9">
        <v>12</v>
      </c>
      <c r="AB38" s="9">
        <v>9</v>
      </c>
      <c r="AC38" s="9">
        <v>19</v>
      </c>
      <c r="AD38" s="9">
        <v>8</v>
      </c>
      <c r="AE38" s="9">
        <v>11</v>
      </c>
      <c r="AF38" s="9">
        <v>1</v>
      </c>
      <c r="AG38" s="9">
        <v>0</v>
      </c>
      <c r="AH38" s="9">
        <v>0</v>
      </c>
      <c r="AI38" s="9">
        <v>180</v>
      </c>
      <c r="AJ38" s="9">
        <v>90</v>
      </c>
      <c r="AK38" s="9">
        <v>3420</v>
      </c>
      <c r="AL38" s="9">
        <v>0</v>
      </c>
      <c r="AM38" s="9">
        <v>417</v>
      </c>
      <c r="AN38" s="9">
        <v>387</v>
      </c>
      <c r="AO38" s="9">
        <v>3</v>
      </c>
      <c r="AP38" s="9">
        <v>16</v>
      </c>
    </row>
    <row r="39" spans="1:42" ht="16.8" x14ac:dyDescent="0.45">
      <c r="A39" s="5" t="s">
        <v>113</v>
      </c>
      <c r="B39" s="5" t="str">
        <f t="shared" si="0"/>
        <v>ALVARO MORATA</v>
      </c>
      <c r="C39" s="9">
        <v>30</v>
      </c>
      <c r="D39" s="9">
        <f t="shared" si="1"/>
        <v>33</v>
      </c>
      <c r="E39" s="9">
        <f t="shared" si="2"/>
        <v>28</v>
      </c>
      <c r="F39" s="9" t="str">
        <f t="shared" si="3"/>
        <v>Experienced Player</v>
      </c>
      <c r="G39" s="10">
        <v>33900</v>
      </c>
      <c r="H39" s="5" t="s">
        <v>53</v>
      </c>
      <c r="I39" s="5" t="s">
        <v>114</v>
      </c>
      <c r="J39" s="5" t="s">
        <v>74</v>
      </c>
      <c r="K39" s="9">
        <f t="shared" si="4"/>
        <v>943</v>
      </c>
      <c r="L39" s="9">
        <v>530</v>
      </c>
      <c r="M39" s="9">
        <v>413</v>
      </c>
      <c r="N39" s="9">
        <v>16</v>
      </c>
      <c r="O39" s="9">
        <v>8</v>
      </c>
      <c r="P39" s="9">
        <v>8</v>
      </c>
      <c r="Q39" s="9">
        <v>5</v>
      </c>
      <c r="R39" s="9">
        <v>3</v>
      </c>
      <c r="S39" s="9">
        <v>2</v>
      </c>
      <c r="T39" s="9">
        <v>0</v>
      </c>
      <c r="U39" s="9">
        <v>0</v>
      </c>
      <c r="V39" s="9">
        <v>0</v>
      </c>
      <c r="W39" s="9">
        <f t="shared" si="5"/>
        <v>5</v>
      </c>
      <c r="X39" s="9">
        <v>0</v>
      </c>
      <c r="Y39" s="9">
        <v>0</v>
      </c>
      <c r="Z39" s="9">
        <v>9</v>
      </c>
      <c r="AA39" s="9">
        <v>4</v>
      </c>
      <c r="AB39" s="9">
        <v>5</v>
      </c>
      <c r="AC39" s="9">
        <v>11</v>
      </c>
      <c r="AD39" s="9">
        <v>6</v>
      </c>
      <c r="AE39" s="9">
        <v>5</v>
      </c>
      <c r="AF39" s="9">
        <v>3</v>
      </c>
      <c r="AG39" s="9">
        <v>0</v>
      </c>
      <c r="AH39" s="9">
        <v>189</v>
      </c>
      <c r="AI39" s="9">
        <v>86</v>
      </c>
      <c r="AJ39" s="9">
        <v>59</v>
      </c>
      <c r="AK39" s="9">
        <v>314</v>
      </c>
      <c r="AL39" s="9">
        <v>0</v>
      </c>
      <c r="AM39" s="9">
        <v>20</v>
      </c>
      <c r="AN39" s="9">
        <v>338</v>
      </c>
      <c r="AO39" s="9">
        <v>-1</v>
      </c>
      <c r="AP39" s="9">
        <v>4</v>
      </c>
    </row>
    <row r="40" spans="1:42" ht="16.8" x14ac:dyDescent="0.45">
      <c r="A40" s="5" t="s">
        <v>115</v>
      </c>
      <c r="B40" s="5" t="str">
        <f t="shared" si="0"/>
        <v>ANDER HERRERA</v>
      </c>
      <c r="C40" s="9">
        <v>33</v>
      </c>
      <c r="D40" s="9">
        <f t="shared" si="1"/>
        <v>36</v>
      </c>
      <c r="E40" s="9">
        <f t="shared" si="2"/>
        <v>31</v>
      </c>
      <c r="F40" s="9" t="str">
        <f t="shared" si="3"/>
        <v>Very Experienced Player</v>
      </c>
      <c r="G40" s="10">
        <v>32734</v>
      </c>
      <c r="H40" s="5" t="s">
        <v>44</v>
      </c>
      <c r="I40" s="5" t="s">
        <v>101</v>
      </c>
      <c r="J40" s="5" t="s">
        <v>74</v>
      </c>
      <c r="K40" s="9">
        <f t="shared" si="4"/>
        <v>1404</v>
      </c>
      <c r="L40" s="9">
        <v>617</v>
      </c>
      <c r="M40" s="9">
        <v>787</v>
      </c>
      <c r="N40" s="9">
        <v>22</v>
      </c>
      <c r="O40" s="9">
        <v>10</v>
      </c>
      <c r="P40" s="9">
        <v>12</v>
      </c>
      <c r="Q40" s="9">
        <v>2</v>
      </c>
      <c r="R40" s="9">
        <v>0</v>
      </c>
      <c r="S40" s="9">
        <v>2</v>
      </c>
      <c r="T40" s="9">
        <v>3</v>
      </c>
      <c r="U40" s="9">
        <v>3</v>
      </c>
      <c r="V40" s="9">
        <v>0</v>
      </c>
      <c r="W40" s="9">
        <f t="shared" si="5"/>
        <v>5</v>
      </c>
      <c r="X40" s="9">
        <v>0</v>
      </c>
      <c r="Y40" s="9">
        <v>0</v>
      </c>
      <c r="Z40" s="9">
        <v>6</v>
      </c>
      <c r="AA40" s="9">
        <v>1</v>
      </c>
      <c r="AB40" s="9">
        <v>5</v>
      </c>
      <c r="AC40" s="9">
        <v>17</v>
      </c>
      <c r="AD40" s="9">
        <v>9</v>
      </c>
      <c r="AE40" s="9">
        <v>8</v>
      </c>
      <c r="AF40" s="9">
        <v>4</v>
      </c>
      <c r="AG40" s="9">
        <v>0</v>
      </c>
      <c r="AH40" s="9">
        <v>702</v>
      </c>
      <c r="AI40" s="9">
        <v>83</v>
      </c>
      <c r="AJ40" s="9">
        <v>64</v>
      </c>
      <c r="AK40" s="9">
        <v>351</v>
      </c>
      <c r="AL40" s="9">
        <v>468</v>
      </c>
      <c r="AM40" s="9">
        <v>134</v>
      </c>
      <c r="AN40" s="9">
        <v>68</v>
      </c>
      <c r="AO40" s="9">
        <v>-1</v>
      </c>
      <c r="AP40" s="9">
        <v>7</v>
      </c>
    </row>
    <row r="41" spans="1:42" ht="16.8" x14ac:dyDescent="0.45">
      <c r="A41" s="5" t="s">
        <v>116</v>
      </c>
      <c r="B41" s="5" t="str">
        <f t="shared" si="0"/>
        <v>ANDRÃ© GOMES</v>
      </c>
      <c r="C41" s="9">
        <v>29</v>
      </c>
      <c r="D41" s="9">
        <f t="shared" si="1"/>
        <v>32</v>
      </c>
      <c r="E41" s="9">
        <f t="shared" si="2"/>
        <v>27</v>
      </c>
      <c r="F41" s="9" t="str">
        <f t="shared" si="3"/>
        <v>Experienced Player</v>
      </c>
      <c r="G41" s="10">
        <v>34180</v>
      </c>
      <c r="H41" s="5" t="s">
        <v>44</v>
      </c>
      <c r="I41" s="5" t="s">
        <v>76</v>
      </c>
      <c r="J41" s="5" t="s">
        <v>83</v>
      </c>
      <c r="K41" s="9">
        <f t="shared" si="4"/>
        <v>1986</v>
      </c>
      <c r="L41" s="9">
        <v>972</v>
      </c>
      <c r="M41" s="9">
        <v>1014</v>
      </c>
      <c r="N41" s="9">
        <v>27</v>
      </c>
      <c r="O41" s="9">
        <v>13</v>
      </c>
      <c r="P41" s="9">
        <v>14</v>
      </c>
      <c r="Q41" s="9">
        <v>1</v>
      </c>
      <c r="R41" s="9">
        <v>1</v>
      </c>
      <c r="S41" s="9">
        <v>0</v>
      </c>
      <c r="T41" s="9">
        <v>1</v>
      </c>
      <c r="U41" s="9">
        <v>1</v>
      </c>
      <c r="V41" s="9">
        <v>0</v>
      </c>
      <c r="W41" s="9">
        <f t="shared" si="5"/>
        <v>2</v>
      </c>
      <c r="X41" s="9">
        <v>0</v>
      </c>
      <c r="Y41" s="9">
        <v>0</v>
      </c>
      <c r="Z41" s="9">
        <v>10</v>
      </c>
      <c r="AA41" s="9">
        <v>6</v>
      </c>
      <c r="AB41" s="9">
        <v>4</v>
      </c>
      <c r="AC41" s="9">
        <v>27</v>
      </c>
      <c r="AD41" s="9">
        <v>13</v>
      </c>
      <c r="AE41" s="9">
        <v>14</v>
      </c>
      <c r="AF41" s="9">
        <v>7</v>
      </c>
      <c r="AG41" s="9">
        <v>0</v>
      </c>
      <c r="AH41" s="9">
        <v>1986</v>
      </c>
      <c r="AI41" s="9">
        <v>74</v>
      </c>
      <c r="AJ41" s="9">
        <v>74</v>
      </c>
      <c r="AK41" s="9">
        <v>284</v>
      </c>
      <c r="AL41" s="9">
        <v>1986</v>
      </c>
      <c r="AM41" s="9">
        <v>220</v>
      </c>
      <c r="AN41" s="9">
        <v>213</v>
      </c>
      <c r="AO41" s="9">
        <v>-1</v>
      </c>
      <c r="AP41" s="9">
        <v>11</v>
      </c>
    </row>
    <row r="42" spans="1:42" ht="16.8" x14ac:dyDescent="0.45">
      <c r="A42" s="5" t="s">
        <v>117</v>
      </c>
      <c r="B42" s="5" t="str">
        <f t="shared" si="0"/>
        <v>ANDRE GRAY</v>
      </c>
      <c r="C42" s="9">
        <v>31</v>
      </c>
      <c r="D42" s="9">
        <f t="shared" si="1"/>
        <v>34</v>
      </c>
      <c r="E42" s="9">
        <f t="shared" si="2"/>
        <v>29</v>
      </c>
      <c r="F42" s="9" t="str">
        <f t="shared" si="3"/>
        <v>Experienced Player</v>
      </c>
      <c r="G42" s="10">
        <v>33415</v>
      </c>
      <c r="H42" s="5" t="s">
        <v>53</v>
      </c>
      <c r="I42" s="5" t="s">
        <v>59</v>
      </c>
      <c r="J42" s="5" t="s">
        <v>42</v>
      </c>
      <c r="K42" s="9">
        <f t="shared" si="4"/>
        <v>1358</v>
      </c>
      <c r="L42" s="9">
        <v>809</v>
      </c>
      <c r="M42" s="9">
        <v>549</v>
      </c>
      <c r="N42" s="9">
        <v>29</v>
      </c>
      <c r="O42" s="9">
        <v>15</v>
      </c>
      <c r="P42" s="9">
        <v>14</v>
      </c>
      <c r="Q42" s="9">
        <v>7</v>
      </c>
      <c r="R42" s="9">
        <v>5</v>
      </c>
      <c r="S42" s="9">
        <v>2</v>
      </c>
      <c r="T42" s="9">
        <v>2</v>
      </c>
      <c r="U42" s="9">
        <v>2</v>
      </c>
      <c r="V42" s="9">
        <v>0</v>
      </c>
      <c r="W42" s="9">
        <f t="shared" si="5"/>
        <v>9</v>
      </c>
      <c r="X42" s="9">
        <v>0</v>
      </c>
      <c r="Y42" s="9">
        <v>0</v>
      </c>
      <c r="Z42" s="9">
        <v>5</v>
      </c>
      <c r="AA42" s="9">
        <v>3</v>
      </c>
      <c r="AB42" s="9">
        <v>2</v>
      </c>
      <c r="AC42" s="9">
        <v>23</v>
      </c>
      <c r="AD42" s="9">
        <v>16</v>
      </c>
      <c r="AE42" s="9">
        <v>7</v>
      </c>
      <c r="AF42" s="9">
        <v>2</v>
      </c>
      <c r="AG42" s="9">
        <v>0</v>
      </c>
      <c r="AH42" s="9">
        <v>194</v>
      </c>
      <c r="AI42" s="9">
        <v>59</v>
      </c>
      <c r="AJ42" s="9">
        <v>47</v>
      </c>
      <c r="AK42" s="9">
        <v>679</v>
      </c>
      <c r="AL42" s="9">
        <v>679</v>
      </c>
      <c r="AM42" s="9">
        <v>25</v>
      </c>
      <c r="AN42" s="9">
        <v>109</v>
      </c>
      <c r="AO42" s="9">
        <v>-1</v>
      </c>
      <c r="AP42" s="9">
        <v>3</v>
      </c>
    </row>
    <row r="43" spans="1:42" ht="16.8" x14ac:dyDescent="0.45">
      <c r="A43" s="5" t="s">
        <v>118</v>
      </c>
      <c r="B43" s="5" t="str">
        <f t="shared" si="0"/>
        <v>ANDRÃ© SCHÃ¼RRLE</v>
      </c>
      <c r="C43" s="9">
        <v>31</v>
      </c>
      <c r="D43" s="9">
        <f t="shared" si="1"/>
        <v>34</v>
      </c>
      <c r="E43" s="9">
        <f t="shared" si="2"/>
        <v>29</v>
      </c>
      <c r="F43" s="9" t="str">
        <f t="shared" si="3"/>
        <v>Experienced Player</v>
      </c>
      <c r="G43" s="10">
        <v>33183</v>
      </c>
      <c r="H43" s="5" t="s">
        <v>44</v>
      </c>
      <c r="I43" s="5" t="s">
        <v>62</v>
      </c>
      <c r="J43" s="5" t="s">
        <v>119</v>
      </c>
      <c r="K43" s="9">
        <f t="shared" si="4"/>
        <v>1650</v>
      </c>
      <c r="L43" s="9">
        <v>829</v>
      </c>
      <c r="M43" s="9">
        <v>821</v>
      </c>
      <c r="N43" s="9">
        <v>24</v>
      </c>
      <c r="O43" s="9">
        <v>12</v>
      </c>
      <c r="P43" s="9">
        <v>12</v>
      </c>
      <c r="Q43" s="9">
        <v>6</v>
      </c>
      <c r="R43" s="9">
        <v>3</v>
      </c>
      <c r="S43" s="9">
        <v>3</v>
      </c>
      <c r="T43" s="9">
        <v>0</v>
      </c>
      <c r="U43" s="9">
        <v>0</v>
      </c>
      <c r="V43" s="9">
        <v>0</v>
      </c>
      <c r="W43" s="9">
        <f t="shared" si="5"/>
        <v>6</v>
      </c>
      <c r="X43" s="9">
        <v>0</v>
      </c>
      <c r="Y43" s="9">
        <v>0</v>
      </c>
      <c r="Z43" s="9">
        <v>1</v>
      </c>
      <c r="AA43" s="9">
        <v>0</v>
      </c>
      <c r="AB43" s="9">
        <v>1</v>
      </c>
      <c r="AC43" s="9">
        <v>42</v>
      </c>
      <c r="AD43" s="9">
        <v>20</v>
      </c>
      <c r="AE43" s="9">
        <v>22</v>
      </c>
      <c r="AF43" s="9">
        <v>2</v>
      </c>
      <c r="AG43" s="9">
        <v>0</v>
      </c>
      <c r="AH43" s="9">
        <v>275</v>
      </c>
      <c r="AI43" s="9">
        <v>39</v>
      </c>
      <c r="AJ43" s="9">
        <v>69</v>
      </c>
      <c r="AK43" s="9">
        <v>825</v>
      </c>
      <c r="AL43" s="9">
        <v>0</v>
      </c>
      <c r="AM43" s="9">
        <v>54</v>
      </c>
      <c r="AN43" s="9">
        <v>417</v>
      </c>
      <c r="AO43" s="9">
        <v>-1</v>
      </c>
      <c r="AP43" s="9">
        <v>2</v>
      </c>
    </row>
    <row r="44" spans="1:42" ht="16.8" x14ac:dyDescent="0.45">
      <c r="A44" s="5" t="s">
        <v>120</v>
      </c>
      <c r="B44" s="5" t="str">
        <f t="shared" si="0"/>
        <v>ANDRÃ©-FRANK ZAMBO ANGUISSA</v>
      </c>
      <c r="C44" s="9">
        <v>26</v>
      </c>
      <c r="D44" s="9">
        <f t="shared" si="1"/>
        <v>29</v>
      </c>
      <c r="E44" s="9">
        <f t="shared" si="2"/>
        <v>24</v>
      </c>
      <c r="F44" s="9" t="str">
        <f t="shared" si="3"/>
        <v>Young Player</v>
      </c>
      <c r="G44" s="10">
        <v>35019</v>
      </c>
      <c r="H44" s="5" t="s">
        <v>44</v>
      </c>
      <c r="I44" s="5" t="s">
        <v>62</v>
      </c>
      <c r="J44" s="5" t="s">
        <v>121</v>
      </c>
      <c r="K44" s="9">
        <f t="shared" si="4"/>
        <v>1518</v>
      </c>
      <c r="L44" s="9">
        <v>587</v>
      </c>
      <c r="M44" s="9">
        <v>931</v>
      </c>
      <c r="N44" s="9">
        <v>22</v>
      </c>
      <c r="O44" s="9">
        <v>10</v>
      </c>
      <c r="P44" s="9">
        <v>12</v>
      </c>
      <c r="Q44" s="9">
        <v>0</v>
      </c>
      <c r="R44" s="9">
        <v>0</v>
      </c>
      <c r="S44" s="9">
        <v>0</v>
      </c>
      <c r="T44" s="9">
        <v>0</v>
      </c>
      <c r="U44" s="9">
        <v>0</v>
      </c>
      <c r="V44" s="9">
        <v>0</v>
      </c>
      <c r="W44" s="9">
        <f t="shared" si="5"/>
        <v>0</v>
      </c>
      <c r="X44" s="9">
        <v>0</v>
      </c>
      <c r="Y44" s="9">
        <v>0</v>
      </c>
      <c r="Z44" s="9">
        <v>3</v>
      </c>
      <c r="AA44" s="9">
        <v>2</v>
      </c>
      <c r="AB44" s="9">
        <v>1</v>
      </c>
      <c r="AC44" s="9">
        <v>30</v>
      </c>
      <c r="AD44" s="9">
        <v>10</v>
      </c>
      <c r="AE44" s="9">
        <v>20</v>
      </c>
      <c r="AF44" s="9">
        <v>3</v>
      </c>
      <c r="AG44" s="9">
        <v>1</v>
      </c>
      <c r="AH44" s="9">
        <v>0</v>
      </c>
      <c r="AI44" s="9">
        <v>51</v>
      </c>
      <c r="AJ44" s="9">
        <v>69</v>
      </c>
      <c r="AK44" s="9">
        <v>506</v>
      </c>
      <c r="AL44" s="9">
        <v>0</v>
      </c>
      <c r="AM44" s="9">
        <v>288</v>
      </c>
      <c r="AN44" s="9">
        <v>285</v>
      </c>
      <c r="AO44" s="9">
        <v>-1</v>
      </c>
      <c r="AP44" s="9">
        <v>19</v>
      </c>
    </row>
    <row r="45" spans="1:42" ht="16.8" x14ac:dyDescent="0.45">
      <c r="A45" s="5" t="s">
        <v>122</v>
      </c>
      <c r="B45" s="5" t="str">
        <f t="shared" si="0"/>
        <v>ANDREAS CHRISTENSEN</v>
      </c>
      <c r="C45" s="9">
        <v>26</v>
      </c>
      <c r="D45" s="9">
        <f t="shared" si="1"/>
        <v>29</v>
      </c>
      <c r="E45" s="9">
        <f t="shared" si="2"/>
        <v>24</v>
      </c>
      <c r="F45" s="9" t="str">
        <f t="shared" si="3"/>
        <v>Young Player</v>
      </c>
      <c r="G45" s="10">
        <v>35165</v>
      </c>
      <c r="H45" s="5" t="s">
        <v>40</v>
      </c>
      <c r="I45" s="5" t="s">
        <v>114</v>
      </c>
      <c r="J45" s="5" t="s">
        <v>123</v>
      </c>
      <c r="K45" s="9">
        <f t="shared" si="4"/>
        <v>615</v>
      </c>
      <c r="L45" s="9">
        <v>360</v>
      </c>
      <c r="M45" s="9">
        <v>255</v>
      </c>
      <c r="N45" s="9">
        <v>8</v>
      </c>
      <c r="O45" s="9">
        <v>4</v>
      </c>
      <c r="P45" s="9">
        <v>4</v>
      </c>
      <c r="Q45" s="9">
        <v>0</v>
      </c>
      <c r="R45" s="9">
        <v>0</v>
      </c>
      <c r="S45" s="9">
        <v>0</v>
      </c>
      <c r="T45" s="9">
        <v>0</v>
      </c>
      <c r="U45" s="9">
        <v>0</v>
      </c>
      <c r="V45" s="9">
        <v>0</v>
      </c>
      <c r="W45" s="9">
        <f t="shared" si="5"/>
        <v>0</v>
      </c>
      <c r="X45" s="9">
        <v>0</v>
      </c>
      <c r="Y45" s="9">
        <v>0</v>
      </c>
      <c r="Z45" s="9">
        <v>3</v>
      </c>
      <c r="AA45" s="9">
        <v>3</v>
      </c>
      <c r="AB45" s="9">
        <v>0</v>
      </c>
      <c r="AC45" s="9">
        <v>7</v>
      </c>
      <c r="AD45" s="9">
        <v>2</v>
      </c>
      <c r="AE45" s="9">
        <v>5</v>
      </c>
      <c r="AF45" s="9">
        <v>1</v>
      </c>
      <c r="AG45" s="9">
        <v>0</v>
      </c>
      <c r="AH45" s="9">
        <v>0</v>
      </c>
      <c r="AI45" s="9">
        <v>88</v>
      </c>
      <c r="AJ45" s="9">
        <v>77</v>
      </c>
      <c r="AK45" s="9">
        <v>615</v>
      </c>
      <c r="AL45" s="9">
        <v>0</v>
      </c>
      <c r="AM45" s="9">
        <v>338</v>
      </c>
      <c r="AN45" s="9">
        <v>346</v>
      </c>
      <c r="AO45" s="9">
        <v>35</v>
      </c>
      <c r="AP45" s="9">
        <v>21</v>
      </c>
    </row>
    <row r="46" spans="1:42" ht="16.8" x14ac:dyDescent="0.45">
      <c r="A46" s="5" t="s">
        <v>124</v>
      </c>
      <c r="B46" s="5" t="str">
        <f t="shared" si="0"/>
        <v>ANDREAS PEREIRA</v>
      </c>
      <c r="C46" s="9">
        <v>26</v>
      </c>
      <c r="D46" s="9">
        <f t="shared" si="1"/>
        <v>29</v>
      </c>
      <c r="E46" s="9">
        <f t="shared" si="2"/>
        <v>24</v>
      </c>
      <c r="F46" s="9" t="str">
        <f t="shared" si="3"/>
        <v>Young Player</v>
      </c>
      <c r="G46" s="10">
        <v>35065</v>
      </c>
      <c r="H46" s="5" t="s">
        <v>44</v>
      </c>
      <c r="I46" s="5" t="s">
        <v>101</v>
      </c>
      <c r="J46" s="5" t="s">
        <v>112</v>
      </c>
      <c r="K46" s="9">
        <f t="shared" si="4"/>
        <v>595</v>
      </c>
      <c r="L46" s="9">
        <v>521</v>
      </c>
      <c r="M46" s="9">
        <v>74</v>
      </c>
      <c r="N46" s="9">
        <v>15</v>
      </c>
      <c r="O46" s="9">
        <v>10</v>
      </c>
      <c r="P46" s="9">
        <v>5</v>
      </c>
      <c r="Q46" s="9">
        <v>1</v>
      </c>
      <c r="R46" s="9">
        <v>1</v>
      </c>
      <c r="S46" s="9">
        <v>0</v>
      </c>
      <c r="T46" s="9">
        <v>1</v>
      </c>
      <c r="U46" s="9">
        <v>1</v>
      </c>
      <c r="V46" s="9">
        <v>0</v>
      </c>
      <c r="W46" s="9">
        <f t="shared" si="5"/>
        <v>2</v>
      </c>
      <c r="X46" s="9">
        <v>0</v>
      </c>
      <c r="Y46" s="9">
        <v>0</v>
      </c>
      <c r="Z46" s="9">
        <v>1</v>
      </c>
      <c r="AA46" s="9">
        <v>1</v>
      </c>
      <c r="AB46" s="9">
        <v>0</v>
      </c>
      <c r="AC46" s="9">
        <v>10</v>
      </c>
      <c r="AD46" s="9">
        <v>7</v>
      </c>
      <c r="AE46" s="9">
        <v>3</v>
      </c>
      <c r="AF46" s="9">
        <v>5</v>
      </c>
      <c r="AG46" s="9">
        <v>0</v>
      </c>
      <c r="AH46" s="9">
        <v>595</v>
      </c>
      <c r="AI46" s="9">
        <v>60</v>
      </c>
      <c r="AJ46" s="9">
        <v>40</v>
      </c>
      <c r="AK46" s="9">
        <v>119</v>
      </c>
      <c r="AL46" s="9">
        <v>595</v>
      </c>
      <c r="AM46" s="9">
        <v>117</v>
      </c>
      <c r="AN46" s="9">
        <v>93</v>
      </c>
      <c r="AO46" s="9">
        <v>-1</v>
      </c>
      <c r="AP46" s="9">
        <v>16</v>
      </c>
    </row>
    <row r="47" spans="1:42" ht="16.8" x14ac:dyDescent="0.45">
      <c r="A47" s="5" t="s">
        <v>125</v>
      </c>
      <c r="B47" s="5" t="str">
        <f t="shared" si="0"/>
        <v>ANDREW ROBERTSON</v>
      </c>
      <c r="C47" s="9">
        <v>28</v>
      </c>
      <c r="D47" s="9">
        <f t="shared" si="1"/>
        <v>31</v>
      </c>
      <c r="E47" s="9">
        <f t="shared" si="2"/>
        <v>26</v>
      </c>
      <c r="F47" s="9" t="str">
        <f t="shared" si="3"/>
        <v>Experienced Player</v>
      </c>
      <c r="G47" s="10">
        <v>34404</v>
      </c>
      <c r="H47" s="5" t="s">
        <v>40</v>
      </c>
      <c r="I47" s="5" t="s">
        <v>66</v>
      </c>
      <c r="J47" s="5" t="s">
        <v>126</v>
      </c>
      <c r="K47" s="9">
        <f t="shared" si="4"/>
        <v>3219</v>
      </c>
      <c r="L47" s="9">
        <v>1599</v>
      </c>
      <c r="M47" s="9">
        <v>1620</v>
      </c>
      <c r="N47" s="9">
        <v>36</v>
      </c>
      <c r="O47" s="9">
        <v>18</v>
      </c>
      <c r="P47" s="9">
        <v>18</v>
      </c>
      <c r="Q47" s="9">
        <v>0</v>
      </c>
      <c r="R47" s="9">
        <v>0</v>
      </c>
      <c r="S47" s="9">
        <v>0</v>
      </c>
      <c r="T47" s="9">
        <v>11</v>
      </c>
      <c r="U47" s="9">
        <v>9</v>
      </c>
      <c r="V47" s="9">
        <v>2</v>
      </c>
      <c r="W47" s="9">
        <f t="shared" si="5"/>
        <v>11</v>
      </c>
      <c r="X47" s="9">
        <v>0</v>
      </c>
      <c r="Y47" s="9">
        <v>0</v>
      </c>
      <c r="Z47" s="9">
        <v>21</v>
      </c>
      <c r="AA47" s="9">
        <v>12</v>
      </c>
      <c r="AB47" s="9">
        <v>9</v>
      </c>
      <c r="AC47" s="9">
        <v>17</v>
      </c>
      <c r="AD47" s="9">
        <v>7</v>
      </c>
      <c r="AE47" s="9">
        <v>10</v>
      </c>
      <c r="AF47" s="9">
        <v>4</v>
      </c>
      <c r="AG47" s="9">
        <v>0</v>
      </c>
      <c r="AH47" s="9">
        <v>0</v>
      </c>
      <c r="AI47" s="9">
        <v>189</v>
      </c>
      <c r="AJ47" s="9">
        <v>89</v>
      </c>
      <c r="AK47" s="9">
        <v>805</v>
      </c>
      <c r="AL47" s="9">
        <v>293</v>
      </c>
      <c r="AM47" s="9">
        <v>418</v>
      </c>
      <c r="AN47" s="9">
        <v>19</v>
      </c>
      <c r="AO47" s="9">
        <v>2</v>
      </c>
      <c r="AP47" s="9">
        <v>20</v>
      </c>
    </row>
    <row r="48" spans="1:42" ht="16.8" x14ac:dyDescent="0.45">
      <c r="A48" s="5" t="s">
        <v>127</v>
      </c>
      <c r="B48" s="5" t="str">
        <f t="shared" si="0"/>
        <v>ANDREW SURMAN</v>
      </c>
      <c r="C48" s="9">
        <v>36</v>
      </c>
      <c r="D48" s="9">
        <f t="shared" si="1"/>
        <v>39</v>
      </c>
      <c r="E48" s="9">
        <f t="shared" si="2"/>
        <v>34</v>
      </c>
      <c r="F48" s="9" t="str">
        <f t="shared" si="3"/>
        <v>Very Experienced Player</v>
      </c>
      <c r="G48" s="10">
        <v>31644</v>
      </c>
      <c r="H48" s="5" t="s">
        <v>44</v>
      </c>
      <c r="I48" s="5" t="s">
        <v>70</v>
      </c>
      <c r="J48" s="5" t="s">
        <v>42</v>
      </c>
      <c r="K48" s="9">
        <f t="shared" si="4"/>
        <v>1438</v>
      </c>
      <c r="L48" s="9">
        <v>526</v>
      </c>
      <c r="M48" s="9">
        <v>912</v>
      </c>
      <c r="N48" s="9">
        <v>18</v>
      </c>
      <c r="O48" s="9">
        <v>7</v>
      </c>
      <c r="P48" s="9">
        <v>11</v>
      </c>
      <c r="Q48" s="9">
        <v>0</v>
      </c>
      <c r="R48" s="9">
        <v>0</v>
      </c>
      <c r="S48" s="9">
        <v>0</v>
      </c>
      <c r="T48" s="9">
        <v>0</v>
      </c>
      <c r="U48" s="9">
        <v>0</v>
      </c>
      <c r="V48" s="9">
        <v>0</v>
      </c>
      <c r="W48" s="9">
        <f t="shared" si="5"/>
        <v>0</v>
      </c>
      <c r="X48" s="9">
        <v>0</v>
      </c>
      <c r="Y48" s="9">
        <v>0</v>
      </c>
      <c r="Z48" s="9">
        <v>5</v>
      </c>
      <c r="AA48" s="9">
        <v>3</v>
      </c>
      <c r="AB48" s="9">
        <v>2</v>
      </c>
      <c r="AC48" s="9">
        <v>35</v>
      </c>
      <c r="AD48" s="9">
        <v>7</v>
      </c>
      <c r="AE48" s="9">
        <v>28</v>
      </c>
      <c r="AF48" s="9">
        <v>2</v>
      </c>
      <c r="AG48" s="9">
        <v>0</v>
      </c>
      <c r="AH48" s="9">
        <v>0</v>
      </c>
      <c r="AI48" s="9">
        <v>41</v>
      </c>
      <c r="AJ48" s="9">
        <v>80</v>
      </c>
      <c r="AK48" s="9">
        <v>719</v>
      </c>
      <c r="AL48" s="9">
        <v>0</v>
      </c>
      <c r="AM48" s="9">
        <v>359</v>
      </c>
      <c r="AN48" s="9">
        <v>379</v>
      </c>
      <c r="AO48" s="9">
        <v>-1</v>
      </c>
      <c r="AP48" s="9">
        <v>27</v>
      </c>
    </row>
    <row r="49" spans="1:42" ht="16.8" x14ac:dyDescent="0.45">
      <c r="A49" s="5" t="s">
        <v>128</v>
      </c>
      <c r="B49" s="5" t="str">
        <f t="shared" si="0"/>
        <v>ANDRIY YARMOLENKO</v>
      </c>
      <c r="C49" s="9">
        <v>33</v>
      </c>
      <c r="D49" s="9">
        <f t="shared" si="1"/>
        <v>36</v>
      </c>
      <c r="E49" s="9">
        <f t="shared" si="2"/>
        <v>31</v>
      </c>
      <c r="F49" s="9" t="str">
        <f t="shared" si="3"/>
        <v>Very Experienced Player</v>
      </c>
      <c r="G49" s="10">
        <v>32804</v>
      </c>
      <c r="H49" s="5" t="s">
        <v>53</v>
      </c>
      <c r="I49" s="5" t="s">
        <v>41</v>
      </c>
      <c r="J49" s="5" t="s">
        <v>129</v>
      </c>
      <c r="K49" s="9">
        <f t="shared" si="4"/>
        <v>459</v>
      </c>
      <c r="L49" s="9">
        <v>269</v>
      </c>
      <c r="M49" s="9">
        <v>190</v>
      </c>
      <c r="N49" s="9">
        <v>9</v>
      </c>
      <c r="O49" s="9">
        <v>5</v>
      </c>
      <c r="P49" s="9">
        <v>4</v>
      </c>
      <c r="Q49" s="9">
        <v>2</v>
      </c>
      <c r="R49" s="9">
        <v>0</v>
      </c>
      <c r="S49" s="9">
        <v>2</v>
      </c>
      <c r="T49" s="9">
        <v>0</v>
      </c>
      <c r="U49" s="9">
        <v>0</v>
      </c>
      <c r="V49" s="9">
        <v>0</v>
      </c>
      <c r="W49" s="9">
        <f t="shared" si="5"/>
        <v>2</v>
      </c>
      <c r="X49" s="9">
        <v>0</v>
      </c>
      <c r="Y49" s="9">
        <v>0</v>
      </c>
      <c r="Z49" s="9">
        <v>1</v>
      </c>
      <c r="AA49" s="9">
        <v>1</v>
      </c>
      <c r="AB49" s="9">
        <v>0</v>
      </c>
      <c r="AC49" s="9">
        <v>4</v>
      </c>
      <c r="AD49" s="9">
        <v>1</v>
      </c>
      <c r="AE49" s="9">
        <v>3</v>
      </c>
      <c r="AF49" s="9">
        <v>2</v>
      </c>
      <c r="AG49" s="9">
        <v>0</v>
      </c>
      <c r="AH49" s="9">
        <v>230</v>
      </c>
      <c r="AI49" s="9">
        <v>115</v>
      </c>
      <c r="AJ49" s="9">
        <v>51</v>
      </c>
      <c r="AK49" s="9">
        <v>230</v>
      </c>
      <c r="AL49" s="9">
        <v>0</v>
      </c>
      <c r="AM49" s="9">
        <v>36</v>
      </c>
      <c r="AN49" s="9">
        <v>361</v>
      </c>
      <c r="AO49" s="9">
        <v>-1</v>
      </c>
      <c r="AP49" s="9">
        <v>7</v>
      </c>
    </row>
    <row r="50" spans="1:42" ht="16.8" x14ac:dyDescent="0.45">
      <c r="A50" s="5" t="s">
        <v>130</v>
      </c>
      <c r="B50" s="5" t="str">
        <f t="shared" si="0"/>
        <v>ANDROS TOWNSEND</v>
      </c>
      <c r="C50" s="9">
        <v>31</v>
      </c>
      <c r="D50" s="9">
        <f t="shared" si="1"/>
        <v>34</v>
      </c>
      <c r="E50" s="9">
        <f t="shared" si="2"/>
        <v>29</v>
      </c>
      <c r="F50" s="9" t="str">
        <f t="shared" si="3"/>
        <v>Experienced Player</v>
      </c>
      <c r="G50" s="10">
        <v>33435</v>
      </c>
      <c r="H50" s="5" t="s">
        <v>44</v>
      </c>
      <c r="I50" s="5" t="s">
        <v>55</v>
      </c>
      <c r="J50" s="5" t="s">
        <v>42</v>
      </c>
      <c r="K50" s="9">
        <f t="shared" si="4"/>
        <v>3018</v>
      </c>
      <c r="L50" s="9">
        <v>1571</v>
      </c>
      <c r="M50" s="9">
        <v>1447</v>
      </c>
      <c r="N50" s="9">
        <v>38</v>
      </c>
      <c r="O50" s="9">
        <v>19</v>
      </c>
      <c r="P50" s="9">
        <v>19</v>
      </c>
      <c r="Q50" s="9">
        <v>6</v>
      </c>
      <c r="R50" s="9">
        <v>2</v>
      </c>
      <c r="S50" s="9">
        <v>4</v>
      </c>
      <c r="T50" s="9">
        <v>4</v>
      </c>
      <c r="U50" s="9">
        <v>2</v>
      </c>
      <c r="V50" s="9">
        <v>2</v>
      </c>
      <c r="W50" s="9">
        <f t="shared" si="5"/>
        <v>10</v>
      </c>
      <c r="X50" s="9">
        <v>0</v>
      </c>
      <c r="Y50" s="9">
        <v>0</v>
      </c>
      <c r="Z50" s="9">
        <v>12</v>
      </c>
      <c r="AA50" s="9">
        <v>7</v>
      </c>
      <c r="AB50" s="9">
        <v>5</v>
      </c>
      <c r="AC50" s="9">
        <v>44</v>
      </c>
      <c r="AD50" s="9">
        <v>20</v>
      </c>
      <c r="AE50" s="9">
        <v>24</v>
      </c>
      <c r="AF50" s="9">
        <v>1</v>
      </c>
      <c r="AG50" s="9">
        <v>0</v>
      </c>
      <c r="AH50" s="9">
        <v>503</v>
      </c>
      <c r="AI50" s="9">
        <v>69</v>
      </c>
      <c r="AJ50" s="9">
        <v>79</v>
      </c>
      <c r="AK50" s="9">
        <v>3018</v>
      </c>
      <c r="AL50" s="9">
        <v>755</v>
      </c>
      <c r="AM50" s="9">
        <v>102</v>
      </c>
      <c r="AN50" s="9">
        <v>127</v>
      </c>
      <c r="AO50" s="9">
        <v>-1</v>
      </c>
      <c r="AP50" s="9">
        <v>3</v>
      </c>
    </row>
    <row r="51" spans="1:42" ht="16.8" x14ac:dyDescent="0.45">
      <c r="A51" s="5" t="s">
        <v>131</v>
      </c>
      <c r="B51" s="5" t="str">
        <f t="shared" si="0"/>
        <v>ANDY CARROLL</v>
      </c>
      <c r="C51" s="9">
        <v>33</v>
      </c>
      <c r="D51" s="9">
        <f t="shared" si="1"/>
        <v>36</v>
      </c>
      <c r="E51" s="9">
        <f t="shared" si="2"/>
        <v>31</v>
      </c>
      <c r="F51" s="9" t="str">
        <f t="shared" si="3"/>
        <v>Very Experienced Player</v>
      </c>
      <c r="G51" s="10">
        <v>32514</v>
      </c>
      <c r="H51" s="5" t="s">
        <v>53</v>
      </c>
      <c r="I51" s="5" t="s">
        <v>41</v>
      </c>
      <c r="J51" s="5" t="s">
        <v>42</v>
      </c>
      <c r="K51" s="9">
        <f t="shared" si="4"/>
        <v>454</v>
      </c>
      <c r="L51" s="9">
        <v>180</v>
      </c>
      <c r="M51" s="9">
        <v>274</v>
      </c>
      <c r="N51" s="9">
        <v>12</v>
      </c>
      <c r="O51" s="9">
        <v>6</v>
      </c>
      <c r="P51" s="9">
        <v>6</v>
      </c>
      <c r="Q51" s="9">
        <v>0</v>
      </c>
      <c r="R51" s="9">
        <v>0</v>
      </c>
      <c r="S51" s="9">
        <v>0</v>
      </c>
      <c r="T51" s="9">
        <v>0</v>
      </c>
      <c r="U51" s="9">
        <v>0</v>
      </c>
      <c r="V51" s="9">
        <v>0</v>
      </c>
      <c r="W51" s="9">
        <f t="shared" si="5"/>
        <v>0</v>
      </c>
      <c r="X51" s="9">
        <v>0</v>
      </c>
      <c r="Y51" s="9">
        <v>0</v>
      </c>
      <c r="Z51" s="9">
        <v>2</v>
      </c>
      <c r="AA51" s="9">
        <v>1</v>
      </c>
      <c r="AB51" s="9">
        <v>1</v>
      </c>
      <c r="AC51" s="9">
        <v>6</v>
      </c>
      <c r="AD51" s="9">
        <v>2</v>
      </c>
      <c r="AE51" s="9">
        <v>4</v>
      </c>
      <c r="AF51" s="9">
        <v>2</v>
      </c>
      <c r="AG51" s="9">
        <v>0</v>
      </c>
      <c r="AH51" s="9">
        <v>0</v>
      </c>
      <c r="AI51" s="9">
        <v>76</v>
      </c>
      <c r="AJ51" s="9">
        <v>38</v>
      </c>
      <c r="AK51" s="9">
        <v>227</v>
      </c>
      <c r="AL51" s="9">
        <v>0</v>
      </c>
      <c r="AM51" s="9">
        <v>270</v>
      </c>
      <c r="AN51" s="9">
        <v>326</v>
      </c>
      <c r="AO51" s="9">
        <v>-1</v>
      </c>
      <c r="AP51" s="9">
        <v>17</v>
      </c>
    </row>
    <row r="52" spans="1:42" ht="16.8" x14ac:dyDescent="0.45">
      <c r="A52" s="5" t="s">
        <v>132</v>
      </c>
      <c r="B52" s="5" t="str">
        <f t="shared" si="0"/>
        <v>ANGEL GOMES</v>
      </c>
      <c r="C52" s="9">
        <v>22</v>
      </c>
      <c r="D52" s="9">
        <f t="shared" si="1"/>
        <v>25</v>
      </c>
      <c r="E52" s="9">
        <f t="shared" si="2"/>
        <v>20</v>
      </c>
      <c r="F52" s="9" t="str">
        <f t="shared" si="3"/>
        <v>Prospect</v>
      </c>
      <c r="G52" s="10">
        <v>36769</v>
      </c>
      <c r="H52" s="5" t="s">
        <v>44</v>
      </c>
      <c r="I52" s="5" t="s">
        <v>101</v>
      </c>
      <c r="J52" s="5" t="s">
        <v>42</v>
      </c>
      <c r="K52" s="9">
        <f t="shared" si="4"/>
        <v>25</v>
      </c>
      <c r="L52" s="9">
        <v>25</v>
      </c>
      <c r="M52" s="9">
        <v>0</v>
      </c>
      <c r="N52" s="9">
        <v>2</v>
      </c>
      <c r="O52" s="9">
        <v>2</v>
      </c>
      <c r="P52" s="9">
        <v>0</v>
      </c>
      <c r="Q52" s="9">
        <v>0</v>
      </c>
      <c r="R52" s="9">
        <v>0</v>
      </c>
      <c r="S52" s="9">
        <v>0</v>
      </c>
      <c r="T52" s="9">
        <v>0</v>
      </c>
      <c r="U52" s="9">
        <v>0</v>
      </c>
      <c r="V52" s="9">
        <v>0</v>
      </c>
      <c r="W52" s="9">
        <f t="shared" si="5"/>
        <v>0</v>
      </c>
      <c r="X52" s="9">
        <v>0</v>
      </c>
      <c r="Y52" s="9">
        <v>0</v>
      </c>
      <c r="Z52" s="9">
        <v>0</v>
      </c>
      <c r="AA52" s="9">
        <v>0</v>
      </c>
      <c r="AB52" s="9">
        <v>0</v>
      </c>
      <c r="AC52" s="9">
        <v>1</v>
      </c>
      <c r="AD52" s="9">
        <v>1</v>
      </c>
      <c r="AE52" s="9">
        <v>0</v>
      </c>
      <c r="AF52" s="9">
        <v>0</v>
      </c>
      <c r="AG52" s="9">
        <v>0</v>
      </c>
      <c r="AH52" s="9">
        <v>0</v>
      </c>
      <c r="AI52" s="9">
        <v>25</v>
      </c>
      <c r="AJ52" s="9">
        <v>13</v>
      </c>
      <c r="AK52" s="9">
        <v>0</v>
      </c>
      <c r="AL52" s="9">
        <v>0</v>
      </c>
      <c r="AM52" s="9">
        <v>-1</v>
      </c>
      <c r="AN52" s="9">
        <v>-1</v>
      </c>
      <c r="AO52" s="9">
        <v>-1</v>
      </c>
      <c r="AP52" s="9">
        <v>19</v>
      </c>
    </row>
    <row r="53" spans="1:42" ht="16.8" x14ac:dyDescent="0.45">
      <c r="A53" s="5" t="s">
        <v>133</v>
      </c>
      <c r="B53" s="5" t="str">
        <f t="shared" si="0"/>
        <v>ANGELO OGBONNA</v>
      </c>
      <c r="C53" s="9">
        <v>34</v>
      </c>
      <c r="D53" s="9">
        <f t="shared" si="1"/>
        <v>37</v>
      </c>
      <c r="E53" s="9">
        <f t="shared" si="2"/>
        <v>32</v>
      </c>
      <c r="F53" s="9" t="str">
        <f t="shared" si="3"/>
        <v>Very Experienced Player</v>
      </c>
      <c r="G53" s="10">
        <v>32286</v>
      </c>
      <c r="H53" s="5" t="s">
        <v>40</v>
      </c>
      <c r="I53" s="5" t="s">
        <v>41</v>
      </c>
      <c r="J53" s="5" t="s">
        <v>68</v>
      </c>
      <c r="K53" s="9">
        <f t="shared" si="4"/>
        <v>1870</v>
      </c>
      <c r="L53" s="9">
        <v>956</v>
      </c>
      <c r="M53" s="9">
        <v>914</v>
      </c>
      <c r="N53" s="9">
        <v>24</v>
      </c>
      <c r="O53" s="9">
        <v>12</v>
      </c>
      <c r="P53" s="9">
        <v>12</v>
      </c>
      <c r="Q53" s="9">
        <v>1</v>
      </c>
      <c r="R53" s="9">
        <v>1</v>
      </c>
      <c r="S53" s="9">
        <v>0</v>
      </c>
      <c r="T53" s="9">
        <v>1</v>
      </c>
      <c r="U53" s="9">
        <v>1</v>
      </c>
      <c r="V53" s="9">
        <v>0</v>
      </c>
      <c r="W53" s="9">
        <f t="shared" si="5"/>
        <v>2</v>
      </c>
      <c r="X53" s="9">
        <v>0</v>
      </c>
      <c r="Y53" s="9">
        <v>0</v>
      </c>
      <c r="Z53" s="9">
        <v>3</v>
      </c>
      <c r="AA53" s="9">
        <v>2</v>
      </c>
      <c r="AB53" s="9">
        <v>1</v>
      </c>
      <c r="AC53" s="9">
        <v>32</v>
      </c>
      <c r="AD53" s="9">
        <v>13</v>
      </c>
      <c r="AE53" s="9">
        <v>19</v>
      </c>
      <c r="AF53" s="9">
        <v>2</v>
      </c>
      <c r="AG53" s="9">
        <v>0</v>
      </c>
      <c r="AH53" s="9">
        <v>1870</v>
      </c>
      <c r="AI53" s="9">
        <v>58</v>
      </c>
      <c r="AJ53" s="9">
        <v>78</v>
      </c>
      <c r="AK53" s="9">
        <v>935</v>
      </c>
      <c r="AL53" s="9">
        <v>1870</v>
      </c>
      <c r="AM53" s="9">
        <v>226</v>
      </c>
      <c r="AN53" s="9">
        <v>207</v>
      </c>
      <c r="AO53" s="9">
        <v>124</v>
      </c>
      <c r="AP53" s="9">
        <v>13</v>
      </c>
    </row>
    <row r="54" spans="1:42" ht="16.8" x14ac:dyDescent="0.45">
      <c r="A54" s="5" t="s">
        <v>134</v>
      </c>
      <c r="B54" s="5" t="str">
        <f t="shared" si="0"/>
        <v>ANGUS GUNN</v>
      </c>
      <c r="C54" s="9">
        <v>26</v>
      </c>
      <c r="D54" s="9">
        <f t="shared" si="1"/>
        <v>29</v>
      </c>
      <c r="E54" s="9">
        <f t="shared" si="2"/>
        <v>24</v>
      </c>
      <c r="F54" s="9" t="str">
        <f t="shared" si="3"/>
        <v>Young Player</v>
      </c>
      <c r="G54" s="10">
        <v>35086</v>
      </c>
      <c r="H54" s="5" t="s">
        <v>78</v>
      </c>
      <c r="I54" s="5" t="s">
        <v>91</v>
      </c>
      <c r="J54" s="5" t="s">
        <v>42</v>
      </c>
      <c r="K54" s="9">
        <f t="shared" si="4"/>
        <v>1080</v>
      </c>
      <c r="L54" s="9">
        <v>540</v>
      </c>
      <c r="M54" s="9">
        <v>540</v>
      </c>
      <c r="N54" s="9">
        <v>12</v>
      </c>
      <c r="O54" s="9">
        <v>6</v>
      </c>
      <c r="P54" s="9">
        <v>6</v>
      </c>
      <c r="Q54" s="9">
        <v>0</v>
      </c>
      <c r="R54" s="9">
        <v>0</v>
      </c>
      <c r="S54" s="9">
        <v>0</v>
      </c>
      <c r="T54" s="9">
        <v>0</v>
      </c>
      <c r="U54" s="9">
        <v>0</v>
      </c>
      <c r="V54" s="9">
        <v>0</v>
      </c>
      <c r="W54" s="9">
        <f t="shared" si="5"/>
        <v>0</v>
      </c>
      <c r="X54" s="9">
        <v>0</v>
      </c>
      <c r="Y54" s="9">
        <v>0</v>
      </c>
      <c r="Z54" s="9">
        <v>3</v>
      </c>
      <c r="AA54" s="9">
        <v>1</v>
      </c>
      <c r="AB54" s="9">
        <v>2</v>
      </c>
      <c r="AC54" s="9">
        <v>17</v>
      </c>
      <c r="AD54" s="9">
        <v>9</v>
      </c>
      <c r="AE54" s="9">
        <v>8</v>
      </c>
      <c r="AF54" s="9">
        <v>0</v>
      </c>
      <c r="AG54" s="9">
        <v>0</v>
      </c>
      <c r="AH54" s="9">
        <v>0</v>
      </c>
      <c r="AI54" s="9">
        <v>64</v>
      </c>
      <c r="AJ54" s="9">
        <v>90</v>
      </c>
      <c r="AK54" s="9">
        <v>0</v>
      </c>
      <c r="AL54" s="9">
        <v>0</v>
      </c>
      <c r="AM54" s="9">
        <v>376</v>
      </c>
      <c r="AN54" s="9">
        <v>339</v>
      </c>
      <c r="AO54" s="9">
        <v>104</v>
      </c>
      <c r="AP54" s="9">
        <v>25</v>
      </c>
    </row>
    <row r="55" spans="1:42" ht="16.8" x14ac:dyDescent="0.45">
      <c r="A55" s="5" t="s">
        <v>135</v>
      </c>
      <c r="B55" s="5" t="str">
        <f t="shared" si="0"/>
        <v>ANTHONY DRISCOLL-GLENNON</v>
      </c>
      <c r="C55" s="9">
        <v>22</v>
      </c>
      <c r="D55" s="9">
        <f t="shared" si="1"/>
        <v>25</v>
      </c>
      <c r="E55" s="9">
        <f t="shared" si="2"/>
        <v>20</v>
      </c>
      <c r="F55" s="9" t="str">
        <f t="shared" si="3"/>
        <v>Prospect</v>
      </c>
      <c r="G55" s="10">
        <v>36490</v>
      </c>
      <c r="H55" s="5" t="s">
        <v>40</v>
      </c>
      <c r="I55" s="5" t="s">
        <v>45</v>
      </c>
      <c r="J55" s="5" t="s">
        <v>42</v>
      </c>
      <c r="K55" s="9">
        <f t="shared" si="4"/>
        <v>0</v>
      </c>
      <c r="L55" s="9">
        <v>0</v>
      </c>
      <c r="M55" s="9">
        <v>0</v>
      </c>
      <c r="N55" s="9">
        <v>0</v>
      </c>
      <c r="O55" s="9">
        <v>0</v>
      </c>
      <c r="P55" s="9">
        <v>0</v>
      </c>
      <c r="Q55" s="9">
        <v>0</v>
      </c>
      <c r="R55" s="9">
        <v>0</v>
      </c>
      <c r="S55" s="9">
        <v>0</v>
      </c>
      <c r="T55" s="9">
        <v>0</v>
      </c>
      <c r="U55" s="9">
        <v>0</v>
      </c>
      <c r="V55" s="9">
        <v>0</v>
      </c>
      <c r="W55" s="9">
        <f t="shared" si="5"/>
        <v>0</v>
      </c>
      <c r="X55" s="9">
        <v>0</v>
      </c>
      <c r="Y55" s="9">
        <v>0</v>
      </c>
      <c r="Z55" s="9">
        <v>0</v>
      </c>
      <c r="AA55" s="9">
        <v>0</v>
      </c>
      <c r="AB55" s="9">
        <v>0</v>
      </c>
      <c r="AC55" s="9">
        <v>0</v>
      </c>
      <c r="AD55" s="9">
        <v>0</v>
      </c>
      <c r="AE55" s="9">
        <v>0</v>
      </c>
      <c r="AF55" s="9">
        <v>0</v>
      </c>
      <c r="AG55" s="9">
        <v>0</v>
      </c>
      <c r="AH55" s="9">
        <v>0</v>
      </c>
      <c r="AI55" s="9">
        <v>0</v>
      </c>
      <c r="AJ55" s="9">
        <v>0</v>
      </c>
      <c r="AK55" s="9">
        <v>0</v>
      </c>
      <c r="AL55" s="9">
        <v>0</v>
      </c>
      <c r="AM55" s="9">
        <v>-1</v>
      </c>
      <c r="AN55" s="9">
        <v>-1</v>
      </c>
      <c r="AO55" s="9">
        <v>-1</v>
      </c>
      <c r="AP55" s="9">
        <v>-1</v>
      </c>
    </row>
    <row r="56" spans="1:42" ht="16.8" x14ac:dyDescent="0.45">
      <c r="A56" s="5" t="s">
        <v>136</v>
      </c>
      <c r="B56" s="5" t="str">
        <f t="shared" si="0"/>
        <v>ANTHONY KNOCKAERT</v>
      </c>
      <c r="C56" s="9">
        <v>30</v>
      </c>
      <c r="D56" s="9">
        <f t="shared" si="1"/>
        <v>33</v>
      </c>
      <c r="E56" s="9">
        <f t="shared" si="2"/>
        <v>28</v>
      </c>
      <c r="F56" s="9" t="str">
        <f t="shared" si="3"/>
        <v>Experienced Player</v>
      </c>
      <c r="G56" s="10">
        <v>33562</v>
      </c>
      <c r="H56" s="5" t="s">
        <v>44</v>
      </c>
      <c r="I56" s="5" t="s">
        <v>109</v>
      </c>
      <c r="J56" s="5" t="s">
        <v>60</v>
      </c>
      <c r="K56" s="9">
        <f t="shared" si="4"/>
        <v>1832</v>
      </c>
      <c r="L56" s="9">
        <v>982</v>
      </c>
      <c r="M56" s="9">
        <v>850</v>
      </c>
      <c r="N56" s="9">
        <v>30</v>
      </c>
      <c r="O56" s="9">
        <v>16</v>
      </c>
      <c r="P56" s="9">
        <v>14</v>
      </c>
      <c r="Q56" s="9">
        <v>2</v>
      </c>
      <c r="R56" s="9">
        <v>1</v>
      </c>
      <c r="S56" s="9">
        <v>1</v>
      </c>
      <c r="T56" s="9">
        <v>6</v>
      </c>
      <c r="U56" s="9">
        <v>5</v>
      </c>
      <c r="V56" s="9">
        <v>1</v>
      </c>
      <c r="W56" s="9">
        <f t="shared" si="5"/>
        <v>8</v>
      </c>
      <c r="X56" s="9">
        <v>0</v>
      </c>
      <c r="Y56" s="9">
        <v>0</v>
      </c>
      <c r="Z56" s="9">
        <v>3</v>
      </c>
      <c r="AA56" s="9">
        <v>3</v>
      </c>
      <c r="AB56" s="9">
        <v>0</v>
      </c>
      <c r="AC56" s="9">
        <v>36</v>
      </c>
      <c r="AD56" s="9">
        <v>17</v>
      </c>
      <c r="AE56" s="9">
        <v>19</v>
      </c>
      <c r="AF56" s="9">
        <v>5</v>
      </c>
      <c r="AG56" s="9">
        <v>1</v>
      </c>
      <c r="AH56" s="9">
        <v>916</v>
      </c>
      <c r="AI56" s="9">
        <v>51</v>
      </c>
      <c r="AJ56" s="9">
        <v>61</v>
      </c>
      <c r="AK56" s="9">
        <v>305</v>
      </c>
      <c r="AL56" s="9">
        <v>305</v>
      </c>
      <c r="AM56" s="9">
        <v>159</v>
      </c>
      <c r="AN56" s="9">
        <v>27</v>
      </c>
      <c r="AO56" s="9">
        <v>-1</v>
      </c>
      <c r="AP56" s="9">
        <v>6</v>
      </c>
    </row>
    <row r="57" spans="1:42" ht="16.8" x14ac:dyDescent="0.45">
      <c r="A57" s="5" t="s">
        <v>137</v>
      </c>
      <c r="B57" s="5" t="str">
        <f t="shared" si="0"/>
        <v>ANTHONY MARTIAL</v>
      </c>
      <c r="C57" s="9">
        <v>26</v>
      </c>
      <c r="D57" s="9">
        <f t="shared" si="1"/>
        <v>29</v>
      </c>
      <c r="E57" s="9">
        <f t="shared" si="2"/>
        <v>24</v>
      </c>
      <c r="F57" s="9" t="str">
        <f t="shared" si="3"/>
        <v>Young Player</v>
      </c>
      <c r="G57" s="10">
        <v>35038</v>
      </c>
      <c r="H57" s="5" t="s">
        <v>53</v>
      </c>
      <c r="I57" s="5" t="s">
        <v>101</v>
      </c>
      <c r="J57" s="5" t="s">
        <v>60</v>
      </c>
      <c r="K57" s="9">
        <f t="shared" si="4"/>
        <v>1623</v>
      </c>
      <c r="L57" s="9">
        <v>743</v>
      </c>
      <c r="M57" s="9">
        <v>880</v>
      </c>
      <c r="N57" s="9">
        <v>27</v>
      </c>
      <c r="O57" s="9">
        <v>11</v>
      </c>
      <c r="P57" s="9">
        <v>16</v>
      </c>
      <c r="Q57" s="9">
        <v>10</v>
      </c>
      <c r="R57" s="9">
        <v>4</v>
      </c>
      <c r="S57" s="9">
        <v>6</v>
      </c>
      <c r="T57" s="9">
        <v>2</v>
      </c>
      <c r="U57" s="9">
        <v>1</v>
      </c>
      <c r="V57" s="9">
        <v>1</v>
      </c>
      <c r="W57" s="9">
        <f t="shared" si="5"/>
        <v>12</v>
      </c>
      <c r="X57" s="9">
        <v>1</v>
      </c>
      <c r="Y57" s="9">
        <v>0</v>
      </c>
      <c r="Z57" s="9">
        <v>5</v>
      </c>
      <c r="AA57" s="9">
        <v>1</v>
      </c>
      <c r="AB57" s="9">
        <v>4</v>
      </c>
      <c r="AC57" s="9">
        <v>25</v>
      </c>
      <c r="AD57" s="9">
        <v>8</v>
      </c>
      <c r="AE57" s="9">
        <v>17</v>
      </c>
      <c r="AF57" s="9">
        <v>2</v>
      </c>
      <c r="AG57" s="9">
        <v>0</v>
      </c>
      <c r="AH57" s="9">
        <v>162</v>
      </c>
      <c r="AI57" s="9">
        <v>65</v>
      </c>
      <c r="AJ57" s="9">
        <v>60</v>
      </c>
      <c r="AK57" s="9">
        <v>812</v>
      </c>
      <c r="AL57" s="9">
        <v>812</v>
      </c>
      <c r="AM57" s="9">
        <v>13</v>
      </c>
      <c r="AN57" s="9">
        <v>141</v>
      </c>
      <c r="AO57" s="9">
        <v>-1</v>
      </c>
      <c r="AP57" s="9">
        <v>4</v>
      </c>
    </row>
    <row r="58" spans="1:42" ht="16.8" x14ac:dyDescent="0.45">
      <c r="A58" s="5" t="s">
        <v>138</v>
      </c>
      <c r="B58" s="5" t="str">
        <f t="shared" si="0"/>
        <v>ANTONIO BARRECA</v>
      </c>
      <c r="C58" s="9">
        <v>27</v>
      </c>
      <c r="D58" s="9">
        <f t="shared" si="1"/>
        <v>30</v>
      </c>
      <c r="E58" s="9">
        <f t="shared" si="2"/>
        <v>25</v>
      </c>
      <c r="F58" s="9" t="str">
        <f t="shared" si="3"/>
        <v>Young Player</v>
      </c>
      <c r="G58" s="10">
        <v>34776</v>
      </c>
      <c r="H58" s="5" t="s">
        <v>40</v>
      </c>
      <c r="I58" s="5" t="s">
        <v>139</v>
      </c>
      <c r="J58" s="5" t="s">
        <v>68</v>
      </c>
      <c r="K58" s="9">
        <f t="shared" si="4"/>
        <v>4</v>
      </c>
      <c r="L58" s="9">
        <v>0</v>
      </c>
      <c r="M58" s="9">
        <v>4</v>
      </c>
      <c r="N58" s="9">
        <v>1</v>
      </c>
      <c r="O58" s="9">
        <v>0</v>
      </c>
      <c r="P58" s="9">
        <v>1</v>
      </c>
      <c r="Q58" s="9">
        <v>0</v>
      </c>
      <c r="R58" s="9">
        <v>0</v>
      </c>
      <c r="S58" s="9">
        <v>0</v>
      </c>
      <c r="T58" s="9">
        <v>0</v>
      </c>
      <c r="U58" s="9">
        <v>0</v>
      </c>
      <c r="V58" s="9">
        <v>0</v>
      </c>
      <c r="W58" s="9">
        <f t="shared" si="5"/>
        <v>0</v>
      </c>
      <c r="X58" s="9">
        <v>0</v>
      </c>
      <c r="Y58" s="9">
        <v>0</v>
      </c>
      <c r="Z58" s="9">
        <v>0</v>
      </c>
      <c r="AA58" s="9">
        <v>0</v>
      </c>
      <c r="AB58" s="9">
        <v>0</v>
      </c>
      <c r="AC58" s="9">
        <v>0</v>
      </c>
      <c r="AD58" s="9">
        <v>0</v>
      </c>
      <c r="AE58" s="9">
        <v>0</v>
      </c>
      <c r="AF58" s="9">
        <v>0</v>
      </c>
      <c r="AG58" s="9">
        <v>0</v>
      </c>
      <c r="AH58" s="9">
        <v>0</v>
      </c>
      <c r="AI58" s="9">
        <v>0</v>
      </c>
      <c r="AJ58" s="9">
        <v>4</v>
      </c>
      <c r="AK58" s="9">
        <v>0</v>
      </c>
      <c r="AL58" s="9">
        <v>0</v>
      </c>
      <c r="AM58" s="9">
        <v>-1</v>
      </c>
      <c r="AN58" s="9">
        <v>-1</v>
      </c>
      <c r="AO58" s="9">
        <v>-1</v>
      </c>
      <c r="AP58" s="9">
        <v>16</v>
      </c>
    </row>
    <row r="59" spans="1:42" ht="16.8" x14ac:dyDescent="0.45">
      <c r="A59" s="5" t="s">
        <v>140</v>
      </c>
      <c r="B59" s="5" t="str">
        <f t="shared" si="0"/>
        <v>ANTONIO RÃ¼DIGER</v>
      </c>
      <c r="C59" s="9">
        <v>29</v>
      </c>
      <c r="D59" s="9">
        <f t="shared" si="1"/>
        <v>32</v>
      </c>
      <c r="E59" s="9">
        <f t="shared" si="2"/>
        <v>27</v>
      </c>
      <c r="F59" s="9" t="str">
        <f t="shared" si="3"/>
        <v>Experienced Player</v>
      </c>
      <c r="G59" s="10">
        <v>34031</v>
      </c>
      <c r="H59" s="5" t="s">
        <v>40</v>
      </c>
      <c r="I59" s="5" t="s">
        <v>114</v>
      </c>
      <c r="J59" s="5" t="s">
        <v>119</v>
      </c>
      <c r="K59" s="9">
        <f t="shared" si="4"/>
        <v>2874</v>
      </c>
      <c r="L59" s="9">
        <v>1350</v>
      </c>
      <c r="M59" s="9">
        <v>1524</v>
      </c>
      <c r="N59" s="9">
        <v>33</v>
      </c>
      <c r="O59" s="9">
        <v>15</v>
      </c>
      <c r="P59" s="9">
        <v>18</v>
      </c>
      <c r="Q59" s="9">
        <v>1</v>
      </c>
      <c r="R59" s="9">
        <v>1</v>
      </c>
      <c r="S59" s="9">
        <v>0</v>
      </c>
      <c r="T59" s="9">
        <v>0</v>
      </c>
      <c r="U59" s="9">
        <v>0</v>
      </c>
      <c r="V59" s="9">
        <v>0</v>
      </c>
      <c r="W59" s="9">
        <f t="shared" si="5"/>
        <v>1</v>
      </c>
      <c r="X59" s="9">
        <v>0</v>
      </c>
      <c r="Y59" s="9">
        <v>0</v>
      </c>
      <c r="Z59" s="9">
        <v>12</v>
      </c>
      <c r="AA59" s="9">
        <v>7</v>
      </c>
      <c r="AB59" s="9">
        <v>5</v>
      </c>
      <c r="AC59" s="9">
        <v>34</v>
      </c>
      <c r="AD59" s="9">
        <v>10</v>
      </c>
      <c r="AE59" s="9">
        <v>24</v>
      </c>
      <c r="AF59" s="9">
        <v>7</v>
      </c>
      <c r="AG59" s="9">
        <v>0</v>
      </c>
      <c r="AH59" s="9">
        <v>2874</v>
      </c>
      <c r="AI59" s="9">
        <v>85</v>
      </c>
      <c r="AJ59" s="9">
        <v>87</v>
      </c>
      <c r="AK59" s="9">
        <v>411</v>
      </c>
      <c r="AL59" s="9">
        <v>0</v>
      </c>
      <c r="AM59" s="9">
        <v>259</v>
      </c>
      <c r="AN59" s="9">
        <v>374</v>
      </c>
      <c r="AO59" s="9">
        <v>38</v>
      </c>
      <c r="AP59" s="9">
        <v>13</v>
      </c>
    </row>
    <row r="60" spans="1:42" ht="16.8" x14ac:dyDescent="0.45">
      <c r="A60" s="5" t="s">
        <v>141</v>
      </c>
      <c r="B60" s="5" t="str">
        <f t="shared" si="0"/>
        <v>ANTONIO VALENCIA</v>
      </c>
      <c r="C60" s="9">
        <v>37</v>
      </c>
      <c r="D60" s="9">
        <f t="shared" si="1"/>
        <v>40</v>
      </c>
      <c r="E60" s="9">
        <f t="shared" si="2"/>
        <v>35</v>
      </c>
      <c r="F60" s="9" t="str">
        <f t="shared" si="3"/>
        <v>Very Experienced Player</v>
      </c>
      <c r="G60" s="10">
        <v>31263</v>
      </c>
      <c r="H60" s="5" t="s">
        <v>40</v>
      </c>
      <c r="I60" s="5" t="s">
        <v>101</v>
      </c>
      <c r="J60" s="5" t="s">
        <v>142</v>
      </c>
      <c r="K60" s="9">
        <f t="shared" si="4"/>
        <v>466</v>
      </c>
      <c r="L60" s="9">
        <v>196</v>
      </c>
      <c r="M60" s="9">
        <v>270</v>
      </c>
      <c r="N60" s="9">
        <v>6</v>
      </c>
      <c r="O60" s="9">
        <v>3</v>
      </c>
      <c r="P60" s="9">
        <v>3</v>
      </c>
      <c r="Q60" s="9">
        <v>0</v>
      </c>
      <c r="R60" s="9">
        <v>0</v>
      </c>
      <c r="S60" s="9">
        <v>0</v>
      </c>
      <c r="T60" s="9">
        <v>0</v>
      </c>
      <c r="U60" s="9">
        <v>0</v>
      </c>
      <c r="V60" s="9">
        <v>0</v>
      </c>
      <c r="W60" s="9">
        <f t="shared" si="5"/>
        <v>0</v>
      </c>
      <c r="X60" s="9">
        <v>0</v>
      </c>
      <c r="Y60" s="9">
        <v>0</v>
      </c>
      <c r="Z60" s="9">
        <v>2</v>
      </c>
      <c r="AA60" s="9">
        <v>0</v>
      </c>
      <c r="AB60" s="9">
        <v>2</v>
      </c>
      <c r="AC60" s="9">
        <v>5</v>
      </c>
      <c r="AD60" s="9">
        <v>4</v>
      </c>
      <c r="AE60" s="9">
        <v>1</v>
      </c>
      <c r="AF60" s="9">
        <v>2</v>
      </c>
      <c r="AG60" s="9">
        <v>0</v>
      </c>
      <c r="AH60" s="9">
        <v>0</v>
      </c>
      <c r="AI60" s="9">
        <v>93</v>
      </c>
      <c r="AJ60" s="9">
        <v>78</v>
      </c>
      <c r="AK60" s="9">
        <v>233</v>
      </c>
      <c r="AL60" s="9">
        <v>0</v>
      </c>
      <c r="AM60" s="9">
        <v>300</v>
      </c>
      <c r="AN60" s="9">
        <v>256</v>
      </c>
      <c r="AO60" s="9">
        <v>29</v>
      </c>
      <c r="AP60" s="9">
        <v>23</v>
      </c>
    </row>
    <row r="61" spans="1:42" ht="16.8" x14ac:dyDescent="0.45">
      <c r="A61" s="5" t="s">
        <v>143</v>
      </c>
      <c r="B61" s="5" t="str">
        <f t="shared" si="0"/>
        <v>ARIJANET MURIC</v>
      </c>
      <c r="C61" s="9">
        <v>23</v>
      </c>
      <c r="D61" s="9">
        <f t="shared" si="1"/>
        <v>26</v>
      </c>
      <c r="E61" s="9">
        <f t="shared" si="2"/>
        <v>21</v>
      </c>
      <c r="F61" s="9" t="str">
        <f t="shared" si="3"/>
        <v>Prospect</v>
      </c>
      <c r="G61" s="10">
        <v>36106</v>
      </c>
      <c r="H61" s="5" t="s">
        <v>78</v>
      </c>
      <c r="I61" s="5" t="s">
        <v>144</v>
      </c>
      <c r="J61" s="5" t="s">
        <v>145</v>
      </c>
      <c r="K61" s="9">
        <f t="shared" si="4"/>
        <v>0</v>
      </c>
      <c r="L61" s="9">
        <v>0</v>
      </c>
      <c r="M61" s="9">
        <v>0</v>
      </c>
      <c r="N61" s="9">
        <v>0</v>
      </c>
      <c r="O61" s="9">
        <v>0</v>
      </c>
      <c r="P61" s="9">
        <v>0</v>
      </c>
      <c r="Q61" s="9">
        <v>0</v>
      </c>
      <c r="R61" s="9">
        <v>0</v>
      </c>
      <c r="S61" s="9">
        <v>0</v>
      </c>
      <c r="T61" s="9">
        <v>0</v>
      </c>
      <c r="U61" s="9">
        <v>0</v>
      </c>
      <c r="V61" s="9">
        <v>0</v>
      </c>
      <c r="W61" s="9">
        <f t="shared" si="5"/>
        <v>0</v>
      </c>
      <c r="X61" s="9">
        <v>0</v>
      </c>
      <c r="Y61" s="9">
        <v>0</v>
      </c>
      <c r="Z61" s="9">
        <v>0</v>
      </c>
      <c r="AA61" s="9">
        <v>0</v>
      </c>
      <c r="AB61" s="9">
        <v>0</v>
      </c>
      <c r="AC61" s="9">
        <v>0</v>
      </c>
      <c r="AD61" s="9">
        <v>0</v>
      </c>
      <c r="AE61" s="9">
        <v>0</v>
      </c>
      <c r="AF61" s="9">
        <v>0</v>
      </c>
      <c r="AG61" s="9">
        <v>0</v>
      </c>
      <c r="AH61" s="9">
        <v>0</v>
      </c>
      <c r="AI61" s="9">
        <v>0</v>
      </c>
      <c r="AJ61" s="9">
        <v>0</v>
      </c>
      <c r="AK61" s="9">
        <v>0</v>
      </c>
      <c r="AL61" s="9">
        <v>0</v>
      </c>
      <c r="AM61" s="9">
        <v>-1</v>
      </c>
      <c r="AN61" s="9">
        <v>-1</v>
      </c>
      <c r="AO61" s="9">
        <v>-1</v>
      </c>
      <c r="AP61" s="9">
        <v>-1</v>
      </c>
    </row>
    <row r="62" spans="1:42" ht="16.8" x14ac:dyDescent="0.45">
      <c r="A62" s="5" t="s">
        <v>146</v>
      </c>
      <c r="B62" s="5" t="str">
        <f t="shared" si="0"/>
        <v>ARON EINAR GUNNARSSON</v>
      </c>
      <c r="C62" s="9">
        <v>33</v>
      </c>
      <c r="D62" s="9">
        <f t="shared" si="1"/>
        <v>36</v>
      </c>
      <c r="E62" s="9">
        <f t="shared" si="2"/>
        <v>31</v>
      </c>
      <c r="F62" s="9" t="str">
        <f t="shared" si="3"/>
        <v>Very Experienced Player</v>
      </c>
      <c r="G62" s="10">
        <v>32620</v>
      </c>
      <c r="H62" s="5" t="s">
        <v>44</v>
      </c>
      <c r="I62" s="5" t="s">
        <v>95</v>
      </c>
      <c r="J62" s="5" t="s">
        <v>147</v>
      </c>
      <c r="K62" s="9">
        <f t="shared" si="4"/>
        <v>2274</v>
      </c>
      <c r="L62" s="9">
        <v>1240</v>
      </c>
      <c r="M62" s="9">
        <v>1034</v>
      </c>
      <c r="N62" s="9">
        <v>28</v>
      </c>
      <c r="O62" s="9">
        <v>14</v>
      </c>
      <c r="P62" s="9">
        <v>14</v>
      </c>
      <c r="Q62" s="9">
        <v>1</v>
      </c>
      <c r="R62" s="9">
        <v>1</v>
      </c>
      <c r="S62" s="9">
        <v>0</v>
      </c>
      <c r="T62" s="9">
        <v>1</v>
      </c>
      <c r="U62" s="9">
        <v>1</v>
      </c>
      <c r="V62" s="9">
        <v>0</v>
      </c>
      <c r="W62" s="9">
        <f t="shared" si="5"/>
        <v>2</v>
      </c>
      <c r="X62" s="9">
        <v>0</v>
      </c>
      <c r="Y62" s="9">
        <v>0</v>
      </c>
      <c r="Z62" s="9">
        <v>8</v>
      </c>
      <c r="AA62" s="9">
        <v>4</v>
      </c>
      <c r="AB62" s="9">
        <v>4</v>
      </c>
      <c r="AC62" s="9">
        <v>37</v>
      </c>
      <c r="AD62" s="9">
        <v>20</v>
      </c>
      <c r="AE62" s="9">
        <v>17</v>
      </c>
      <c r="AF62" s="9">
        <v>5</v>
      </c>
      <c r="AG62" s="9">
        <v>0</v>
      </c>
      <c r="AH62" s="9">
        <v>2274</v>
      </c>
      <c r="AI62" s="9">
        <v>61</v>
      </c>
      <c r="AJ62" s="9">
        <v>81</v>
      </c>
      <c r="AK62" s="9">
        <v>455</v>
      </c>
      <c r="AL62" s="9">
        <v>2274</v>
      </c>
      <c r="AM62" s="9">
        <v>232</v>
      </c>
      <c r="AN62" s="9">
        <v>234</v>
      </c>
      <c r="AO62" s="9">
        <v>-1</v>
      </c>
      <c r="AP62" s="9">
        <v>9</v>
      </c>
    </row>
    <row r="63" spans="1:42" ht="16.8" x14ac:dyDescent="0.45">
      <c r="A63" s="5" t="s">
        <v>148</v>
      </c>
      <c r="B63" s="5" t="str">
        <f t="shared" si="0"/>
        <v>ARTHUR MASUAKU</v>
      </c>
      <c r="C63" s="9">
        <v>28</v>
      </c>
      <c r="D63" s="9">
        <f t="shared" si="1"/>
        <v>31</v>
      </c>
      <c r="E63" s="9">
        <f t="shared" si="2"/>
        <v>26</v>
      </c>
      <c r="F63" s="9" t="str">
        <f t="shared" si="3"/>
        <v>Experienced Player</v>
      </c>
      <c r="G63" s="10">
        <v>34280</v>
      </c>
      <c r="H63" s="5" t="s">
        <v>40</v>
      </c>
      <c r="I63" s="5" t="s">
        <v>41</v>
      </c>
      <c r="J63" s="5" t="s">
        <v>60</v>
      </c>
      <c r="K63" s="9">
        <f t="shared" si="4"/>
        <v>1756</v>
      </c>
      <c r="L63" s="9">
        <v>822</v>
      </c>
      <c r="M63" s="9">
        <v>934</v>
      </c>
      <c r="N63" s="9">
        <v>23</v>
      </c>
      <c r="O63" s="9">
        <v>11</v>
      </c>
      <c r="P63" s="9">
        <v>12</v>
      </c>
      <c r="Q63" s="9">
        <v>0</v>
      </c>
      <c r="R63" s="9">
        <v>0</v>
      </c>
      <c r="S63" s="9">
        <v>0</v>
      </c>
      <c r="T63" s="9">
        <v>1</v>
      </c>
      <c r="U63" s="9">
        <v>1</v>
      </c>
      <c r="V63" s="9">
        <v>0</v>
      </c>
      <c r="W63" s="9">
        <f t="shared" si="5"/>
        <v>1</v>
      </c>
      <c r="X63" s="9">
        <v>0</v>
      </c>
      <c r="Y63" s="9">
        <v>0</v>
      </c>
      <c r="Z63" s="9">
        <v>6</v>
      </c>
      <c r="AA63" s="9">
        <v>3</v>
      </c>
      <c r="AB63" s="9">
        <v>3</v>
      </c>
      <c r="AC63" s="9">
        <v>26</v>
      </c>
      <c r="AD63" s="9">
        <v>11</v>
      </c>
      <c r="AE63" s="9">
        <v>15</v>
      </c>
      <c r="AF63" s="9">
        <v>2</v>
      </c>
      <c r="AG63" s="9">
        <v>0</v>
      </c>
      <c r="AH63" s="9">
        <v>0</v>
      </c>
      <c r="AI63" s="9">
        <v>68</v>
      </c>
      <c r="AJ63" s="9">
        <v>76</v>
      </c>
      <c r="AK63" s="9">
        <v>878</v>
      </c>
      <c r="AL63" s="9">
        <v>1756</v>
      </c>
      <c r="AM63" s="9">
        <v>368</v>
      </c>
      <c r="AN63" s="9">
        <v>203</v>
      </c>
      <c r="AO63" s="9">
        <v>89</v>
      </c>
      <c r="AP63" s="9">
        <v>25</v>
      </c>
    </row>
    <row r="64" spans="1:42" ht="16.8" x14ac:dyDescent="0.45">
      <c r="A64" s="5" t="s">
        <v>149</v>
      </c>
      <c r="B64" s="5" t="str">
        <f t="shared" si="0"/>
        <v>ARTUR BORUC</v>
      </c>
      <c r="C64" s="9">
        <v>42</v>
      </c>
      <c r="D64" s="9">
        <f t="shared" si="1"/>
        <v>45</v>
      </c>
      <c r="E64" s="9">
        <f t="shared" si="2"/>
        <v>40</v>
      </c>
      <c r="F64" s="9" t="str">
        <f t="shared" si="3"/>
        <v>Very Experienced Player</v>
      </c>
      <c r="G64" s="10">
        <v>29271</v>
      </c>
      <c r="H64" s="5" t="s">
        <v>78</v>
      </c>
      <c r="I64" s="5" t="s">
        <v>70</v>
      </c>
      <c r="J64" s="5" t="s">
        <v>150</v>
      </c>
      <c r="K64" s="9">
        <f t="shared" si="4"/>
        <v>1080</v>
      </c>
      <c r="L64" s="9">
        <v>540</v>
      </c>
      <c r="M64" s="9">
        <v>540</v>
      </c>
      <c r="N64" s="9">
        <v>12</v>
      </c>
      <c r="O64" s="9">
        <v>6</v>
      </c>
      <c r="P64" s="9">
        <v>6</v>
      </c>
      <c r="Q64" s="9">
        <v>0</v>
      </c>
      <c r="R64" s="9">
        <v>0</v>
      </c>
      <c r="S64" s="9">
        <v>0</v>
      </c>
      <c r="T64" s="9">
        <v>0</v>
      </c>
      <c r="U64" s="9">
        <v>0</v>
      </c>
      <c r="V64" s="9">
        <v>0</v>
      </c>
      <c r="W64" s="9">
        <f t="shared" si="5"/>
        <v>0</v>
      </c>
      <c r="X64" s="9">
        <v>0</v>
      </c>
      <c r="Y64" s="9">
        <v>0</v>
      </c>
      <c r="Z64" s="9">
        <v>4</v>
      </c>
      <c r="AA64" s="9">
        <v>2</v>
      </c>
      <c r="AB64" s="9">
        <v>2</v>
      </c>
      <c r="AC64" s="9">
        <v>17</v>
      </c>
      <c r="AD64" s="9">
        <v>4</v>
      </c>
      <c r="AE64" s="9">
        <v>13</v>
      </c>
      <c r="AF64" s="9">
        <v>2</v>
      </c>
      <c r="AG64" s="9">
        <v>0</v>
      </c>
      <c r="AH64" s="9">
        <v>0</v>
      </c>
      <c r="AI64" s="9">
        <v>64</v>
      </c>
      <c r="AJ64" s="9">
        <v>90</v>
      </c>
      <c r="AK64" s="9">
        <v>540</v>
      </c>
      <c r="AL64" s="9">
        <v>0</v>
      </c>
      <c r="AM64" s="9">
        <v>361</v>
      </c>
      <c r="AN64" s="9">
        <v>394</v>
      </c>
      <c r="AO64" s="9">
        <v>100</v>
      </c>
      <c r="AP64" s="9">
        <v>20</v>
      </c>
    </row>
    <row r="65" spans="1:42" ht="16.8" x14ac:dyDescent="0.45">
      <c r="A65" s="5" t="s">
        <v>151</v>
      </c>
      <c r="B65" s="5" t="str">
        <f t="shared" si="0"/>
        <v>ASHLEY BARNES</v>
      </c>
      <c r="C65" s="9">
        <v>32</v>
      </c>
      <c r="D65" s="9">
        <f t="shared" si="1"/>
        <v>35</v>
      </c>
      <c r="E65" s="9">
        <f t="shared" si="2"/>
        <v>30</v>
      </c>
      <c r="F65" s="9" t="str">
        <f t="shared" si="3"/>
        <v>Experienced Player</v>
      </c>
      <c r="G65" s="10">
        <v>32811</v>
      </c>
      <c r="H65" s="5" t="s">
        <v>53</v>
      </c>
      <c r="I65" s="5" t="s">
        <v>45</v>
      </c>
      <c r="J65" s="5" t="s">
        <v>42</v>
      </c>
      <c r="K65" s="9">
        <f t="shared" si="4"/>
        <v>2400</v>
      </c>
      <c r="L65" s="9">
        <v>1307</v>
      </c>
      <c r="M65" s="9">
        <v>1093</v>
      </c>
      <c r="N65" s="9">
        <v>37</v>
      </c>
      <c r="O65" s="9">
        <v>19</v>
      </c>
      <c r="P65" s="9">
        <v>18</v>
      </c>
      <c r="Q65" s="9">
        <v>12</v>
      </c>
      <c r="R65" s="9">
        <v>6</v>
      </c>
      <c r="S65" s="9">
        <v>6</v>
      </c>
      <c r="T65" s="9">
        <v>2</v>
      </c>
      <c r="U65" s="9">
        <v>1</v>
      </c>
      <c r="V65" s="9">
        <v>1</v>
      </c>
      <c r="W65" s="9">
        <f t="shared" si="5"/>
        <v>14</v>
      </c>
      <c r="X65" s="9">
        <v>2</v>
      </c>
      <c r="Y65" s="9">
        <v>0</v>
      </c>
      <c r="Z65" s="9">
        <v>8</v>
      </c>
      <c r="AA65" s="9">
        <v>5</v>
      </c>
      <c r="AB65" s="9">
        <v>3</v>
      </c>
      <c r="AC65" s="9">
        <v>34</v>
      </c>
      <c r="AD65" s="9">
        <v>16</v>
      </c>
      <c r="AE65" s="9">
        <v>18</v>
      </c>
      <c r="AF65" s="9">
        <v>8</v>
      </c>
      <c r="AG65" s="9">
        <v>0</v>
      </c>
      <c r="AH65" s="9">
        <v>200</v>
      </c>
      <c r="AI65" s="9">
        <v>71</v>
      </c>
      <c r="AJ65" s="9">
        <v>65</v>
      </c>
      <c r="AK65" s="9">
        <v>300</v>
      </c>
      <c r="AL65" s="9">
        <v>1200</v>
      </c>
      <c r="AM65" s="9">
        <v>27</v>
      </c>
      <c r="AN65" s="9">
        <v>172</v>
      </c>
      <c r="AO65" s="9">
        <v>-1</v>
      </c>
      <c r="AP65" s="9">
        <v>1</v>
      </c>
    </row>
    <row r="66" spans="1:42" ht="16.8" x14ac:dyDescent="0.45">
      <c r="A66" s="5" t="s">
        <v>152</v>
      </c>
      <c r="B66" s="5" t="str">
        <f t="shared" si="0"/>
        <v>ASHLEY WESTWOOD</v>
      </c>
      <c r="C66" s="9">
        <v>32</v>
      </c>
      <c r="D66" s="9">
        <f t="shared" si="1"/>
        <v>35</v>
      </c>
      <c r="E66" s="9">
        <f t="shared" si="2"/>
        <v>30</v>
      </c>
      <c r="F66" s="9" t="str">
        <f t="shared" si="3"/>
        <v>Experienced Player</v>
      </c>
      <c r="G66" s="10">
        <v>32964</v>
      </c>
      <c r="H66" s="5" t="s">
        <v>44</v>
      </c>
      <c r="I66" s="5" t="s">
        <v>45</v>
      </c>
      <c r="J66" s="5" t="s">
        <v>42</v>
      </c>
      <c r="K66" s="9">
        <f t="shared" si="4"/>
        <v>2822</v>
      </c>
      <c r="L66" s="9">
        <v>1530</v>
      </c>
      <c r="M66" s="9">
        <v>1292</v>
      </c>
      <c r="N66" s="9">
        <v>34</v>
      </c>
      <c r="O66" s="9">
        <v>18</v>
      </c>
      <c r="P66" s="9">
        <v>16</v>
      </c>
      <c r="Q66" s="9">
        <v>2</v>
      </c>
      <c r="R66" s="9">
        <v>0</v>
      </c>
      <c r="S66" s="9">
        <v>2</v>
      </c>
      <c r="T66" s="9">
        <v>7</v>
      </c>
      <c r="U66" s="9">
        <v>2</v>
      </c>
      <c r="V66" s="9">
        <v>5</v>
      </c>
      <c r="W66" s="9">
        <f t="shared" si="5"/>
        <v>9</v>
      </c>
      <c r="X66" s="9">
        <v>0</v>
      </c>
      <c r="Y66" s="9">
        <v>0</v>
      </c>
      <c r="Z66" s="9">
        <v>7</v>
      </c>
      <c r="AA66" s="9">
        <v>5</v>
      </c>
      <c r="AB66" s="9">
        <v>2</v>
      </c>
      <c r="AC66" s="9">
        <v>44</v>
      </c>
      <c r="AD66" s="9">
        <v>22</v>
      </c>
      <c r="AE66" s="9">
        <v>22</v>
      </c>
      <c r="AF66" s="9">
        <v>5</v>
      </c>
      <c r="AG66" s="9">
        <v>0</v>
      </c>
      <c r="AH66" s="9">
        <v>1411</v>
      </c>
      <c r="AI66" s="9">
        <v>64</v>
      </c>
      <c r="AJ66" s="9">
        <v>83</v>
      </c>
      <c r="AK66" s="9">
        <v>564</v>
      </c>
      <c r="AL66" s="9">
        <v>403</v>
      </c>
      <c r="AM66" s="9">
        <v>212</v>
      </c>
      <c r="AN66" s="9">
        <v>55</v>
      </c>
      <c r="AO66" s="9">
        <v>-1</v>
      </c>
      <c r="AP66" s="9">
        <v>8</v>
      </c>
    </row>
    <row r="67" spans="1:42" ht="16.8" x14ac:dyDescent="0.45">
      <c r="A67" s="5" t="s">
        <v>153</v>
      </c>
      <c r="B67" s="5" t="str">
        <f t="shared" ref="B67:B130" si="6">UPPER(A67)</f>
        <v>ASHLEY YOUNG</v>
      </c>
      <c r="C67" s="9">
        <v>37</v>
      </c>
      <c r="D67" s="9">
        <f t="shared" ref="D67:D130" si="7">C67+3</f>
        <v>40</v>
      </c>
      <c r="E67" s="9">
        <f t="shared" ref="E67:E130" si="8">D67-5</f>
        <v>35</v>
      </c>
      <c r="F67" s="9" t="str">
        <f t="shared" ref="F67:F130" si="9">IF(E67&gt;30, "Very Experienced Player",IF(E67 &gt; 25, "Experienced Player",IF(E67 &gt; 21,"Young Player", "Prospect")))</f>
        <v>Very Experienced Player</v>
      </c>
      <c r="G67" s="10">
        <v>31237</v>
      </c>
      <c r="H67" s="5" t="s">
        <v>44</v>
      </c>
      <c r="I67" s="5" t="s">
        <v>101</v>
      </c>
      <c r="J67" s="5" t="s">
        <v>42</v>
      </c>
      <c r="K67" s="9">
        <f t="shared" ref="K67:K130" si="10">L67+M67</f>
        <v>2568</v>
      </c>
      <c r="L67" s="9">
        <v>1207</v>
      </c>
      <c r="M67" s="9">
        <v>1361</v>
      </c>
      <c r="N67" s="9">
        <v>30</v>
      </c>
      <c r="O67" s="9">
        <v>14</v>
      </c>
      <c r="P67" s="9">
        <v>16</v>
      </c>
      <c r="Q67" s="9">
        <v>2</v>
      </c>
      <c r="R67" s="9">
        <v>1</v>
      </c>
      <c r="S67" s="9">
        <v>1</v>
      </c>
      <c r="T67" s="9">
        <v>2</v>
      </c>
      <c r="U67" s="9">
        <v>2</v>
      </c>
      <c r="V67" s="9">
        <v>0</v>
      </c>
      <c r="W67" s="9">
        <f t="shared" ref="W67:W130" si="11">Q67+T67</f>
        <v>4</v>
      </c>
      <c r="X67" s="9">
        <v>0</v>
      </c>
      <c r="Y67" s="9">
        <v>0</v>
      </c>
      <c r="Z67" s="9">
        <v>4</v>
      </c>
      <c r="AA67" s="9">
        <v>2</v>
      </c>
      <c r="AB67" s="9">
        <v>2</v>
      </c>
      <c r="AC67" s="9">
        <v>41</v>
      </c>
      <c r="AD67" s="9">
        <v>16</v>
      </c>
      <c r="AE67" s="9">
        <v>25</v>
      </c>
      <c r="AF67" s="9">
        <v>10</v>
      </c>
      <c r="AG67" s="9">
        <v>1</v>
      </c>
      <c r="AH67" s="9">
        <v>1284</v>
      </c>
      <c r="AI67" s="9">
        <v>63</v>
      </c>
      <c r="AJ67" s="9">
        <v>86</v>
      </c>
      <c r="AK67" s="9">
        <v>257</v>
      </c>
      <c r="AL67" s="9">
        <v>1284</v>
      </c>
      <c r="AM67" s="9">
        <v>195</v>
      </c>
      <c r="AN67" s="9">
        <v>181</v>
      </c>
      <c r="AO67" s="9">
        <v>-1</v>
      </c>
      <c r="AP67" s="9">
        <v>9</v>
      </c>
    </row>
    <row r="68" spans="1:42" ht="16.8" x14ac:dyDescent="0.45">
      <c r="A68" s="5" t="s">
        <v>154</v>
      </c>
      <c r="B68" s="5" t="str">
        <f t="shared" si="6"/>
        <v>ASMIR BEGOVIÄ‡</v>
      </c>
      <c r="C68" s="9">
        <v>35</v>
      </c>
      <c r="D68" s="9">
        <f t="shared" si="7"/>
        <v>38</v>
      </c>
      <c r="E68" s="9">
        <f t="shared" si="8"/>
        <v>33</v>
      </c>
      <c r="F68" s="9" t="str">
        <f t="shared" si="9"/>
        <v>Very Experienced Player</v>
      </c>
      <c r="G68" s="10">
        <v>31948</v>
      </c>
      <c r="H68" s="5" t="s">
        <v>78</v>
      </c>
      <c r="I68" s="5" t="s">
        <v>70</v>
      </c>
      <c r="J68" s="5" t="s">
        <v>155</v>
      </c>
      <c r="K68" s="9">
        <f t="shared" si="10"/>
        <v>2160</v>
      </c>
      <c r="L68" s="9">
        <v>1080</v>
      </c>
      <c r="M68" s="9">
        <v>1080</v>
      </c>
      <c r="N68" s="9">
        <v>24</v>
      </c>
      <c r="O68" s="9">
        <v>12</v>
      </c>
      <c r="P68" s="9">
        <v>12</v>
      </c>
      <c r="Q68" s="9">
        <v>0</v>
      </c>
      <c r="R68" s="9">
        <v>0</v>
      </c>
      <c r="S68" s="9">
        <v>0</v>
      </c>
      <c r="T68" s="9">
        <v>0</v>
      </c>
      <c r="U68" s="9">
        <v>0</v>
      </c>
      <c r="V68" s="9">
        <v>0</v>
      </c>
      <c r="W68" s="9">
        <f t="shared" si="11"/>
        <v>0</v>
      </c>
      <c r="X68" s="9">
        <v>0</v>
      </c>
      <c r="Y68" s="9">
        <v>0</v>
      </c>
      <c r="Z68" s="9">
        <v>5</v>
      </c>
      <c r="AA68" s="9">
        <v>3</v>
      </c>
      <c r="AB68" s="9">
        <v>2</v>
      </c>
      <c r="AC68" s="9">
        <v>44</v>
      </c>
      <c r="AD68" s="9">
        <v>19</v>
      </c>
      <c r="AE68" s="9">
        <v>25</v>
      </c>
      <c r="AF68" s="9">
        <v>0</v>
      </c>
      <c r="AG68" s="9">
        <v>0</v>
      </c>
      <c r="AH68" s="9">
        <v>0</v>
      </c>
      <c r="AI68" s="9">
        <v>49</v>
      </c>
      <c r="AJ68" s="9">
        <v>90</v>
      </c>
      <c r="AK68" s="9">
        <v>0</v>
      </c>
      <c r="AL68" s="9">
        <v>0</v>
      </c>
      <c r="AM68" s="9">
        <v>358</v>
      </c>
      <c r="AN68" s="9">
        <v>273</v>
      </c>
      <c r="AO68" s="9">
        <v>154</v>
      </c>
      <c r="AP68" s="9">
        <v>19</v>
      </c>
    </row>
    <row r="69" spans="1:42" ht="16.8" x14ac:dyDescent="0.45">
      <c r="A69" s="5" t="s">
        <v>156</v>
      </c>
      <c r="B69" s="5" t="str">
        <f t="shared" si="6"/>
        <v>AYMERIC LAPORTE</v>
      </c>
      <c r="C69" s="9">
        <v>28</v>
      </c>
      <c r="D69" s="9">
        <f t="shared" si="7"/>
        <v>31</v>
      </c>
      <c r="E69" s="9">
        <f t="shared" si="8"/>
        <v>26</v>
      </c>
      <c r="F69" s="9" t="str">
        <f t="shared" si="9"/>
        <v>Experienced Player</v>
      </c>
      <c r="G69" s="10">
        <v>34481</v>
      </c>
      <c r="H69" s="5" t="s">
        <v>40</v>
      </c>
      <c r="I69" s="5" t="s">
        <v>144</v>
      </c>
      <c r="J69" s="5" t="s">
        <v>60</v>
      </c>
      <c r="K69" s="9">
        <f t="shared" si="10"/>
        <v>3057</v>
      </c>
      <c r="L69" s="9">
        <v>1526</v>
      </c>
      <c r="M69" s="9">
        <v>1531</v>
      </c>
      <c r="N69" s="9">
        <v>35</v>
      </c>
      <c r="O69" s="9">
        <v>17</v>
      </c>
      <c r="P69" s="9">
        <v>18</v>
      </c>
      <c r="Q69" s="9">
        <v>3</v>
      </c>
      <c r="R69" s="9">
        <v>0</v>
      </c>
      <c r="S69" s="9">
        <v>3</v>
      </c>
      <c r="T69" s="9">
        <v>3</v>
      </c>
      <c r="U69" s="9">
        <v>3</v>
      </c>
      <c r="V69" s="9">
        <v>0</v>
      </c>
      <c r="W69" s="9">
        <f t="shared" si="11"/>
        <v>6</v>
      </c>
      <c r="X69" s="9">
        <v>0</v>
      </c>
      <c r="Y69" s="9">
        <v>0</v>
      </c>
      <c r="Z69" s="9">
        <v>18</v>
      </c>
      <c r="AA69" s="9">
        <v>8</v>
      </c>
      <c r="AB69" s="9">
        <v>10</v>
      </c>
      <c r="AC69" s="9">
        <v>21</v>
      </c>
      <c r="AD69" s="9">
        <v>11</v>
      </c>
      <c r="AE69" s="9">
        <v>10</v>
      </c>
      <c r="AF69" s="9">
        <v>3</v>
      </c>
      <c r="AG69" s="9">
        <v>0</v>
      </c>
      <c r="AH69" s="9">
        <v>1019</v>
      </c>
      <c r="AI69" s="9">
        <v>146</v>
      </c>
      <c r="AJ69" s="9">
        <v>87</v>
      </c>
      <c r="AK69" s="9">
        <v>1019</v>
      </c>
      <c r="AL69" s="9">
        <v>1019</v>
      </c>
      <c r="AM69" s="9">
        <v>176</v>
      </c>
      <c r="AN69" s="9">
        <v>158</v>
      </c>
      <c r="AO69" s="9">
        <v>14</v>
      </c>
      <c r="AP69" s="9">
        <v>9</v>
      </c>
    </row>
    <row r="70" spans="1:42" ht="16.8" x14ac:dyDescent="0.45">
      <c r="A70" s="5" t="s">
        <v>157</v>
      </c>
      <c r="B70" s="5" t="str">
        <f t="shared" si="6"/>
        <v>AYOZE PEREZ</v>
      </c>
      <c r="C70" s="9">
        <v>29</v>
      </c>
      <c r="D70" s="9">
        <f t="shared" si="7"/>
        <v>32</v>
      </c>
      <c r="E70" s="9">
        <f t="shared" si="8"/>
        <v>27</v>
      </c>
      <c r="F70" s="9" t="str">
        <f t="shared" si="9"/>
        <v>Experienced Player</v>
      </c>
      <c r="G70" s="10">
        <v>34179</v>
      </c>
      <c r="H70" s="5" t="s">
        <v>53</v>
      </c>
      <c r="I70" s="5" t="s">
        <v>139</v>
      </c>
      <c r="J70" s="5" t="s">
        <v>74</v>
      </c>
      <c r="K70" s="9">
        <f t="shared" si="10"/>
        <v>2929</v>
      </c>
      <c r="L70" s="9">
        <v>1526</v>
      </c>
      <c r="M70" s="9">
        <v>1403</v>
      </c>
      <c r="N70" s="9">
        <v>37</v>
      </c>
      <c r="O70" s="9">
        <v>19</v>
      </c>
      <c r="P70" s="9">
        <v>18</v>
      </c>
      <c r="Q70" s="9">
        <v>12</v>
      </c>
      <c r="R70" s="9">
        <v>9</v>
      </c>
      <c r="S70" s="9">
        <v>3</v>
      </c>
      <c r="T70" s="9">
        <v>2</v>
      </c>
      <c r="U70" s="9">
        <v>1</v>
      </c>
      <c r="V70" s="9">
        <v>1</v>
      </c>
      <c r="W70" s="9">
        <f t="shared" si="11"/>
        <v>14</v>
      </c>
      <c r="X70" s="9">
        <v>0</v>
      </c>
      <c r="Y70" s="9">
        <v>0</v>
      </c>
      <c r="Z70" s="9">
        <v>11</v>
      </c>
      <c r="AA70" s="9">
        <v>5</v>
      </c>
      <c r="AB70" s="9">
        <v>6</v>
      </c>
      <c r="AC70" s="9">
        <v>34</v>
      </c>
      <c r="AD70" s="9">
        <v>21</v>
      </c>
      <c r="AE70" s="9">
        <v>13</v>
      </c>
      <c r="AF70" s="9">
        <v>2</v>
      </c>
      <c r="AG70" s="9">
        <v>0</v>
      </c>
      <c r="AH70" s="9">
        <v>244</v>
      </c>
      <c r="AI70" s="9">
        <v>86</v>
      </c>
      <c r="AJ70" s="9">
        <v>79</v>
      </c>
      <c r="AK70" s="9">
        <v>1465</v>
      </c>
      <c r="AL70" s="9">
        <v>1465</v>
      </c>
      <c r="AM70" s="9">
        <v>44</v>
      </c>
      <c r="AN70" s="9">
        <v>197</v>
      </c>
      <c r="AO70" s="9">
        <v>-1</v>
      </c>
      <c r="AP70" s="9">
        <v>1</v>
      </c>
    </row>
    <row r="71" spans="1:42" ht="16.8" x14ac:dyDescent="0.45">
      <c r="A71" s="5" t="s">
        <v>158</v>
      </c>
      <c r="B71" s="5" t="str">
        <f t="shared" si="6"/>
        <v>BAKARY SAKO</v>
      </c>
      <c r="C71" s="9">
        <v>34</v>
      </c>
      <c r="D71" s="9">
        <f t="shared" si="7"/>
        <v>37</v>
      </c>
      <c r="E71" s="9">
        <f t="shared" si="8"/>
        <v>32</v>
      </c>
      <c r="F71" s="9" t="str">
        <f t="shared" si="9"/>
        <v>Very Experienced Player</v>
      </c>
      <c r="G71" s="10">
        <v>32259</v>
      </c>
      <c r="H71" s="5" t="s">
        <v>44</v>
      </c>
      <c r="I71" s="5" t="s">
        <v>55</v>
      </c>
      <c r="J71" s="5" t="s">
        <v>159</v>
      </c>
      <c r="K71" s="9">
        <f t="shared" si="10"/>
        <v>25</v>
      </c>
      <c r="L71" s="9">
        <v>8</v>
      </c>
      <c r="M71" s="9">
        <v>17</v>
      </c>
      <c r="N71" s="9">
        <v>4</v>
      </c>
      <c r="O71" s="9">
        <v>3</v>
      </c>
      <c r="P71" s="9">
        <v>1</v>
      </c>
      <c r="Q71" s="9">
        <v>0</v>
      </c>
      <c r="R71" s="9">
        <v>0</v>
      </c>
      <c r="S71" s="9">
        <v>0</v>
      </c>
      <c r="T71" s="9">
        <v>0</v>
      </c>
      <c r="U71" s="9">
        <v>0</v>
      </c>
      <c r="V71" s="9">
        <v>0</v>
      </c>
      <c r="W71" s="9">
        <f t="shared" si="11"/>
        <v>0</v>
      </c>
      <c r="X71" s="9">
        <v>0</v>
      </c>
      <c r="Y71" s="9">
        <v>0</v>
      </c>
      <c r="Z71" s="9">
        <v>1</v>
      </c>
      <c r="AA71" s="9">
        <v>1</v>
      </c>
      <c r="AB71" s="9">
        <v>0</v>
      </c>
      <c r="AC71" s="9">
        <v>0</v>
      </c>
      <c r="AD71" s="9">
        <v>0</v>
      </c>
      <c r="AE71" s="9">
        <v>0</v>
      </c>
      <c r="AF71" s="9">
        <v>0</v>
      </c>
      <c r="AG71" s="9">
        <v>0</v>
      </c>
      <c r="AH71" s="9">
        <v>0</v>
      </c>
      <c r="AI71" s="9">
        <v>0</v>
      </c>
      <c r="AJ71" s="9">
        <v>6</v>
      </c>
      <c r="AK71" s="9">
        <v>0</v>
      </c>
      <c r="AL71" s="9">
        <v>0</v>
      </c>
      <c r="AM71" s="9">
        <v>-1</v>
      </c>
      <c r="AN71" s="9">
        <v>-1</v>
      </c>
      <c r="AO71" s="9">
        <v>-1</v>
      </c>
      <c r="AP71" s="9">
        <v>23</v>
      </c>
    </row>
    <row r="72" spans="1:42" ht="16.8" x14ac:dyDescent="0.45">
      <c r="A72" s="5" t="s">
        <v>160</v>
      </c>
      <c r="B72" s="5" t="str">
        <f t="shared" si="6"/>
        <v>BEN CHILWELL</v>
      </c>
      <c r="C72" s="9">
        <v>25</v>
      </c>
      <c r="D72" s="9">
        <f t="shared" si="7"/>
        <v>28</v>
      </c>
      <c r="E72" s="9">
        <f t="shared" si="8"/>
        <v>23</v>
      </c>
      <c r="F72" s="9" t="str">
        <f t="shared" si="9"/>
        <v>Young Player</v>
      </c>
      <c r="G72" s="10">
        <v>35420</v>
      </c>
      <c r="H72" s="5" t="s">
        <v>40</v>
      </c>
      <c r="I72" s="5" t="s">
        <v>82</v>
      </c>
      <c r="J72" s="5" t="s">
        <v>42</v>
      </c>
      <c r="K72" s="9">
        <f t="shared" si="10"/>
        <v>3240</v>
      </c>
      <c r="L72" s="9">
        <v>1620</v>
      </c>
      <c r="M72" s="9">
        <v>1620</v>
      </c>
      <c r="N72" s="9">
        <v>36</v>
      </c>
      <c r="O72" s="9">
        <v>18</v>
      </c>
      <c r="P72" s="9">
        <v>18</v>
      </c>
      <c r="Q72" s="9">
        <v>0</v>
      </c>
      <c r="R72" s="9">
        <v>0</v>
      </c>
      <c r="S72" s="9">
        <v>0</v>
      </c>
      <c r="T72" s="9">
        <v>4</v>
      </c>
      <c r="U72" s="9">
        <v>1</v>
      </c>
      <c r="V72" s="9">
        <v>3</v>
      </c>
      <c r="W72" s="9">
        <f t="shared" si="11"/>
        <v>4</v>
      </c>
      <c r="X72" s="9">
        <v>0</v>
      </c>
      <c r="Y72" s="9">
        <v>0</v>
      </c>
      <c r="Z72" s="9">
        <v>10</v>
      </c>
      <c r="AA72" s="9">
        <v>6</v>
      </c>
      <c r="AB72" s="9">
        <v>4</v>
      </c>
      <c r="AC72" s="9">
        <v>39</v>
      </c>
      <c r="AD72" s="9">
        <v>15</v>
      </c>
      <c r="AE72" s="9">
        <v>24</v>
      </c>
      <c r="AF72" s="9">
        <v>4</v>
      </c>
      <c r="AG72" s="9">
        <v>0</v>
      </c>
      <c r="AH72" s="9">
        <v>0</v>
      </c>
      <c r="AI72" s="9">
        <v>83</v>
      </c>
      <c r="AJ72" s="9">
        <v>90</v>
      </c>
      <c r="AK72" s="9">
        <v>810</v>
      </c>
      <c r="AL72" s="9">
        <v>810</v>
      </c>
      <c r="AM72" s="9">
        <v>344</v>
      </c>
      <c r="AN72" s="9">
        <v>139</v>
      </c>
      <c r="AO72" s="9">
        <v>44</v>
      </c>
      <c r="AP72" s="9">
        <v>16</v>
      </c>
    </row>
    <row r="73" spans="1:42" ht="16.8" x14ac:dyDescent="0.45">
      <c r="A73" s="5" t="s">
        <v>161</v>
      </c>
      <c r="B73" s="5" t="str">
        <f t="shared" si="6"/>
        <v>BEN DAVIES</v>
      </c>
      <c r="C73" s="9">
        <v>29</v>
      </c>
      <c r="D73" s="9">
        <f t="shared" si="7"/>
        <v>32</v>
      </c>
      <c r="E73" s="9">
        <f t="shared" si="8"/>
        <v>27</v>
      </c>
      <c r="F73" s="9" t="str">
        <f t="shared" si="9"/>
        <v>Experienced Player</v>
      </c>
      <c r="G73" s="10">
        <v>34083</v>
      </c>
      <c r="H73" s="5" t="s">
        <v>40</v>
      </c>
      <c r="I73" s="5" t="s">
        <v>106</v>
      </c>
      <c r="J73" s="5" t="s">
        <v>51</v>
      </c>
      <c r="K73" s="9">
        <f t="shared" si="10"/>
        <v>1839</v>
      </c>
      <c r="L73" s="9">
        <v>916</v>
      </c>
      <c r="M73" s="9">
        <v>923</v>
      </c>
      <c r="N73" s="9">
        <v>27</v>
      </c>
      <c r="O73" s="9">
        <v>13</v>
      </c>
      <c r="P73" s="9">
        <v>14</v>
      </c>
      <c r="Q73" s="9">
        <v>0</v>
      </c>
      <c r="R73" s="9">
        <v>0</v>
      </c>
      <c r="S73" s="9">
        <v>0</v>
      </c>
      <c r="T73" s="9">
        <v>0</v>
      </c>
      <c r="U73" s="9">
        <v>0</v>
      </c>
      <c r="V73" s="9">
        <v>0</v>
      </c>
      <c r="W73" s="9">
        <f t="shared" si="11"/>
        <v>0</v>
      </c>
      <c r="X73" s="9">
        <v>0</v>
      </c>
      <c r="Y73" s="9">
        <v>0</v>
      </c>
      <c r="Z73" s="9">
        <v>10</v>
      </c>
      <c r="AA73" s="9">
        <v>6</v>
      </c>
      <c r="AB73" s="9">
        <v>4</v>
      </c>
      <c r="AC73" s="9">
        <v>24</v>
      </c>
      <c r="AD73" s="9">
        <v>10</v>
      </c>
      <c r="AE73" s="9">
        <v>14</v>
      </c>
      <c r="AF73" s="9">
        <v>2</v>
      </c>
      <c r="AG73" s="9">
        <v>0</v>
      </c>
      <c r="AH73" s="9">
        <v>0</v>
      </c>
      <c r="AI73" s="9">
        <v>77</v>
      </c>
      <c r="AJ73" s="9">
        <v>68</v>
      </c>
      <c r="AK73" s="9">
        <v>920</v>
      </c>
      <c r="AL73" s="9">
        <v>0</v>
      </c>
      <c r="AM73" s="9">
        <v>353</v>
      </c>
      <c r="AN73" s="9">
        <v>274</v>
      </c>
      <c r="AO73" s="9">
        <v>60</v>
      </c>
      <c r="AP73" s="9">
        <v>26</v>
      </c>
    </row>
    <row r="74" spans="1:42" ht="16.8" x14ac:dyDescent="0.45">
      <c r="A74" s="5" t="s">
        <v>162</v>
      </c>
      <c r="B74" s="5" t="str">
        <f t="shared" si="6"/>
        <v>BEN FOSTER</v>
      </c>
      <c r="C74" s="9">
        <v>39</v>
      </c>
      <c r="D74" s="9">
        <f t="shared" si="7"/>
        <v>42</v>
      </c>
      <c r="E74" s="9">
        <f t="shared" si="8"/>
        <v>37</v>
      </c>
      <c r="F74" s="9" t="str">
        <f t="shared" si="9"/>
        <v>Very Experienced Player</v>
      </c>
      <c r="G74" s="10">
        <v>30409</v>
      </c>
      <c r="H74" s="5" t="s">
        <v>78</v>
      </c>
      <c r="I74" s="5" t="s">
        <v>59</v>
      </c>
      <c r="J74" s="5" t="s">
        <v>42</v>
      </c>
      <c r="K74" s="9">
        <f t="shared" si="10"/>
        <v>3420</v>
      </c>
      <c r="L74" s="9">
        <v>1710</v>
      </c>
      <c r="M74" s="9">
        <v>1710</v>
      </c>
      <c r="N74" s="9">
        <v>38</v>
      </c>
      <c r="O74" s="9">
        <v>19</v>
      </c>
      <c r="P74" s="9">
        <v>19</v>
      </c>
      <c r="Q74" s="9">
        <v>0</v>
      </c>
      <c r="R74" s="9">
        <v>0</v>
      </c>
      <c r="S74" s="9">
        <v>0</v>
      </c>
      <c r="T74" s="9">
        <v>0</v>
      </c>
      <c r="U74" s="9">
        <v>0</v>
      </c>
      <c r="V74" s="9">
        <v>0</v>
      </c>
      <c r="W74" s="9">
        <f t="shared" si="11"/>
        <v>0</v>
      </c>
      <c r="X74" s="9">
        <v>0</v>
      </c>
      <c r="Y74" s="9">
        <v>0</v>
      </c>
      <c r="Z74" s="9">
        <v>7</v>
      </c>
      <c r="AA74" s="9">
        <v>4</v>
      </c>
      <c r="AB74" s="9">
        <v>3</v>
      </c>
      <c r="AC74" s="9">
        <v>57</v>
      </c>
      <c r="AD74" s="9">
        <v>28</v>
      </c>
      <c r="AE74" s="9">
        <v>29</v>
      </c>
      <c r="AF74" s="9">
        <v>1</v>
      </c>
      <c r="AG74" s="9">
        <v>0</v>
      </c>
      <c r="AH74" s="9">
        <v>0</v>
      </c>
      <c r="AI74" s="9">
        <v>60</v>
      </c>
      <c r="AJ74" s="9">
        <v>90</v>
      </c>
      <c r="AK74" s="9">
        <v>3420</v>
      </c>
      <c r="AL74" s="9">
        <v>0</v>
      </c>
      <c r="AM74" s="9">
        <v>365</v>
      </c>
      <c r="AN74" s="9">
        <v>353</v>
      </c>
      <c r="AO74" s="9">
        <v>116</v>
      </c>
      <c r="AP74" s="9">
        <v>18</v>
      </c>
    </row>
    <row r="75" spans="1:42" ht="16.8" x14ac:dyDescent="0.45">
      <c r="A75" s="5" t="s">
        <v>163</v>
      </c>
      <c r="B75" s="5" t="str">
        <f t="shared" si="6"/>
        <v>BEN GIBSON</v>
      </c>
      <c r="C75" s="9">
        <v>29</v>
      </c>
      <c r="D75" s="9">
        <f t="shared" si="7"/>
        <v>32</v>
      </c>
      <c r="E75" s="9">
        <f t="shared" si="8"/>
        <v>27</v>
      </c>
      <c r="F75" s="9" t="str">
        <f t="shared" si="9"/>
        <v>Experienced Player</v>
      </c>
      <c r="G75" s="10">
        <v>33984</v>
      </c>
      <c r="H75" s="5" t="s">
        <v>40</v>
      </c>
      <c r="I75" s="5" t="s">
        <v>45</v>
      </c>
      <c r="J75" s="5" t="s">
        <v>42</v>
      </c>
      <c r="K75" s="9">
        <f t="shared" si="10"/>
        <v>63</v>
      </c>
      <c r="L75" s="9">
        <v>63</v>
      </c>
      <c r="M75" s="9">
        <v>0</v>
      </c>
      <c r="N75" s="9">
        <v>1</v>
      </c>
      <c r="O75" s="9">
        <v>1</v>
      </c>
      <c r="P75" s="9">
        <v>0</v>
      </c>
      <c r="Q75" s="9">
        <v>1</v>
      </c>
      <c r="R75" s="9">
        <v>1</v>
      </c>
      <c r="S75" s="9">
        <v>0</v>
      </c>
      <c r="T75" s="9">
        <v>0</v>
      </c>
      <c r="U75" s="9">
        <v>0</v>
      </c>
      <c r="V75" s="9">
        <v>0</v>
      </c>
      <c r="W75" s="9">
        <f t="shared" si="11"/>
        <v>1</v>
      </c>
      <c r="X75" s="9">
        <v>0</v>
      </c>
      <c r="Y75" s="9">
        <v>0</v>
      </c>
      <c r="Z75" s="9">
        <v>0</v>
      </c>
      <c r="AA75" s="9">
        <v>0</v>
      </c>
      <c r="AB75" s="9">
        <v>0</v>
      </c>
      <c r="AC75" s="9">
        <v>3</v>
      </c>
      <c r="AD75" s="9">
        <v>3</v>
      </c>
      <c r="AE75" s="9">
        <v>0</v>
      </c>
      <c r="AF75" s="9">
        <v>1</v>
      </c>
      <c r="AG75" s="9">
        <v>0</v>
      </c>
      <c r="AH75" s="9">
        <v>63</v>
      </c>
      <c r="AI75" s="9">
        <v>21</v>
      </c>
      <c r="AJ75" s="9">
        <v>63</v>
      </c>
      <c r="AK75" s="9">
        <v>63</v>
      </c>
      <c r="AL75" s="9">
        <v>0</v>
      </c>
      <c r="AM75" s="9">
        <v>-1</v>
      </c>
      <c r="AN75" s="9">
        <v>-1</v>
      </c>
      <c r="AO75" s="9">
        <v>-1</v>
      </c>
      <c r="AP75" s="9">
        <v>9</v>
      </c>
    </row>
    <row r="76" spans="1:42" ht="16.8" x14ac:dyDescent="0.45">
      <c r="A76" s="5" t="s">
        <v>164</v>
      </c>
      <c r="B76" s="5" t="str">
        <f t="shared" si="6"/>
        <v>BEN HAMER</v>
      </c>
      <c r="C76" s="9">
        <v>34</v>
      </c>
      <c r="D76" s="9">
        <f t="shared" si="7"/>
        <v>37</v>
      </c>
      <c r="E76" s="9">
        <f t="shared" si="8"/>
        <v>32</v>
      </c>
      <c r="F76" s="9" t="str">
        <f t="shared" si="9"/>
        <v>Very Experienced Player</v>
      </c>
      <c r="G76" s="10">
        <v>32101</v>
      </c>
      <c r="H76" s="5" t="s">
        <v>78</v>
      </c>
      <c r="I76" s="5" t="s">
        <v>47</v>
      </c>
      <c r="J76" s="5" t="s">
        <v>42</v>
      </c>
      <c r="K76" s="9">
        <f t="shared" si="10"/>
        <v>553</v>
      </c>
      <c r="L76" s="9">
        <v>283</v>
      </c>
      <c r="M76" s="9">
        <v>270</v>
      </c>
      <c r="N76" s="9">
        <v>7</v>
      </c>
      <c r="O76" s="9">
        <v>4</v>
      </c>
      <c r="P76" s="9">
        <v>3</v>
      </c>
      <c r="Q76" s="9">
        <v>0</v>
      </c>
      <c r="R76" s="9">
        <v>0</v>
      </c>
      <c r="S76" s="9">
        <v>0</v>
      </c>
      <c r="T76" s="9">
        <v>0</v>
      </c>
      <c r="U76" s="9">
        <v>0</v>
      </c>
      <c r="V76" s="9">
        <v>0</v>
      </c>
      <c r="W76" s="9">
        <f t="shared" si="11"/>
        <v>0</v>
      </c>
      <c r="X76" s="9">
        <v>0</v>
      </c>
      <c r="Y76" s="9">
        <v>0</v>
      </c>
      <c r="Z76" s="9">
        <v>1</v>
      </c>
      <c r="AA76" s="9">
        <v>1</v>
      </c>
      <c r="AB76" s="9">
        <v>0</v>
      </c>
      <c r="AC76" s="9">
        <v>20</v>
      </c>
      <c r="AD76" s="9">
        <v>9</v>
      </c>
      <c r="AE76" s="9">
        <v>11</v>
      </c>
      <c r="AF76" s="9">
        <v>0</v>
      </c>
      <c r="AG76" s="9">
        <v>0</v>
      </c>
      <c r="AH76" s="9">
        <v>0</v>
      </c>
      <c r="AI76" s="9">
        <v>28</v>
      </c>
      <c r="AJ76" s="9">
        <v>79</v>
      </c>
      <c r="AK76" s="9">
        <v>0</v>
      </c>
      <c r="AL76" s="9">
        <v>0</v>
      </c>
      <c r="AM76" s="9">
        <v>327</v>
      </c>
      <c r="AN76" s="9">
        <v>348</v>
      </c>
      <c r="AO76" s="9">
        <v>175</v>
      </c>
      <c r="AP76" s="9">
        <v>14</v>
      </c>
    </row>
    <row r="77" spans="1:42" ht="16.8" x14ac:dyDescent="0.45">
      <c r="A77" s="5" t="s">
        <v>165</v>
      </c>
      <c r="B77" s="5" t="str">
        <f t="shared" si="6"/>
        <v>BEN JOHNSON</v>
      </c>
      <c r="C77" s="9">
        <v>22</v>
      </c>
      <c r="D77" s="9">
        <f t="shared" si="7"/>
        <v>25</v>
      </c>
      <c r="E77" s="9">
        <f t="shared" si="8"/>
        <v>20</v>
      </c>
      <c r="F77" s="9" t="str">
        <f t="shared" si="9"/>
        <v>Prospect</v>
      </c>
      <c r="G77" s="10">
        <v>36549</v>
      </c>
      <c r="H77" s="5" t="s">
        <v>53</v>
      </c>
      <c r="I77" s="5" t="s">
        <v>41</v>
      </c>
      <c r="J77" s="5" t="s">
        <v>42</v>
      </c>
      <c r="K77" s="9">
        <f t="shared" si="10"/>
        <v>63</v>
      </c>
      <c r="L77" s="9">
        <v>0</v>
      </c>
      <c r="M77" s="9">
        <v>63</v>
      </c>
      <c r="N77" s="9">
        <v>1</v>
      </c>
      <c r="O77" s="9">
        <v>0</v>
      </c>
      <c r="P77" s="9">
        <v>1</v>
      </c>
      <c r="Q77" s="9">
        <v>0</v>
      </c>
      <c r="R77" s="9">
        <v>0</v>
      </c>
      <c r="S77" s="9">
        <v>0</v>
      </c>
      <c r="T77" s="9">
        <v>0</v>
      </c>
      <c r="U77" s="9">
        <v>0</v>
      </c>
      <c r="V77" s="9">
        <v>0</v>
      </c>
      <c r="W77" s="9">
        <f t="shared" si="11"/>
        <v>0</v>
      </c>
      <c r="X77" s="9">
        <v>0</v>
      </c>
      <c r="Y77" s="9">
        <v>0</v>
      </c>
      <c r="Z77" s="9">
        <v>0</v>
      </c>
      <c r="AA77" s="9">
        <v>0</v>
      </c>
      <c r="AB77" s="9">
        <v>0</v>
      </c>
      <c r="AC77" s="9">
        <v>1</v>
      </c>
      <c r="AD77" s="9">
        <v>0</v>
      </c>
      <c r="AE77" s="9">
        <v>1</v>
      </c>
      <c r="AF77" s="9">
        <v>0</v>
      </c>
      <c r="AG77" s="9">
        <v>0</v>
      </c>
      <c r="AH77" s="9">
        <v>0</v>
      </c>
      <c r="AI77" s="9">
        <v>63</v>
      </c>
      <c r="AJ77" s="9">
        <v>63</v>
      </c>
      <c r="AK77" s="9">
        <v>0</v>
      </c>
      <c r="AL77" s="9">
        <v>0</v>
      </c>
      <c r="AM77" s="9">
        <v>-1</v>
      </c>
      <c r="AN77" s="9">
        <v>-1</v>
      </c>
      <c r="AO77" s="9">
        <v>-1</v>
      </c>
      <c r="AP77" s="9">
        <v>26</v>
      </c>
    </row>
    <row r="78" spans="1:42" ht="16.8" x14ac:dyDescent="0.45">
      <c r="A78" s="5" t="s">
        <v>166</v>
      </c>
      <c r="B78" s="5" t="str">
        <f t="shared" si="6"/>
        <v>BEN MEE</v>
      </c>
      <c r="C78" s="9">
        <v>33</v>
      </c>
      <c r="D78" s="9">
        <f t="shared" si="7"/>
        <v>36</v>
      </c>
      <c r="E78" s="9">
        <f t="shared" si="8"/>
        <v>31</v>
      </c>
      <c r="F78" s="9" t="str">
        <f t="shared" si="9"/>
        <v>Very Experienced Player</v>
      </c>
      <c r="G78" s="10">
        <v>32772</v>
      </c>
      <c r="H78" s="5" t="s">
        <v>40</v>
      </c>
      <c r="I78" s="5" t="s">
        <v>45</v>
      </c>
      <c r="J78" s="5" t="s">
        <v>42</v>
      </c>
      <c r="K78" s="9">
        <f t="shared" si="10"/>
        <v>3420</v>
      </c>
      <c r="L78" s="9">
        <v>1710</v>
      </c>
      <c r="M78" s="9">
        <v>1710</v>
      </c>
      <c r="N78" s="9">
        <v>38</v>
      </c>
      <c r="O78" s="9">
        <v>19</v>
      </c>
      <c r="P78" s="9">
        <v>19</v>
      </c>
      <c r="Q78" s="9">
        <v>0</v>
      </c>
      <c r="R78" s="9">
        <v>0</v>
      </c>
      <c r="S78" s="9">
        <v>0</v>
      </c>
      <c r="T78" s="9">
        <v>2</v>
      </c>
      <c r="U78" s="9">
        <v>1</v>
      </c>
      <c r="V78" s="9">
        <v>1</v>
      </c>
      <c r="W78" s="9">
        <f t="shared" si="11"/>
        <v>2</v>
      </c>
      <c r="X78" s="9">
        <v>0</v>
      </c>
      <c r="Y78" s="9">
        <v>0</v>
      </c>
      <c r="Z78" s="9">
        <v>8</v>
      </c>
      <c r="AA78" s="9">
        <v>5</v>
      </c>
      <c r="AB78" s="9">
        <v>3</v>
      </c>
      <c r="AC78" s="9">
        <v>57</v>
      </c>
      <c r="AD78" s="9">
        <v>27</v>
      </c>
      <c r="AE78" s="9">
        <v>30</v>
      </c>
      <c r="AF78" s="9">
        <v>9</v>
      </c>
      <c r="AG78" s="9">
        <v>0</v>
      </c>
      <c r="AH78" s="9">
        <v>0</v>
      </c>
      <c r="AI78" s="9">
        <v>60</v>
      </c>
      <c r="AJ78" s="9">
        <v>90</v>
      </c>
      <c r="AK78" s="9">
        <v>380</v>
      </c>
      <c r="AL78" s="9">
        <v>1710</v>
      </c>
      <c r="AM78" s="9">
        <v>380</v>
      </c>
      <c r="AN78" s="9">
        <v>211</v>
      </c>
      <c r="AO78" s="9">
        <v>118</v>
      </c>
      <c r="AP78" s="9">
        <v>21</v>
      </c>
    </row>
    <row r="79" spans="1:42" ht="16.8" x14ac:dyDescent="0.45">
      <c r="A79" s="5" t="s">
        <v>167</v>
      </c>
      <c r="B79" s="5" t="str">
        <f t="shared" si="6"/>
        <v>BEN WHITE</v>
      </c>
      <c r="C79" s="9">
        <v>25</v>
      </c>
      <c r="D79" s="9">
        <f t="shared" si="7"/>
        <v>28</v>
      </c>
      <c r="E79" s="9">
        <f t="shared" si="8"/>
        <v>23</v>
      </c>
      <c r="F79" s="9" t="str">
        <f t="shared" si="9"/>
        <v>Young Player</v>
      </c>
      <c r="G79" s="10">
        <v>35711</v>
      </c>
      <c r="H79" s="5" t="s">
        <v>40</v>
      </c>
      <c r="I79" s="5" t="s">
        <v>109</v>
      </c>
      <c r="J79" s="5" t="s">
        <v>42</v>
      </c>
      <c r="K79" s="9">
        <f t="shared" si="10"/>
        <v>0</v>
      </c>
      <c r="L79" s="9">
        <v>0</v>
      </c>
      <c r="M79" s="9">
        <v>0</v>
      </c>
      <c r="N79" s="9">
        <v>0</v>
      </c>
      <c r="O79" s="9">
        <v>0</v>
      </c>
      <c r="P79" s="9">
        <v>0</v>
      </c>
      <c r="Q79" s="9">
        <v>0</v>
      </c>
      <c r="R79" s="9">
        <v>0</v>
      </c>
      <c r="S79" s="9">
        <v>0</v>
      </c>
      <c r="T79" s="9">
        <v>0</v>
      </c>
      <c r="U79" s="9">
        <v>0</v>
      </c>
      <c r="V79" s="9">
        <v>0</v>
      </c>
      <c r="W79" s="9">
        <f t="shared" si="11"/>
        <v>0</v>
      </c>
      <c r="X79" s="9">
        <v>0</v>
      </c>
      <c r="Y79" s="9">
        <v>0</v>
      </c>
      <c r="Z79" s="9">
        <v>0</v>
      </c>
      <c r="AA79" s="9">
        <v>0</v>
      </c>
      <c r="AB79" s="9">
        <v>0</v>
      </c>
      <c r="AC79" s="9">
        <v>0</v>
      </c>
      <c r="AD79" s="9">
        <v>0</v>
      </c>
      <c r="AE79" s="9">
        <v>0</v>
      </c>
      <c r="AF79" s="9">
        <v>0</v>
      </c>
      <c r="AG79" s="9">
        <v>0</v>
      </c>
      <c r="AH79" s="9">
        <v>0</v>
      </c>
      <c r="AI79" s="9">
        <v>0</v>
      </c>
      <c r="AJ79" s="9">
        <v>0</v>
      </c>
      <c r="AK79" s="9">
        <v>0</v>
      </c>
      <c r="AL79" s="9">
        <v>0</v>
      </c>
      <c r="AM79" s="9">
        <v>-1</v>
      </c>
      <c r="AN79" s="9">
        <v>-1</v>
      </c>
      <c r="AO79" s="9">
        <v>-1</v>
      </c>
      <c r="AP79" s="9">
        <v>-1</v>
      </c>
    </row>
    <row r="80" spans="1:42" ht="16.8" x14ac:dyDescent="0.45">
      <c r="A80" s="5" t="s">
        <v>168</v>
      </c>
      <c r="B80" s="5" t="str">
        <f t="shared" si="6"/>
        <v>BEN WILMOT</v>
      </c>
      <c r="C80" s="9">
        <v>23</v>
      </c>
      <c r="D80" s="9">
        <f t="shared" si="7"/>
        <v>26</v>
      </c>
      <c r="E80" s="9">
        <f t="shared" si="8"/>
        <v>21</v>
      </c>
      <c r="F80" s="9" t="str">
        <f t="shared" si="9"/>
        <v>Prospect</v>
      </c>
      <c r="G80" s="10">
        <v>36468</v>
      </c>
      <c r="H80" s="5" t="s">
        <v>40</v>
      </c>
      <c r="I80" s="5" t="s">
        <v>59</v>
      </c>
      <c r="J80" s="5" t="s">
        <v>42</v>
      </c>
      <c r="K80" s="9">
        <f t="shared" si="10"/>
        <v>26</v>
      </c>
      <c r="L80" s="9">
        <v>0</v>
      </c>
      <c r="M80" s="9">
        <v>26</v>
      </c>
      <c r="N80" s="9">
        <v>2</v>
      </c>
      <c r="O80" s="9">
        <v>0</v>
      </c>
      <c r="P80" s="9">
        <v>2</v>
      </c>
      <c r="Q80" s="9">
        <v>0</v>
      </c>
      <c r="R80" s="9">
        <v>0</v>
      </c>
      <c r="S80" s="9">
        <v>0</v>
      </c>
      <c r="T80" s="9">
        <v>0</v>
      </c>
      <c r="U80" s="9">
        <v>0</v>
      </c>
      <c r="V80" s="9">
        <v>0</v>
      </c>
      <c r="W80" s="9">
        <f t="shared" si="11"/>
        <v>0</v>
      </c>
      <c r="X80" s="9">
        <v>0</v>
      </c>
      <c r="Y80" s="9">
        <v>0</v>
      </c>
      <c r="Z80" s="9">
        <v>1</v>
      </c>
      <c r="AA80" s="9">
        <v>0</v>
      </c>
      <c r="AB80" s="9">
        <v>1</v>
      </c>
      <c r="AC80" s="9">
        <v>2</v>
      </c>
      <c r="AD80" s="9">
        <v>0</v>
      </c>
      <c r="AE80" s="9">
        <v>2</v>
      </c>
      <c r="AF80" s="9">
        <v>0</v>
      </c>
      <c r="AG80" s="9">
        <v>0</v>
      </c>
      <c r="AH80" s="9">
        <v>0</v>
      </c>
      <c r="AI80" s="9">
        <v>13</v>
      </c>
      <c r="AJ80" s="9">
        <v>13</v>
      </c>
      <c r="AK80" s="9">
        <v>0</v>
      </c>
      <c r="AL80" s="9">
        <v>0</v>
      </c>
      <c r="AM80" s="9">
        <v>-1</v>
      </c>
      <c r="AN80" s="9">
        <v>-1</v>
      </c>
      <c r="AO80" s="9">
        <v>-1</v>
      </c>
      <c r="AP80" s="9">
        <v>17</v>
      </c>
    </row>
    <row r="81" spans="1:42" ht="16.8" x14ac:dyDescent="0.45">
      <c r="A81" s="5" t="s">
        <v>169</v>
      </c>
      <c r="B81" s="5" t="str">
        <f t="shared" si="6"/>
        <v>BENJAMIN MENDY</v>
      </c>
      <c r="C81" s="9">
        <v>28</v>
      </c>
      <c r="D81" s="9">
        <f t="shared" si="7"/>
        <v>31</v>
      </c>
      <c r="E81" s="9">
        <f t="shared" si="8"/>
        <v>26</v>
      </c>
      <c r="F81" s="9" t="str">
        <f t="shared" si="9"/>
        <v>Experienced Player</v>
      </c>
      <c r="G81" s="10">
        <v>34532</v>
      </c>
      <c r="H81" s="5" t="s">
        <v>40</v>
      </c>
      <c r="I81" s="5" t="s">
        <v>144</v>
      </c>
      <c r="J81" s="5" t="s">
        <v>60</v>
      </c>
      <c r="K81" s="9">
        <f t="shared" si="10"/>
        <v>900</v>
      </c>
      <c r="L81" s="9">
        <v>450</v>
      </c>
      <c r="M81" s="9">
        <v>450</v>
      </c>
      <c r="N81" s="9">
        <v>10</v>
      </c>
      <c r="O81" s="9">
        <v>5</v>
      </c>
      <c r="P81" s="9">
        <v>5</v>
      </c>
      <c r="Q81" s="9">
        <v>0</v>
      </c>
      <c r="R81" s="9">
        <v>0</v>
      </c>
      <c r="S81" s="9">
        <v>0</v>
      </c>
      <c r="T81" s="9">
        <v>5</v>
      </c>
      <c r="U81" s="9">
        <v>3</v>
      </c>
      <c r="V81" s="9">
        <v>2</v>
      </c>
      <c r="W81" s="9">
        <f t="shared" si="11"/>
        <v>5</v>
      </c>
      <c r="X81" s="9">
        <v>0</v>
      </c>
      <c r="Y81" s="9">
        <v>0</v>
      </c>
      <c r="Z81" s="9">
        <v>4</v>
      </c>
      <c r="AA81" s="9">
        <v>1</v>
      </c>
      <c r="AB81" s="9">
        <v>3</v>
      </c>
      <c r="AC81" s="9">
        <v>6</v>
      </c>
      <c r="AD81" s="9">
        <v>4</v>
      </c>
      <c r="AE81" s="9">
        <v>2</v>
      </c>
      <c r="AF81" s="9">
        <v>1</v>
      </c>
      <c r="AG81" s="9">
        <v>0</v>
      </c>
      <c r="AH81" s="9">
        <v>0</v>
      </c>
      <c r="AI81" s="9">
        <v>150</v>
      </c>
      <c r="AJ81" s="9">
        <v>90</v>
      </c>
      <c r="AK81" s="9">
        <v>900</v>
      </c>
      <c r="AL81" s="9">
        <v>180</v>
      </c>
      <c r="AM81" s="9">
        <v>311</v>
      </c>
      <c r="AN81" s="9">
        <v>3</v>
      </c>
      <c r="AO81" s="9">
        <v>12</v>
      </c>
      <c r="AP81" s="9">
        <v>18</v>
      </c>
    </row>
    <row r="82" spans="1:42" ht="16.8" x14ac:dyDescent="0.45">
      <c r="A82" s="5" t="s">
        <v>170</v>
      </c>
      <c r="B82" s="5" t="str">
        <f t="shared" si="6"/>
        <v>BERAM KAYAL</v>
      </c>
      <c r="C82" s="9">
        <v>34</v>
      </c>
      <c r="D82" s="9">
        <f t="shared" si="7"/>
        <v>37</v>
      </c>
      <c r="E82" s="9">
        <f t="shared" si="8"/>
        <v>32</v>
      </c>
      <c r="F82" s="9" t="str">
        <f t="shared" si="9"/>
        <v>Very Experienced Player</v>
      </c>
      <c r="G82" s="10">
        <v>32265</v>
      </c>
      <c r="H82" s="5" t="s">
        <v>44</v>
      </c>
      <c r="I82" s="5" t="s">
        <v>109</v>
      </c>
      <c r="J82" s="5" t="s">
        <v>171</v>
      </c>
      <c r="K82" s="9">
        <f t="shared" si="10"/>
        <v>934</v>
      </c>
      <c r="L82" s="9">
        <v>494</v>
      </c>
      <c r="M82" s="9">
        <v>440</v>
      </c>
      <c r="N82" s="9">
        <v>18</v>
      </c>
      <c r="O82" s="9">
        <v>9</v>
      </c>
      <c r="P82" s="9">
        <v>9</v>
      </c>
      <c r="Q82" s="9">
        <v>1</v>
      </c>
      <c r="R82" s="9">
        <v>0</v>
      </c>
      <c r="S82" s="9">
        <v>1</v>
      </c>
      <c r="T82" s="9">
        <v>1</v>
      </c>
      <c r="U82" s="9">
        <v>1</v>
      </c>
      <c r="V82" s="9">
        <v>0</v>
      </c>
      <c r="W82" s="9">
        <f t="shared" si="11"/>
        <v>2</v>
      </c>
      <c r="X82" s="9">
        <v>0</v>
      </c>
      <c r="Y82" s="9">
        <v>0</v>
      </c>
      <c r="Z82" s="9">
        <v>5</v>
      </c>
      <c r="AA82" s="9">
        <v>3</v>
      </c>
      <c r="AB82" s="9">
        <v>2</v>
      </c>
      <c r="AC82" s="9">
        <v>15</v>
      </c>
      <c r="AD82" s="9">
        <v>8</v>
      </c>
      <c r="AE82" s="9">
        <v>7</v>
      </c>
      <c r="AF82" s="9">
        <v>4</v>
      </c>
      <c r="AG82" s="9">
        <v>0</v>
      </c>
      <c r="AH82" s="9">
        <v>934</v>
      </c>
      <c r="AI82" s="9">
        <v>62</v>
      </c>
      <c r="AJ82" s="9">
        <v>52</v>
      </c>
      <c r="AK82" s="9">
        <v>234</v>
      </c>
      <c r="AL82" s="9">
        <v>934</v>
      </c>
      <c r="AM82" s="9">
        <v>163</v>
      </c>
      <c r="AN82" s="9">
        <v>146</v>
      </c>
      <c r="AO82" s="9">
        <v>-1</v>
      </c>
      <c r="AP82" s="9">
        <v>8</v>
      </c>
    </row>
    <row r="83" spans="1:42" ht="16.8" x14ac:dyDescent="0.45">
      <c r="A83" s="5" t="s">
        <v>172</v>
      </c>
      <c r="B83" s="5" t="str">
        <f t="shared" si="6"/>
        <v>BERNARD ANÃ­CIO CALDEIRA DUARTE</v>
      </c>
      <c r="C83" s="9">
        <v>30</v>
      </c>
      <c r="D83" s="9">
        <f t="shared" si="7"/>
        <v>33</v>
      </c>
      <c r="E83" s="9">
        <f t="shared" si="8"/>
        <v>28</v>
      </c>
      <c r="F83" s="9" t="str">
        <f t="shared" si="9"/>
        <v>Experienced Player</v>
      </c>
      <c r="G83" s="10">
        <v>33855</v>
      </c>
      <c r="H83" s="5" t="s">
        <v>44</v>
      </c>
      <c r="I83" s="5" t="s">
        <v>76</v>
      </c>
      <c r="J83" s="5" t="s">
        <v>112</v>
      </c>
      <c r="K83" s="9">
        <f t="shared" si="10"/>
        <v>2128</v>
      </c>
      <c r="L83" s="9">
        <v>960</v>
      </c>
      <c r="M83" s="9">
        <v>1168</v>
      </c>
      <c r="N83" s="9">
        <v>34</v>
      </c>
      <c r="O83" s="9">
        <v>16</v>
      </c>
      <c r="P83" s="9">
        <v>18</v>
      </c>
      <c r="Q83" s="9">
        <v>1</v>
      </c>
      <c r="R83" s="9">
        <v>0</v>
      </c>
      <c r="S83" s="9">
        <v>1</v>
      </c>
      <c r="T83" s="9">
        <v>3</v>
      </c>
      <c r="U83" s="9">
        <v>1</v>
      </c>
      <c r="V83" s="9">
        <v>2</v>
      </c>
      <c r="W83" s="9">
        <f t="shared" si="11"/>
        <v>4</v>
      </c>
      <c r="X83" s="9">
        <v>0</v>
      </c>
      <c r="Y83" s="9">
        <v>0</v>
      </c>
      <c r="Z83" s="9">
        <v>14</v>
      </c>
      <c r="AA83" s="9">
        <v>9</v>
      </c>
      <c r="AB83" s="9">
        <v>5</v>
      </c>
      <c r="AC83" s="9">
        <v>19</v>
      </c>
      <c r="AD83" s="9">
        <v>5</v>
      </c>
      <c r="AE83" s="9">
        <v>14</v>
      </c>
      <c r="AF83" s="9">
        <v>5</v>
      </c>
      <c r="AG83" s="9">
        <v>0</v>
      </c>
      <c r="AH83" s="9">
        <v>2128</v>
      </c>
      <c r="AI83" s="9">
        <v>112</v>
      </c>
      <c r="AJ83" s="9">
        <v>63</v>
      </c>
      <c r="AK83" s="9">
        <v>426</v>
      </c>
      <c r="AL83" s="9">
        <v>709</v>
      </c>
      <c r="AM83" s="9">
        <v>243</v>
      </c>
      <c r="AN83" s="9">
        <v>117</v>
      </c>
      <c r="AO83" s="9">
        <v>-1</v>
      </c>
      <c r="AP83" s="9">
        <v>12</v>
      </c>
    </row>
    <row r="84" spans="1:42" ht="16.8" x14ac:dyDescent="0.45">
      <c r="A84" s="5" t="s">
        <v>173</v>
      </c>
      <c r="B84" s="5" t="str">
        <f t="shared" si="6"/>
        <v>BERNARDO</v>
      </c>
      <c r="C84" s="9">
        <v>27</v>
      </c>
      <c r="D84" s="9">
        <f t="shared" si="7"/>
        <v>30</v>
      </c>
      <c r="E84" s="9">
        <f t="shared" si="8"/>
        <v>25</v>
      </c>
      <c r="F84" s="9" t="str">
        <f t="shared" si="9"/>
        <v>Young Player</v>
      </c>
      <c r="G84" s="10">
        <v>34833</v>
      </c>
      <c r="H84" s="5" t="s">
        <v>40</v>
      </c>
      <c r="I84" s="5" t="s">
        <v>109</v>
      </c>
      <c r="J84" s="5" t="s">
        <v>112</v>
      </c>
      <c r="K84" s="9">
        <f t="shared" si="10"/>
        <v>1750</v>
      </c>
      <c r="L84" s="9">
        <v>990</v>
      </c>
      <c r="M84" s="9">
        <v>760</v>
      </c>
      <c r="N84" s="9">
        <v>22</v>
      </c>
      <c r="O84" s="9">
        <v>11</v>
      </c>
      <c r="P84" s="9">
        <v>11</v>
      </c>
      <c r="Q84" s="9">
        <v>0</v>
      </c>
      <c r="R84" s="9">
        <v>0</v>
      </c>
      <c r="S84" s="9">
        <v>0</v>
      </c>
      <c r="T84" s="9">
        <v>1</v>
      </c>
      <c r="U84" s="9">
        <v>1</v>
      </c>
      <c r="V84" s="9">
        <v>0</v>
      </c>
      <c r="W84" s="9">
        <f t="shared" si="11"/>
        <v>1</v>
      </c>
      <c r="X84" s="9">
        <v>0</v>
      </c>
      <c r="Y84" s="9">
        <v>0</v>
      </c>
      <c r="Z84" s="9">
        <v>4</v>
      </c>
      <c r="AA84" s="9">
        <v>2</v>
      </c>
      <c r="AB84" s="9">
        <v>2</v>
      </c>
      <c r="AC84" s="9">
        <v>28</v>
      </c>
      <c r="AD84" s="9">
        <v>17</v>
      </c>
      <c r="AE84" s="9">
        <v>11</v>
      </c>
      <c r="AF84" s="9">
        <v>4</v>
      </c>
      <c r="AG84" s="9">
        <v>0</v>
      </c>
      <c r="AH84" s="9">
        <v>0</v>
      </c>
      <c r="AI84" s="9">
        <v>63</v>
      </c>
      <c r="AJ84" s="9">
        <v>80</v>
      </c>
      <c r="AK84" s="9">
        <v>438</v>
      </c>
      <c r="AL84" s="9">
        <v>1750</v>
      </c>
      <c r="AM84" s="9">
        <v>400</v>
      </c>
      <c r="AN84" s="9">
        <v>200</v>
      </c>
      <c r="AO84" s="9">
        <v>107</v>
      </c>
      <c r="AP84" s="9">
        <v>20</v>
      </c>
    </row>
    <row r="85" spans="1:42" ht="16.8" x14ac:dyDescent="0.45">
      <c r="A85" s="5" t="s">
        <v>174</v>
      </c>
      <c r="B85" s="5" t="str">
        <f t="shared" si="6"/>
        <v>BERNARDO SILVA</v>
      </c>
      <c r="C85" s="9">
        <v>28</v>
      </c>
      <c r="D85" s="9">
        <f t="shared" si="7"/>
        <v>31</v>
      </c>
      <c r="E85" s="9">
        <f t="shared" si="8"/>
        <v>26</v>
      </c>
      <c r="F85" s="9" t="str">
        <f t="shared" si="9"/>
        <v>Experienced Player</v>
      </c>
      <c r="G85" s="10">
        <v>34556</v>
      </c>
      <c r="H85" s="5" t="s">
        <v>44</v>
      </c>
      <c r="I85" s="5" t="s">
        <v>144</v>
      </c>
      <c r="J85" s="5" t="s">
        <v>83</v>
      </c>
      <c r="K85" s="9">
        <f t="shared" si="10"/>
        <v>2853</v>
      </c>
      <c r="L85" s="9">
        <v>1470</v>
      </c>
      <c r="M85" s="9">
        <v>1383</v>
      </c>
      <c r="N85" s="9">
        <v>36</v>
      </c>
      <c r="O85" s="9">
        <v>18</v>
      </c>
      <c r="P85" s="9">
        <v>18</v>
      </c>
      <c r="Q85" s="9">
        <v>7</v>
      </c>
      <c r="R85" s="9">
        <v>2</v>
      </c>
      <c r="S85" s="9">
        <v>5</v>
      </c>
      <c r="T85" s="9">
        <v>7</v>
      </c>
      <c r="U85" s="9">
        <v>4</v>
      </c>
      <c r="V85" s="9">
        <v>3</v>
      </c>
      <c r="W85" s="9">
        <f t="shared" si="11"/>
        <v>14</v>
      </c>
      <c r="X85" s="9">
        <v>0</v>
      </c>
      <c r="Y85" s="9">
        <v>0</v>
      </c>
      <c r="Z85" s="9">
        <v>18</v>
      </c>
      <c r="AA85" s="9">
        <v>8</v>
      </c>
      <c r="AB85" s="9">
        <v>10</v>
      </c>
      <c r="AC85" s="9">
        <v>22</v>
      </c>
      <c r="AD85" s="9">
        <v>11</v>
      </c>
      <c r="AE85" s="9">
        <v>11</v>
      </c>
      <c r="AF85" s="9">
        <v>3</v>
      </c>
      <c r="AG85" s="9">
        <v>0</v>
      </c>
      <c r="AH85" s="9">
        <v>408</v>
      </c>
      <c r="AI85" s="9">
        <v>130</v>
      </c>
      <c r="AJ85" s="9">
        <v>79</v>
      </c>
      <c r="AK85" s="9">
        <v>951</v>
      </c>
      <c r="AL85" s="9">
        <v>408</v>
      </c>
      <c r="AM85" s="9">
        <v>85</v>
      </c>
      <c r="AN85" s="9">
        <v>58</v>
      </c>
      <c r="AO85" s="9">
        <v>-1</v>
      </c>
      <c r="AP85" s="9">
        <v>5</v>
      </c>
    </row>
    <row r="86" spans="1:42" ht="16.8" x14ac:dyDescent="0.45">
      <c r="A86" s="5" t="s">
        <v>175</v>
      </c>
      <c r="B86" s="5" t="str">
        <f t="shared" si="6"/>
        <v>BERND LENO</v>
      </c>
      <c r="C86" s="9">
        <v>30</v>
      </c>
      <c r="D86" s="9">
        <f t="shared" si="7"/>
        <v>33</v>
      </c>
      <c r="E86" s="9">
        <f t="shared" si="8"/>
        <v>28</v>
      </c>
      <c r="F86" s="9" t="str">
        <f t="shared" si="9"/>
        <v>Experienced Player</v>
      </c>
      <c r="G86" s="10">
        <v>33667</v>
      </c>
      <c r="H86" s="5" t="s">
        <v>78</v>
      </c>
      <c r="I86" s="5" t="s">
        <v>50</v>
      </c>
      <c r="J86" s="5" t="s">
        <v>119</v>
      </c>
      <c r="K86" s="9">
        <f t="shared" si="10"/>
        <v>2835</v>
      </c>
      <c r="L86" s="9">
        <v>1395</v>
      </c>
      <c r="M86" s="9">
        <v>1440</v>
      </c>
      <c r="N86" s="9">
        <v>32</v>
      </c>
      <c r="O86" s="9">
        <v>16</v>
      </c>
      <c r="P86" s="9">
        <v>16</v>
      </c>
      <c r="Q86" s="9">
        <v>0</v>
      </c>
      <c r="R86" s="9">
        <v>0</v>
      </c>
      <c r="S86" s="9">
        <v>0</v>
      </c>
      <c r="T86" s="9">
        <v>0</v>
      </c>
      <c r="U86" s="9">
        <v>0</v>
      </c>
      <c r="V86" s="9">
        <v>0</v>
      </c>
      <c r="W86" s="9">
        <f t="shared" si="11"/>
        <v>0</v>
      </c>
      <c r="X86" s="9">
        <v>0</v>
      </c>
      <c r="Y86" s="9">
        <v>0</v>
      </c>
      <c r="Z86" s="9">
        <v>7</v>
      </c>
      <c r="AA86" s="9">
        <v>6</v>
      </c>
      <c r="AB86" s="9">
        <v>1</v>
      </c>
      <c r="AC86" s="9">
        <v>39</v>
      </c>
      <c r="AD86" s="9">
        <v>12</v>
      </c>
      <c r="AE86" s="9">
        <v>27</v>
      </c>
      <c r="AF86" s="9">
        <v>0</v>
      </c>
      <c r="AG86" s="9">
        <v>0</v>
      </c>
      <c r="AH86" s="9">
        <v>0</v>
      </c>
      <c r="AI86" s="9">
        <v>73</v>
      </c>
      <c r="AJ86" s="9">
        <v>89</v>
      </c>
      <c r="AK86" s="9">
        <v>0</v>
      </c>
      <c r="AL86" s="9">
        <v>0</v>
      </c>
      <c r="AM86" s="9">
        <v>390</v>
      </c>
      <c r="AN86" s="9">
        <v>413</v>
      </c>
      <c r="AO86" s="9">
        <v>76</v>
      </c>
      <c r="AP86" s="9">
        <v>23</v>
      </c>
    </row>
    <row r="87" spans="1:42" ht="16.8" x14ac:dyDescent="0.45">
      <c r="A87" s="5" t="s">
        <v>176</v>
      </c>
      <c r="B87" s="5" t="str">
        <f t="shared" si="6"/>
        <v>BOBBY REID</v>
      </c>
      <c r="C87" s="9">
        <v>29</v>
      </c>
      <c r="D87" s="9">
        <f t="shared" si="7"/>
        <v>32</v>
      </c>
      <c r="E87" s="9">
        <f t="shared" si="8"/>
        <v>27</v>
      </c>
      <c r="F87" s="9" t="str">
        <f t="shared" si="9"/>
        <v>Experienced Player</v>
      </c>
      <c r="G87" s="10">
        <v>34002</v>
      </c>
      <c r="H87" s="5" t="s">
        <v>44</v>
      </c>
      <c r="I87" s="5" t="s">
        <v>95</v>
      </c>
      <c r="J87" s="5" t="s">
        <v>42</v>
      </c>
      <c r="K87" s="9">
        <f t="shared" si="10"/>
        <v>1422</v>
      </c>
      <c r="L87" s="9">
        <v>725</v>
      </c>
      <c r="M87" s="9">
        <v>697</v>
      </c>
      <c r="N87" s="9">
        <v>27</v>
      </c>
      <c r="O87" s="9">
        <v>11</v>
      </c>
      <c r="P87" s="9">
        <v>16</v>
      </c>
      <c r="Q87" s="9">
        <v>5</v>
      </c>
      <c r="R87" s="9">
        <v>4</v>
      </c>
      <c r="S87" s="9">
        <v>1</v>
      </c>
      <c r="T87" s="9">
        <v>2</v>
      </c>
      <c r="U87" s="9">
        <v>1</v>
      </c>
      <c r="V87" s="9">
        <v>1</v>
      </c>
      <c r="W87" s="9">
        <f t="shared" si="11"/>
        <v>7</v>
      </c>
      <c r="X87" s="9">
        <v>1</v>
      </c>
      <c r="Y87" s="9">
        <v>0</v>
      </c>
      <c r="Z87" s="9">
        <v>6</v>
      </c>
      <c r="AA87" s="9">
        <v>2</v>
      </c>
      <c r="AB87" s="9">
        <v>4</v>
      </c>
      <c r="AC87" s="9">
        <v>27</v>
      </c>
      <c r="AD87" s="9">
        <v>19</v>
      </c>
      <c r="AE87" s="9">
        <v>8</v>
      </c>
      <c r="AF87" s="9">
        <v>0</v>
      </c>
      <c r="AG87" s="9">
        <v>0</v>
      </c>
      <c r="AH87" s="9">
        <v>284</v>
      </c>
      <c r="AI87" s="9">
        <v>53</v>
      </c>
      <c r="AJ87" s="9">
        <v>53</v>
      </c>
      <c r="AK87" s="9">
        <v>0</v>
      </c>
      <c r="AL87" s="9">
        <v>711</v>
      </c>
      <c r="AM87" s="9">
        <v>55</v>
      </c>
      <c r="AN87" s="9">
        <v>115</v>
      </c>
      <c r="AO87" s="9">
        <v>-1</v>
      </c>
      <c r="AP87" s="9">
        <v>2</v>
      </c>
    </row>
    <row r="88" spans="1:42" ht="16.8" x14ac:dyDescent="0.45">
      <c r="A88" s="5" t="s">
        <v>177</v>
      </c>
      <c r="B88" s="5" t="str">
        <f t="shared" si="6"/>
        <v>BRIAN MURPHY</v>
      </c>
      <c r="C88" s="9">
        <v>39</v>
      </c>
      <c r="D88" s="9">
        <f t="shared" si="7"/>
        <v>42</v>
      </c>
      <c r="E88" s="9">
        <f t="shared" si="8"/>
        <v>37</v>
      </c>
      <c r="F88" s="9" t="str">
        <f t="shared" si="9"/>
        <v>Very Experienced Player</v>
      </c>
      <c r="G88" s="10">
        <v>30443</v>
      </c>
      <c r="H88" s="5" t="s">
        <v>78</v>
      </c>
      <c r="I88" s="5" t="s">
        <v>95</v>
      </c>
      <c r="J88" s="5" t="s">
        <v>178</v>
      </c>
      <c r="K88" s="9">
        <f t="shared" si="10"/>
        <v>0</v>
      </c>
      <c r="L88" s="9">
        <v>0</v>
      </c>
      <c r="M88" s="9">
        <v>0</v>
      </c>
      <c r="N88" s="9">
        <v>0</v>
      </c>
      <c r="O88" s="9">
        <v>0</v>
      </c>
      <c r="P88" s="9">
        <v>0</v>
      </c>
      <c r="Q88" s="9">
        <v>0</v>
      </c>
      <c r="R88" s="9">
        <v>0</v>
      </c>
      <c r="S88" s="9">
        <v>0</v>
      </c>
      <c r="T88" s="9">
        <v>0</v>
      </c>
      <c r="U88" s="9">
        <v>0</v>
      </c>
      <c r="V88" s="9">
        <v>0</v>
      </c>
      <c r="W88" s="9">
        <f t="shared" si="11"/>
        <v>0</v>
      </c>
      <c r="X88" s="9">
        <v>0</v>
      </c>
      <c r="Y88" s="9">
        <v>0</v>
      </c>
      <c r="Z88" s="9">
        <v>0</v>
      </c>
      <c r="AA88" s="9">
        <v>0</v>
      </c>
      <c r="AB88" s="9">
        <v>0</v>
      </c>
      <c r="AC88" s="9">
        <v>0</v>
      </c>
      <c r="AD88" s="9">
        <v>0</v>
      </c>
      <c r="AE88" s="9">
        <v>0</v>
      </c>
      <c r="AF88" s="9">
        <v>0</v>
      </c>
      <c r="AG88" s="9">
        <v>0</v>
      </c>
      <c r="AH88" s="9">
        <v>0</v>
      </c>
      <c r="AI88" s="9">
        <v>0</v>
      </c>
      <c r="AJ88" s="9">
        <v>0</v>
      </c>
      <c r="AK88" s="9">
        <v>0</v>
      </c>
      <c r="AL88" s="9">
        <v>0</v>
      </c>
      <c r="AM88" s="9">
        <v>-1</v>
      </c>
      <c r="AN88" s="9">
        <v>-1</v>
      </c>
      <c r="AO88" s="9">
        <v>-1</v>
      </c>
      <c r="AP88" s="9">
        <v>-1</v>
      </c>
    </row>
    <row r="89" spans="1:42" ht="16.8" x14ac:dyDescent="0.45">
      <c r="A89" s="5" t="s">
        <v>179</v>
      </c>
      <c r="B89" s="5" t="str">
        <f t="shared" si="6"/>
        <v>BRIGHT ENOBAKHARE</v>
      </c>
      <c r="C89" s="9">
        <v>24</v>
      </c>
      <c r="D89" s="9">
        <f t="shared" si="7"/>
        <v>27</v>
      </c>
      <c r="E89" s="9">
        <f t="shared" si="8"/>
        <v>22</v>
      </c>
      <c r="F89" s="9" t="str">
        <f t="shared" si="9"/>
        <v>Young Player</v>
      </c>
      <c r="G89" s="10">
        <v>35834</v>
      </c>
      <c r="H89" s="5" t="s">
        <v>53</v>
      </c>
      <c r="I89" s="5" t="s">
        <v>73</v>
      </c>
      <c r="J89" s="5" t="s">
        <v>42</v>
      </c>
      <c r="K89" s="9">
        <f t="shared" si="10"/>
        <v>0</v>
      </c>
      <c r="L89" s="9">
        <v>0</v>
      </c>
      <c r="M89" s="9">
        <v>0</v>
      </c>
      <c r="N89" s="9">
        <v>0</v>
      </c>
      <c r="O89" s="9">
        <v>0</v>
      </c>
      <c r="P89" s="9">
        <v>0</v>
      </c>
      <c r="Q89" s="9">
        <v>0</v>
      </c>
      <c r="R89" s="9">
        <v>0</v>
      </c>
      <c r="S89" s="9">
        <v>0</v>
      </c>
      <c r="T89" s="9">
        <v>0</v>
      </c>
      <c r="U89" s="9">
        <v>0</v>
      </c>
      <c r="V89" s="9">
        <v>0</v>
      </c>
      <c r="W89" s="9">
        <f t="shared" si="11"/>
        <v>0</v>
      </c>
      <c r="X89" s="9">
        <v>0</v>
      </c>
      <c r="Y89" s="9">
        <v>0</v>
      </c>
      <c r="Z89" s="9">
        <v>0</v>
      </c>
      <c r="AA89" s="9">
        <v>0</v>
      </c>
      <c r="AB89" s="9">
        <v>0</v>
      </c>
      <c r="AC89" s="9">
        <v>0</v>
      </c>
      <c r="AD89" s="9">
        <v>0</v>
      </c>
      <c r="AE89" s="9">
        <v>0</v>
      </c>
      <c r="AF89" s="9">
        <v>0</v>
      </c>
      <c r="AG89" s="9">
        <v>0</v>
      </c>
      <c r="AH89" s="9">
        <v>0</v>
      </c>
      <c r="AI89" s="9">
        <v>0</v>
      </c>
      <c r="AJ89" s="9">
        <v>0</v>
      </c>
      <c r="AK89" s="9">
        <v>0</v>
      </c>
      <c r="AL89" s="9">
        <v>0</v>
      </c>
      <c r="AM89" s="9">
        <v>-1</v>
      </c>
      <c r="AN89" s="9">
        <v>-1</v>
      </c>
      <c r="AO89" s="9">
        <v>-1</v>
      </c>
      <c r="AP89" s="9">
        <v>-1</v>
      </c>
    </row>
    <row r="90" spans="1:42" ht="16.8" x14ac:dyDescent="0.45">
      <c r="A90" s="5" t="s">
        <v>180</v>
      </c>
      <c r="B90" s="5" t="str">
        <f t="shared" si="6"/>
        <v>BRUNO Ã‰CUÃ©LÃ© MANGA</v>
      </c>
      <c r="C90" s="9">
        <v>34</v>
      </c>
      <c r="D90" s="9">
        <f t="shared" si="7"/>
        <v>37</v>
      </c>
      <c r="E90" s="9">
        <f t="shared" si="8"/>
        <v>32</v>
      </c>
      <c r="F90" s="9" t="str">
        <f t="shared" si="9"/>
        <v>Very Experienced Player</v>
      </c>
      <c r="G90" s="10">
        <v>32340</v>
      </c>
      <c r="H90" s="5" t="s">
        <v>40</v>
      </c>
      <c r="I90" s="5" t="s">
        <v>95</v>
      </c>
      <c r="J90" s="5" t="s">
        <v>181</v>
      </c>
      <c r="K90" s="9">
        <f t="shared" si="10"/>
        <v>3375</v>
      </c>
      <c r="L90" s="9">
        <v>1710</v>
      </c>
      <c r="M90" s="9">
        <v>1665</v>
      </c>
      <c r="N90" s="9">
        <v>38</v>
      </c>
      <c r="O90" s="9">
        <v>19</v>
      </c>
      <c r="P90" s="9">
        <v>19</v>
      </c>
      <c r="Q90" s="9">
        <v>0</v>
      </c>
      <c r="R90" s="9">
        <v>0</v>
      </c>
      <c r="S90" s="9">
        <v>0</v>
      </c>
      <c r="T90" s="9">
        <v>1</v>
      </c>
      <c r="U90" s="9">
        <v>1</v>
      </c>
      <c r="V90" s="9">
        <v>0</v>
      </c>
      <c r="W90" s="9">
        <f t="shared" si="11"/>
        <v>1</v>
      </c>
      <c r="X90" s="9">
        <v>0</v>
      </c>
      <c r="Y90" s="9">
        <v>0</v>
      </c>
      <c r="Z90" s="9">
        <v>10</v>
      </c>
      <c r="AA90" s="9">
        <v>5</v>
      </c>
      <c r="AB90" s="9">
        <v>5</v>
      </c>
      <c r="AC90" s="9">
        <v>59</v>
      </c>
      <c r="AD90" s="9">
        <v>34</v>
      </c>
      <c r="AE90" s="9">
        <v>25</v>
      </c>
      <c r="AF90" s="9">
        <v>0</v>
      </c>
      <c r="AG90" s="9">
        <v>0</v>
      </c>
      <c r="AH90" s="9">
        <v>0</v>
      </c>
      <c r="AI90" s="9">
        <v>57</v>
      </c>
      <c r="AJ90" s="9">
        <v>89</v>
      </c>
      <c r="AK90" s="9">
        <v>0</v>
      </c>
      <c r="AL90" s="9">
        <v>3375</v>
      </c>
      <c r="AM90" s="9">
        <v>337</v>
      </c>
      <c r="AN90" s="9">
        <v>242</v>
      </c>
      <c r="AO90" s="9">
        <v>126</v>
      </c>
      <c r="AP90" s="9">
        <v>24</v>
      </c>
    </row>
    <row r="91" spans="1:42" ht="16.8" x14ac:dyDescent="0.45">
      <c r="A91" s="5" t="s">
        <v>182</v>
      </c>
      <c r="B91" s="5" t="str">
        <f t="shared" si="6"/>
        <v>BRUNO SALTOR GRAU</v>
      </c>
      <c r="C91" s="9">
        <v>42</v>
      </c>
      <c r="D91" s="9">
        <f t="shared" si="7"/>
        <v>45</v>
      </c>
      <c r="E91" s="9">
        <f t="shared" si="8"/>
        <v>40</v>
      </c>
      <c r="F91" s="9" t="str">
        <f t="shared" si="9"/>
        <v>Very Experienced Player</v>
      </c>
      <c r="G91" s="10">
        <v>29495</v>
      </c>
      <c r="H91" s="5" t="s">
        <v>40</v>
      </c>
      <c r="I91" s="5" t="s">
        <v>109</v>
      </c>
      <c r="J91" s="5" t="s">
        <v>74</v>
      </c>
      <c r="K91" s="9">
        <f t="shared" si="10"/>
        <v>1136</v>
      </c>
      <c r="L91" s="9">
        <v>534</v>
      </c>
      <c r="M91" s="9">
        <v>602</v>
      </c>
      <c r="N91" s="9">
        <v>14</v>
      </c>
      <c r="O91" s="9">
        <v>6</v>
      </c>
      <c r="P91" s="9">
        <v>8</v>
      </c>
      <c r="Q91" s="9">
        <v>0</v>
      </c>
      <c r="R91" s="9">
        <v>0</v>
      </c>
      <c r="S91" s="9">
        <v>0</v>
      </c>
      <c r="T91" s="9">
        <v>1</v>
      </c>
      <c r="U91" s="9">
        <v>1</v>
      </c>
      <c r="V91" s="9">
        <v>0</v>
      </c>
      <c r="W91" s="9">
        <f t="shared" si="11"/>
        <v>1</v>
      </c>
      <c r="X91" s="9">
        <v>0</v>
      </c>
      <c r="Y91" s="9">
        <v>0</v>
      </c>
      <c r="Z91" s="9">
        <v>4</v>
      </c>
      <c r="AA91" s="9">
        <v>2</v>
      </c>
      <c r="AB91" s="9">
        <v>2</v>
      </c>
      <c r="AC91" s="9">
        <v>17</v>
      </c>
      <c r="AD91" s="9">
        <v>8</v>
      </c>
      <c r="AE91" s="9">
        <v>9</v>
      </c>
      <c r="AF91" s="9">
        <v>2</v>
      </c>
      <c r="AG91" s="9">
        <v>0</v>
      </c>
      <c r="AH91" s="9">
        <v>0</v>
      </c>
      <c r="AI91" s="9">
        <v>67</v>
      </c>
      <c r="AJ91" s="9">
        <v>81</v>
      </c>
      <c r="AK91" s="9">
        <v>568</v>
      </c>
      <c r="AL91" s="9">
        <v>1136</v>
      </c>
      <c r="AM91" s="9">
        <v>399</v>
      </c>
      <c r="AN91" s="9">
        <v>175</v>
      </c>
      <c r="AO91" s="9">
        <v>92</v>
      </c>
      <c r="AP91" s="9">
        <v>19</v>
      </c>
    </row>
    <row r="92" spans="1:42" ht="16.8" x14ac:dyDescent="0.45">
      <c r="A92" s="5" t="s">
        <v>183</v>
      </c>
      <c r="B92" s="5" t="str">
        <f t="shared" si="6"/>
        <v>CAGLAR SÃ¶YÃ¼NCÃ¼</v>
      </c>
      <c r="C92" s="9">
        <v>26</v>
      </c>
      <c r="D92" s="9">
        <f t="shared" si="7"/>
        <v>29</v>
      </c>
      <c r="E92" s="9">
        <f t="shared" si="8"/>
        <v>24</v>
      </c>
      <c r="F92" s="9" t="str">
        <f t="shared" si="9"/>
        <v>Young Player</v>
      </c>
      <c r="G92" s="10">
        <v>35208</v>
      </c>
      <c r="H92" s="5" t="s">
        <v>40</v>
      </c>
      <c r="I92" s="5" t="s">
        <v>82</v>
      </c>
      <c r="J92" s="5" t="s">
        <v>184</v>
      </c>
      <c r="K92" s="9">
        <f t="shared" si="10"/>
        <v>371</v>
      </c>
      <c r="L92" s="9">
        <v>191</v>
      </c>
      <c r="M92" s="9">
        <v>180</v>
      </c>
      <c r="N92" s="9">
        <v>6</v>
      </c>
      <c r="O92" s="9">
        <v>4</v>
      </c>
      <c r="P92" s="9">
        <v>2</v>
      </c>
      <c r="Q92" s="9">
        <v>0</v>
      </c>
      <c r="R92" s="9">
        <v>0</v>
      </c>
      <c r="S92" s="9">
        <v>0</v>
      </c>
      <c r="T92" s="9">
        <v>0</v>
      </c>
      <c r="U92" s="9">
        <v>0</v>
      </c>
      <c r="V92" s="9">
        <v>0</v>
      </c>
      <c r="W92" s="9">
        <f t="shared" si="11"/>
        <v>0</v>
      </c>
      <c r="X92" s="9">
        <v>0</v>
      </c>
      <c r="Y92" s="9">
        <v>0</v>
      </c>
      <c r="Z92" s="9">
        <v>2</v>
      </c>
      <c r="AA92" s="9">
        <v>2</v>
      </c>
      <c r="AB92" s="9">
        <v>0</v>
      </c>
      <c r="AC92" s="9">
        <v>3</v>
      </c>
      <c r="AD92" s="9">
        <v>1</v>
      </c>
      <c r="AE92" s="9">
        <v>2</v>
      </c>
      <c r="AF92" s="9">
        <v>1</v>
      </c>
      <c r="AG92" s="9">
        <v>0</v>
      </c>
      <c r="AH92" s="9">
        <v>0</v>
      </c>
      <c r="AI92" s="9">
        <v>124</v>
      </c>
      <c r="AJ92" s="9">
        <v>62</v>
      </c>
      <c r="AK92" s="9">
        <v>371</v>
      </c>
      <c r="AL92" s="9">
        <v>0</v>
      </c>
      <c r="AM92" s="9">
        <v>267</v>
      </c>
      <c r="AN92" s="9">
        <v>330</v>
      </c>
      <c r="AO92" s="9">
        <v>16</v>
      </c>
      <c r="AP92" s="9">
        <v>20</v>
      </c>
    </row>
    <row r="93" spans="1:42" ht="16.8" x14ac:dyDescent="0.45">
      <c r="A93" s="5" t="s">
        <v>185</v>
      </c>
      <c r="B93" s="5" t="str">
        <f t="shared" si="6"/>
        <v>CALLUM HUDSON-ODOI</v>
      </c>
      <c r="C93" s="9">
        <v>21</v>
      </c>
      <c r="D93" s="9">
        <f t="shared" si="7"/>
        <v>24</v>
      </c>
      <c r="E93" s="9">
        <f t="shared" si="8"/>
        <v>19</v>
      </c>
      <c r="F93" s="9" t="str">
        <f t="shared" si="9"/>
        <v>Prospect</v>
      </c>
      <c r="G93" s="10">
        <v>36837</v>
      </c>
      <c r="H93" s="5" t="s">
        <v>44</v>
      </c>
      <c r="I93" s="5" t="s">
        <v>114</v>
      </c>
      <c r="J93" s="5" t="s">
        <v>42</v>
      </c>
      <c r="K93" s="9">
        <f t="shared" si="10"/>
        <v>391</v>
      </c>
      <c r="L93" s="9">
        <v>267</v>
      </c>
      <c r="M93" s="9">
        <v>124</v>
      </c>
      <c r="N93" s="9">
        <v>10</v>
      </c>
      <c r="O93" s="9">
        <v>6</v>
      </c>
      <c r="P93" s="9">
        <v>4</v>
      </c>
      <c r="Q93" s="9">
        <v>0</v>
      </c>
      <c r="R93" s="9">
        <v>0</v>
      </c>
      <c r="S93" s="9">
        <v>0</v>
      </c>
      <c r="T93" s="9">
        <v>1</v>
      </c>
      <c r="U93" s="9">
        <v>1</v>
      </c>
      <c r="V93" s="9">
        <v>0</v>
      </c>
      <c r="W93" s="9">
        <f t="shared" si="11"/>
        <v>1</v>
      </c>
      <c r="X93" s="9">
        <v>0</v>
      </c>
      <c r="Y93" s="9">
        <v>0</v>
      </c>
      <c r="Z93" s="9">
        <v>3</v>
      </c>
      <c r="AA93" s="9">
        <v>3</v>
      </c>
      <c r="AB93" s="9">
        <v>0</v>
      </c>
      <c r="AC93" s="9">
        <v>5</v>
      </c>
      <c r="AD93" s="9">
        <v>2</v>
      </c>
      <c r="AE93" s="9">
        <v>3</v>
      </c>
      <c r="AF93" s="9">
        <v>0</v>
      </c>
      <c r="AG93" s="9">
        <v>0</v>
      </c>
      <c r="AH93" s="9">
        <v>0</v>
      </c>
      <c r="AI93" s="9">
        <v>78</v>
      </c>
      <c r="AJ93" s="9">
        <v>39</v>
      </c>
      <c r="AK93" s="9">
        <v>0</v>
      </c>
      <c r="AL93" s="9">
        <v>391</v>
      </c>
      <c r="AM93" s="9">
        <v>277</v>
      </c>
      <c r="AN93" s="9">
        <v>54</v>
      </c>
      <c r="AO93" s="9">
        <v>-1</v>
      </c>
      <c r="AP93" s="9">
        <v>16</v>
      </c>
    </row>
    <row r="94" spans="1:42" ht="16.8" x14ac:dyDescent="0.45">
      <c r="A94" s="5" t="s">
        <v>186</v>
      </c>
      <c r="B94" s="5" t="str">
        <f t="shared" si="6"/>
        <v>CALLUM PATERSON</v>
      </c>
      <c r="C94" s="9">
        <v>28</v>
      </c>
      <c r="D94" s="9">
        <f t="shared" si="7"/>
        <v>31</v>
      </c>
      <c r="E94" s="9">
        <f t="shared" si="8"/>
        <v>26</v>
      </c>
      <c r="F94" s="9" t="str">
        <f t="shared" si="9"/>
        <v>Experienced Player</v>
      </c>
      <c r="G94" s="10">
        <v>34620</v>
      </c>
      <c r="H94" s="5" t="s">
        <v>40</v>
      </c>
      <c r="I94" s="5" t="s">
        <v>95</v>
      </c>
      <c r="J94" s="5" t="s">
        <v>126</v>
      </c>
      <c r="K94" s="9">
        <f t="shared" si="10"/>
        <v>1996</v>
      </c>
      <c r="L94" s="9">
        <v>1024</v>
      </c>
      <c r="M94" s="9">
        <v>972</v>
      </c>
      <c r="N94" s="9">
        <v>27</v>
      </c>
      <c r="O94" s="9">
        <v>14</v>
      </c>
      <c r="P94" s="9">
        <v>13</v>
      </c>
      <c r="Q94" s="9">
        <v>4</v>
      </c>
      <c r="R94" s="9">
        <v>3</v>
      </c>
      <c r="S94" s="9">
        <v>1</v>
      </c>
      <c r="T94" s="9">
        <v>1</v>
      </c>
      <c r="U94" s="9">
        <v>0</v>
      </c>
      <c r="V94" s="9">
        <v>1</v>
      </c>
      <c r="W94" s="9">
        <f t="shared" si="11"/>
        <v>5</v>
      </c>
      <c r="X94" s="9">
        <v>0</v>
      </c>
      <c r="Y94" s="9">
        <v>0</v>
      </c>
      <c r="Z94" s="9">
        <v>7</v>
      </c>
      <c r="AA94" s="9">
        <v>5</v>
      </c>
      <c r="AB94" s="9">
        <v>2</v>
      </c>
      <c r="AC94" s="9">
        <v>37</v>
      </c>
      <c r="AD94" s="9">
        <v>18</v>
      </c>
      <c r="AE94" s="9">
        <v>19</v>
      </c>
      <c r="AF94" s="9">
        <v>4</v>
      </c>
      <c r="AG94" s="9">
        <v>0</v>
      </c>
      <c r="AH94" s="9">
        <v>499</v>
      </c>
      <c r="AI94" s="9">
        <v>54</v>
      </c>
      <c r="AJ94" s="9">
        <v>74</v>
      </c>
      <c r="AK94" s="9">
        <v>499</v>
      </c>
      <c r="AL94" s="9">
        <v>1996</v>
      </c>
      <c r="AM94" s="9">
        <v>108</v>
      </c>
      <c r="AN94" s="9">
        <v>202</v>
      </c>
      <c r="AO94" s="9">
        <v>137</v>
      </c>
      <c r="AP94" s="9">
        <v>3</v>
      </c>
    </row>
    <row r="95" spans="1:42" ht="16.8" x14ac:dyDescent="0.45">
      <c r="A95" s="5" t="s">
        <v>187</v>
      </c>
      <c r="B95" s="5" t="str">
        <f t="shared" si="6"/>
        <v>CALLUM ROBERTS</v>
      </c>
      <c r="C95" s="9">
        <v>25</v>
      </c>
      <c r="D95" s="9">
        <f t="shared" si="7"/>
        <v>28</v>
      </c>
      <c r="E95" s="9">
        <f t="shared" si="8"/>
        <v>23</v>
      </c>
      <c r="F95" s="9" t="str">
        <f t="shared" si="9"/>
        <v>Young Player</v>
      </c>
      <c r="G95" s="10">
        <v>35534</v>
      </c>
      <c r="H95" s="5" t="s">
        <v>53</v>
      </c>
      <c r="I95" s="5" t="s">
        <v>139</v>
      </c>
      <c r="J95" s="5" t="s">
        <v>42</v>
      </c>
      <c r="K95" s="9">
        <f t="shared" si="10"/>
        <v>0</v>
      </c>
      <c r="L95" s="9">
        <v>0</v>
      </c>
      <c r="M95" s="9">
        <v>0</v>
      </c>
      <c r="N95" s="9">
        <v>0</v>
      </c>
      <c r="O95" s="9">
        <v>0</v>
      </c>
      <c r="P95" s="9">
        <v>0</v>
      </c>
      <c r="Q95" s="9">
        <v>0</v>
      </c>
      <c r="R95" s="9">
        <v>0</v>
      </c>
      <c r="S95" s="9">
        <v>0</v>
      </c>
      <c r="T95" s="9">
        <v>0</v>
      </c>
      <c r="U95" s="9">
        <v>0</v>
      </c>
      <c r="V95" s="9">
        <v>0</v>
      </c>
      <c r="W95" s="9">
        <f t="shared" si="11"/>
        <v>0</v>
      </c>
      <c r="X95" s="9">
        <v>0</v>
      </c>
      <c r="Y95" s="9">
        <v>0</v>
      </c>
      <c r="Z95" s="9">
        <v>0</v>
      </c>
      <c r="AA95" s="9">
        <v>0</v>
      </c>
      <c r="AB95" s="9">
        <v>0</v>
      </c>
      <c r="AC95" s="9">
        <v>0</v>
      </c>
      <c r="AD95" s="9">
        <v>0</v>
      </c>
      <c r="AE95" s="9">
        <v>0</v>
      </c>
      <c r="AF95" s="9">
        <v>0</v>
      </c>
      <c r="AG95" s="9">
        <v>0</v>
      </c>
      <c r="AH95" s="9">
        <v>0</v>
      </c>
      <c r="AI95" s="9">
        <v>0</v>
      </c>
      <c r="AJ95" s="9">
        <v>0</v>
      </c>
      <c r="AK95" s="9">
        <v>0</v>
      </c>
      <c r="AL95" s="9">
        <v>0</v>
      </c>
      <c r="AM95" s="9">
        <v>-1</v>
      </c>
      <c r="AN95" s="9">
        <v>-1</v>
      </c>
      <c r="AO95" s="9">
        <v>-1</v>
      </c>
      <c r="AP95" s="9">
        <v>-1</v>
      </c>
    </row>
    <row r="96" spans="1:42" ht="16.8" x14ac:dyDescent="0.45">
      <c r="A96" s="5" t="s">
        <v>188</v>
      </c>
      <c r="B96" s="5" t="str">
        <f t="shared" si="6"/>
        <v>CALLUM SLATTERY</v>
      </c>
      <c r="C96" s="9">
        <v>23</v>
      </c>
      <c r="D96" s="9">
        <f t="shared" si="7"/>
        <v>26</v>
      </c>
      <c r="E96" s="9">
        <f t="shared" si="8"/>
        <v>21</v>
      </c>
      <c r="F96" s="9" t="str">
        <f t="shared" si="9"/>
        <v>Prospect</v>
      </c>
      <c r="G96" s="10">
        <v>36199</v>
      </c>
      <c r="H96" s="5" t="s">
        <v>44</v>
      </c>
      <c r="I96" s="5" t="s">
        <v>91</v>
      </c>
      <c r="J96" s="5" t="s">
        <v>42</v>
      </c>
      <c r="K96" s="9">
        <f t="shared" si="10"/>
        <v>110</v>
      </c>
      <c r="L96" s="9">
        <v>6</v>
      </c>
      <c r="M96" s="9">
        <v>104</v>
      </c>
      <c r="N96" s="9">
        <v>3</v>
      </c>
      <c r="O96" s="9">
        <v>1</v>
      </c>
      <c r="P96" s="9">
        <v>2</v>
      </c>
      <c r="Q96" s="9">
        <v>0</v>
      </c>
      <c r="R96" s="9">
        <v>0</v>
      </c>
      <c r="S96" s="9">
        <v>0</v>
      </c>
      <c r="T96" s="9">
        <v>0</v>
      </c>
      <c r="U96" s="9">
        <v>0</v>
      </c>
      <c r="V96" s="9">
        <v>0</v>
      </c>
      <c r="W96" s="9">
        <f t="shared" si="11"/>
        <v>0</v>
      </c>
      <c r="X96" s="9">
        <v>0</v>
      </c>
      <c r="Y96" s="9">
        <v>0</v>
      </c>
      <c r="Z96" s="9">
        <v>0</v>
      </c>
      <c r="AA96" s="9">
        <v>0</v>
      </c>
      <c r="AB96" s="9">
        <v>0</v>
      </c>
      <c r="AC96" s="9">
        <v>0</v>
      </c>
      <c r="AD96" s="9">
        <v>0</v>
      </c>
      <c r="AE96" s="9">
        <v>0</v>
      </c>
      <c r="AF96" s="9">
        <v>0</v>
      </c>
      <c r="AG96" s="9">
        <v>0</v>
      </c>
      <c r="AH96" s="9">
        <v>0</v>
      </c>
      <c r="AI96" s="9">
        <v>0</v>
      </c>
      <c r="AJ96" s="9">
        <v>37</v>
      </c>
      <c r="AK96" s="9">
        <v>0</v>
      </c>
      <c r="AL96" s="9">
        <v>0</v>
      </c>
      <c r="AM96" s="9">
        <v>-1</v>
      </c>
      <c r="AN96" s="9">
        <v>-1</v>
      </c>
      <c r="AO96" s="9">
        <v>-1</v>
      </c>
      <c r="AP96" s="9">
        <v>18</v>
      </c>
    </row>
    <row r="97" spans="1:42" ht="16.8" x14ac:dyDescent="0.45">
      <c r="A97" s="5" t="s">
        <v>189</v>
      </c>
      <c r="B97" s="5" t="str">
        <f t="shared" si="6"/>
        <v>CALLUM WILSON</v>
      </c>
      <c r="C97" s="9">
        <v>30</v>
      </c>
      <c r="D97" s="9">
        <f t="shared" si="7"/>
        <v>33</v>
      </c>
      <c r="E97" s="9">
        <f t="shared" si="8"/>
        <v>28</v>
      </c>
      <c r="F97" s="9" t="str">
        <f t="shared" si="9"/>
        <v>Experienced Player</v>
      </c>
      <c r="G97" s="10">
        <v>33661</v>
      </c>
      <c r="H97" s="5" t="s">
        <v>53</v>
      </c>
      <c r="I97" s="5" t="s">
        <v>70</v>
      </c>
      <c r="J97" s="5" t="s">
        <v>42</v>
      </c>
      <c r="K97" s="9">
        <f t="shared" si="10"/>
        <v>2535</v>
      </c>
      <c r="L97" s="9">
        <v>1324</v>
      </c>
      <c r="M97" s="9">
        <v>1211</v>
      </c>
      <c r="N97" s="9">
        <v>30</v>
      </c>
      <c r="O97" s="9">
        <v>15</v>
      </c>
      <c r="P97" s="9">
        <v>15</v>
      </c>
      <c r="Q97" s="9">
        <v>14</v>
      </c>
      <c r="R97" s="9">
        <v>5</v>
      </c>
      <c r="S97" s="9">
        <v>9</v>
      </c>
      <c r="T97" s="9">
        <v>9</v>
      </c>
      <c r="U97" s="9">
        <v>4</v>
      </c>
      <c r="V97" s="9">
        <v>5</v>
      </c>
      <c r="W97" s="9">
        <f t="shared" si="11"/>
        <v>23</v>
      </c>
      <c r="X97" s="9">
        <v>1</v>
      </c>
      <c r="Y97" s="9">
        <v>1</v>
      </c>
      <c r="Z97" s="9">
        <v>9</v>
      </c>
      <c r="AA97" s="9">
        <v>5</v>
      </c>
      <c r="AB97" s="9">
        <v>4</v>
      </c>
      <c r="AC97" s="9">
        <v>44</v>
      </c>
      <c r="AD97" s="9">
        <v>17</v>
      </c>
      <c r="AE97" s="9">
        <v>27</v>
      </c>
      <c r="AF97" s="9">
        <v>3</v>
      </c>
      <c r="AG97" s="9">
        <v>0</v>
      </c>
      <c r="AH97" s="9">
        <v>181</v>
      </c>
      <c r="AI97" s="9">
        <v>58</v>
      </c>
      <c r="AJ97" s="9">
        <v>85</v>
      </c>
      <c r="AK97" s="9">
        <v>845</v>
      </c>
      <c r="AL97" s="9">
        <v>282</v>
      </c>
      <c r="AM97" s="9">
        <v>17</v>
      </c>
      <c r="AN97" s="9">
        <v>16</v>
      </c>
      <c r="AO97" s="9">
        <v>-1</v>
      </c>
      <c r="AP97" s="9">
        <v>1</v>
      </c>
    </row>
    <row r="98" spans="1:42" ht="16.8" x14ac:dyDescent="0.45">
      <c r="A98" s="5" t="s">
        <v>190</v>
      </c>
      <c r="B98" s="5" t="str">
        <f t="shared" si="6"/>
        <v>CALUM CHAMBERS</v>
      </c>
      <c r="C98" s="9">
        <v>27</v>
      </c>
      <c r="D98" s="9">
        <f t="shared" si="7"/>
        <v>30</v>
      </c>
      <c r="E98" s="9">
        <f t="shared" si="8"/>
        <v>25</v>
      </c>
      <c r="F98" s="9" t="str">
        <f t="shared" si="9"/>
        <v>Young Player</v>
      </c>
      <c r="G98" s="10">
        <v>34719</v>
      </c>
      <c r="H98" s="5" t="s">
        <v>40</v>
      </c>
      <c r="I98" s="5" t="s">
        <v>62</v>
      </c>
      <c r="J98" s="5" t="s">
        <v>42</v>
      </c>
      <c r="K98" s="9">
        <f t="shared" si="10"/>
        <v>2587</v>
      </c>
      <c r="L98" s="9">
        <v>1458</v>
      </c>
      <c r="M98" s="9">
        <v>1129</v>
      </c>
      <c r="N98" s="9">
        <v>31</v>
      </c>
      <c r="O98" s="9">
        <v>17</v>
      </c>
      <c r="P98" s="9">
        <v>14</v>
      </c>
      <c r="Q98" s="9">
        <v>2</v>
      </c>
      <c r="R98" s="9">
        <v>2</v>
      </c>
      <c r="S98" s="9">
        <v>0</v>
      </c>
      <c r="T98" s="9">
        <v>0</v>
      </c>
      <c r="U98" s="9">
        <v>0</v>
      </c>
      <c r="V98" s="9">
        <v>0</v>
      </c>
      <c r="W98" s="9">
        <f t="shared" si="11"/>
        <v>2</v>
      </c>
      <c r="X98" s="9">
        <v>0</v>
      </c>
      <c r="Y98" s="9">
        <v>0</v>
      </c>
      <c r="Z98" s="9">
        <v>5</v>
      </c>
      <c r="AA98" s="9">
        <v>3</v>
      </c>
      <c r="AB98" s="9">
        <v>2</v>
      </c>
      <c r="AC98" s="9">
        <v>49</v>
      </c>
      <c r="AD98" s="9">
        <v>24</v>
      </c>
      <c r="AE98" s="9">
        <v>25</v>
      </c>
      <c r="AF98" s="9">
        <v>9</v>
      </c>
      <c r="AG98" s="9">
        <v>0</v>
      </c>
      <c r="AH98" s="9">
        <v>1294</v>
      </c>
      <c r="AI98" s="9">
        <v>53</v>
      </c>
      <c r="AJ98" s="9">
        <v>83</v>
      </c>
      <c r="AK98" s="9">
        <v>287</v>
      </c>
      <c r="AL98" s="9">
        <v>0</v>
      </c>
      <c r="AM98" s="9">
        <v>198</v>
      </c>
      <c r="AN98" s="9">
        <v>399</v>
      </c>
      <c r="AO98" s="9">
        <v>143</v>
      </c>
      <c r="AP98" s="9">
        <v>5</v>
      </c>
    </row>
    <row r="99" spans="1:42" ht="16.8" x14ac:dyDescent="0.45">
      <c r="A99" s="5" t="s">
        <v>191</v>
      </c>
      <c r="B99" s="5" t="str">
        <f t="shared" si="6"/>
        <v>CAMERON JOHN</v>
      </c>
      <c r="C99" s="9">
        <v>23</v>
      </c>
      <c r="D99" s="9">
        <f t="shared" si="7"/>
        <v>26</v>
      </c>
      <c r="E99" s="9">
        <f t="shared" si="8"/>
        <v>21</v>
      </c>
      <c r="F99" s="9" t="str">
        <f t="shared" si="9"/>
        <v>Prospect</v>
      </c>
      <c r="G99" s="10">
        <v>36396</v>
      </c>
      <c r="H99" s="5" t="s">
        <v>40</v>
      </c>
      <c r="I99" s="5" t="s">
        <v>73</v>
      </c>
      <c r="J99" s="5" t="s">
        <v>42</v>
      </c>
      <c r="K99" s="9">
        <f t="shared" si="10"/>
        <v>0</v>
      </c>
      <c r="L99" s="9">
        <v>0</v>
      </c>
      <c r="M99" s="9">
        <v>0</v>
      </c>
      <c r="N99" s="9">
        <v>0</v>
      </c>
      <c r="O99" s="9">
        <v>0</v>
      </c>
      <c r="P99" s="9">
        <v>0</v>
      </c>
      <c r="Q99" s="9">
        <v>0</v>
      </c>
      <c r="R99" s="9">
        <v>0</v>
      </c>
      <c r="S99" s="9">
        <v>0</v>
      </c>
      <c r="T99" s="9">
        <v>0</v>
      </c>
      <c r="U99" s="9">
        <v>0</v>
      </c>
      <c r="V99" s="9">
        <v>0</v>
      </c>
      <c r="W99" s="9">
        <f t="shared" si="11"/>
        <v>0</v>
      </c>
      <c r="X99" s="9">
        <v>0</v>
      </c>
      <c r="Y99" s="9">
        <v>0</v>
      </c>
      <c r="Z99" s="9">
        <v>0</v>
      </c>
      <c r="AA99" s="9">
        <v>0</v>
      </c>
      <c r="AB99" s="9">
        <v>0</v>
      </c>
      <c r="AC99" s="9">
        <v>0</v>
      </c>
      <c r="AD99" s="9">
        <v>0</v>
      </c>
      <c r="AE99" s="9">
        <v>0</v>
      </c>
      <c r="AF99" s="9">
        <v>0</v>
      </c>
      <c r="AG99" s="9">
        <v>0</v>
      </c>
      <c r="AH99" s="9">
        <v>0</v>
      </c>
      <c r="AI99" s="9">
        <v>0</v>
      </c>
      <c r="AJ99" s="9">
        <v>0</v>
      </c>
      <c r="AK99" s="9">
        <v>0</v>
      </c>
      <c r="AL99" s="9">
        <v>0</v>
      </c>
      <c r="AM99" s="9">
        <v>-1</v>
      </c>
      <c r="AN99" s="9">
        <v>-1</v>
      </c>
      <c r="AO99" s="9">
        <v>-1</v>
      </c>
      <c r="AP99" s="9">
        <v>-1</v>
      </c>
    </row>
    <row r="100" spans="1:42" ht="16.8" x14ac:dyDescent="0.45">
      <c r="A100" s="5" t="s">
        <v>192</v>
      </c>
      <c r="B100" s="5" t="str">
        <f t="shared" si="6"/>
        <v>CARL JENKINSON</v>
      </c>
      <c r="C100" s="9">
        <v>30</v>
      </c>
      <c r="D100" s="9">
        <f t="shared" si="7"/>
        <v>33</v>
      </c>
      <c r="E100" s="9">
        <f t="shared" si="8"/>
        <v>28</v>
      </c>
      <c r="F100" s="9" t="str">
        <f t="shared" si="9"/>
        <v>Experienced Player</v>
      </c>
      <c r="G100" s="10">
        <v>33642</v>
      </c>
      <c r="H100" s="5" t="s">
        <v>40</v>
      </c>
      <c r="I100" s="5" t="s">
        <v>50</v>
      </c>
      <c r="J100" s="5" t="s">
        <v>42</v>
      </c>
      <c r="K100" s="9">
        <f t="shared" si="10"/>
        <v>166</v>
      </c>
      <c r="L100" s="9">
        <v>166</v>
      </c>
      <c r="M100" s="9">
        <v>0</v>
      </c>
      <c r="N100" s="9">
        <v>3</v>
      </c>
      <c r="O100" s="9">
        <v>3</v>
      </c>
      <c r="P100" s="9">
        <v>0</v>
      </c>
      <c r="Q100" s="9">
        <v>0</v>
      </c>
      <c r="R100" s="9">
        <v>0</v>
      </c>
      <c r="S100" s="9">
        <v>0</v>
      </c>
      <c r="T100" s="9">
        <v>0</v>
      </c>
      <c r="U100" s="9">
        <v>0</v>
      </c>
      <c r="V100" s="9">
        <v>0</v>
      </c>
      <c r="W100" s="9">
        <f t="shared" si="11"/>
        <v>0</v>
      </c>
      <c r="X100" s="9">
        <v>0</v>
      </c>
      <c r="Y100" s="9">
        <v>0</v>
      </c>
      <c r="Z100" s="9">
        <v>0</v>
      </c>
      <c r="AA100" s="9">
        <v>0</v>
      </c>
      <c r="AB100" s="9">
        <v>0</v>
      </c>
      <c r="AC100" s="9">
        <v>2</v>
      </c>
      <c r="AD100" s="9">
        <v>2</v>
      </c>
      <c r="AE100" s="9">
        <v>0</v>
      </c>
      <c r="AF100" s="9">
        <v>0</v>
      </c>
      <c r="AG100" s="9">
        <v>0</v>
      </c>
      <c r="AH100" s="9">
        <v>0</v>
      </c>
      <c r="AI100" s="9">
        <v>83</v>
      </c>
      <c r="AJ100" s="9">
        <v>55</v>
      </c>
      <c r="AK100" s="9">
        <v>0</v>
      </c>
      <c r="AL100" s="9">
        <v>0</v>
      </c>
      <c r="AM100" s="9">
        <v>-1</v>
      </c>
      <c r="AN100" s="9">
        <v>-1</v>
      </c>
      <c r="AO100" s="9">
        <v>-1</v>
      </c>
      <c r="AP100" s="9">
        <v>18</v>
      </c>
    </row>
    <row r="101" spans="1:42" ht="16.8" x14ac:dyDescent="0.45">
      <c r="A101" s="5" t="s">
        <v>193</v>
      </c>
      <c r="B101" s="5" t="str">
        <f t="shared" si="6"/>
        <v>CARLOS SÃ¡NCHEZ</v>
      </c>
      <c r="C101" s="9">
        <v>36</v>
      </c>
      <c r="D101" s="9">
        <f t="shared" si="7"/>
        <v>39</v>
      </c>
      <c r="E101" s="9">
        <f t="shared" si="8"/>
        <v>34</v>
      </c>
      <c r="F101" s="9" t="str">
        <f t="shared" si="9"/>
        <v>Very Experienced Player</v>
      </c>
      <c r="G101" s="10">
        <v>31449</v>
      </c>
      <c r="H101" s="5" t="s">
        <v>44</v>
      </c>
      <c r="I101" s="5" t="s">
        <v>41</v>
      </c>
      <c r="J101" s="5" t="s">
        <v>194</v>
      </c>
      <c r="K101" s="9">
        <f t="shared" si="10"/>
        <v>240</v>
      </c>
      <c r="L101" s="9">
        <v>120</v>
      </c>
      <c r="M101" s="9">
        <v>120</v>
      </c>
      <c r="N101" s="9">
        <v>7</v>
      </c>
      <c r="O101" s="9">
        <v>4</v>
      </c>
      <c r="P101" s="9">
        <v>3</v>
      </c>
      <c r="Q101" s="9">
        <v>0</v>
      </c>
      <c r="R101" s="9">
        <v>0</v>
      </c>
      <c r="S101" s="9">
        <v>0</v>
      </c>
      <c r="T101" s="9">
        <v>0</v>
      </c>
      <c r="U101" s="9">
        <v>0</v>
      </c>
      <c r="V101" s="9">
        <v>0</v>
      </c>
      <c r="W101" s="9">
        <f t="shared" si="11"/>
        <v>0</v>
      </c>
      <c r="X101" s="9">
        <v>0</v>
      </c>
      <c r="Y101" s="9">
        <v>0</v>
      </c>
      <c r="Z101" s="9">
        <v>2</v>
      </c>
      <c r="AA101" s="9">
        <v>2</v>
      </c>
      <c r="AB101" s="9">
        <v>0</v>
      </c>
      <c r="AC101" s="9">
        <v>2</v>
      </c>
      <c r="AD101" s="9">
        <v>0</v>
      </c>
      <c r="AE101" s="9">
        <v>2</v>
      </c>
      <c r="AF101" s="9">
        <v>0</v>
      </c>
      <c r="AG101" s="9">
        <v>0</v>
      </c>
      <c r="AH101" s="9">
        <v>0</v>
      </c>
      <c r="AI101" s="9">
        <v>120</v>
      </c>
      <c r="AJ101" s="9">
        <v>34</v>
      </c>
      <c r="AK101" s="9">
        <v>0</v>
      </c>
      <c r="AL101" s="9">
        <v>0</v>
      </c>
      <c r="AM101" s="9">
        <v>-1</v>
      </c>
      <c r="AN101" s="9">
        <v>-1</v>
      </c>
      <c r="AO101" s="9">
        <v>-1</v>
      </c>
      <c r="AP101" s="9">
        <v>21</v>
      </c>
    </row>
    <row r="102" spans="1:42" ht="16.8" x14ac:dyDescent="0.45">
      <c r="A102" s="5" t="s">
        <v>195</v>
      </c>
      <c r="B102" s="5" t="str">
        <f t="shared" si="6"/>
        <v>CEDRIC SOARES</v>
      </c>
      <c r="C102" s="9">
        <v>31</v>
      </c>
      <c r="D102" s="9">
        <f t="shared" si="7"/>
        <v>34</v>
      </c>
      <c r="E102" s="9">
        <f t="shared" si="8"/>
        <v>29</v>
      </c>
      <c r="F102" s="9" t="str">
        <f t="shared" si="9"/>
        <v>Experienced Player</v>
      </c>
      <c r="G102" s="10">
        <v>33481</v>
      </c>
      <c r="H102" s="5" t="s">
        <v>40</v>
      </c>
      <c r="I102" s="5" t="s">
        <v>91</v>
      </c>
      <c r="J102" s="5" t="s">
        <v>83</v>
      </c>
      <c r="K102" s="9">
        <f t="shared" si="10"/>
        <v>1494</v>
      </c>
      <c r="L102" s="9">
        <v>651</v>
      </c>
      <c r="M102" s="9">
        <v>843</v>
      </c>
      <c r="N102" s="9">
        <v>18</v>
      </c>
      <c r="O102" s="9">
        <v>8</v>
      </c>
      <c r="P102" s="9">
        <v>10</v>
      </c>
      <c r="Q102" s="9">
        <v>1</v>
      </c>
      <c r="R102" s="9">
        <v>1</v>
      </c>
      <c r="S102" s="9">
        <v>0</v>
      </c>
      <c r="T102" s="9">
        <v>2</v>
      </c>
      <c r="U102" s="9">
        <v>0</v>
      </c>
      <c r="V102" s="9">
        <v>2</v>
      </c>
      <c r="W102" s="9">
        <f t="shared" si="11"/>
        <v>3</v>
      </c>
      <c r="X102" s="9">
        <v>0</v>
      </c>
      <c r="Y102" s="9">
        <v>0</v>
      </c>
      <c r="Z102" s="9">
        <v>5</v>
      </c>
      <c r="AA102" s="9">
        <v>2</v>
      </c>
      <c r="AB102" s="9">
        <v>3</v>
      </c>
      <c r="AC102" s="9">
        <v>26</v>
      </c>
      <c r="AD102" s="9">
        <v>7</v>
      </c>
      <c r="AE102" s="9">
        <v>19</v>
      </c>
      <c r="AF102" s="9">
        <v>4</v>
      </c>
      <c r="AG102" s="9">
        <v>0</v>
      </c>
      <c r="AH102" s="9">
        <v>1494</v>
      </c>
      <c r="AI102" s="9">
        <v>57</v>
      </c>
      <c r="AJ102" s="9">
        <v>83</v>
      </c>
      <c r="AK102" s="9">
        <v>374</v>
      </c>
      <c r="AL102" s="9">
        <v>747</v>
      </c>
      <c r="AM102" s="9">
        <v>204</v>
      </c>
      <c r="AN102" s="9">
        <v>124</v>
      </c>
      <c r="AO102" s="9">
        <v>127</v>
      </c>
      <c r="AP102" s="9">
        <v>15</v>
      </c>
    </row>
    <row r="103" spans="1:42" ht="16.8" x14ac:dyDescent="0.45">
      <c r="A103" s="5" t="s">
        <v>196</v>
      </c>
      <c r="B103" s="5" t="str">
        <f t="shared" si="6"/>
        <v>CENK TOSUN</v>
      </c>
      <c r="C103" s="9">
        <v>31</v>
      </c>
      <c r="D103" s="9">
        <f t="shared" si="7"/>
        <v>34</v>
      </c>
      <c r="E103" s="9">
        <f t="shared" si="8"/>
        <v>29</v>
      </c>
      <c r="F103" s="9" t="str">
        <f t="shared" si="9"/>
        <v>Experienced Player</v>
      </c>
      <c r="G103" s="10">
        <v>33396</v>
      </c>
      <c r="H103" s="5" t="s">
        <v>53</v>
      </c>
      <c r="I103" s="5" t="s">
        <v>76</v>
      </c>
      <c r="J103" s="5" t="s">
        <v>184</v>
      </c>
      <c r="K103" s="9">
        <f t="shared" si="10"/>
        <v>1050</v>
      </c>
      <c r="L103" s="9">
        <v>536</v>
      </c>
      <c r="M103" s="9">
        <v>514</v>
      </c>
      <c r="N103" s="9">
        <v>25</v>
      </c>
      <c r="O103" s="9">
        <v>13</v>
      </c>
      <c r="P103" s="9">
        <v>12</v>
      </c>
      <c r="Q103" s="9">
        <v>3</v>
      </c>
      <c r="R103" s="9">
        <v>2</v>
      </c>
      <c r="S103" s="9">
        <v>1</v>
      </c>
      <c r="T103" s="9">
        <v>3</v>
      </c>
      <c r="U103" s="9">
        <v>1</v>
      </c>
      <c r="V103" s="9">
        <v>2</v>
      </c>
      <c r="W103" s="9">
        <f t="shared" si="11"/>
        <v>6</v>
      </c>
      <c r="X103" s="9">
        <v>0</v>
      </c>
      <c r="Y103" s="9">
        <v>0</v>
      </c>
      <c r="Z103" s="9">
        <v>7</v>
      </c>
      <c r="AA103" s="9">
        <v>4</v>
      </c>
      <c r="AB103" s="9">
        <v>3</v>
      </c>
      <c r="AC103" s="9">
        <v>16</v>
      </c>
      <c r="AD103" s="9">
        <v>9</v>
      </c>
      <c r="AE103" s="9">
        <v>7</v>
      </c>
      <c r="AF103" s="9">
        <v>3</v>
      </c>
      <c r="AG103" s="9">
        <v>0</v>
      </c>
      <c r="AH103" s="9">
        <v>350</v>
      </c>
      <c r="AI103" s="9">
        <v>66</v>
      </c>
      <c r="AJ103" s="9">
        <v>42</v>
      </c>
      <c r="AK103" s="9">
        <v>350</v>
      </c>
      <c r="AL103" s="9">
        <v>350</v>
      </c>
      <c r="AM103" s="9">
        <v>74</v>
      </c>
      <c r="AN103" s="9">
        <v>37</v>
      </c>
      <c r="AO103" s="9">
        <v>-1</v>
      </c>
      <c r="AP103" s="9">
        <v>6</v>
      </c>
    </row>
    <row r="104" spans="1:42" ht="16.8" x14ac:dyDescent="0.45">
      <c r="A104" s="5" t="s">
        <v>197</v>
      </c>
      <c r="B104" s="5" t="str">
        <f t="shared" si="6"/>
        <v>CESAR AZPILICUETA</v>
      </c>
      <c r="C104" s="9">
        <v>33</v>
      </c>
      <c r="D104" s="9">
        <f t="shared" si="7"/>
        <v>36</v>
      </c>
      <c r="E104" s="9">
        <f t="shared" si="8"/>
        <v>31</v>
      </c>
      <c r="F104" s="9" t="str">
        <f t="shared" si="9"/>
        <v>Very Experienced Player</v>
      </c>
      <c r="G104" s="10">
        <v>32748</v>
      </c>
      <c r="H104" s="5" t="s">
        <v>40</v>
      </c>
      <c r="I104" s="5" t="s">
        <v>114</v>
      </c>
      <c r="J104" s="5" t="s">
        <v>74</v>
      </c>
      <c r="K104" s="9">
        <f t="shared" si="10"/>
        <v>3403</v>
      </c>
      <c r="L104" s="9">
        <v>1693</v>
      </c>
      <c r="M104" s="9">
        <v>1710</v>
      </c>
      <c r="N104" s="9">
        <v>38</v>
      </c>
      <c r="O104" s="9">
        <v>19</v>
      </c>
      <c r="P104" s="9">
        <v>19</v>
      </c>
      <c r="Q104" s="9">
        <v>1</v>
      </c>
      <c r="R104" s="9">
        <v>0</v>
      </c>
      <c r="S104" s="9">
        <v>1</v>
      </c>
      <c r="T104" s="9">
        <v>5</v>
      </c>
      <c r="U104" s="9">
        <v>3</v>
      </c>
      <c r="V104" s="9">
        <v>2</v>
      </c>
      <c r="W104" s="9">
        <f t="shared" si="11"/>
        <v>6</v>
      </c>
      <c r="X104" s="9">
        <v>0</v>
      </c>
      <c r="Y104" s="9">
        <v>0</v>
      </c>
      <c r="Z104" s="9">
        <v>16</v>
      </c>
      <c r="AA104" s="9">
        <v>10</v>
      </c>
      <c r="AB104" s="9">
        <v>6</v>
      </c>
      <c r="AC104" s="9">
        <v>38</v>
      </c>
      <c r="AD104" s="9">
        <v>12</v>
      </c>
      <c r="AE104" s="9">
        <v>26</v>
      </c>
      <c r="AF104" s="9">
        <v>4</v>
      </c>
      <c r="AG104" s="9">
        <v>0</v>
      </c>
      <c r="AH104" s="9">
        <v>3403</v>
      </c>
      <c r="AI104" s="9">
        <v>90</v>
      </c>
      <c r="AJ104" s="9">
        <v>90</v>
      </c>
      <c r="AK104" s="9">
        <v>851</v>
      </c>
      <c r="AL104" s="9">
        <v>681</v>
      </c>
      <c r="AM104" s="9">
        <v>260</v>
      </c>
      <c r="AN104" s="9">
        <v>116</v>
      </c>
      <c r="AO104" s="9">
        <v>33</v>
      </c>
      <c r="AP104" s="9">
        <v>14</v>
      </c>
    </row>
    <row r="105" spans="1:42" ht="16.8" x14ac:dyDescent="0.45">
      <c r="A105" s="5" t="s">
        <v>198</v>
      </c>
      <c r="B105" s="5" t="str">
        <f t="shared" si="6"/>
        <v>CESC FABREGAS</v>
      </c>
      <c r="C105" s="9">
        <v>35</v>
      </c>
      <c r="D105" s="9">
        <f t="shared" si="7"/>
        <v>38</v>
      </c>
      <c r="E105" s="9">
        <f t="shared" si="8"/>
        <v>33</v>
      </c>
      <c r="F105" s="9" t="str">
        <f t="shared" si="9"/>
        <v>Very Experienced Player</v>
      </c>
      <c r="G105" s="10">
        <v>31901</v>
      </c>
      <c r="H105" s="5" t="s">
        <v>44</v>
      </c>
      <c r="I105" s="5" t="s">
        <v>114</v>
      </c>
      <c r="J105" s="5" t="s">
        <v>74</v>
      </c>
      <c r="K105" s="9">
        <f t="shared" si="10"/>
        <v>175</v>
      </c>
      <c r="L105" s="9">
        <v>73</v>
      </c>
      <c r="M105" s="9">
        <v>102</v>
      </c>
      <c r="N105" s="9">
        <v>6</v>
      </c>
      <c r="O105" s="9">
        <v>4</v>
      </c>
      <c r="P105" s="9">
        <v>2</v>
      </c>
      <c r="Q105" s="9">
        <v>0</v>
      </c>
      <c r="R105" s="9">
        <v>0</v>
      </c>
      <c r="S105" s="9">
        <v>0</v>
      </c>
      <c r="T105" s="9">
        <v>0</v>
      </c>
      <c r="U105" s="9">
        <v>0</v>
      </c>
      <c r="V105" s="9">
        <v>0</v>
      </c>
      <c r="W105" s="9">
        <f t="shared" si="11"/>
        <v>0</v>
      </c>
      <c r="X105" s="9">
        <v>0</v>
      </c>
      <c r="Y105" s="9">
        <v>0</v>
      </c>
      <c r="Z105" s="9">
        <v>3</v>
      </c>
      <c r="AA105" s="9">
        <v>2</v>
      </c>
      <c r="AB105" s="9">
        <v>1</v>
      </c>
      <c r="AC105" s="9">
        <v>2</v>
      </c>
      <c r="AD105" s="9">
        <v>0</v>
      </c>
      <c r="AE105" s="9">
        <v>2</v>
      </c>
      <c r="AF105" s="9">
        <v>1</v>
      </c>
      <c r="AG105" s="9">
        <v>0</v>
      </c>
      <c r="AH105" s="9">
        <v>0</v>
      </c>
      <c r="AI105" s="9">
        <v>88</v>
      </c>
      <c r="AJ105" s="9">
        <v>29</v>
      </c>
      <c r="AK105" s="9">
        <v>175</v>
      </c>
      <c r="AL105" s="9">
        <v>0</v>
      </c>
      <c r="AM105" s="9">
        <v>-1</v>
      </c>
      <c r="AN105" s="9">
        <v>-1</v>
      </c>
      <c r="AO105" s="9">
        <v>-1</v>
      </c>
      <c r="AP105" s="9">
        <v>18</v>
      </c>
    </row>
    <row r="106" spans="1:42" ht="16.8" x14ac:dyDescent="0.45">
      <c r="A106" s="5" t="s">
        <v>199</v>
      </c>
      <c r="B106" s="5" t="str">
        <f t="shared" si="6"/>
        <v>CHARLIE AUSTIN</v>
      </c>
      <c r="C106" s="9">
        <v>33</v>
      </c>
      <c r="D106" s="9">
        <f t="shared" si="7"/>
        <v>36</v>
      </c>
      <c r="E106" s="9">
        <f t="shared" si="8"/>
        <v>31</v>
      </c>
      <c r="F106" s="9" t="str">
        <f t="shared" si="9"/>
        <v>Very Experienced Player</v>
      </c>
      <c r="G106" s="10">
        <v>32694</v>
      </c>
      <c r="H106" s="5" t="s">
        <v>53</v>
      </c>
      <c r="I106" s="5" t="s">
        <v>91</v>
      </c>
      <c r="J106" s="5" t="s">
        <v>42</v>
      </c>
      <c r="K106" s="9">
        <f t="shared" si="10"/>
        <v>980</v>
      </c>
      <c r="L106" s="9">
        <v>454</v>
      </c>
      <c r="M106" s="9">
        <v>526</v>
      </c>
      <c r="N106" s="9">
        <v>25</v>
      </c>
      <c r="O106" s="9">
        <v>13</v>
      </c>
      <c r="P106" s="9">
        <v>12</v>
      </c>
      <c r="Q106" s="9">
        <v>2</v>
      </c>
      <c r="R106" s="9">
        <v>1</v>
      </c>
      <c r="S106" s="9">
        <v>1</v>
      </c>
      <c r="T106" s="9">
        <v>2</v>
      </c>
      <c r="U106" s="9">
        <v>1</v>
      </c>
      <c r="V106" s="9">
        <v>1</v>
      </c>
      <c r="W106" s="9">
        <f t="shared" si="11"/>
        <v>4</v>
      </c>
      <c r="X106" s="9">
        <v>0</v>
      </c>
      <c r="Y106" s="9">
        <v>1</v>
      </c>
      <c r="Z106" s="9">
        <v>6</v>
      </c>
      <c r="AA106" s="9">
        <v>3</v>
      </c>
      <c r="AB106" s="9">
        <v>3</v>
      </c>
      <c r="AC106" s="9">
        <v>14</v>
      </c>
      <c r="AD106" s="9">
        <v>6</v>
      </c>
      <c r="AE106" s="9">
        <v>8</v>
      </c>
      <c r="AF106" s="9">
        <v>1</v>
      </c>
      <c r="AG106" s="9">
        <v>0</v>
      </c>
      <c r="AH106" s="9">
        <v>490</v>
      </c>
      <c r="AI106" s="9">
        <v>70</v>
      </c>
      <c r="AJ106" s="9">
        <v>39</v>
      </c>
      <c r="AK106" s="9">
        <v>980</v>
      </c>
      <c r="AL106" s="9">
        <v>490</v>
      </c>
      <c r="AM106" s="9">
        <v>105</v>
      </c>
      <c r="AN106" s="9">
        <v>73</v>
      </c>
      <c r="AO106" s="9">
        <v>-1</v>
      </c>
      <c r="AP106" s="9">
        <v>8</v>
      </c>
    </row>
    <row r="107" spans="1:42" ht="16.8" x14ac:dyDescent="0.45">
      <c r="A107" s="5" t="s">
        <v>200</v>
      </c>
      <c r="B107" s="5" t="str">
        <f t="shared" si="6"/>
        <v>CHARLIE DANIELS</v>
      </c>
      <c r="C107" s="9">
        <v>36</v>
      </c>
      <c r="D107" s="9">
        <f t="shared" si="7"/>
        <v>39</v>
      </c>
      <c r="E107" s="9">
        <f t="shared" si="8"/>
        <v>34</v>
      </c>
      <c r="F107" s="9" t="str">
        <f t="shared" si="9"/>
        <v>Very Experienced Player</v>
      </c>
      <c r="G107" s="10">
        <v>31662</v>
      </c>
      <c r="H107" s="5" t="s">
        <v>40</v>
      </c>
      <c r="I107" s="5" t="s">
        <v>70</v>
      </c>
      <c r="J107" s="5" t="s">
        <v>42</v>
      </c>
      <c r="K107" s="9">
        <f t="shared" si="10"/>
        <v>1583</v>
      </c>
      <c r="L107" s="9">
        <v>803</v>
      </c>
      <c r="M107" s="9">
        <v>780</v>
      </c>
      <c r="N107" s="9">
        <v>21</v>
      </c>
      <c r="O107" s="9">
        <v>11</v>
      </c>
      <c r="P107" s="9">
        <v>10</v>
      </c>
      <c r="Q107" s="9">
        <v>1</v>
      </c>
      <c r="R107" s="9">
        <v>1</v>
      </c>
      <c r="S107" s="9">
        <v>0</v>
      </c>
      <c r="T107" s="9">
        <v>0</v>
      </c>
      <c r="U107" s="9">
        <v>0</v>
      </c>
      <c r="V107" s="9">
        <v>0</v>
      </c>
      <c r="W107" s="9">
        <f t="shared" si="11"/>
        <v>1</v>
      </c>
      <c r="X107" s="9">
        <v>0</v>
      </c>
      <c r="Y107" s="9">
        <v>0</v>
      </c>
      <c r="Z107" s="9">
        <v>6</v>
      </c>
      <c r="AA107" s="9">
        <v>4</v>
      </c>
      <c r="AB107" s="9">
        <v>2</v>
      </c>
      <c r="AC107" s="9">
        <v>32</v>
      </c>
      <c r="AD107" s="9">
        <v>14</v>
      </c>
      <c r="AE107" s="9">
        <v>18</v>
      </c>
      <c r="AF107" s="9">
        <v>4</v>
      </c>
      <c r="AG107" s="9">
        <v>0</v>
      </c>
      <c r="AH107" s="9">
        <v>1583</v>
      </c>
      <c r="AI107" s="9">
        <v>49</v>
      </c>
      <c r="AJ107" s="9">
        <v>75</v>
      </c>
      <c r="AK107" s="9">
        <v>396</v>
      </c>
      <c r="AL107" s="9">
        <v>0</v>
      </c>
      <c r="AM107" s="9">
        <v>208</v>
      </c>
      <c r="AN107" s="9">
        <v>254</v>
      </c>
      <c r="AO107" s="9">
        <v>152</v>
      </c>
      <c r="AP107" s="9">
        <v>12</v>
      </c>
    </row>
    <row r="108" spans="1:42" ht="16.8" x14ac:dyDescent="0.45">
      <c r="A108" s="5" t="s">
        <v>201</v>
      </c>
      <c r="B108" s="5" t="str">
        <f t="shared" si="6"/>
        <v>CHARLIE TAYLOR</v>
      </c>
      <c r="C108" s="9">
        <v>29</v>
      </c>
      <c r="D108" s="9">
        <f t="shared" si="7"/>
        <v>32</v>
      </c>
      <c r="E108" s="9">
        <f t="shared" si="8"/>
        <v>27</v>
      </c>
      <c r="F108" s="9" t="str">
        <f t="shared" si="9"/>
        <v>Experienced Player</v>
      </c>
      <c r="G108" s="10">
        <v>34230</v>
      </c>
      <c r="H108" s="5" t="s">
        <v>40</v>
      </c>
      <c r="I108" s="5" t="s">
        <v>45</v>
      </c>
      <c r="J108" s="5" t="s">
        <v>42</v>
      </c>
      <c r="K108" s="9">
        <f t="shared" si="10"/>
        <v>3240</v>
      </c>
      <c r="L108" s="9">
        <v>1636</v>
      </c>
      <c r="M108" s="9">
        <v>1604</v>
      </c>
      <c r="N108" s="9">
        <v>38</v>
      </c>
      <c r="O108" s="9">
        <v>19</v>
      </c>
      <c r="P108" s="9">
        <v>19</v>
      </c>
      <c r="Q108" s="9">
        <v>0</v>
      </c>
      <c r="R108" s="9">
        <v>0</v>
      </c>
      <c r="S108" s="9">
        <v>0</v>
      </c>
      <c r="T108" s="9">
        <v>1</v>
      </c>
      <c r="U108" s="9">
        <v>1</v>
      </c>
      <c r="V108" s="9">
        <v>0</v>
      </c>
      <c r="W108" s="9">
        <f t="shared" si="11"/>
        <v>1</v>
      </c>
      <c r="X108" s="9">
        <v>0</v>
      </c>
      <c r="Y108" s="9">
        <v>0</v>
      </c>
      <c r="Z108" s="9">
        <v>8</v>
      </c>
      <c r="AA108" s="9">
        <v>5</v>
      </c>
      <c r="AB108" s="9">
        <v>3</v>
      </c>
      <c r="AC108" s="9">
        <v>53</v>
      </c>
      <c r="AD108" s="9">
        <v>24</v>
      </c>
      <c r="AE108" s="9">
        <v>29</v>
      </c>
      <c r="AF108" s="9">
        <v>2</v>
      </c>
      <c r="AG108" s="9">
        <v>0</v>
      </c>
      <c r="AH108" s="9">
        <v>0</v>
      </c>
      <c r="AI108" s="9">
        <v>61</v>
      </c>
      <c r="AJ108" s="9">
        <v>85</v>
      </c>
      <c r="AK108" s="9">
        <v>1620</v>
      </c>
      <c r="AL108" s="9">
        <v>3240</v>
      </c>
      <c r="AM108" s="9">
        <v>381</v>
      </c>
      <c r="AN108" s="9">
        <v>239</v>
      </c>
      <c r="AO108" s="9">
        <v>111</v>
      </c>
      <c r="AP108" s="9">
        <v>19</v>
      </c>
    </row>
    <row r="109" spans="1:42" ht="16.8" x14ac:dyDescent="0.45">
      <c r="A109" s="5" t="s">
        <v>202</v>
      </c>
      <c r="B109" s="5" t="str">
        <f t="shared" si="6"/>
        <v>CHEIKHOU KOUYATÃ©</v>
      </c>
      <c r="C109" s="9">
        <v>32</v>
      </c>
      <c r="D109" s="9">
        <f t="shared" si="7"/>
        <v>35</v>
      </c>
      <c r="E109" s="9">
        <f t="shared" si="8"/>
        <v>30</v>
      </c>
      <c r="F109" s="9" t="str">
        <f t="shared" si="9"/>
        <v>Experienced Player</v>
      </c>
      <c r="G109" s="10">
        <v>32863</v>
      </c>
      <c r="H109" s="5" t="s">
        <v>44</v>
      </c>
      <c r="I109" s="5" t="s">
        <v>55</v>
      </c>
      <c r="J109" s="5" t="s">
        <v>203</v>
      </c>
      <c r="K109" s="9">
        <f t="shared" si="10"/>
        <v>1897</v>
      </c>
      <c r="L109" s="9">
        <v>865</v>
      </c>
      <c r="M109" s="9">
        <v>1032</v>
      </c>
      <c r="N109" s="9">
        <v>31</v>
      </c>
      <c r="O109" s="9">
        <v>14</v>
      </c>
      <c r="P109" s="9">
        <v>17</v>
      </c>
      <c r="Q109" s="9">
        <v>0</v>
      </c>
      <c r="R109" s="9">
        <v>0</v>
      </c>
      <c r="S109" s="9">
        <v>0</v>
      </c>
      <c r="T109" s="9">
        <v>2</v>
      </c>
      <c r="U109" s="9">
        <v>1</v>
      </c>
      <c r="V109" s="9">
        <v>1</v>
      </c>
      <c r="W109" s="9">
        <f t="shared" si="11"/>
        <v>2</v>
      </c>
      <c r="X109" s="9">
        <v>0</v>
      </c>
      <c r="Y109" s="9">
        <v>0</v>
      </c>
      <c r="Z109" s="9">
        <v>11</v>
      </c>
      <c r="AA109" s="9">
        <v>6</v>
      </c>
      <c r="AB109" s="9">
        <v>5</v>
      </c>
      <c r="AC109" s="9">
        <v>24</v>
      </c>
      <c r="AD109" s="9">
        <v>7</v>
      </c>
      <c r="AE109" s="9">
        <v>17</v>
      </c>
      <c r="AF109" s="9">
        <v>3</v>
      </c>
      <c r="AG109" s="9">
        <v>0</v>
      </c>
      <c r="AH109" s="9">
        <v>0</v>
      </c>
      <c r="AI109" s="9">
        <v>79</v>
      </c>
      <c r="AJ109" s="9">
        <v>61</v>
      </c>
      <c r="AK109" s="9">
        <v>632</v>
      </c>
      <c r="AL109" s="9">
        <v>949</v>
      </c>
      <c r="AM109" s="9">
        <v>323</v>
      </c>
      <c r="AN109" s="9">
        <v>161</v>
      </c>
      <c r="AO109" s="9">
        <v>-1</v>
      </c>
      <c r="AP109" s="9">
        <v>20</v>
      </c>
    </row>
    <row r="110" spans="1:42" ht="16.8" x14ac:dyDescent="0.45">
      <c r="A110" s="5" t="s">
        <v>204</v>
      </c>
      <c r="B110" s="5" t="str">
        <f t="shared" si="6"/>
        <v>CHRIS LÃ¶WE</v>
      </c>
      <c r="C110" s="9">
        <v>33</v>
      </c>
      <c r="D110" s="9">
        <f t="shared" si="7"/>
        <v>36</v>
      </c>
      <c r="E110" s="9">
        <f t="shared" si="8"/>
        <v>31</v>
      </c>
      <c r="F110" s="9" t="str">
        <f t="shared" si="9"/>
        <v>Very Experienced Player</v>
      </c>
      <c r="G110" s="10">
        <v>32614</v>
      </c>
      <c r="H110" s="5" t="s">
        <v>40</v>
      </c>
      <c r="I110" s="5" t="s">
        <v>47</v>
      </c>
      <c r="J110" s="5" t="s">
        <v>119</v>
      </c>
      <c r="K110" s="9">
        <f t="shared" si="10"/>
        <v>2056</v>
      </c>
      <c r="L110" s="9">
        <v>932</v>
      </c>
      <c r="M110" s="9">
        <v>1124</v>
      </c>
      <c r="N110" s="9">
        <v>29</v>
      </c>
      <c r="O110" s="9">
        <v>15</v>
      </c>
      <c r="P110" s="9">
        <v>14</v>
      </c>
      <c r="Q110" s="9">
        <v>0</v>
      </c>
      <c r="R110" s="9">
        <v>0</v>
      </c>
      <c r="S110" s="9">
        <v>0</v>
      </c>
      <c r="T110" s="9">
        <v>2</v>
      </c>
      <c r="U110" s="9">
        <v>1</v>
      </c>
      <c r="V110" s="9">
        <v>1</v>
      </c>
      <c r="W110" s="9">
        <f t="shared" si="11"/>
        <v>2</v>
      </c>
      <c r="X110" s="9">
        <v>0</v>
      </c>
      <c r="Y110" s="9">
        <v>0</v>
      </c>
      <c r="Z110" s="9">
        <v>1</v>
      </c>
      <c r="AA110" s="9">
        <v>1</v>
      </c>
      <c r="AB110" s="9">
        <v>0</v>
      </c>
      <c r="AC110" s="9">
        <v>52</v>
      </c>
      <c r="AD110" s="9">
        <v>19</v>
      </c>
      <c r="AE110" s="9">
        <v>33</v>
      </c>
      <c r="AF110" s="9">
        <v>2</v>
      </c>
      <c r="AG110" s="9">
        <v>0</v>
      </c>
      <c r="AH110" s="9">
        <v>0</v>
      </c>
      <c r="AI110" s="9">
        <v>40</v>
      </c>
      <c r="AJ110" s="9">
        <v>71</v>
      </c>
      <c r="AK110" s="9">
        <v>1028</v>
      </c>
      <c r="AL110" s="9">
        <v>1028</v>
      </c>
      <c r="AM110" s="9">
        <v>328</v>
      </c>
      <c r="AN110" s="9">
        <v>163</v>
      </c>
      <c r="AO110" s="9">
        <v>169</v>
      </c>
      <c r="AP110" s="9">
        <v>30</v>
      </c>
    </row>
    <row r="111" spans="1:42" ht="16.8" x14ac:dyDescent="0.45">
      <c r="A111" s="5" t="s">
        <v>205</v>
      </c>
      <c r="B111" s="5" t="str">
        <f t="shared" si="6"/>
        <v>CHRIS MEPHAM</v>
      </c>
      <c r="C111" s="9">
        <v>24</v>
      </c>
      <c r="D111" s="9">
        <f t="shared" si="7"/>
        <v>27</v>
      </c>
      <c r="E111" s="9">
        <f t="shared" si="8"/>
        <v>22</v>
      </c>
      <c r="F111" s="9" t="str">
        <f t="shared" si="9"/>
        <v>Young Player</v>
      </c>
      <c r="G111" s="10">
        <v>35739</v>
      </c>
      <c r="H111" s="5" t="s">
        <v>40</v>
      </c>
      <c r="I111" s="5" t="s">
        <v>70</v>
      </c>
      <c r="J111" s="5" t="s">
        <v>51</v>
      </c>
      <c r="K111" s="9">
        <f t="shared" si="10"/>
        <v>849</v>
      </c>
      <c r="L111" s="9">
        <v>436</v>
      </c>
      <c r="M111" s="9">
        <v>413</v>
      </c>
      <c r="N111" s="9">
        <v>13</v>
      </c>
      <c r="O111" s="9">
        <v>6</v>
      </c>
      <c r="P111" s="9">
        <v>7</v>
      </c>
      <c r="Q111" s="9">
        <v>0</v>
      </c>
      <c r="R111" s="9">
        <v>0</v>
      </c>
      <c r="S111" s="9">
        <v>0</v>
      </c>
      <c r="T111" s="9">
        <v>1</v>
      </c>
      <c r="U111" s="9">
        <v>0</v>
      </c>
      <c r="V111" s="9">
        <v>1</v>
      </c>
      <c r="W111" s="9">
        <f t="shared" si="11"/>
        <v>1</v>
      </c>
      <c r="X111" s="9">
        <v>0</v>
      </c>
      <c r="Y111" s="9">
        <v>0</v>
      </c>
      <c r="Z111" s="9">
        <v>3</v>
      </c>
      <c r="AA111" s="9">
        <v>1</v>
      </c>
      <c r="AB111" s="9">
        <v>2</v>
      </c>
      <c r="AC111" s="9">
        <v>16</v>
      </c>
      <c r="AD111" s="9">
        <v>7</v>
      </c>
      <c r="AE111" s="9">
        <v>9</v>
      </c>
      <c r="AF111" s="9">
        <v>1</v>
      </c>
      <c r="AG111" s="9">
        <v>0</v>
      </c>
      <c r="AH111" s="9">
        <v>0</v>
      </c>
      <c r="AI111" s="9">
        <v>53</v>
      </c>
      <c r="AJ111" s="9">
        <v>65</v>
      </c>
      <c r="AK111" s="9">
        <v>849</v>
      </c>
      <c r="AL111" s="9">
        <v>849</v>
      </c>
      <c r="AM111" s="9">
        <v>279</v>
      </c>
      <c r="AN111" s="9">
        <v>133</v>
      </c>
      <c r="AO111" s="9">
        <v>142</v>
      </c>
      <c r="AP111" s="9">
        <v>17</v>
      </c>
    </row>
    <row r="112" spans="1:42" ht="16.8" x14ac:dyDescent="0.45">
      <c r="A112" s="5" t="s">
        <v>206</v>
      </c>
      <c r="B112" s="5" t="str">
        <f t="shared" si="6"/>
        <v>CHRIS SMALLING</v>
      </c>
      <c r="C112" s="9">
        <v>32</v>
      </c>
      <c r="D112" s="9">
        <f t="shared" si="7"/>
        <v>35</v>
      </c>
      <c r="E112" s="9">
        <f t="shared" si="8"/>
        <v>30</v>
      </c>
      <c r="F112" s="9" t="str">
        <f t="shared" si="9"/>
        <v>Experienced Player</v>
      </c>
      <c r="G112" s="10">
        <v>32834</v>
      </c>
      <c r="H112" s="5" t="s">
        <v>40</v>
      </c>
      <c r="I112" s="5" t="s">
        <v>101</v>
      </c>
      <c r="J112" s="5" t="s">
        <v>42</v>
      </c>
      <c r="K112" s="9">
        <f t="shared" si="10"/>
        <v>2128</v>
      </c>
      <c r="L112" s="9">
        <v>1138</v>
      </c>
      <c r="M112" s="9">
        <v>990</v>
      </c>
      <c r="N112" s="9">
        <v>24</v>
      </c>
      <c r="O112" s="9">
        <v>13</v>
      </c>
      <c r="P112" s="9">
        <v>11</v>
      </c>
      <c r="Q112" s="9">
        <v>1</v>
      </c>
      <c r="R112" s="9">
        <v>0</v>
      </c>
      <c r="S112" s="9">
        <v>1</v>
      </c>
      <c r="T112" s="9">
        <v>0</v>
      </c>
      <c r="U112" s="9">
        <v>0</v>
      </c>
      <c r="V112" s="9">
        <v>0</v>
      </c>
      <c r="W112" s="9">
        <f t="shared" si="11"/>
        <v>1</v>
      </c>
      <c r="X112" s="9">
        <v>0</v>
      </c>
      <c r="Y112" s="9">
        <v>0</v>
      </c>
      <c r="Z112" s="9">
        <v>4</v>
      </c>
      <c r="AA112" s="9">
        <v>2</v>
      </c>
      <c r="AB112" s="9">
        <v>2</v>
      </c>
      <c r="AC112" s="9">
        <v>34</v>
      </c>
      <c r="AD112" s="9">
        <v>16</v>
      </c>
      <c r="AE112" s="9">
        <v>18</v>
      </c>
      <c r="AF112" s="9">
        <v>1</v>
      </c>
      <c r="AG112" s="9">
        <v>0</v>
      </c>
      <c r="AH112" s="9">
        <v>2128</v>
      </c>
      <c r="AI112" s="9">
        <v>63</v>
      </c>
      <c r="AJ112" s="9">
        <v>89</v>
      </c>
      <c r="AK112" s="9">
        <v>2128</v>
      </c>
      <c r="AL112" s="9">
        <v>0</v>
      </c>
      <c r="AM112" s="9">
        <v>246</v>
      </c>
      <c r="AN112" s="9">
        <v>294</v>
      </c>
      <c r="AO112" s="9">
        <v>106</v>
      </c>
      <c r="AP112" s="9">
        <v>15</v>
      </c>
    </row>
    <row r="113" spans="1:42" ht="16.8" x14ac:dyDescent="0.45">
      <c r="A113" s="5" t="s">
        <v>207</v>
      </c>
      <c r="B113" s="5" t="str">
        <f t="shared" si="6"/>
        <v>CHRIS WOOD</v>
      </c>
      <c r="C113" s="9">
        <v>30</v>
      </c>
      <c r="D113" s="9">
        <f t="shared" si="7"/>
        <v>33</v>
      </c>
      <c r="E113" s="9">
        <f t="shared" si="8"/>
        <v>28</v>
      </c>
      <c r="F113" s="9" t="str">
        <f t="shared" si="9"/>
        <v>Experienced Player</v>
      </c>
      <c r="G113" s="10">
        <v>33579</v>
      </c>
      <c r="H113" s="5" t="s">
        <v>53</v>
      </c>
      <c r="I113" s="5" t="s">
        <v>45</v>
      </c>
      <c r="J113" s="5" t="s">
        <v>208</v>
      </c>
      <c r="K113" s="9">
        <f t="shared" si="10"/>
        <v>2582</v>
      </c>
      <c r="L113" s="9">
        <v>1330</v>
      </c>
      <c r="M113" s="9">
        <v>1252</v>
      </c>
      <c r="N113" s="9">
        <v>38</v>
      </c>
      <c r="O113" s="9">
        <v>19</v>
      </c>
      <c r="P113" s="9">
        <v>19</v>
      </c>
      <c r="Q113" s="9">
        <v>10</v>
      </c>
      <c r="R113" s="9">
        <v>4</v>
      </c>
      <c r="S113" s="9">
        <v>6</v>
      </c>
      <c r="T113" s="9">
        <v>2</v>
      </c>
      <c r="U113" s="9">
        <v>0</v>
      </c>
      <c r="V113" s="9">
        <v>2</v>
      </c>
      <c r="W113" s="9">
        <f t="shared" si="11"/>
        <v>12</v>
      </c>
      <c r="X113" s="9">
        <v>0</v>
      </c>
      <c r="Y113" s="9">
        <v>0</v>
      </c>
      <c r="Z113" s="9">
        <v>8</v>
      </c>
      <c r="AA113" s="9">
        <v>5</v>
      </c>
      <c r="AB113" s="9">
        <v>3</v>
      </c>
      <c r="AC113" s="9">
        <v>43</v>
      </c>
      <c r="AD113" s="9">
        <v>21</v>
      </c>
      <c r="AE113" s="9">
        <v>22</v>
      </c>
      <c r="AF113" s="9">
        <v>2</v>
      </c>
      <c r="AG113" s="9">
        <v>0</v>
      </c>
      <c r="AH113" s="9">
        <v>258</v>
      </c>
      <c r="AI113" s="9">
        <v>60</v>
      </c>
      <c r="AJ113" s="9">
        <v>68</v>
      </c>
      <c r="AK113" s="9">
        <v>1291</v>
      </c>
      <c r="AL113" s="9">
        <v>1291</v>
      </c>
      <c r="AM113" s="9">
        <v>50</v>
      </c>
      <c r="AN113" s="9">
        <v>188</v>
      </c>
      <c r="AO113" s="9">
        <v>-1</v>
      </c>
      <c r="AP113" s="9">
        <v>2</v>
      </c>
    </row>
    <row r="114" spans="1:42" ht="16.8" x14ac:dyDescent="0.45">
      <c r="A114" s="5" t="s">
        <v>209</v>
      </c>
      <c r="B114" s="5" t="str">
        <f t="shared" si="6"/>
        <v>CHRISTIAN ATSU TWASAM</v>
      </c>
      <c r="C114" s="9">
        <v>30</v>
      </c>
      <c r="D114" s="9">
        <f t="shared" si="7"/>
        <v>33</v>
      </c>
      <c r="E114" s="9">
        <f t="shared" si="8"/>
        <v>28</v>
      </c>
      <c r="F114" s="9" t="str">
        <f t="shared" si="9"/>
        <v>Experienced Player</v>
      </c>
      <c r="G114" s="10">
        <v>33613</v>
      </c>
      <c r="H114" s="5" t="s">
        <v>44</v>
      </c>
      <c r="I114" s="5" t="s">
        <v>139</v>
      </c>
      <c r="J114" s="5" t="s">
        <v>210</v>
      </c>
      <c r="K114" s="9">
        <f t="shared" si="10"/>
        <v>1487</v>
      </c>
      <c r="L114" s="9">
        <v>710</v>
      </c>
      <c r="M114" s="9">
        <v>777</v>
      </c>
      <c r="N114" s="9">
        <v>28</v>
      </c>
      <c r="O114" s="9">
        <v>13</v>
      </c>
      <c r="P114" s="9">
        <v>15</v>
      </c>
      <c r="Q114" s="9">
        <v>1</v>
      </c>
      <c r="R114" s="9">
        <v>1</v>
      </c>
      <c r="S114" s="9">
        <v>0</v>
      </c>
      <c r="T114" s="9">
        <v>0</v>
      </c>
      <c r="U114" s="9">
        <v>0</v>
      </c>
      <c r="V114" s="9">
        <v>0</v>
      </c>
      <c r="W114" s="9">
        <f t="shared" si="11"/>
        <v>1</v>
      </c>
      <c r="X114" s="9">
        <v>0</v>
      </c>
      <c r="Y114" s="9">
        <v>0</v>
      </c>
      <c r="Z114" s="9">
        <v>8</v>
      </c>
      <c r="AA114" s="9">
        <v>3</v>
      </c>
      <c r="AB114" s="9">
        <v>5</v>
      </c>
      <c r="AC114" s="9">
        <v>16</v>
      </c>
      <c r="AD114" s="9">
        <v>10</v>
      </c>
      <c r="AE114" s="9">
        <v>6</v>
      </c>
      <c r="AF114" s="9">
        <v>2</v>
      </c>
      <c r="AG114" s="9">
        <v>0</v>
      </c>
      <c r="AH114" s="9">
        <v>1487</v>
      </c>
      <c r="AI114" s="9">
        <v>93</v>
      </c>
      <c r="AJ114" s="9">
        <v>53</v>
      </c>
      <c r="AK114" s="9">
        <v>744</v>
      </c>
      <c r="AL114" s="9">
        <v>0</v>
      </c>
      <c r="AM114" s="9">
        <v>206</v>
      </c>
      <c r="AN114" s="9">
        <v>271</v>
      </c>
      <c r="AO114" s="9">
        <v>-1</v>
      </c>
      <c r="AP114" s="9">
        <v>7</v>
      </c>
    </row>
    <row r="115" spans="1:42" ht="16.8" x14ac:dyDescent="0.45">
      <c r="A115" s="5" t="s">
        <v>211</v>
      </c>
      <c r="B115" s="5" t="str">
        <f t="shared" si="6"/>
        <v>CHRISTIAN BENTEKE</v>
      </c>
      <c r="C115" s="9">
        <v>31</v>
      </c>
      <c r="D115" s="9">
        <f t="shared" si="7"/>
        <v>34</v>
      </c>
      <c r="E115" s="9">
        <f t="shared" si="8"/>
        <v>29</v>
      </c>
      <c r="F115" s="9" t="str">
        <f t="shared" si="9"/>
        <v>Experienced Player</v>
      </c>
      <c r="G115" s="10">
        <v>33210</v>
      </c>
      <c r="H115" s="5" t="s">
        <v>53</v>
      </c>
      <c r="I115" s="5" t="s">
        <v>55</v>
      </c>
      <c r="J115" s="5" t="s">
        <v>212</v>
      </c>
      <c r="K115" s="9">
        <f t="shared" si="10"/>
        <v>813</v>
      </c>
      <c r="L115" s="9">
        <v>526</v>
      </c>
      <c r="M115" s="9">
        <v>287</v>
      </c>
      <c r="N115" s="9">
        <v>16</v>
      </c>
      <c r="O115" s="9">
        <v>10</v>
      </c>
      <c r="P115" s="9">
        <v>6</v>
      </c>
      <c r="Q115" s="9">
        <v>1</v>
      </c>
      <c r="R115" s="9">
        <v>0</v>
      </c>
      <c r="S115" s="9">
        <v>1</v>
      </c>
      <c r="T115" s="9">
        <v>1</v>
      </c>
      <c r="U115" s="9">
        <v>0</v>
      </c>
      <c r="V115" s="9">
        <v>1</v>
      </c>
      <c r="W115" s="9">
        <f t="shared" si="11"/>
        <v>2</v>
      </c>
      <c r="X115" s="9">
        <v>0</v>
      </c>
      <c r="Y115" s="9">
        <v>0</v>
      </c>
      <c r="Z115" s="9">
        <v>5</v>
      </c>
      <c r="AA115" s="9">
        <v>3</v>
      </c>
      <c r="AB115" s="9">
        <v>2</v>
      </c>
      <c r="AC115" s="9">
        <v>10</v>
      </c>
      <c r="AD115" s="9">
        <v>6</v>
      </c>
      <c r="AE115" s="9">
        <v>4</v>
      </c>
      <c r="AF115" s="9">
        <v>1</v>
      </c>
      <c r="AG115" s="9">
        <v>0</v>
      </c>
      <c r="AH115" s="9">
        <v>813</v>
      </c>
      <c r="AI115" s="9">
        <v>81</v>
      </c>
      <c r="AJ115" s="9">
        <v>51</v>
      </c>
      <c r="AK115" s="9">
        <v>813</v>
      </c>
      <c r="AL115" s="9">
        <v>813</v>
      </c>
      <c r="AM115" s="9">
        <v>149</v>
      </c>
      <c r="AN115" s="9">
        <v>142</v>
      </c>
      <c r="AO115" s="9">
        <v>-1</v>
      </c>
      <c r="AP115" s="9">
        <v>10</v>
      </c>
    </row>
    <row r="116" spans="1:42" ht="16.8" x14ac:dyDescent="0.45">
      <c r="A116" s="5" t="s">
        <v>213</v>
      </c>
      <c r="B116" s="5" t="str">
        <f t="shared" si="6"/>
        <v>CHRISTIAN ERIKSEN</v>
      </c>
      <c r="C116" s="9">
        <v>30</v>
      </c>
      <c r="D116" s="9">
        <f t="shared" si="7"/>
        <v>33</v>
      </c>
      <c r="E116" s="9">
        <f t="shared" si="8"/>
        <v>28</v>
      </c>
      <c r="F116" s="9" t="str">
        <f t="shared" si="9"/>
        <v>Experienced Player</v>
      </c>
      <c r="G116" s="10">
        <v>33648</v>
      </c>
      <c r="H116" s="5" t="s">
        <v>44</v>
      </c>
      <c r="I116" s="5" t="s">
        <v>106</v>
      </c>
      <c r="J116" s="5" t="s">
        <v>123</v>
      </c>
      <c r="K116" s="9">
        <f t="shared" si="10"/>
        <v>2772</v>
      </c>
      <c r="L116" s="9">
        <v>1457</v>
      </c>
      <c r="M116" s="9">
        <v>1315</v>
      </c>
      <c r="N116" s="9">
        <v>35</v>
      </c>
      <c r="O116" s="9">
        <v>18</v>
      </c>
      <c r="P116" s="9">
        <v>17</v>
      </c>
      <c r="Q116" s="9">
        <v>8</v>
      </c>
      <c r="R116" s="9">
        <v>6</v>
      </c>
      <c r="S116" s="9">
        <v>2</v>
      </c>
      <c r="T116" s="9">
        <v>12</v>
      </c>
      <c r="U116" s="9">
        <v>8</v>
      </c>
      <c r="V116" s="9">
        <v>4</v>
      </c>
      <c r="W116" s="9">
        <f t="shared" si="11"/>
        <v>20</v>
      </c>
      <c r="X116" s="9">
        <v>0</v>
      </c>
      <c r="Y116" s="9">
        <v>0</v>
      </c>
      <c r="Z116" s="9">
        <v>10</v>
      </c>
      <c r="AA116" s="9">
        <v>6</v>
      </c>
      <c r="AB116" s="9">
        <v>4</v>
      </c>
      <c r="AC116" s="9">
        <v>34</v>
      </c>
      <c r="AD116" s="9">
        <v>14</v>
      </c>
      <c r="AE116" s="9">
        <v>20</v>
      </c>
      <c r="AF116" s="9">
        <v>3</v>
      </c>
      <c r="AG116" s="9">
        <v>0</v>
      </c>
      <c r="AH116" s="9">
        <v>347</v>
      </c>
      <c r="AI116" s="9">
        <v>82</v>
      </c>
      <c r="AJ116" s="9">
        <v>79</v>
      </c>
      <c r="AK116" s="9">
        <v>924</v>
      </c>
      <c r="AL116" s="9">
        <v>231</v>
      </c>
      <c r="AM116" s="9">
        <v>76</v>
      </c>
      <c r="AN116" s="9">
        <v>10</v>
      </c>
      <c r="AO116" s="9">
        <v>-1</v>
      </c>
      <c r="AP116" s="9">
        <v>4</v>
      </c>
    </row>
    <row r="117" spans="1:42" ht="16.8" x14ac:dyDescent="0.45">
      <c r="A117" s="5" t="s">
        <v>214</v>
      </c>
      <c r="B117" s="5" t="str">
        <f t="shared" si="6"/>
        <v>CHRISTIAN FUCHS</v>
      </c>
      <c r="C117" s="9">
        <v>36</v>
      </c>
      <c r="D117" s="9">
        <f t="shared" si="7"/>
        <v>39</v>
      </c>
      <c r="E117" s="9">
        <f t="shared" si="8"/>
        <v>34</v>
      </c>
      <c r="F117" s="9" t="str">
        <f t="shared" si="9"/>
        <v>Very Experienced Player</v>
      </c>
      <c r="G117" s="10">
        <v>31509</v>
      </c>
      <c r="H117" s="5" t="s">
        <v>40</v>
      </c>
      <c r="I117" s="5" t="s">
        <v>82</v>
      </c>
      <c r="J117" s="5" t="s">
        <v>215</v>
      </c>
      <c r="K117" s="9">
        <f t="shared" si="10"/>
        <v>206</v>
      </c>
      <c r="L117" s="9">
        <v>90</v>
      </c>
      <c r="M117" s="9">
        <v>116</v>
      </c>
      <c r="N117" s="9">
        <v>3</v>
      </c>
      <c r="O117" s="9">
        <v>1</v>
      </c>
      <c r="P117" s="9">
        <v>2</v>
      </c>
      <c r="Q117" s="9">
        <v>0</v>
      </c>
      <c r="R117" s="9">
        <v>0</v>
      </c>
      <c r="S117" s="9">
        <v>0</v>
      </c>
      <c r="T117" s="9">
        <v>0</v>
      </c>
      <c r="U117" s="9">
        <v>0</v>
      </c>
      <c r="V117" s="9">
        <v>0</v>
      </c>
      <c r="W117" s="9">
        <f t="shared" si="11"/>
        <v>0</v>
      </c>
      <c r="X117" s="9">
        <v>0</v>
      </c>
      <c r="Y117" s="9">
        <v>0</v>
      </c>
      <c r="Z117" s="9">
        <v>0</v>
      </c>
      <c r="AA117" s="9">
        <v>0</v>
      </c>
      <c r="AB117" s="9">
        <v>0</v>
      </c>
      <c r="AC117" s="9">
        <v>4</v>
      </c>
      <c r="AD117" s="9">
        <v>3</v>
      </c>
      <c r="AE117" s="9">
        <v>1</v>
      </c>
      <c r="AF117" s="9">
        <v>0</v>
      </c>
      <c r="AG117" s="9">
        <v>0</v>
      </c>
      <c r="AH117" s="9">
        <v>0</v>
      </c>
      <c r="AI117" s="9">
        <v>52</v>
      </c>
      <c r="AJ117" s="9">
        <v>69</v>
      </c>
      <c r="AK117" s="9">
        <v>0</v>
      </c>
      <c r="AL117" s="9">
        <v>0</v>
      </c>
      <c r="AM117" s="9">
        <v>-1</v>
      </c>
      <c r="AN117" s="9">
        <v>-1</v>
      </c>
      <c r="AO117" s="9">
        <v>-1</v>
      </c>
      <c r="AP117" s="9">
        <v>17</v>
      </c>
    </row>
    <row r="118" spans="1:42" ht="16.8" x14ac:dyDescent="0.45">
      <c r="A118" s="5" t="s">
        <v>216</v>
      </c>
      <c r="B118" s="5" t="str">
        <f t="shared" si="6"/>
        <v>CHRISTIAN KABASELE</v>
      </c>
      <c r="C118" s="9">
        <v>31</v>
      </c>
      <c r="D118" s="9">
        <f t="shared" si="7"/>
        <v>34</v>
      </c>
      <c r="E118" s="9">
        <f t="shared" si="8"/>
        <v>29</v>
      </c>
      <c r="F118" s="9" t="str">
        <f t="shared" si="9"/>
        <v>Experienced Player</v>
      </c>
      <c r="G118" s="10">
        <v>33293</v>
      </c>
      <c r="H118" s="5" t="s">
        <v>40</v>
      </c>
      <c r="I118" s="5" t="s">
        <v>59</v>
      </c>
      <c r="J118" s="5" t="s">
        <v>212</v>
      </c>
      <c r="K118" s="9">
        <f t="shared" si="10"/>
        <v>1587</v>
      </c>
      <c r="L118" s="9">
        <v>957</v>
      </c>
      <c r="M118" s="9">
        <v>630</v>
      </c>
      <c r="N118" s="9">
        <v>21</v>
      </c>
      <c r="O118" s="9">
        <v>14</v>
      </c>
      <c r="P118" s="9">
        <v>7</v>
      </c>
      <c r="Q118" s="9">
        <v>0</v>
      </c>
      <c r="R118" s="9">
        <v>0</v>
      </c>
      <c r="S118" s="9">
        <v>0</v>
      </c>
      <c r="T118" s="9">
        <v>0</v>
      </c>
      <c r="U118" s="9">
        <v>0</v>
      </c>
      <c r="V118" s="9">
        <v>0</v>
      </c>
      <c r="W118" s="9">
        <f t="shared" si="11"/>
        <v>0</v>
      </c>
      <c r="X118" s="9">
        <v>0</v>
      </c>
      <c r="Y118" s="9">
        <v>0</v>
      </c>
      <c r="Z118" s="9">
        <v>4</v>
      </c>
      <c r="AA118" s="9">
        <v>3</v>
      </c>
      <c r="AB118" s="9">
        <v>1</v>
      </c>
      <c r="AC118" s="9">
        <v>25</v>
      </c>
      <c r="AD118" s="9">
        <v>15</v>
      </c>
      <c r="AE118" s="9">
        <v>10</v>
      </c>
      <c r="AF118" s="9">
        <v>4</v>
      </c>
      <c r="AG118" s="9">
        <v>1</v>
      </c>
      <c r="AH118" s="9">
        <v>0</v>
      </c>
      <c r="AI118" s="9">
        <v>63</v>
      </c>
      <c r="AJ118" s="9">
        <v>76</v>
      </c>
      <c r="AK118" s="9">
        <v>397</v>
      </c>
      <c r="AL118" s="9">
        <v>0</v>
      </c>
      <c r="AM118" s="9">
        <v>393</v>
      </c>
      <c r="AN118" s="9">
        <v>402</v>
      </c>
      <c r="AO118" s="9">
        <v>101</v>
      </c>
      <c r="AP118" s="9">
        <v>24</v>
      </c>
    </row>
    <row r="119" spans="1:42" ht="16.8" x14ac:dyDescent="0.45">
      <c r="A119" s="5" t="s">
        <v>217</v>
      </c>
      <c r="B119" s="5" t="str">
        <f t="shared" si="6"/>
        <v>CHRISTOPHER SCHINDLER</v>
      </c>
      <c r="C119" s="9">
        <v>32</v>
      </c>
      <c r="D119" s="9">
        <f t="shared" si="7"/>
        <v>35</v>
      </c>
      <c r="E119" s="9">
        <f t="shared" si="8"/>
        <v>30</v>
      </c>
      <c r="F119" s="9" t="str">
        <f t="shared" si="9"/>
        <v>Experienced Player</v>
      </c>
      <c r="G119" s="10">
        <v>32992</v>
      </c>
      <c r="H119" s="5" t="s">
        <v>40</v>
      </c>
      <c r="I119" s="5" t="s">
        <v>47</v>
      </c>
      <c r="J119" s="5" t="s">
        <v>119</v>
      </c>
      <c r="K119" s="9">
        <f t="shared" si="10"/>
        <v>3262</v>
      </c>
      <c r="L119" s="9">
        <v>1642</v>
      </c>
      <c r="M119" s="9">
        <v>1620</v>
      </c>
      <c r="N119" s="9">
        <v>37</v>
      </c>
      <c r="O119" s="9">
        <v>19</v>
      </c>
      <c r="P119" s="9">
        <v>18</v>
      </c>
      <c r="Q119" s="9">
        <v>1</v>
      </c>
      <c r="R119" s="9">
        <v>0</v>
      </c>
      <c r="S119" s="9">
        <v>1</v>
      </c>
      <c r="T119" s="9">
        <v>0</v>
      </c>
      <c r="U119" s="9">
        <v>0</v>
      </c>
      <c r="V119" s="9">
        <v>0</v>
      </c>
      <c r="W119" s="9">
        <f t="shared" si="11"/>
        <v>1</v>
      </c>
      <c r="X119" s="9">
        <v>0</v>
      </c>
      <c r="Y119" s="9">
        <v>0</v>
      </c>
      <c r="Z119" s="9">
        <v>5</v>
      </c>
      <c r="AA119" s="9">
        <v>3</v>
      </c>
      <c r="AB119" s="9">
        <v>2</v>
      </c>
      <c r="AC119" s="9">
        <v>69</v>
      </c>
      <c r="AD119" s="9">
        <v>30</v>
      </c>
      <c r="AE119" s="9">
        <v>39</v>
      </c>
      <c r="AF119" s="9">
        <v>6</v>
      </c>
      <c r="AG119" s="9">
        <v>1</v>
      </c>
      <c r="AH119" s="9">
        <v>3262</v>
      </c>
      <c r="AI119" s="9">
        <v>47</v>
      </c>
      <c r="AJ119" s="9">
        <v>88</v>
      </c>
      <c r="AK119" s="9">
        <v>544</v>
      </c>
      <c r="AL119" s="9">
        <v>0</v>
      </c>
      <c r="AM119" s="9">
        <v>252</v>
      </c>
      <c r="AN119" s="9">
        <v>345</v>
      </c>
      <c r="AO119" s="9">
        <v>157</v>
      </c>
      <c r="AP119" s="9">
        <v>9</v>
      </c>
    </row>
    <row r="120" spans="1:42" ht="16.8" x14ac:dyDescent="0.45">
      <c r="A120" s="5" t="s">
        <v>218</v>
      </c>
      <c r="B120" s="5" t="str">
        <f t="shared" si="6"/>
        <v>CIARAN CLARK</v>
      </c>
      <c r="C120" s="9">
        <v>33</v>
      </c>
      <c r="D120" s="9">
        <f t="shared" si="7"/>
        <v>36</v>
      </c>
      <c r="E120" s="9">
        <f t="shared" si="8"/>
        <v>31</v>
      </c>
      <c r="F120" s="9" t="str">
        <f t="shared" si="9"/>
        <v>Very Experienced Player</v>
      </c>
      <c r="G120" s="10">
        <v>32777</v>
      </c>
      <c r="H120" s="5" t="s">
        <v>40</v>
      </c>
      <c r="I120" s="5" t="s">
        <v>139</v>
      </c>
      <c r="J120" s="5" t="s">
        <v>178</v>
      </c>
      <c r="K120" s="9">
        <f t="shared" si="10"/>
        <v>857</v>
      </c>
      <c r="L120" s="9">
        <v>416</v>
      </c>
      <c r="M120" s="9">
        <v>441</v>
      </c>
      <c r="N120" s="9">
        <v>11</v>
      </c>
      <c r="O120" s="9">
        <v>6</v>
      </c>
      <c r="P120" s="9">
        <v>5</v>
      </c>
      <c r="Q120" s="9">
        <v>3</v>
      </c>
      <c r="R120" s="9">
        <v>1</v>
      </c>
      <c r="S120" s="9">
        <v>2</v>
      </c>
      <c r="T120" s="9">
        <v>0</v>
      </c>
      <c r="U120" s="9">
        <v>0</v>
      </c>
      <c r="V120" s="9">
        <v>0</v>
      </c>
      <c r="W120" s="9">
        <f t="shared" si="11"/>
        <v>3</v>
      </c>
      <c r="X120" s="9">
        <v>0</v>
      </c>
      <c r="Y120" s="9">
        <v>0</v>
      </c>
      <c r="Z120" s="9">
        <v>2</v>
      </c>
      <c r="AA120" s="9">
        <v>0</v>
      </c>
      <c r="AB120" s="9">
        <v>2</v>
      </c>
      <c r="AC120" s="9">
        <v>14</v>
      </c>
      <c r="AD120" s="9">
        <v>9</v>
      </c>
      <c r="AE120" s="9">
        <v>5</v>
      </c>
      <c r="AF120" s="9">
        <v>1</v>
      </c>
      <c r="AG120" s="9">
        <v>0</v>
      </c>
      <c r="AH120" s="9">
        <v>286</v>
      </c>
      <c r="AI120" s="9">
        <v>61</v>
      </c>
      <c r="AJ120" s="9">
        <v>78</v>
      </c>
      <c r="AK120" s="9">
        <v>857</v>
      </c>
      <c r="AL120" s="9">
        <v>0</v>
      </c>
      <c r="AM120" s="9">
        <v>56</v>
      </c>
      <c r="AN120" s="9">
        <v>315</v>
      </c>
      <c r="AO120" s="9">
        <v>113</v>
      </c>
      <c r="AP120" s="9">
        <v>4</v>
      </c>
    </row>
    <row r="121" spans="1:42" ht="16.8" x14ac:dyDescent="0.45">
      <c r="A121" s="5" t="s">
        <v>219</v>
      </c>
      <c r="B121" s="5" t="str">
        <f t="shared" si="6"/>
        <v>CLAUDIO BRAVO</v>
      </c>
      <c r="C121" s="9">
        <v>39</v>
      </c>
      <c r="D121" s="9">
        <f t="shared" si="7"/>
        <v>42</v>
      </c>
      <c r="E121" s="9">
        <f t="shared" si="8"/>
        <v>37</v>
      </c>
      <c r="F121" s="9" t="str">
        <f t="shared" si="9"/>
        <v>Very Experienced Player</v>
      </c>
      <c r="G121" s="10">
        <v>30419</v>
      </c>
      <c r="H121" s="5" t="s">
        <v>78</v>
      </c>
      <c r="I121" s="5" t="s">
        <v>144</v>
      </c>
      <c r="J121" s="5" t="s">
        <v>102</v>
      </c>
      <c r="K121" s="9">
        <f t="shared" si="10"/>
        <v>0</v>
      </c>
      <c r="L121" s="9">
        <v>0</v>
      </c>
      <c r="M121" s="9">
        <v>0</v>
      </c>
      <c r="N121" s="9">
        <v>0</v>
      </c>
      <c r="O121" s="9">
        <v>0</v>
      </c>
      <c r="P121" s="9">
        <v>0</v>
      </c>
      <c r="Q121" s="9">
        <v>0</v>
      </c>
      <c r="R121" s="9">
        <v>0</v>
      </c>
      <c r="S121" s="9">
        <v>0</v>
      </c>
      <c r="T121" s="9">
        <v>0</v>
      </c>
      <c r="U121" s="9">
        <v>0</v>
      </c>
      <c r="V121" s="9">
        <v>0</v>
      </c>
      <c r="W121" s="9">
        <f t="shared" si="11"/>
        <v>0</v>
      </c>
      <c r="X121" s="9">
        <v>0</v>
      </c>
      <c r="Y121" s="9">
        <v>0</v>
      </c>
      <c r="Z121" s="9">
        <v>0</v>
      </c>
      <c r="AA121" s="9">
        <v>0</v>
      </c>
      <c r="AB121" s="9">
        <v>0</v>
      </c>
      <c r="AC121" s="9">
        <v>0</v>
      </c>
      <c r="AD121" s="9">
        <v>0</v>
      </c>
      <c r="AE121" s="9">
        <v>0</v>
      </c>
      <c r="AF121" s="9">
        <v>0</v>
      </c>
      <c r="AG121" s="9">
        <v>0</v>
      </c>
      <c r="AH121" s="9">
        <v>0</v>
      </c>
      <c r="AI121" s="9">
        <v>0</v>
      </c>
      <c r="AJ121" s="9">
        <v>0</v>
      </c>
      <c r="AK121" s="9">
        <v>0</v>
      </c>
      <c r="AL121" s="9">
        <v>0</v>
      </c>
      <c r="AM121" s="9">
        <v>-1</v>
      </c>
      <c r="AN121" s="9">
        <v>-1</v>
      </c>
      <c r="AO121" s="9">
        <v>-1</v>
      </c>
      <c r="AP121" s="9">
        <v>-1</v>
      </c>
    </row>
    <row r="122" spans="1:42" ht="16.8" x14ac:dyDescent="0.45">
      <c r="A122" s="5" t="s">
        <v>220</v>
      </c>
      <c r="B122" s="5" t="str">
        <f t="shared" si="6"/>
        <v>COLLIN QUANER</v>
      </c>
      <c r="C122" s="9">
        <v>31</v>
      </c>
      <c r="D122" s="9">
        <f t="shared" si="7"/>
        <v>34</v>
      </c>
      <c r="E122" s="9">
        <f t="shared" si="8"/>
        <v>29</v>
      </c>
      <c r="F122" s="9" t="str">
        <f t="shared" si="9"/>
        <v>Experienced Player</v>
      </c>
      <c r="G122" s="10">
        <v>33407</v>
      </c>
      <c r="H122" s="5" t="s">
        <v>53</v>
      </c>
      <c r="I122" s="5" t="s">
        <v>47</v>
      </c>
      <c r="J122" s="5" t="s">
        <v>119</v>
      </c>
      <c r="K122" s="9">
        <f t="shared" si="10"/>
        <v>37</v>
      </c>
      <c r="L122" s="9">
        <v>9</v>
      </c>
      <c r="M122" s="9">
        <v>28</v>
      </c>
      <c r="N122" s="9">
        <v>2</v>
      </c>
      <c r="O122" s="9">
        <v>1</v>
      </c>
      <c r="P122" s="9">
        <v>1</v>
      </c>
      <c r="Q122" s="9">
        <v>0</v>
      </c>
      <c r="R122" s="9">
        <v>0</v>
      </c>
      <c r="S122" s="9">
        <v>0</v>
      </c>
      <c r="T122" s="9">
        <v>0</v>
      </c>
      <c r="U122" s="9">
        <v>0</v>
      </c>
      <c r="V122" s="9">
        <v>0</v>
      </c>
      <c r="W122" s="9">
        <f t="shared" si="11"/>
        <v>0</v>
      </c>
      <c r="X122" s="9">
        <v>0</v>
      </c>
      <c r="Y122" s="9">
        <v>0</v>
      </c>
      <c r="Z122" s="9">
        <v>0</v>
      </c>
      <c r="AA122" s="9">
        <v>0</v>
      </c>
      <c r="AB122" s="9">
        <v>0</v>
      </c>
      <c r="AC122" s="9">
        <v>2</v>
      </c>
      <c r="AD122" s="9">
        <v>0</v>
      </c>
      <c r="AE122" s="9">
        <v>2</v>
      </c>
      <c r="AF122" s="9">
        <v>0</v>
      </c>
      <c r="AG122" s="9">
        <v>0</v>
      </c>
      <c r="AH122" s="9">
        <v>0</v>
      </c>
      <c r="AI122" s="9">
        <v>19</v>
      </c>
      <c r="AJ122" s="9">
        <v>19</v>
      </c>
      <c r="AK122" s="9">
        <v>0</v>
      </c>
      <c r="AL122" s="9">
        <v>0</v>
      </c>
      <c r="AM122" s="9">
        <v>-1</v>
      </c>
      <c r="AN122" s="9">
        <v>-1</v>
      </c>
      <c r="AO122" s="9">
        <v>-1</v>
      </c>
      <c r="AP122" s="9">
        <v>15</v>
      </c>
    </row>
    <row r="123" spans="1:42" ht="16.8" x14ac:dyDescent="0.45">
      <c r="A123" s="5" t="s">
        <v>221</v>
      </c>
      <c r="B123" s="5" t="str">
        <f t="shared" si="6"/>
        <v>CONNOR WICKHAM</v>
      </c>
      <c r="C123" s="9">
        <v>29</v>
      </c>
      <c r="D123" s="9">
        <f t="shared" si="7"/>
        <v>32</v>
      </c>
      <c r="E123" s="9">
        <f t="shared" si="8"/>
        <v>27</v>
      </c>
      <c r="F123" s="9" t="str">
        <f t="shared" si="9"/>
        <v>Experienced Player</v>
      </c>
      <c r="G123" s="10">
        <v>34059</v>
      </c>
      <c r="H123" s="5" t="s">
        <v>53</v>
      </c>
      <c r="I123" s="5" t="s">
        <v>55</v>
      </c>
      <c r="J123" s="5" t="s">
        <v>42</v>
      </c>
      <c r="K123" s="9">
        <f t="shared" si="10"/>
        <v>61</v>
      </c>
      <c r="L123" s="9">
        <v>49</v>
      </c>
      <c r="M123" s="9">
        <v>12</v>
      </c>
      <c r="N123" s="9">
        <v>6</v>
      </c>
      <c r="O123" s="9">
        <v>3</v>
      </c>
      <c r="P123" s="9">
        <v>3</v>
      </c>
      <c r="Q123" s="9">
        <v>0</v>
      </c>
      <c r="R123" s="9">
        <v>0</v>
      </c>
      <c r="S123" s="9">
        <v>0</v>
      </c>
      <c r="T123" s="9">
        <v>1</v>
      </c>
      <c r="U123" s="9">
        <v>0</v>
      </c>
      <c r="V123" s="9">
        <v>1</v>
      </c>
      <c r="W123" s="9">
        <f t="shared" si="11"/>
        <v>1</v>
      </c>
      <c r="X123" s="9">
        <v>0</v>
      </c>
      <c r="Y123" s="9">
        <v>0</v>
      </c>
      <c r="Z123" s="9">
        <v>2</v>
      </c>
      <c r="AA123" s="9">
        <v>1</v>
      </c>
      <c r="AB123" s="9">
        <v>1</v>
      </c>
      <c r="AC123" s="9">
        <v>0</v>
      </c>
      <c r="AD123" s="9">
        <v>0</v>
      </c>
      <c r="AE123" s="9">
        <v>0</v>
      </c>
      <c r="AF123" s="9">
        <v>0</v>
      </c>
      <c r="AG123" s="9">
        <v>0</v>
      </c>
      <c r="AH123" s="9">
        <v>0</v>
      </c>
      <c r="AI123" s="9">
        <v>0</v>
      </c>
      <c r="AJ123" s="9">
        <v>10</v>
      </c>
      <c r="AK123" s="9">
        <v>0</v>
      </c>
      <c r="AL123" s="9">
        <v>61</v>
      </c>
      <c r="AM123" s="9">
        <v>-1</v>
      </c>
      <c r="AN123" s="9">
        <v>-1</v>
      </c>
      <c r="AO123" s="9">
        <v>-1</v>
      </c>
      <c r="AP123" s="9">
        <v>16</v>
      </c>
    </row>
    <row r="124" spans="1:42" ht="16.8" x14ac:dyDescent="0.45">
      <c r="A124" s="5" t="s">
        <v>222</v>
      </c>
      <c r="B124" s="5" t="str">
        <f t="shared" si="6"/>
        <v>CONOR COADY</v>
      </c>
      <c r="C124" s="9">
        <v>29</v>
      </c>
      <c r="D124" s="9">
        <f t="shared" si="7"/>
        <v>32</v>
      </c>
      <c r="E124" s="9">
        <f t="shared" si="8"/>
        <v>27</v>
      </c>
      <c r="F124" s="9" t="str">
        <f t="shared" si="9"/>
        <v>Experienced Player</v>
      </c>
      <c r="G124" s="10">
        <v>34025</v>
      </c>
      <c r="H124" s="5" t="s">
        <v>44</v>
      </c>
      <c r="I124" s="5" t="s">
        <v>73</v>
      </c>
      <c r="J124" s="5" t="s">
        <v>42</v>
      </c>
      <c r="K124" s="9">
        <f t="shared" si="10"/>
        <v>3420</v>
      </c>
      <c r="L124" s="9">
        <v>1710</v>
      </c>
      <c r="M124" s="9">
        <v>1710</v>
      </c>
      <c r="N124" s="9">
        <v>38</v>
      </c>
      <c r="O124" s="9">
        <v>19</v>
      </c>
      <c r="P124" s="9">
        <v>19</v>
      </c>
      <c r="Q124" s="9">
        <v>0</v>
      </c>
      <c r="R124" s="9">
        <v>0</v>
      </c>
      <c r="S124" s="9">
        <v>0</v>
      </c>
      <c r="T124" s="9">
        <v>0</v>
      </c>
      <c r="U124" s="9">
        <v>0</v>
      </c>
      <c r="V124" s="9">
        <v>0</v>
      </c>
      <c r="W124" s="9">
        <f t="shared" si="11"/>
        <v>0</v>
      </c>
      <c r="X124" s="9">
        <v>0</v>
      </c>
      <c r="Y124" s="9">
        <v>0</v>
      </c>
      <c r="Z124" s="9">
        <v>9</v>
      </c>
      <c r="AA124" s="9">
        <v>7</v>
      </c>
      <c r="AB124" s="9">
        <v>2</v>
      </c>
      <c r="AC124" s="9">
        <v>43</v>
      </c>
      <c r="AD124" s="9">
        <v>20</v>
      </c>
      <c r="AE124" s="9">
        <v>23</v>
      </c>
      <c r="AF124" s="9">
        <v>5</v>
      </c>
      <c r="AG124" s="9">
        <v>0</v>
      </c>
      <c r="AH124" s="9">
        <v>0</v>
      </c>
      <c r="AI124" s="9">
        <v>80</v>
      </c>
      <c r="AJ124" s="9">
        <v>90</v>
      </c>
      <c r="AK124" s="9">
        <v>684</v>
      </c>
      <c r="AL124" s="9">
        <v>0</v>
      </c>
      <c r="AM124" s="9">
        <v>394</v>
      </c>
      <c r="AN124" s="9">
        <v>415</v>
      </c>
      <c r="AO124" s="9">
        <v>-1</v>
      </c>
      <c r="AP124" s="9">
        <v>18</v>
      </c>
    </row>
    <row r="125" spans="1:42" ht="16.8" x14ac:dyDescent="0.45">
      <c r="A125" s="5" t="s">
        <v>223</v>
      </c>
      <c r="B125" s="5" t="str">
        <f t="shared" si="6"/>
        <v>CONOR COVENTRY</v>
      </c>
      <c r="C125" s="9">
        <v>22</v>
      </c>
      <c r="D125" s="9">
        <f t="shared" si="7"/>
        <v>25</v>
      </c>
      <c r="E125" s="9">
        <f t="shared" si="8"/>
        <v>20</v>
      </c>
      <c r="F125" s="9" t="str">
        <f t="shared" si="9"/>
        <v>Prospect</v>
      </c>
      <c r="G125" s="10">
        <v>36610</v>
      </c>
      <c r="H125" s="5" t="s">
        <v>44</v>
      </c>
      <c r="I125" s="5" t="s">
        <v>41</v>
      </c>
      <c r="J125" s="5" t="s">
        <v>178</v>
      </c>
      <c r="K125" s="9">
        <f t="shared" si="10"/>
        <v>0</v>
      </c>
      <c r="L125" s="9">
        <v>0</v>
      </c>
      <c r="M125" s="9">
        <v>0</v>
      </c>
      <c r="N125" s="9">
        <v>0</v>
      </c>
      <c r="O125" s="9">
        <v>0</v>
      </c>
      <c r="P125" s="9">
        <v>0</v>
      </c>
      <c r="Q125" s="9">
        <v>0</v>
      </c>
      <c r="R125" s="9">
        <v>0</v>
      </c>
      <c r="S125" s="9">
        <v>0</v>
      </c>
      <c r="T125" s="9">
        <v>0</v>
      </c>
      <c r="U125" s="9">
        <v>0</v>
      </c>
      <c r="V125" s="9">
        <v>0</v>
      </c>
      <c r="W125" s="9">
        <f t="shared" si="11"/>
        <v>0</v>
      </c>
      <c r="X125" s="9">
        <v>0</v>
      </c>
      <c r="Y125" s="9">
        <v>0</v>
      </c>
      <c r="Z125" s="9">
        <v>0</v>
      </c>
      <c r="AA125" s="9">
        <v>0</v>
      </c>
      <c r="AB125" s="9">
        <v>0</v>
      </c>
      <c r="AC125" s="9">
        <v>0</v>
      </c>
      <c r="AD125" s="9">
        <v>0</v>
      </c>
      <c r="AE125" s="9">
        <v>0</v>
      </c>
      <c r="AF125" s="9">
        <v>0</v>
      </c>
      <c r="AG125" s="9">
        <v>0</v>
      </c>
      <c r="AH125" s="9">
        <v>0</v>
      </c>
      <c r="AI125" s="9">
        <v>0</v>
      </c>
      <c r="AJ125" s="9">
        <v>0</v>
      </c>
      <c r="AK125" s="9">
        <v>0</v>
      </c>
      <c r="AL125" s="9">
        <v>0</v>
      </c>
      <c r="AM125" s="9">
        <v>-1</v>
      </c>
      <c r="AN125" s="9">
        <v>-1</v>
      </c>
      <c r="AO125" s="9">
        <v>-1</v>
      </c>
      <c r="AP125" s="9">
        <v>-1</v>
      </c>
    </row>
    <row r="126" spans="1:42" ht="16.8" x14ac:dyDescent="0.45">
      <c r="A126" s="5" t="s">
        <v>224</v>
      </c>
      <c r="B126" s="5" t="str">
        <f t="shared" si="6"/>
        <v>CRAIG CATHCART</v>
      </c>
      <c r="C126" s="9">
        <v>33</v>
      </c>
      <c r="D126" s="9">
        <f t="shared" si="7"/>
        <v>36</v>
      </c>
      <c r="E126" s="9">
        <f t="shared" si="8"/>
        <v>31</v>
      </c>
      <c r="F126" s="9" t="str">
        <f t="shared" si="9"/>
        <v>Very Experienced Player</v>
      </c>
      <c r="G126" s="10">
        <v>32545</v>
      </c>
      <c r="H126" s="5" t="s">
        <v>40</v>
      </c>
      <c r="I126" s="5" t="s">
        <v>59</v>
      </c>
      <c r="J126" s="5" t="s">
        <v>225</v>
      </c>
      <c r="K126" s="9">
        <f t="shared" si="10"/>
        <v>3099</v>
      </c>
      <c r="L126" s="9">
        <v>1561</v>
      </c>
      <c r="M126" s="9">
        <v>1538</v>
      </c>
      <c r="N126" s="9">
        <v>36</v>
      </c>
      <c r="O126" s="9">
        <v>18</v>
      </c>
      <c r="P126" s="9">
        <v>18</v>
      </c>
      <c r="Q126" s="9">
        <v>3</v>
      </c>
      <c r="R126" s="9">
        <v>1</v>
      </c>
      <c r="S126" s="9">
        <v>2</v>
      </c>
      <c r="T126" s="9">
        <v>0</v>
      </c>
      <c r="U126" s="9">
        <v>0</v>
      </c>
      <c r="V126" s="9">
        <v>0</v>
      </c>
      <c r="W126" s="9">
        <f t="shared" si="11"/>
        <v>3</v>
      </c>
      <c r="X126" s="9">
        <v>0</v>
      </c>
      <c r="Y126" s="9">
        <v>0</v>
      </c>
      <c r="Z126" s="9">
        <v>6</v>
      </c>
      <c r="AA126" s="9">
        <v>3</v>
      </c>
      <c r="AB126" s="9">
        <v>3</v>
      </c>
      <c r="AC126" s="9">
        <v>52</v>
      </c>
      <c r="AD126" s="9">
        <v>28</v>
      </c>
      <c r="AE126" s="9">
        <v>24</v>
      </c>
      <c r="AF126" s="9">
        <v>2</v>
      </c>
      <c r="AG126" s="9">
        <v>0</v>
      </c>
      <c r="AH126" s="9">
        <v>1033</v>
      </c>
      <c r="AI126" s="9">
        <v>60</v>
      </c>
      <c r="AJ126" s="9">
        <v>86</v>
      </c>
      <c r="AK126" s="9">
        <v>1550</v>
      </c>
      <c r="AL126" s="9">
        <v>0</v>
      </c>
      <c r="AM126" s="9">
        <v>177</v>
      </c>
      <c r="AN126" s="9">
        <v>400</v>
      </c>
      <c r="AO126" s="9">
        <v>119</v>
      </c>
      <c r="AP126" s="9">
        <v>6</v>
      </c>
    </row>
    <row r="127" spans="1:42" ht="16.8" x14ac:dyDescent="0.45">
      <c r="A127" s="5" t="s">
        <v>226</v>
      </c>
      <c r="B127" s="5" t="str">
        <f t="shared" si="6"/>
        <v>CURTIS JONES</v>
      </c>
      <c r="C127" s="9">
        <v>21</v>
      </c>
      <c r="D127" s="9">
        <f t="shared" si="7"/>
        <v>24</v>
      </c>
      <c r="E127" s="9">
        <f t="shared" si="8"/>
        <v>19</v>
      </c>
      <c r="F127" s="9" t="str">
        <f t="shared" si="9"/>
        <v>Prospect</v>
      </c>
      <c r="G127" s="10">
        <v>36921</v>
      </c>
      <c r="H127" s="5" t="s">
        <v>44</v>
      </c>
      <c r="I127" s="5" t="s">
        <v>66</v>
      </c>
      <c r="J127" s="5" t="s">
        <v>42</v>
      </c>
      <c r="K127" s="9">
        <f t="shared" si="10"/>
        <v>0</v>
      </c>
      <c r="L127" s="9">
        <v>0</v>
      </c>
      <c r="M127" s="9">
        <v>0</v>
      </c>
      <c r="N127" s="9">
        <v>0</v>
      </c>
      <c r="O127" s="9">
        <v>0</v>
      </c>
      <c r="P127" s="9">
        <v>0</v>
      </c>
      <c r="Q127" s="9">
        <v>0</v>
      </c>
      <c r="R127" s="9">
        <v>0</v>
      </c>
      <c r="S127" s="9">
        <v>0</v>
      </c>
      <c r="T127" s="9">
        <v>0</v>
      </c>
      <c r="U127" s="9">
        <v>0</v>
      </c>
      <c r="V127" s="9">
        <v>0</v>
      </c>
      <c r="W127" s="9">
        <f t="shared" si="11"/>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-1</v>
      </c>
      <c r="AN127" s="9">
        <v>-1</v>
      </c>
      <c r="AO127" s="9">
        <v>-1</v>
      </c>
      <c r="AP127" s="9">
        <v>-1</v>
      </c>
    </row>
    <row r="128" spans="1:42" ht="16.8" x14ac:dyDescent="0.45">
      <c r="A128" s="5" t="s">
        <v>227</v>
      </c>
      <c r="B128" s="5" t="str">
        <f t="shared" si="6"/>
        <v>CYRUS CHRISTIE</v>
      </c>
      <c r="C128" s="9">
        <v>30</v>
      </c>
      <c r="D128" s="9">
        <f t="shared" si="7"/>
        <v>33</v>
      </c>
      <c r="E128" s="9">
        <f t="shared" si="8"/>
        <v>28</v>
      </c>
      <c r="F128" s="9" t="str">
        <f t="shared" si="9"/>
        <v>Experienced Player</v>
      </c>
      <c r="G128" s="10">
        <v>33877</v>
      </c>
      <c r="H128" s="5" t="s">
        <v>40</v>
      </c>
      <c r="I128" s="5" t="s">
        <v>62</v>
      </c>
      <c r="J128" s="5" t="s">
        <v>178</v>
      </c>
      <c r="K128" s="9">
        <f t="shared" si="10"/>
        <v>1943</v>
      </c>
      <c r="L128" s="9">
        <v>1053</v>
      </c>
      <c r="M128" s="9">
        <v>890</v>
      </c>
      <c r="N128" s="9">
        <v>28</v>
      </c>
      <c r="O128" s="9">
        <v>15</v>
      </c>
      <c r="P128" s="9">
        <v>13</v>
      </c>
      <c r="Q128" s="9">
        <v>0</v>
      </c>
      <c r="R128" s="9">
        <v>0</v>
      </c>
      <c r="S128" s="9">
        <v>0</v>
      </c>
      <c r="T128" s="9">
        <v>1</v>
      </c>
      <c r="U128" s="9">
        <v>1</v>
      </c>
      <c r="V128" s="9">
        <v>0</v>
      </c>
      <c r="W128" s="9">
        <f t="shared" si="11"/>
        <v>1</v>
      </c>
      <c r="X128" s="9">
        <v>0</v>
      </c>
      <c r="Y128" s="9">
        <v>0</v>
      </c>
      <c r="Z128" s="9">
        <v>5</v>
      </c>
      <c r="AA128" s="9">
        <v>3</v>
      </c>
      <c r="AB128" s="9">
        <v>2</v>
      </c>
      <c r="AC128" s="9">
        <v>40</v>
      </c>
      <c r="AD128" s="9">
        <v>20</v>
      </c>
      <c r="AE128" s="9">
        <v>20</v>
      </c>
      <c r="AF128" s="9">
        <v>7</v>
      </c>
      <c r="AG128" s="9">
        <v>0</v>
      </c>
      <c r="AH128" s="9">
        <v>0</v>
      </c>
      <c r="AI128" s="9">
        <v>49</v>
      </c>
      <c r="AJ128" s="9">
        <v>69</v>
      </c>
      <c r="AK128" s="9">
        <v>278</v>
      </c>
      <c r="AL128" s="9">
        <v>1943</v>
      </c>
      <c r="AM128" s="9">
        <v>315</v>
      </c>
      <c r="AN128" s="9">
        <v>205</v>
      </c>
      <c r="AO128" s="9">
        <v>155</v>
      </c>
      <c r="AP128" s="9">
        <v>27</v>
      </c>
    </row>
    <row r="129" spans="1:42" ht="16.8" x14ac:dyDescent="0.45">
      <c r="A129" s="5" t="s">
        <v>228</v>
      </c>
      <c r="B129" s="5" t="str">
        <f t="shared" si="6"/>
        <v>DALE STEPHENS</v>
      </c>
      <c r="C129" s="9">
        <v>33</v>
      </c>
      <c r="D129" s="9">
        <f t="shared" si="7"/>
        <v>36</v>
      </c>
      <c r="E129" s="9">
        <f t="shared" si="8"/>
        <v>31</v>
      </c>
      <c r="F129" s="9" t="str">
        <f t="shared" si="9"/>
        <v>Very Experienced Player</v>
      </c>
      <c r="G129" s="10">
        <v>32671</v>
      </c>
      <c r="H129" s="5" t="s">
        <v>44</v>
      </c>
      <c r="I129" s="5" t="s">
        <v>109</v>
      </c>
      <c r="J129" s="5" t="s">
        <v>42</v>
      </c>
      <c r="K129" s="9">
        <f t="shared" si="10"/>
        <v>2487</v>
      </c>
      <c r="L129" s="9">
        <v>1191</v>
      </c>
      <c r="M129" s="9">
        <v>1296</v>
      </c>
      <c r="N129" s="9">
        <v>30</v>
      </c>
      <c r="O129" s="9">
        <v>14</v>
      </c>
      <c r="P129" s="9">
        <v>16</v>
      </c>
      <c r="Q129" s="9">
        <v>1</v>
      </c>
      <c r="R129" s="9">
        <v>0</v>
      </c>
      <c r="S129" s="9">
        <v>1</v>
      </c>
      <c r="T129" s="9">
        <v>1</v>
      </c>
      <c r="U129" s="9">
        <v>0</v>
      </c>
      <c r="V129" s="9">
        <v>1</v>
      </c>
      <c r="W129" s="9">
        <f t="shared" si="11"/>
        <v>2</v>
      </c>
      <c r="X129" s="9">
        <v>0</v>
      </c>
      <c r="Y129" s="9">
        <v>0</v>
      </c>
      <c r="Z129" s="9">
        <v>5</v>
      </c>
      <c r="AA129" s="9">
        <v>3</v>
      </c>
      <c r="AB129" s="9">
        <v>2</v>
      </c>
      <c r="AC129" s="9">
        <v>43</v>
      </c>
      <c r="AD129" s="9">
        <v>18</v>
      </c>
      <c r="AE129" s="9">
        <v>25</v>
      </c>
      <c r="AF129" s="9">
        <v>7</v>
      </c>
      <c r="AG129" s="9">
        <v>1</v>
      </c>
      <c r="AH129" s="9">
        <v>2487</v>
      </c>
      <c r="AI129" s="9">
        <v>58</v>
      </c>
      <c r="AJ129" s="9">
        <v>83</v>
      </c>
      <c r="AK129" s="9">
        <v>311</v>
      </c>
      <c r="AL129" s="9">
        <v>2487</v>
      </c>
      <c r="AM129" s="9">
        <v>247</v>
      </c>
      <c r="AN129" s="9">
        <v>224</v>
      </c>
      <c r="AO129" s="9">
        <v>-1</v>
      </c>
      <c r="AP129" s="9">
        <v>9</v>
      </c>
    </row>
    <row r="130" spans="1:42" ht="16.8" x14ac:dyDescent="0.45">
      <c r="A130" s="5" t="s">
        <v>229</v>
      </c>
      <c r="B130" s="5" t="str">
        <f t="shared" si="6"/>
        <v>DAN BURN</v>
      </c>
      <c r="C130" s="9">
        <v>30</v>
      </c>
      <c r="D130" s="9">
        <f t="shared" si="7"/>
        <v>33</v>
      </c>
      <c r="E130" s="9">
        <f t="shared" si="8"/>
        <v>28</v>
      </c>
      <c r="F130" s="9" t="str">
        <f t="shared" si="9"/>
        <v>Experienced Player</v>
      </c>
      <c r="G130" s="10">
        <v>33733</v>
      </c>
      <c r="H130" s="5" t="s">
        <v>40</v>
      </c>
      <c r="I130" s="5" t="s">
        <v>109</v>
      </c>
      <c r="J130" s="5" t="s">
        <v>42</v>
      </c>
      <c r="K130" s="9">
        <f t="shared" si="10"/>
        <v>0</v>
      </c>
      <c r="L130" s="9">
        <v>0</v>
      </c>
      <c r="M130" s="9">
        <v>0</v>
      </c>
      <c r="N130" s="9">
        <v>0</v>
      </c>
      <c r="O130" s="9">
        <v>0</v>
      </c>
      <c r="P130" s="9">
        <v>0</v>
      </c>
      <c r="Q130" s="9">
        <v>0</v>
      </c>
      <c r="R130" s="9">
        <v>0</v>
      </c>
      <c r="S130" s="9">
        <v>0</v>
      </c>
      <c r="T130" s="9">
        <v>0</v>
      </c>
      <c r="U130" s="9">
        <v>0</v>
      </c>
      <c r="V130" s="9">
        <v>0</v>
      </c>
      <c r="W130" s="9">
        <f t="shared" si="11"/>
        <v>0</v>
      </c>
      <c r="X130" s="9">
        <v>0</v>
      </c>
      <c r="Y130" s="9">
        <v>0</v>
      </c>
      <c r="Z130" s="9">
        <v>0</v>
      </c>
      <c r="AA130" s="9">
        <v>0</v>
      </c>
      <c r="AB130" s="9">
        <v>0</v>
      </c>
      <c r="AC130" s="9">
        <v>0</v>
      </c>
      <c r="AD130" s="9">
        <v>0</v>
      </c>
      <c r="AE130" s="9">
        <v>0</v>
      </c>
      <c r="AF130" s="9">
        <v>0</v>
      </c>
      <c r="AG130" s="9">
        <v>0</v>
      </c>
      <c r="AH130" s="9">
        <v>0</v>
      </c>
      <c r="AI130" s="9">
        <v>0</v>
      </c>
      <c r="AJ130" s="9">
        <v>0</v>
      </c>
      <c r="AK130" s="9">
        <v>0</v>
      </c>
      <c r="AL130" s="9">
        <v>0</v>
      </c>
      <c r="AM130" s="9">
        <v>-1</v>
      </c>
      <c r="AN130" s="9">
        <v>-1</v>
      </c>
      <c r="AO130" s="9">
        <v>-1</v>
      </c>
      <c r="AP130" s="9">
        <v>-1</v>
      </c>
    </row>
    <row r="131" spans="1:42" ht="16.8" x14ac:dyDescent="0.45">
      <c r="A131" s="5" t="s">
        <v>230</v>
      </c>
      <c r="B131" s="5" t="str">
        <f t="shared" ref="B131:B194" si="12">UPPER(A131)</f>
        <v>DAN GOSLING</v>
      </c>
      <c r="C131" s="9">
        <v>32</v>
      </c>
      <c r="D131" s="9">
        <f t="shared" ref="D131:D194" si="13">C131+3</f>
        <v>35</v>
      </c>
      <c r="E131" s="9">
        <f t="shared" ref="E131:E194" si="14">D131-5</f>
        <v>30</v>
      </c>
      <c r="F131" s="9" t="str">
        <f t="shared" ref="F131:F194" si="15">IF(E131&gt;30, "Very Experienced Player",IF(E131 &gt; 25, "Experienced Player",IF(E131 &gt; 21,"Young Player", "Prospect")))</f>
        <v>Experienced Player</v>
      </c>
      <c r="G131" s="10">
        <v>32905</v>
      </c>
      <c r="H131" s="5" t="s">
        <v>44</v>
      </c>
      <c r="I131" s="5" t="s">
        <v>70</v>
      </c>
      <c r="J131" s="5" t="s">
        <v>42</v>
      </c>
      <c r="K131" s="9">
        <f t="shared" ref="K131:K194" si="16">L131+M131</f>
        <v>1737</v>
      </c>
      <c r="L131" s="9">
        <v>911</v>
      </c>
      <c r="M131" s="9">
        <v>826</v>
      </c>
      <c r="N131" s="9">
        <v>25</v>
      </c>
      <c r="O131" s="9">
        <v>13</v>
      </c>
      <c r="P131" s="9">
        <v>12</v>
      </c>
      <c r="Q131" s="9">
        <v>2</v>
      </c>
      <c r="R131" s="9">
        <v>0</v>
      </c>
      <c r="S131" s="9">
        <v>2</v>
      </c>
      <c r="T131" s="9">
        <v>1</v>
      </c>
      <c r="U131" s="9">
        <v>0</v>
      </c>
      <c r="V131" s="9">
        <v>1</v>
      </c>
      <c r="W131" s="9">
        <f t="shared" ref="W131:W194" si="17">Q131+T131</f>
        <v>3</v>
      </c>
      <c r="X131" s="9">
        <v>0</v>
      </c>
      <c r="Y131" s="9">
        <v>0</v>
      </c>
      <c r="Z131" s="9">
        <v>7</v>
      </c>
      <c r="AA131" s="9">
        <v>4</v>
      </c>
      <c r="AB131" s="9">
        <v>3</v>
      </c>
      <c r="AC131" s="9">
        <v>31</v>
      </c>
      <c r="AD131" s="9">
        <v>14</v>
      </c>
      <c r="AE131" s="9">
        <v>17</v>
      </c>
      <c r="AF131" s="9">
        <v>8</v>
      </c>
      <c r="AG131" s="9">
        <v>0</v>
      </c>
      <c r="AH131" s="9">
        <v>869</v>
      </c>
      <c r="AI131" s="9">
        <v>56</v>
      </c>
      <c r="AJ131" s="9">
        <v>69</v>
      </c>
      <c r="AK131" s="9">
        <v>217</v>
      </c>
      <c r="AL131" s="9">
        <v>1737</v>
      </c>
      <c r="AM131" s="9">
        <v>158</v>
      </c>
      <c r="AN131" s="9">
        <v>206</v>
      </c>
      <c r="AO131" s="9">
        <v>-1</v>
      </c>
      <c r="AP131" s="9">
        <v>8</v>
      </c>
    </row>
    <row r="132" spans="1:42" ht="16.8" x14ac:dyDescent="0.45">
      <c r="A132" s="5" t="s">
        <v>231</v>
      </c>
      <c r="B132" s="5" t="str">
        <f t="shared" si="12"/>
        <v>DANIEL AMARTEY</v>
      </c>
      <c r="C132" s="9">
        <v>27</v>
      </c>
      <c r="D132" s="9">
        <f t="shared" si="13"/>
        <v>30</v>
      </c>
      <c r="E132" s="9">
        <f t="shared" si="14"/>
        <v>25</v>
      </c>
      <c r="F132" s="9" t="str">
        <f t="shared" si="15"/>
        <v>Young Player</v>
      </c>
      <c r="G132" s="10">
        <v>34689</v>
      </c>
      <c r="H132" s="5" t="s">
        <v>44</v>
      </c>
      <c r="I132" s="5" t="s">
        <v>82</v>
      </c>
      <c r="J132" s="5" t="s">
        <v>210</v>
      </c>
      <c r="K132" s="9">
        <f t="shared" si="16"/>
        <v>640</v>
      </c>
      <c r="L132" s="9">
        <v>307</v>
      </c>
      <c r="M132" s="9">
        <v>333</v>
      </c>
      <c r="N132" s="9">
        <v>9</v>
      </c>
      <c r="O132" s="9">
        <v>5</v>
      </c>
      <c r="P132" s="9">
        <v>4</v>
      </c>
      <c r="Q132" s="9">
        <v>0</v>
      </c>
      <c r="R132" s="9">
        <v>0</v>
      </c>
      <c r="S132" s="9">
        <v>0</v>
      </c>
      <c r="T132" s="9">
        <v>0</v>
      </c>
      <c r="U132" s="9">
        <v>0</v>
      </c>
      <c r="V132" s="9">
        <v>0</v>
      </c>
      <c r="W132" s="9">
        <f t="shared" si="17"/>
        <v>0</v>
      </c>
      <c r="X132" s="9">
        <v>0</v>
      </c>
      <c r="Y132" s="9">
        <v>0</v>
      </c>
      <c r="Z132" s="9">
        <v>2</v>
      </c>
      <c r="AA132" s="9">
        <v>1</v>
      </c>
      <c r="AB132" s="9">
        <v>1</v>
      </c>
      <c r="AC132" s="9">
        <v>9</v>
      </c>
      <c r="AD132" s="9">
        <v>4</v>
      </c>
      <c r="AE132" s="9">
        <v>5</v>
      </c>
      <c r="AF132" s="9">
        <v>2</v>
      </c>
      <c r="AG132" s="9">
        <v>0</v>
      </c>
      <c r="AH132" s="9">
        <v>0</v>
      </c>
      <c r="AI132" s="9">
        <v>71</v>
      </c>
      <c r="AJ132" s="9">
        <v>71</v>
      </c>
      <c r="AK132" s="9">
        <v>320</v>
      </c>
      <c r="AL132" s="9">
        <v>0</v>
      </c>
      <c r="AM132" s="9">
        <v>343</v>
      </c>
      <c r="AN132" s="9">
        <v>313</v>
      </c>
      <c r="AO132" s="9">
        <v>-1</v>
      </c>
      <c r="AP132" s="9">
        <v>24</v>
      </c>
    </row>
    <row r="133" spans="1:42" ht="16.8" x14ac:dyDescent="0.45">
      <c r="A133" s="5" t="s">
        <v>232</v>
      </c>
      <c r="B133" s="5" t="str">
        <f t="shared" si="12"/>
        <v>DANIEL STURRIDGE</v>
      </c>
      <c r="C133" s="9">
        <v>33</v>
      </c>
      <c r="D133" s="9">
        <f t="shared" si="13"/>
        <v>36</v>
      </c>
      <c r="E133" s="9">
        <f t="shared" si="14"/>
        <v>31</v>
      </c>
      <c r="F133" s="9" t="str">
        <f t="shared" si="15"/>
        <v>Very Experienced Player</v>
      </c>
      <c r="G133" s="10">
        <v>32752</v>
      </c>
      <c r="H133" s="5" t="s">
        <v>53</v>
      </c>
      <c r="I133" s="5" t="s">
        <v>66</v>
      </c>
      <c r="J133" s="5" t="s">
        <v>42</v>
      </c>
      <c r="K133" s="9">
        <f t="shared" si="16"/>
        <v>496</v>
      </c>
      <c r="L133" s="9">
        <v>152</v>
      </c>
      <c r="M133" s="9">
        <v>344</v>
      </c>
      <c r="N133" s="9">
        <v>18</v>
      </c>
      <c r="O133" s="9">
        <v>9</v>
      </c>
      <c r="P133" s="9">
        <v>9</v>
      </c>
      <c r="Q133" s="9">
        <v>2</v>
      </c>
      <c r="R133" s="9">
        <v>1</v>
      </c>
      <c r="S133" s="9">
        <v>1</v>
      </c>
      <c r="T133" s="9">
        <v>1</v>
      </c>
      <c r="U133" s="9">
        <v>1</v>
      </c>
      <c r="V133" s="9">
        <v>0</v>
      </c>
      <c r="W133" s="9">
        <f t="shared" si="17"/>
        <v>3</v>
      </c>
      <c r="X133" s="9">
        <v>0</v>
      </c>
      <c r="Y133" s="9">
        <v>0</v>
      </c>
      <c r="Z133" s="9">
        <v>10</v>
      </c>
      <c r="AA133" s="9">
        <v>7</v>
      </c>
      <c r="AB133" s="9">
        <v>3</v>
      </c>
      <c r="AC133" s="9">
        <v>3</v>
      </c>
      <c r="AD133" s="9">
        <v>0</v>
      </c>
      <c r="AE133" s="9">
        <v>3</v>
      </c>
      <c r="AF133" s="9">
        <v>1</v>
      </c>
      <c r="AG133" s="9">
        <v>0</v>
      </c>
      <c r="AH133" s="9">
        <v>248</v>
      </c>
      <c r="AI133" s="9">
        <v>165</v>
      </c>
      <c r="AJ133" s="9">
        <v>28</v>
      </c>
      <c r="AK133" s="9">
        <v>496</v>
      </c>
      <c r="AL133" s="9">
        <v>496</v>
      </c>
      <c r="AM133" s="9">
        <v>48</v>
      </c>
      <c r="AN133" s="9">
        <v>79</v>
      </c>
      <c r="AO133" s="9">
        <v>-1</v>
      </c>
      <c r="AP133" s="9">
        <v>10</v>
      </c>
    </row>
    <row r="134" spans="1:42" ht="16.8" x14ac:dyDescent="0.45">
      <c r="A134" s="5" t="s">
        <v>233</v>
      </c>
      <c r="B134" s="5" t="str">
        <f t="shared" si="12"/>
        <v>DANIEL WILLIAMS</v>
      </c>
      <c r="C134" s="9">
        <v>33</v>
      </c>
      <c r="D134" s="9">
        <f t="shared" si="13"/>
        <v>36</v>
      </c>
      <c r="E134" s="9">
        <f t="shared" si="14"/>
        <v>31</v>
      </c>
      <c r="F134" s="9" t="str">
        <f t="shared" si="15"/>
        <v>Very Experienced Player</v>
      </c>
      <c r="G134" s="10">
        <v>32575</v>
      </c>
      <c r="H134" s="5" t="s">
        <v>44</v>
      </c>
      <c r="I134" s="5" t="s">
        <v>47</v>
      </c>
      <c r="J134" s="5" t="s">
        <v>234</v>
      </c>
      <c r="K134" s="9">
        <f t="shared" si="16"/>
        <v>93</v>
      </c>
      <c r="L134" s="9">
        <v>13</v>
      </c>
      <c r="M134" s="9">
        <v>80</v>
      </c>
      <c r="N134" s="9">
        <v>5</v>
      </c>
      <c r="O134" s="9">
        <v>1</v>
      </c>
      <c r="P134" s="9">
        <v>4</v>
      </c>
      <c r="Q134" s="9">
        <v>0</v>
      </c>
      <c r="R134" s="9">
        <v>0</v>
      </c>
      <c r="S134" s="9">
        <v>0</v>
      </c>
      <c r="T134" s="9">
        <v>0</v>
      </c>
      <c r="U134" s="9">
        <v>0</v>
      </c>
      <c r="V134" s="9">
        <v>0</v>
      </c>
      <c r="W134" s="9">
        <f t="shared" si="17"/>
        <v>0</v>
      </c>
      <c r="X134" s="9">
        <v>0</v>
      </c>
      <c r="Y134" s="9">
        <v>0</v>
      </c>
      <c r="Z134" s="9">
        <v>1</v>
      </c>
      <c r="AA134" s="9">
        <v>0</v>
      </c>
      <c r="AB134" s="9">
        <v>1</v>
      </c>
      <c r="AC134" s="9">
        <v>1</v>
      </c>
      <c r="AD134" s="9">
        <v>0</v>
      </c>
      <c r="AE134" s="9">
        <v>1</v>
      </c>
      <c r="AF134" s="9">
        <v>1</v>
      </c>
      <c r="AG134" s="9">
        <v>0</v>
      </c>
      <c r="AH134" s="9">
        <v>0</v>
      </c>
      <c r="AI134" s="9">
        <v>93</v>
      </c>
      <c r="AJ134" s="9">
        <v>19</v>
      </c>
      <c r="AK134" s="9">
        <v>93</v>
      </c>
      <c r="AL134" s="9">
        <v>0</v>
      </c>
      <c r="AM134" s="9">
        <v>-1</v>
      </c>
      <c r="AN134" s="9">
        <v>-1</v>
      </c>
      <c r="AO134" s="9">
        <v>-1</v>
      </c>
      <c r="AP134" s="9">
        <v>21</v>
      </c>
    </row>
    <row r="135" spans="1:42" ht="16.8" x14ac:dyDescent="0.45">
      <c r="A135" s="5" t="s">
        <v>235</v>
      </c>
      <c r="B135" s="5" t="str">
        <f t="shared" si="12"/>
        <v>DANILO</v>
      </c>
      <c r="C135" s="9">
        <v>31</v>
      </c>
      <c r="D135" s="9">
        <f t="shared" si="13"/>
        <v>34</v>
      </c>
      <c r="E135" s="9">
        <f t="shared" si="14"/>
        <v>29</v>
      </c>
      <c r="F135" s="9" t="str">
        <f t="shared" si="15"/>
        <v>Experienced Player</v>
      </c>
      <c r="G135" s="10">
        <v>33434</v>
      </c>
      <c r="H135" s="5" t="s">
        <v>40</v>
      </c>
      <c r="I135" s="5" t="s">
        <v>144</v>
      </c>
      <c r="J135" s="5" t="s">
        <v>112</v>
      </c>
      <c r="K135" s="9">
        <f t="shared" si="16"/>
        <v>806</v>
      </c>
      <c r="L135" s="9">
        <v>450</v>
      </c>
      <c r="M135" s="9">
        <v>356</v>
      </c>
      <c r="N135" s="9">
        <v>11</v>
      </c>
      <c r="O135" s="9">
        <v>5</v>
      </c>
      <c r="P135" s="9">
        <v>6</v>
      </c>
      <c r="Q135" s="9">
        <v>1</v>
      </c>
      <c r="R135" s="9">
        <v>0</v>
      </c>
      <c r="S135" s="9">
        <v>1</v>
      </c>
      <c r="T135" s="9">
        <v>0</v>
      </c>
      <c r="U135" s="9">
        <v>0</v>
      </c>
      <c r="V135" s="9">
        <v>0</v>
      </c>
      <c r="W135" s="9">
        <f t="shared" si="17"/>
        <v>1</v>
      </c>
      <c r="X135" s="9">
        <v>0</v>
      </c>
      <c r="Y135" s="9">
        <v>0</v>
      </c>
      <c r="Z135" s="9">
        <v>5</v>
      </c>
      <c r="AA135" s="9">
        <v>3</v>
      </c>
      <c r="AB135" s="9">
        <v>2</v>
      </c>
      <c r="AC135" s="9">
        <v>7</v>
      </c>
      <c r="AD135" s="9">
        <v>2</v>
      </c>
      <c r="AE135" s="9">
        <v>5</v>
      </c>
      <c r="AF135" s="9">
        <v>1</v>
      </c>
      <c r="AG135" s="9">
        <v>0</v>
      </c>
      <c r="AH135" s="9">
        <v>806</v>
      </c>
      <c r="AI135" s="9">
        <v>115</v>
      </c>
      <c r="AJ135" s="9">
        <v>73</v>
      </c>
      <c r="AK135" s="9">
        <v>806</v>
      </c>
      <c r="AL135" s="9">
        <v>0</v>
      </c>
      <c r="AM135" s="9">
        <v>151</v>
      </c>
      <c r="AN135" s="9">
        <v>318</v>
      </c>
      <c r="AO135" s="9">
        <v>18</v>
      </c>
      <c r="AP135" s="9">
        <v>13</v>
      </c>
    </row>
    <row r="136" spans="1:42" ht="16.8" x14ac:dyDescent="0.45">
      <c r="A136" s="5" t="s">
        <v>236</v>
      </c>
      <c r="B136" s="5" t="str">
        <f t="shared" si="12"/>
        <v>DANNY DRINKWATER</v>
      </c>
      <c r="C136" s="9">
        <v>32</v>
      </c>
      <c r="D136" s="9">
        <f t="shared" si="13"/>
        <v>35</v>
      </c>
      <c r="E136" s="9">
        <f t="shared" si="14"/>
        <v>30</v>
      </c>
      <c r="F136" s="9" t="str">
        <f t="shared" si="15"/>
        <v>Experienced Player</v>
      </c>
      <c r="G136" s="10">
        <v>32937</v>
      </c>
      <c r="H136" s="5" t="s">
        <v>44</v>
      </c>
      <c r="I136" s="5" t="s">
        <v>114</v>
      </c>
      <c r="J136" s="5" t="s">
        <v>42</v>
      </c>
      <c r="K136" s="9">
        <f t="shared" si="16"/>
        <v>0</v>
      </c>
      <c r="L136" s="9">
        <v>0</v>
      </c>
      <c r="M136" s="9">
        <v>0</v>
      </c>
      <c r="N136" s="9">
        <v>0</v>
      </c>
      <c r="O136" s="9">
        <v>0</v>
      </c>
      <c r="P136" s="9">
        <v>0</v>
      </c>
      <c r="Q136" s="9">
        <v>0</v>
      </c>
      <c r="R136" s="9">
        <v>0</v>
      </c>
      <c r="S136" s="9">
        <v>0</v>
      </c>
      <c r="T136" s="9">
        <v>0</v>
      </c>
      <c r="U136" s="9">
        <v>0</v>
      </c>
      <c r="V136" s="9">
        <v>0</v>
      </c>
      <c r="W136" s="9">
        <f t="shared" si="17"/>
        <v>0</v>
      </c>
      <c r="X136" s="9">
        <v>0</v>
      </c>
      <c r="Y136" s="9">
        <v>0</v>
      </c>
      <c r="Z136" s="9">
        <v>0</v>
      </c>
      <c r="AA136" s="9">
        <v>0</v>
      </c>
      <c r="AB136" s="9">
        <v>0</v>
      </c>
      <c r="AC136" s="9">
        <v>0</v>
      </c>
      <c r="AD136" s="9">
        <v>0</v>
      </c>
      <c r="AE136" s="9">
        <v>0</v>
      </c>
      <c r="AF136" s="9">
        <v>0</v>
      </c>
      <c r="AG136" s="9">
        <v>0</v>
      </c>
      <c r="AH136" s="9">
        <v>0</v>
      </c>
      <c r="AI136" s="9">
        <v>0</v>
      </c>
      <c r="AJ136" s="9">
        <v>0</v>
      </c>
      <c r="AK136" s="9">
        <v>0</v>
      </c>
      <c r="AL136" s="9">
        <v>0</v>
      </c>
      <c r="AM136" s="9">
        <v>-1</v>
      </c>
      <c r="AN136" s="9">
        <v>-1</v>
      </c>
      <c r="AO136" s="9">
        <v>-1</v>
      </c>
      <c r="AP136" s="9">
        <v>-1</v>
      </c>
    </row>
    <row r="137" spans="1:42" ht="16.8" x14ac:dyDescent="0.45">
      <c r="A137" s="5" t="s">
        <v>237</v>
      </c>
      <c r="B137" s="5" t="str">
        <f t="shared" si="12"/>
        <v>DANNY INGS</v>
      </c>
      <c r="C137" s="9">
        <v>30</v>
      </c>
      <c r="D137" s="9">
        <f t="shared" si="13"/>
        <v>33</v>
      </c>
      <c r="E137" s="9">
        <f t="shared" si="14"/>
        <v>28</v>
      </c>
      <c r="F137" s="9" t="str">
        <f t="shared" si="15"/>
        <v>Experienced Player</v>
      </c>
      <c r="G137" s="10">
        <v>33808</v>
      </c>
      <c r="H137" s="5" t="s">
        <v>53</v>
      </c>
      <c r="I137" s="5" t="s">
        <v>91</v>
      </c>
      <c r="J137" s="5" t="s">
        <v>42</v>
      </c>
      <c r="K137" s="9">
        <f t="shared" si="16"/>
        <v>1668</v>
      </c>
      <c r="L137" s="9">
        <v>922</v>
      </c>
      <c r="M137" s="9">
        <v>746</v>
      </c>
      <c r="N137" s="9">
        <v>24</v>
      </c>
      <c r="O137" s="9">
        <v>13</v>
      </c>
      <c r="P137" s="9">
        <v>11</v>
      </c>
      <c r="Q137" s="9">
        <v>7</v>
      </c>
      <c r="R137" s="9">
        <v>3</v>
      </c>
      <c r="S137" s="9">
        <v>4</v>
      </c>
      <c r="T137" s="9">
        <v>3</v>
      </c>
      <c r="U137" s="9">
        <v>3</v>
      </c>
      <c r="V137" s="9">
        <v>0</v>
      </c>
      <c r="W137" s="9">
        <f t="shared" si="17"/>
        <v>10</v>
      </c>
      <c r="X137" s="9">
        <v>3</v>
      </c>
      <c r="Y137" s="9">
        <v>0</v>
      </c>
      <c r="Z137" s="9">
        <v>6</v>
      </c>
      <c r="AA137" s="9">
        <v>2</v>
      </c>
      <c r="AB137" s="9">
        <v>4</v>
      </c>
      <c r="AC137" s="9">
        <v>26</v>
      </c>
      <c r="AD137" s="9">
        <v>13</v>
      </c>
      <c r="AE137" s="9">
        <v>13</v>
      </c>
      <c r="AF137" s="9">
        <v>1</v>
      </c>
      <c r="AG137" s="9">
        <v>0</v>
      </c>
      <c r="AH137" s="9">
        <v>238</v>
      </c>
      <c r="AI137" s="9">
        <v>64</v>
      </c>
      <c r="AJ137" s="9">
        <v>70</v>
      </c>
      <c r="AK137" s="9">
        <v>1668</v>
      </c>
      <c r="AL137" s="9">
        <v>556</v>
      </c>
      <c r="AM137" s="9">
        <v>39</v>
      </c>
      <c r="AN137" s="9">
        <v>87</v>
      </c>
      <c r="AO137" s="9">
        <v>-1</v>
      </c>
      <c r="AP137" s="9">
        <v>2</v>
      </c>
    </row>
    <row r="138" spans="1:42" ht="16.8" x14ac:dyDescent="0.45">
      <c r="A138" s="5" t="s">
        <v>238</v>
      </c>
      <c r="B138" s="5" t="str">
        <f t="shared" si="12"/>
        <v>DANNY ROSE</v>
      </c>
      <c r="C138" s="9">
        <v>32</v>
      </c>
      <c r="D138" s="9">
        <f t="shared" si="13"/>
        <v>35</v>
      </c>
      <c r="E138" s="9">
        <f t="shared" si="14"/>
        <v>30</v>
      </c>
      <c r="F138" s="9" t="str">
        <f t="shared" si="15"/>
        <v>Experienced Player</v>
      </c>
      <c r="G138" s="10">
        <v>33056</v>
      </c>
      <c r="H138" s="5" t="s">
        <v>40</v>
      </c>
      <c r="I138" s="5" t="s">
        <v>106</v>
      </c>
      <c r="J138" s="5" t="s">
        <v>42</v>
      </c>
      <c r="K138" s="9">
        <f t="shared" si="16"/>
        <v>1806</v>
      </c>
      <c r="L138" s="9">
        <v>969</v>
      </c>
      <c r="M138" s="9">
        <v>837</v>
      </c>
      <c r="N138" s="9">
        <v>26</v>
      </c>
      <c r="O138" s="9">
        <v>13</v>
      </c>
      <c r="P138" s="9">
        <v>13</v>
      </c>
      <c r="Q138" s="9">
        <v>0</v>
      </c>
      <c r="R138" s="9">
        <v>0</v>
      </c>
      <c r="S138" s="9">
        <v>0</v>
      </c>
      <c r="T138" s="9">
        <v>3</v>
      </c>
      <c r="U138" s="9">
        <v>1</v>
      </c>
      <c r="V138" s="9">
        <v>2</v>
      </c>
      <c r="W138" s="9">
        <f t="shared" si="17"/>
        <v>3</v>
      </c>
      <c r="X138" s="9">
        <v>0</v>
      </c>
      <c r="Y138" s="9">
        <v>0</v>
      </c>
      <c r="Z138" s="9">
        <v>10</v>
      </c>
      <c r="AA138" s="9">
        <v>7</v>
      </c>
      <c r="AB138" s="9">
        <v>3</v>
      </c>
      <c r="AC138" s="9">
        <v>12</v>
      </c>
      <c r="AD138" s="9">
        <v>6</v>
      </c>
      <c r="AE138" s="9">
        <v>6</v>
      </c>
      <c r="AF138" s="9">
        <v>5</v>
      </c>
      <c r="AG138" s="9">
        <v>0</v>
      </c>
      <c r="AH138" s="9">
        <v>0</v>
      </c>
      <c r="AI138" s="9">
        <v>151</v>
      </c>
      <c r="AJ138" s="9">
        <v>69</v>
      </c>
      <c r="AK138" s="9">
        <v>361</v>
      </c>
      <c r="AL138" s="9">
        <v>602</v>
      </c>
      <c r="AM138" s="9">
        <v>287</v>
      </c>
      <c r="AN138" s="9">
        <v>95</v>
      </c>
      <c r="AO138" s="9">
        <v>11</v>
      </c>
      <c r="AP138" s="9">
        <v>17</v>
      </c>
    </row>
    <row r="139" spans="1:42" ht="16.8" x14ac:dyDescent="0.45">
      <c r="A139" s="5" t="s">
        <v>239</v>
      </c>
      <c r="B139" s="5" t="str">
        <f t="shared" si="12"/>
        <v>DANNY SIMPSON</v>
      </c>
      <c r="C139" s="9">
        <v>35</v>
      </c>
      <c r="D139" s="9">
        <f t="shared" si="13"/>
        <v>38</v>
      </c>
      <c r="E139" s="9">
        <f t="shared" si="14"/>
        <v>33</v>
      </c>
      <c r="F139" s="9" t="str">
        <f t="shared" si="15"/>
        <v>Very Experienced Player</v>
      </c>
      <c r="G139" s="10">
        <v>31781</v>
      </c>
      <c r="H139" s="5" t="s">
        <v>40</v>
      </c>
      <c r="I139" s="5" t="s">
        <v>82</v>
      </c>
      <c r="J139" s="5" t="s">
        <v>42</v>
      </c>
      <c r="K139" s="9">
        <f t="shared" si="16"/>
        <v>291</v>
      </c>
      <c r="L139" s="9">
        <v>26</v>
      </c>
      <c r="M139" s="9">
        <v>265</v>
      </c>
      <c r="N139" s="9">
        <v>6</v>
      </c>
      <c r="O139" s="9">
        <v>2</v>
      </c>
      <c r="P139" s="9">
        <v>4</v>
      </c>
      <c r="Q139" s="9">
        <v>0</v>
      </c>
      <c r="R139" s="9">
        <v>0</v>
      </c>
      <c r="S139" s="9">
        <v>0</v>
      </c>
      <c r="T139" s="9">
        <v>0</v>
      </c>
      <c r="U139" s="9">
        <v>0</v>
      </c>
      <c r="V139" s="9">
        <v>0</v>
      </c>
      <c r="W139" s="9">
        <f t="shared" si="17"/>
        <v>0</v>
      </c>
      <c r="X139" s="9">
        <v>0</v>
      </c>
      <c r="Y139" s="9">
        <v>0</v>
      </c>
      <c r="Z139" s="9">
        <v>3</v>
      </c>
      <c r="AA139" s="9">
        <v>1</v>
      </c>
      <c r="AB139" s="9">
        <v>2</v>
      </c>
      <c r="AC139" s="9">
        <v>4</v>
      </c>
      <c r="AD139" s="9">
        <v>0</v>
      </c>
      <c r="AE139" s="9">
        <v>4</v>
      </c>
      <c r="AF139" s="9">
        <v>0</v>
      </c>
      <c r="AG139" s="9">
        <v>0</v>
      </c>
      <c r="AH139" s="9">
        <v>0</v>
      </c>
      <c r="AI139" s="9">
        <v>73</v>
      </c>
      <c r="AJ139" s="9">
        <v>49</v>
      </c>
      <c r="AK139" s="9">
        <v>0</v>
      </c>
      <c r="AL139" s="9">
        <v>0</v>
      </c>
      <c r="AM139" s="9">
        <v>269</v>
      </c>
      <c r="AN139" s="9">
        <v>333</v>
      </c>
      <c r="AO139" s="9">
        <v>73</v>
      </c>
      <c r="AP139" s="9">
        <v>21</v>
      </c>
    </row>
    <row r="140" spans="1:42" ht="16.8" x14ac:dyDescent="0.45">
      <c r="A140" s="5" t="s">
        <v>240</v>
      </c>
      <c r="B140" s="5" t="str">
        <f t="shared" si="12"/>
        <v>DANNY WARD</v>
      </c>
      <c r="C140" s="9">
        <v>29</v>
      </c>
      <c r="D140" s="9">
        <f t="shared" si="13"/>
        <v>32</v>
      </c>
      <c r="E140" s="9">
        <f t="shared" si="14"/>
        <v>27</v>
      </c>
      <c r="F140" s="9" t="str">
        <f t="shared" si="15"/>
        <v>Experienced Player</v>
      </c>
      <c r="G140" s="10">
        <v>34142</v>
      </c>
      <c r="H140" s="5" t="s">
        <v>78</v>
      </c>
      <c r="I140" s="5" t="s">
        <v>82</v>
      </c>
      <c r="J140" s="5" t="s">
        <v>51</v>
      </c>
      <c r="K140" s="9">
        <f t="shared" si="16"/>
        <v>0</v>
      </c>
      <c r="L140" s="9">
        <v>0</v>
      </c>
      <c r="M140" s="9">
        <v>0</v>
      </c>
      <c r="N140" s="9">
        <v>0</v>
      </c>
      <c r="O140" s="9">
        <v>0</v>
      </c>
      <c r="P140" s="9">
        <v>0</v>
      </c>
      <c r="Q140" s="9">
        <v>0</v>
      </c>
      <c r="R140" s="9">
        <v>0</v>
      </c>
      <c r="S140" s="9">
        <v>0</v>
      </c>
      <c r="T140" s="9">
        <v>0</v>
      </c>
      <c r="U140" s="9">
        <v>0</v>
      </c>
      <c r="V140" s="9">
        <v>0</v>
      </c>
      <c r="W140" s="9">
        <f t="shared" si="17"/>
        <v>0</v>
      </c>
      <c r="X140" s="9">
        <v>0</v>
      </c>
      <c r="Y140" s="9">
        <v>0</v>
      </c>
      <c r="Z140" s="9">
        <v>0</v>
      </c>
      <c r="AA140" s="9">
        <v>0</v>
      </c>
      <c r="AB140" s="9">
        <v>0</v>
      </c>
      <c r="AC140" s="9">
        <v>0</v>
      </c>
      <c r="AD140" s="9">
        <v>0</v>
      </c>
      <c r="AE140" s="9">
        <v>0</v>
      </c>
      <c r="AF140" s="9">
        <v>0</v>
      </c>
      <c r="AG140" s="9">
        <v>0</v>
      </c>
      <c r="AH140" s="9">
        <v>0</v>
      </c>
      <c r="AI140" s="9">
        <v>0</v>
      </c>
      <c r="AJ140" s="9">
        <v>0</v>
      </c>
      <c r="AK140" s="9">
        <v>0</v>
      </c>
      <c r="AL140" s="9">
        <v>0</v>
      </c>
      <c r="AM140" s="9">
        <v>-1</v>
      </c>
      <c r="AN140" s="9">
        <v>-1</v>
      </c>
      <c r="AO140" s="9">
        <v>-1</v>
      </c>
      <c r="AP140" s="9">
        <v>-1</v>
      </c>
    </row>
    <row r="141" spans="1:42" ht="16.8" x14ac:dyDescent="0.45">
      <c r="A141" s="5" t="s">
        <v>240</v>
      </c>
      <c r="B141" s="5" t="str">
        <f t="shared" si="12"/>
        <v>DANNY WARD</v>
      </c>
      <c r="C141" s="9">
        <v>31</v>
      </c>
      <c r="D141" s="9">
        <f t="shared" si="13"/>
        <v>34</v>
      </c>
      <c r="E141" s="9">
        <f t="shared" si="14"/>
        <v>29</v>
      </c>
      <c r="F141" s="9" t="str">
        <f t="shared" si="15"/>
        <v>Experienced Player</v>
      </c>
      <c r="G141" s="10">
        <v>33216</v>
      </c>
      <c r="H141" s="5" t="s">
        <v>53</v>
      </c>
      <c r="I141" s="5" t="s">
        <v>95</v>
      </c>
      <c r="J141" s="5" t="s">
        <v>42</v>
      </c>
      <c r="K141" s="9">
        <f t="shared" si="16"/>
        <v>440</v>
      </c>
      <c r="L141" s="9">
        <v>246</v>
      </c>
      <c r="M141" s="9">
        <v>194</v>
      </c>
      <c r="N141" s="9">
        <v>14</v>
      </c>
      <c r="O141" s="9">
        <v>6</v>
      </c>
      <c r="P141" s="9">
        <v>8</v>
      </c>
      <c r="Q141" s="9">
        <v>1</v>
      </c>
      <c r="R141" s="9">
        <v>1</v>
      </c>
      <c r="S141" s="9">
        <v>0</v>
      </c>
      <c r="T141" s="9">
        <v>0</v>
      </c>
      <c r="U141" s="9">
        <v>0</v>
      </c>
      <c r="V141" s="9">
        <v>0</v>
      </c>
      <c r="W141" s="9">
        <f t="shared" si="17"/>
        <v>1</v>
      </c>
      <c r="X141" s="9">
        <v>0</v>
      </c>
      <c r="Y141" s="9">
        <v>0</v>
      </c>
      <c r="Z141" s="9">
        <v>2</v>
      </c>
      <c r="AA141" s="9">
        <v>0</v>
      </c>
      <c r="AB141" s="9">
        <v>2</v>
      </c>
      <c r="AC141" s="9">
        <v>11</v>
      </c>
      <c r="AD141" s="9">
        <v>8</v>
      </c>
      <c r="AE141" s="9">
        <v>3</v>
      </c>
      <c r="AF141" s="9">
        <v>0</v>
      </c>
      <c r="AG141" s="9">
        <v>0</v>
      </c>
      <c r="AH141" s="9">
        <v>440</v>
      </c>
      <c r="AI141" s="9">
        <v>40</v>
      </c>
      <c r="AJ141" s="9">
        <v>31</v>
      </c>
      <c r="AK141" s="9">
        <v>0</v>
      </c>
      <c r="AL141" s="9">
        <v>0</v>
      </c>
      <c r="AM141" s="9">
        <v>94</v>
      </c>
      <c r="AN141" s="9">
        <v>382</v>
      </c>
      <c r="AO141" s="9">
        <v>-1</v>
      </c>
      <c r="AP141" s="9">
        <v>10</v>
      </c>
    </row>
    <row r="142" spans="1:42" ht="16.8" x14ac:dyDescent="0.45">
      <c r="A142" s="5" t="s">
        <v>241</v>
      </c>
      <c r="B142" s="5" t="str">
        <f t="shared" si="12"/>
        <v>DANNY WELBECK</v>
      </c>
      <c r="C142" s="9">
        <v>31</v>
      </c>
      <c r="D142" s="9">
        <f t="shared" si="13"/>
        <v>34</v>
      </c>
      <c r="E142" s="9">
        <f t="shared" si="14"/>
        <v>29</v>
      </c>
      <c r="F142" s="9" t="str">
        <f t="shared" si="15"/>
        <v>Experienced Player</v>
      </c>
      <c r="G142" s="10">
        <v>33203</v>
      </c>
      <c r="H142" s="5" t="s">
        <v>53</v>
      </c>
      <c r="I142" s="5" t="s">
        <v>50</v>
      </c>
      <c r="J142" s="5" t="s">
        <v>42</v>
      </c>
      <c r="K142" s="9">
        <f t="shared" si="16"/>
        <v>147</v>
      </c>
      <c r="L142" s="9">
        <v>47</v>
      </c>
      <c r="M142" s="9">
        <v>100</v>
      </c>
      <c r="N142" s="9">
        <v>8</v>
      </c>
      <c r="O142" s="9">
        <v>4</v>
      </c>
      <c r="P142" s="9">
        <v>4</v>
      </c>
      <c r="Q142" s="9">
        <v>1</v>
      </c>
      <c r="R142" s="9">
        <v>1</v>
      </c>
      <c r="S142" s="9">
        <v>0</v>
      </c>
      <c r="T142" s="9">
        <v>1</v>
      </c>
      <c r="U142" s="9">
        <v>0</v>
      </c>
      <c r="V142" s="9">
        <v>1</v>
      </c>
      <c r="W142" s="9">
        <f t="shared" si="17"/>
        <v>2</v>
      </c>
      <c r="X142" s="9">
        <v>0</v>
      </c>
      <c r="Y142" s="9">
        <v>0</v>
      </c>
      <c r="Z142" s="9">
        <v>2</v>
      </c>
      <c r="AA142" s="9">
        <v>2</v>
      </c>
      <c r="AB142" s="9">
        <v>0</v>
      </c>
      <c r="AC142" s="9">
        <v>2</v>
      </c>
      <c r="AD142" s="9">
        <v>0</v>
      </c>
      <c r="AE142" s="9">
        <v>2</v>
      </c>
      <c r="AF142" s="9">
        <v>0</v>
      </c>
      <c r="AG142" s="9">
        <v>0</v>
      </c>
      <c r="AH142" s="9">
        <v>147</v>
      </c>
      <c r="AI142" s="9">
        <v>74</v>
      </c>
      <c r="AJ142" s="9">
        <v>18</v>
      </c>
      <c r="AK142" s="9">
        <v>0</v>
      </c>
      <c r="AL142" s="9">
        <v>147</v>
      </c>
      <c r="AM142" s="9">
        <v>-1</v>
      </c>
      <c r="AN142" s="9">
        <v>-1</v>
      </c>
      <c r="AO142" s="9">
        <v>-1</v>
      </c>
      <c r="AP142" s="9">
        <v>13</v>
      </c>
    </row>
    <row r="143" spans="1:42" ht="16.8" x14ac:dyDescent="0.45">
      <c r="A143" s="5" t="s">
        <v>242</v>
      </c>
      <c r="B143" s="5" t="str">
        <f t="shared" si="12"/>
        <v>DARYL JANMAAT</v>
      </c>
      <c r="C143" s="9">
        <v>33</v>
      </c>
      <c r="D143" s="9">
        <f t="shared" si="13"/>
        <v>36</v>
      </c>
      <c r="E143" s="9">
        <f t="shared" si="14"/>
        <v>31</v>
      </c>
      <c r="F143" s="9" t="str">
        <f t="shared" si="15"/>
        <v>Very Experienced Player</v>
      </c>
      <c r="G143" s="10">
        <v>32711</v>
      </c>
      <c r="H143" s="5" t="s">
        <v>40</v>
      </c>
      <c r="I143" s="5" t="s">
        <v>59</v>
      </c>
      <c r="J143" s="5" t="s">
        <v>243</v>
      </c>
      <c r="K143" s="9">
        <f t="shared" si="16"/>
        <v>1521</v>
      </c>
      <c r="L143" s="9">
        <v>836</v>
      </c>
      <c r="M143" s="9">
        <v>685</v>
      </c>
      <c r="N143" s="9">
        <v>18</v>
      </c>
      <c r="O143" s="9">
        <v>10</v>
      </c>
      <c r="P143" s="9">
        <v>8</v>
      </c>
      <c r="Q143" s="9">
        <v>0</v>
      </c>
      <c r="R143" s="9">
        <v>0</v>
      </c>
      <c r="S143" s="9">
        <v>0</v>
      </c>
      <c r="T143" s="9">
        <v>2</v>
      </c>
      <c r="U143" s="9">
        <v>2</v>
      </c>
      <c r="V143" s="9">
        <v>0</v>
      </c>
      <c r="W143" s="9">
        <f t="shared" si="17"/>
        <v>2</v>
      </c>
      <c r="X143" s="9">
        <v>0</v>
      </c>
      <c r="Y143" s="9">
        <v>0</v>
      </c>
      <c r="Z143" s="9">
        <v>3</v>
      </c>
      <c r="AA143" s="9">
        <v>2</v>
      </c>
      <c r="AB143" s="9">
        <v>1</v>
      </c>
      <c r="AC143" s="9">
        <v>22</v>
      </c>
      <c r="AD143" s="9">
        <v>8</v>
      </c>
      <c r="AE143" s="9">
        <v>14</v>
      </c>
      <c r="AF143" s="9">
        <v>3</v>
      </c>
      <c r="AG143" s="9">
        <v>0</v>
      </c>
      <c r="AH143" s="9">
        <v>0</v>
      </c>
      <c r="AI143" s="9">
        <v>69</v>
      </c>
      <c r="AJ143" s="9">
        <v>85</v>
      </c>
      <c r="AK143" s="9">
        <v>507</v>
      </c>
      <c r="AL143" s="9">
        <v>761</v>
      </c>
      <c r="AM143" s="9">
        <v>395</v>
      </c>
      <c r="AN143" s="9">
        <v>121</v>
      </c>
      <c r="AO143" s="9">
        <v>84</v>
      </c>
      <c r="AP143" s="9">
        <v>23</v>
      </c>
    </row>
    <row r="144" spans="1:42" ht="16.8" x14ac:dyDescent="0.45">
      <c r="A144" s="5" t="s">
        <v>244</v>
      </c>
      <c r="B144" s="5" t="str">
        <f t="shared" si="12"/>
        <v>DAVID BROOKS</v>
      </c>
      <c r="C144" s="9">
        <v>25</v>
      </c>
      <c r="D144" s="9">
        <f t="shared" si="13"/>
        <v>28</v>
      </c>
      <c r="E144" s="9">
        <f t="shared" si="14"/>
        <v>23</v>
      </c>
      <c r="F144" s="9" t="str">
        <f t="shared" si="15"/>
        <v>Young Player</v>
      </c>
      <c r="G144" s="10">
        <v>35619</v>
      </c>
      <c r="H144" s="5" t="s">
        <v>53</v>
      </c>
      <c r="I144" s="5" t="s">
        <v>70</v>
      </c>
      <c r="J144" s="5" t="s">
        <v>42</v>
      </c>
      <c r="K144" s="9">
        <f t="shared" si="16"/>
        <v>2278</v>
      </c>
      <c r="L144" s="9">
        <v>1289</v>
      </c>
      <c r="M144" s="9">
        <v>989</v>
      </c>
      <c r="N144" s="9">
        <v>30</v>
      </c>
      <c r="O144" s="9">
        <v>17</v>
      </c>
      <c r="P144" s="9">
        <v>13</v>
      </c>
      <c r="Q144" s="9">
        <v>7</v>
      </c>
      <c r="R144" s="9">
        <v>4</v>
      </c>
      <c r="S144" s="9">
        <v>3</v>
      </c>
      <c r="T144" s="9">
        <v>5</v>
      </c>
      <c r="U144" s="9">
        <v>3</v>
      </c>
      <c r="V144" s="9">
        <v>2</v>
      </c>
      <c r="W144" s="9">
        <f t="shared" si="17"/>
        <v>12</v>
      </c>
      <c r="X144" s="9">
        <v>0</v>
      </c>
      <c r="Y144" s="9">
        <v>0</v>
      </c>
      <c r="Z144" s="9">
        <v>9</v>
      </c>
      <c r="AA144" s="9">
        <v>5</v>
      </c>
      <c r="AB144" s="9">
        <v>4</v>
      </c>
      <c r="AC144" s="9">
        <v>39</v>
      </c>
      <c r="AD144" s="9">
        <v>17</v>
      </c>
      <c r="AE144" s="9">
        <v>22</v>
      </c>
      <c r="AF144" s="9">
        <v>3</v>
      </c>
      <c r="AG144" s="9">
        <v>0</v>
      </c>
      <c r="AH144" s="9">
        <v>325</v>
      </c>
      <c r="AI144" s="9">
        <v>58</v>
      </c>
      <c r="AJ144" s="9">
        <v>76</v>
      </c>
      <c r="AK144" s="9">
        <v>759</v>
      </c>
      <c r="AL144" s="9">
        <v>456</v>
      </c>
      <c r="AM144" s="9">
        <v>68</v>
      </c>
      <c r="AN144" s="9">
        <v>66</v>
      </c>
      <c r="AO144" s="9">
        <v>-1</v>
      </c>
      <c r="AP144" s="9">
        <v>4</v>
      </c>
    </row>
    <row r="145" spans="1:42" ht="16.8" x14ac:dyDescent="0.45">
      <c r="A145" s="5" t="s">
        <v>245</v>
      </c>
      <c r="B145" s="5" t="str">
        <f t="shared" si="12"/>
        <v>DAVID BUTTON</v>
      </c>
      <c r="C145" s="9">
        <v>33</v>
      </c>
      <c r="D145" s="9">
        <f t="shared" si="13"/>
        <v>36</v>
      </c>
      <c r="E145" s="9">
        <f t="shared" si="14"/>
        <v>31</v>
      </c>
      <c r="F145" s="9" t="str">
        <f t="shared" si="15"/>
        <v>Very Experienced Player</v>
      </c>
      <c r="G145" s="10">
        <v>32566</v>
      </c>
      <c r="H145" s="5" t="s">
        <v>78</v>
      </c>
      <c r="I145" s="5" t="s">
        <v>109</v>
      </c>
      <c r="J145" s="5" t="s">
        <v>42</v>
      </c>
      <c r="K145" s="9">
        <f t="shared" si="16"/>
        <v>360</v>
      </c>
      <c r="L145" s="9">
        <v>180</v>
      </c>
      <c r="M145" s="9">
        <v>180</v>
      </c>
      <c r="N145" s="9">
        <v>4</v>
      </c>
      <c r="O145" s="9">
        <v>2</v>
      </c>
      <c r="P145" s="9">
        <v>2</v>
      </c>
      <c r="Q145" s="9">
        <v>0</v>
      </c>
      <c r="R145" s="9">
        <v>0</v>
      </c>
      <c r="S145" s="9">
        <v>0</v>
      </c>
      <c r="T145" s="9">
        <v>0</v>
      </c>
      <c r="U145" s="9">
        <v>0</v>
      </c>
      <c r="V145" s="9">
        <v>0</v>
      </c>
      <c r="W145" s="9">
        <f t="shared" si="17"/>
        <v>0</v>
      </c>
      <c r="X145" s="9">
        <v>0</v>
      </c>
      <c r="Y145" s="9">
        <v>0</v>
      </c>
      <c r="Z145" s="9">
        <v>1</v>
      </c>
      <c r="AA145" s="9">
        <v>1</v>
      </c>
      <c r="AB145" s="9">
        <v>0</v>
      </c>
      <c r="AC145" s="9">
        <v>5</v>
      </c>
      <c r="AD145" s="9">
        <v>1</v>
      </c>
      <c r="AE145" s="9">
        <v>4</v>
      </c>
      <c r="AF145" s="9">
        <v>0</v>
      </c>
      <c r="AG145" s="9">
        <v>0</v>
      </c>
      <c r="AH145" s="9">
        <v>0</v>
      </c>
      <c r="AI145" s="9">
        <v>72</v>
      </c>
      <c r="AJ145" s="9">
        <v>90</v>
      </c>
      <c r="AK145" s="9">
        <v>0</v>
      </c>
      <c r="AL145" s="9">
        <v>0</v>
      </c>
      <c r="AM145" s="9">
        <v>404</v>
      </c>
      <c r="AN145" s="9">
        <v>327</v>
      </c>
      <c r="AO145" s="9">
        <v>79</v>
      </c>
      <c r="AP145" s="9">
        <v>14</v>
      </c>
    </row>
    <row r="146" spans="1:42" ht="16.8" x14ac:dyDescent="0.45">
      <c r="A146" s="5" t="s">
        <v>246</v>
      </c>
      <c r="B146" s="5" t="str">
        <f t="shared" si="12"/>
        <v>DAVID DE GEA</v>
      </c>
      <c r="C146" s="9">
        <v>31</v>
      </c>
      <c r="D146" s="9">
        <f t="shared" si="13"/>
        <v>34</v>
      </c>
      <c r="E146" s="9">
        <f t="shared" si="14"/>
        <v>29</v>
      </c>
      <c r="F146" s="9" t="str">
        <f t="shared" si="15"/>
        <v>Experienced Player</v>
      </c>
      <c r="G146" s="10">
        <v>33184</v>
      </c>
      <c r="H146" s="5" t="s">
        <v>78</v>
      </c>
      <c r="I146" s="5" t="s">
        <v>101</v>
      </c>
      <c r="J146" s="5" t="s">
        <v>74</v>
      </c>
      <c r="K146" s="9">
        <f t="shared" si="16"/>
        <v>3420</v>
      </c>
      <c r="L146" s="9">
        <v>1710</v>
      </c>
      <c r="M146" s="9">
        <v>1710</v>
      </c>
      <c r="N146" s="9">
        <v>38</v>
      </c>
      <c r="O146" s="9">
        <v>19</v>
      </c>
      <c r="P146" s="9">
        <v>19</v>
      </c>
      <c r="Q146" s="9">
        <v>0</v>
      </c>
      <c r="R146" s="9">
        <v>0</v>
      </c>
      <c r="S146" s="9">
        <v>0</v>
      </c>
      <c r="T146" s="9">
        <v>0</v>
      </c>
      <c r="U146" s="9">
        <v>0</v>
      </c>
      <c r="V146" s="9">
        <v>0</v>
      </c>
      <c r="W146" s="9">
        <f t="shared" si="17"/>
        <v>0</v>
      </c>
      <c r="X146" s="9">
        <v>0</v>
      </c>
      <c r="Y146" s="9">
        <v>0</v>
      </c>
      <c r="Z146" s="9">
        <v>7</v>
      </c>
      <c r="AA146" s="9">
        <v>2</v>
      </c>
      <c r="AB146" s="9">
        <v>5</v>
      </c>
      <c r="AC146" s="9">
        <v>51</v>
      </c>
      <c r="AD146" s="9">
        <v>23</v>
      </c>
      <c r="AE146" s="9">
        <v>28</v>
      </c>
      <c r="AF146" s="9">
        <v>1</v>
      </c>
      <c r="AG146" s="9">
        <v>0</v>
      </c>
      <c r="AH146" s="9">
        <v>0</v>
      </c>
      <c r="AI146" s="9">
        <v>67</v>
      </c>
      <c r="AJ146" s="9">
        <v>90</v>
      </c>
      <c r="AK146" s="9">
        <v>3420</v>
      </c>
      <c r="AL146" s="9">
        <v>0</v>
      </c>
      <c r="AM146" s="9">
        <v>310</v>
      </c>
      <c r="AN146" s="9">
        <v>419</v>
      </c>
      <c r="AO146" s="9">
        <v>91</v>
      </c>
      <c r="AP146" s="9">
        <v>18</v>
      </c>
    </row>
    <row r="147" spans="1:42" ht="16.8" x14ac:dyDescent="0.45">
      <c r="A147" s="5" t="s">
        <v>247</v>
      </c>
      <c r="B147" s="5" t="str">
        <f t="shared" si="12"/>
        <v>DAVID JUNIOR HOILETT</v>
      </c>
      <c r="C147" s="9">
        <v>32</v>
      </c>
      <c r="D147" s="9">
        <f t="shared" si="13"/>
        <v>35</v>
      </c>
      <c r="E147" s="9">
        <f t="shared" si="14"/>
        <v>30</v>
      </c>
      <c r="F147" s="9" t="str">
        <f t="shared" si="15"/>
        <v>Experienced Player</v>
      </c>
      <c r="G147" s="10">
        <v>33029</v>
      </c>
      <c r="H147" s="5" t="s">
        <v>53</v>
      </c>
      <c r="I147" s="5" t="s">
        <v>95</v>
      </c>
      <c r="J147" s="5" t="s">
        <v>248</v>
      </c>
      <c r="K147" s="9">
        <f t="shared" si="16"/>
        <v>2142</v>
      </c>
      <c r="L147" s="9">
        <v>1008</v>
      </c>
      <c r="M147" s="9">
        <v>1134</v>
      </c>
      <c r="N147" s="9">
        <v>32</v>
      </c>
      <c r="O147" s="9">
        <v>17</v>
      </c>
      <c r="P147" s="9">
        <v>15</v>
      </c>
      <c r="Q147" s="9">
        <v>3</v>
      </c>
      <c r="R147" s="9">
        <v>2</v>
      </c>
      <c r="S147" s="9">
        <v>1</v>
      </c>
      <c r="T147" s="9">
        <v>1</v>
      </c>
      <c r="U147" s="9">
        <v>0</v>
      </c>
      <c r="V147" s="9">
        <v>1</v>
      </c>
      <c r="W147" s="9">
        <f t="shared" si="17"/>
        <v>4</v>
      </c>
      <c r="X147" s="9">
        <v>0</v>
      </c>
      <c r="Y147" s="9">
        <v>0</v>
      </c>
      <c r="Z147" s="9">
        <v>9</v>
      </c>
      <c r="AA147" s="9">
        <v>5</v>
      </c>
      <c r="AB147" s="9">
        <v>4</v>
      </c>
      <c r="AC147" s="9">
        <v>42</v>
      </c>
      <c r="AD147" s="9">
        <v>20</v>
      </c>
      <c r="AE147" s="9">
        <v>22</v>
      </c>
      <c r="AF147" s="9">
        <v>4</v>
      </c>
      <c r="AG147" s="9">
        <v>0</v>
      </c>
      <c r="AH147" s="9">
        <v>714</v>
      </c>
      <c r="AI147" s="9">
        <v>51</v>
      </c>
      <c r="AJ147" s="9">
        <v>67</v>
      </c>
      <c r="AK147" s="9">
        <v>536</v>
      </c>
      <c r="AL147" s="9">
        <v>2142</v>
      </c>
      <c r="AM147" s="9">
        <v>137</v>
      </c>
      <c r="AN147" s="9">
        <v>220</v>
      </c>
      <c r="AO147" s="9">
        <v>-1</v>
      </c>
      <c r="AP147" s="9">
        <v>7</v>
      </c>
    </row>
    <row r="148" spans="1:42" ht="16.8" x14ac:dyDescent="0.45">
      <c r="A148" s="5" t="s">
        <v>249</v>
      </c>
      <c r="B148" s="5" t="str">
        <f t="shared" si="12"/>
        <v>DAVID LUIZ</v>
      </c>
      <c r="C148" s="9">
        <v>35</v>
      </c>
      <c r="D148" s="9">
        <f t="shared" si="13"/>
        <v>38</v>
      </c>
      <c r="E148" s="9">
        <f t="shared" si="14"/>
        <v>33</v>
      </c>
      <c r="F148" s="9" t="str">
        <f t="shared" si="15"/>
        <v>Very Experienced Player</v>
      </c>
      <c r="G148" s="10">
        <v>31889</v>
      </c>
      <c r="H148" s="5" t="s">
        <v>40</v>
      </c>
      <c r="I148" s="5" t="s">
        <v>114</v>
      </c>
      <c r="J148" s="5" t="s">
        <v>112</v>
      </c>
      <c r="K148" s="9">
        <f t="shared" si="16"/>
        <v>3239</v>
      </c>
      <c r="L148" s="9">
        <v>1709</v>
      </c>
      <c r="M148" s="9">
        <v>1530</v>
      </c>
      <c r="N148" s="9">
        <v>36</v>
      </c>
      <c r="O148" s="9">
        <v>19</v>
      </c>
      <c r="P148" s="9">
        <v>17</v>
      </c>
      <c r="Q148" s="9">
        <v>3</v>
      </c>
      <c r="R148" s="9">
        <v>3</v>
      </c>
      <c r="S148" s="9">
        <v>0</v>
      </c>
      <c r="T148" s="9">
        <v>2</v>
      </c>
      <c r="U148" s="9">
        <v>1</v>
      </c>
      <c r="V148" s="9">
        <v>1</v>
      </c>
      <c r="W148" s="9">
        <f t="shared" si="17"/>
        <v>5</v>
      </c>
      <c r="X148" s="9">
        <v>0</v>
      </c>
      <c r="Y148" s="9">
        <v>0</v>
      </c>
      <c r="Z148" s="9">
        <v>16</v>
      </c>
      <c r="AA148" s="9">
        <v>10</v>
      </c>
      <c r="AB148" s="9">
        <v>6</v>
      </c>
      <c r="AC148" s="9">
        <v>35</v>
      </c>
      <c r="AD148" s="9">
        <v>12</v>
      </c>
      <c r="AE148" s="9">
        <v>23</v>
      </c>
      <c r="AF148" s="9">
        <v>3</v>
      </c>
      <c r="AG148" s="9">
        <v>0</v>
      </c>
      <c r="AH148" s="9">
        <v>1080</v>
      </c>
      <c r="AI148" s="9">
        <v>93</v>
      </c>
      <c r="AJ148" s="9">
        <v>90</v>
      </c>
      <c r="AK148" s="9">
        <v>1080</v>
      </c>
      <c r="AL148" s="9">
        <v>1620</v>
      </c>
      <c r="AM148" s="9">
        <v>186</v>
      </c>
      <c r="AN148" s="9">
        <v>198</v>
      </c>
      <c r="AO148" s="9">
        <v>27</v>
      </c>
      <c r="AP148" s="9">
        <v>9</v>
      </c>
    </row>
    <row r="149" spans="1:42" ht="16.8" x14ac:dyDescent="0.45">
      <c r="A149" s="5" t="s">
        <v>250</v>
      </c>
      <c r="B149" s="5" t="str">
        <f t="shared" si="12"/>
        <v>DAVID SILVA</v>
      </c>
      <c r="C149" s="9">
        <v>36</v>
      </c>
      <c r="D149" s="9">
        <f t="shared" si="13"/>
        <v>39</v>
      </c>
      <c r="E149" s="9">
        <f t="shared" si="14"/>
        <v>34</v>
      </c>
      <c r="F149" s="9" t="str">
        <f t="shared" si="15"/>
        <v>Very Experienced Player</v>
      </c>
      <c r="G149" s="10">
        <v>31420</v>
      </c>
      <c r="H149" s="5" t="s">
        <v>44</v>
      </c>
      <c r="I149" s="5" t="s">
        <v>144</v>
      </c>
      <c r="J149" s="5" t="s">
        <v>74</v>
      </c>
      <c r="K149" s="9">
        <f t="shared" si="16"/>
        <v>2411</v>
      </c>
      <c r="L149" s="9">
        <v>1088</v>
      </c>
      <c r="M149" s="9">
        <v>1323</v>
      </c>
      <c r="N149" s="9">
        <v>33</v>
      </c>
      <c r="O149" s="9">
        <v>16</v>
      </c>
      <c r="P149" s="9">
        <v>17</v>
      </c>
      <c r="Q149" s="9">
        <v>6</v>
      </c>
      <c r="R149" s="9">
        <v>4</v>
      </c>
      <c r="S149" s="9">
        <v>2</v>
      </c>
      <c r="T149" s="9">
        <v>8</v>
      </c>
      <c r="U149" s="9">
        <v>3</v>
      </c>
      <c r="V149" s="9">
        <v>5</v>
      </c>
      <c r="W149" s="9">
        <f t="shared" si="17"/>
        <v>14</v>
      </c>
      <c r="X149" s="9">
        <v>0</v>
      </c>
      <c r="Y149" s="9">
        <v>0</v>
      </c>
      <c r="Z149" s="9">
        <v>17</v>
      </c>
      <c r="AA149" s="9">
        <v>8</v>
      </c>
      <c r="AB149" s="9">
        <v>9</v>
      </c>
      <c r="AC149" s="9">
        <v>14</v>
      </c>
      <c r="AD149" s="9">
        <v>7</v>
      </c>
      <c r="AE149" s="9">
        <v>7</v>
      </c>
      <c r="AF149" s="9">
        <v>3</v>
      </c>
      <c r="AG149" s="9">
        <v>0</v>
      </c>
      <c r="AH149" s="9">
        <v>402</v>
      </c>
      <c r="AI149" s="9">
        <v>172</v>
      </c>
      <c r="AJ149" s="9">
        <v>73</v>
      </c>
      <c r="AK149" s="9">
        <v>804</v>
      </c>
      <c r="AL149" s="9">
        <v>301</v>
      </c>
      <c r="AM149" s="9">
        <v>88</v>
      </c>
      <c r="AN149" s="9">
        <v>22</v>
      </c>
      <c r="AO149" s="9">
        <v>-1</v>
      </c>
      <c r="AP149" s="9">
        <v>7</v>
      </c>
    </row>
    <row r="150" spans="1:42" ht="16.8" x14ac:dyDescent="0.45">
      <c r="A150" s="5" t="s">
        <v>251</v>
      </c>
      <c r="B150" s="5" t="str">
        <f t="shared" si="12"/>
        <v>DAVIDE ZAPPACOSTA</v>
      </c>
      <c r="C150" s="9">
        <v>30</v>
      </c>
      <c r="D150" s="9">
        <f t="shared" si="13"/>
        <v>33</v>
      </c>
      <c r="E150" s="9">
        <f t="shared" si="14"/>
        <v>28</v>
      </c>
      <c r="F150" s="9" t="str">
        <f t="shared" si="15"/>
        <v>Experienced Player</v>
      </c>
      <c r="G150" s="10">
        <v>33766</v>
      </c>
      <c r="H150" s="5" t="s">
        <v>40</v>
      </c>
      <c r="I150" s="5" t="s">
        <v>114</v>
      </c>
      <c r="J150" s="5" t="s">
        <v>68</v>
      </c>
      <c r="K150" s="9">
        <f t="shared" si="16"/>
        <v>125</v>
      </c>
      <c r="L150" s="9">
        <v>35</v>
      </c>
      <c r="M150" s="9">
        <v>90</v>
      </c>
      <c r="N150" s="9">
        <v>4</v>
      </c>
      <c r="O150" s="9">
        <v>3</v>
      </c>
      <c r="P150" s="9">
        <v>1</v>
      </c>
      <c r="Q150" s="9">
        <v>0</v>
      </c>
      <c r="R150" s="9">
        <v>0</v>
      </c>
      <c r="S150" s="9">
        <v>0</v>
      </c>
      <c r="T150" s="9">
        <v>0</v>
      </c>
      <c r="U150" s="9">
        <v>0</v>
      </c>
      <c r="V150" s="9">
        <v>0</v>
      </c>
      <c r="W150" s="9">
        <f t="shared" si="17"/>
        <v>0</v>
      </c>
      <c r="X150" s="9">
        <v>0</v>
      </c>
      <c r="Y150" s="9">
        <v>0</v>
      </c>
      <c r="Z150" s="9">
        <v>3</v>
      </c>
      <c r="AA150" s="9">
        <v>2</v>
      </c>
      <c r="AB150" s="9">
        <v>1</v>
      </c>
      <c r="AC150" s="9">
        <v>0</v>
      </c>
      <c r="AD150" s="9">
        <v>0</v>
      </c>
      <c r="AE150" s="9">
        <v>0</v>
      </c>
      <c r="AF150" s="9">
        <v>0</v>
      </c>
      <c r="AG150" s="9">
        <v>0</v>
      </c>
      <c r="AH150" s="9">
        <v>0</v>
      </c>
      <c r="AI150" s="9">
        <v>0</v>
      </c>
      <c r="AJ150" s="9">
        <v>31</v>
      </c>
      <c r="AK150" s="9">
        <v>0</v>
      </c>
      <c r="AL150" s="9">
        <v>0</v>
      </c>
      <c r="AM150" s="9">
        <v>-1</v>
      </c>
      <c r="AN150" s="9">
        <v>-1</v>
      </c>
      <c r="AO150" s="9">
        <v>-1</v>
      </c>
      <c r="AP150" s="9">
        <v>22</v>
      </c>
    </row>
    <row r="151" spans="1:42" ht="16.8" x14ac:dyDescent="0.45">
      <c r="A151" s="5" t="s">
        <v>252</v>
      </c>
      <c r="B151" s="5" t="str">
        <f t="shared" si="12"/>
        <v>DAVINSON SÃ¡NCHEZ</v>
      </c>
      <c r="C151" s="9">
        <v>26</v>
      </c>
      <c r="D151" s="9">
        <f t="shared" si="13"/>
        <v>29</v>
      </c>
      <c r="E151" s="9">
        <f t="shared" si="14"/>
        <v>24</v>
      </c>
      <c r="F151" s="9" t="str">
        <f t="shared" si="15"/>
        <v>Young Player</v>
      </c>
      <c r="G151" s="10">
        <v>35228</v>
      </c>
      <c r="H151" s="5" t="s">
        <v>40</v>
      </c>
      <c r="I151" s="5" t="s">
        <v>106</v>
      </c>
      <c r="J151" s="5" t="s">
        <v>194</v>
      </c>
      <c r="K151" s="9">
        <f t="shared" si="16"/>
        <v>1943</v>
      </c>
      <c r="L151" s="9">
        <v>873</v>
      </c>
      <c r="M151" s="9">
        <v>1070</v>
      </c>
      <c r="N151" s="9">
        <v>23</v>
      </c>
      <c r="O151" s="9">
        <v>10</v>
      </c>
      <c r="P151" s="9">
        <v>13</v>
      </c>
      <c r="Q151" s="9">
        <v>1</v>
      </c>
      <c r="R151" s="9">
        <v>1</v>
      </c>
      <c r="S151" s="9">
        <v>0</v>
      </c>
      <c r="T151" s="9">
        <v>1</v>
      </c>
      <c r="U151" s="9">
        <v>0</v>
      </c>
      <c r="V151" s="9">
        <v>1</v>
      </c>
      <c r="W151" s="9">
        <f t="shared" si="17"/>
        <v>2</v>
      </c>
      <c r="X151" s="9">
        <v>0</v>
      </c>
      <c r="Y151" s="9">
        <v>0</v>
      </c>
      <c r="Z151" s="9">
        <v>6</v>
      </c>
      <c r="AA151" s="9">
        <v>3</v>
      </c>
      <c r="AB151" s="9">
        <v>3</v>
      </c>
      <c r="AC151" s="9">
        <v>21</v>
      </c>
      <c r="AD151" s="9">
        <v>9</v>
      </c>
      <c r="AE151" s="9">
        <v>12</v>
      </c>
      <c r="AF151" s="9">
        <v>2</v>
      </c>
      <c r="AG151" s="9">
        <v>0</v>
      </c>
      <c r="AH151" s="9">
        <v>1943</v>
      </c>
      <c r="AI151" s="9">
        <v>93</v>
      </c>
      <c r="AJ151" s="9">
        <v>84</v>
      </c>
      <c r="AK151" s="9">
        <v>972</v>
      </c>
      <c r="AL151" s="9">
        <v>1943</v>
      </c>
      <c r="AM151" s="9">
        <v>221</v>
      </c>
      <c r="AN151" s="9">
        <v>208</v>
      </c>
      <c r="AO151" s="9">
        <v>26</v>
      </c>
      <c r="AP151" s="9">
        <v>13</v>
      </c>
    </row>
    <row r="152" spans="1:42" ht="16.8" x14ac:dyDescent="0.45">
      <c r="A152" s="5" t="s">
        <v>253</v>
      </c>
      <c r="B152" s="5" t="str">
        <f t="shared" si="12"/>
        <v>DAVY PRÃ¶PPER</v>
      </c>
      <c r="C152" s="9">
        <v>31</v>
      </c>
      <c r="D152" s="9">
        <f t="shared" si="13"/>
        <v>34</v>
      </c>
      <c r="E152" s="9">
        <f t="shared" si="14"/>
        <v>29</v>
      </c>
      <c r="F152" s="9" t="str">
        <f t="shared" si="15"/>
        <v>Experienced Player</v>
      </c>
      <c r="G152" s="10">
        <v>33483</v>
      </c>
      <c r="H152" s="5" t="s">
        <v>44</v>
      </c>
      <c r="I152" s="5" t="s">
        <v>109</v>
      </c>
      <c r="J152" s="5" t="s">
        <v>243</v>
      </c>
      <c r="K152" s="9">
        <f t="shared" si="16"/>
        <v>2551</v>
      </c>
      <c r="L152" s="9">
        <v>1371</v>
      </c>
      <c r="M152" s="9">
        <v>1180</v>
      </c>
      <c r="N152" s="9">
        <v>30</v>
      </c>
      <c r="O152" s="9">
        <v>16</v>
      </c>
      <c r="P152" s="9">
        <v>14</v>
      </c>
      <c r="Q152" s="9">
        <v>1</v>
      </c>
      <c r="R152" s="9">
        <v>0</v>
      </c>
      <c r="S152" s="9">
        <v>1</v>
      </c>
      <c r="T152" s="9">
        <v>1</v>
      </c>
      <c r="U152" s="9">
        <v>0</v>
      </c>
      <c r="V152" s="9">
        <v>1</v>
      </c>
      <c r="W152" s="9">
        <f t="shared" si="17"/>
        <v>2</v>
      </c>
      <c r="X152" s="9">
        <v>0</v>
      </c>
      <c r="Y152" s="9">
        <v>0</v>
      </c>
      <c r="Z152" s="9">
        <v>5</v>
      </c>
      <c r="AA152" s="9">
        <v>4</v>
      </c>
      <c r="AB152" s="9">
        <v>1</v>
      </c>
      <c r="AC152" s="9">
        <v>44</v>
      </c>
      <c r="AD152" s="9">
        <v>19</v>
      </c>
      <c r="AE152" s="9">
        <v>25</v>
      </c>
      <c r="AF152" s="9">
        <v>2</v>
      </c>
      <c r="AG152" s="9">
        <v>0</v>
      </c>
      <c r="AH152" s="9">
        <v>2551</v>
      </c>
      <c r="AI152" s="9">
        <v>58</v>
      </c>
      <c r="AJ152" s="9">
        <v>85</v>
      </c>
      <c r="AK152" s="9">
        <v>1276</v>
      </c>
      <c r="AL152" s="9">
        <v>2551</v>
      </c>
      <c r="AM152" s="9">
        <v>241</v>
      </c>
      <c r="AN152" s="9">
        <v>226</v>
      </c>
      <c r="AO152" s="9">
        <v>-1</v>
      </c>
      <c r="AP152" s="9">
        <v>10</v>
      </c>
    </row>
    <row r="153" spans="1:42" ht="16.8" x14ac:dyDescent="0.45">
      <c r="A153" s="5" t="s">
        <v>254</v>
      </c>
      <c r="B153" s="5" t="str">
        <f t="shared" si="12"/>
        <v>DEANDRE YEDLIN</v>
      </c>
      <c r="C153" s="9">
        <v>29</v>
      </c>
      <c r="D153" s="9">
        <f t="shared" si="13"/>
        <v>32</v>
      </c>
      <c r="E153" s="9">
        <f t="shared" si="14"/>
        <v>27</v>
      </c>
      <c r="F153" s="9" t="str">
        <f t="shared" si="15"/>
        <v>Experienced Player</v>
      </c>
      <c r="G153" s="10">
        <v>34159</v>
      </c>
      <c r="H153" s="5" t="s">
        <v>40</v>
      </c>
      <c r="I153" s="5" t="s">
        <v>139</v>
      </c>
      <c r="J153" s="5" t="s">
        <v>234</v>
      </c>
      <c r="K153" s="9">
        <f t="shared" si="16"/>
        <v>2475</v>
      </c>
      <c r="L153" s="9">
        <v>1313</v>
      </c>
      <c r="M153" s="9">
        <v>1162</v>
      </c>
      <c r="N153" s="9">
        <v>29</v>
      </c>
      <c r="O153" s="9">
        <v>16</v>
      </c>
      <c r="P153" s="9">
        <v>13</v>
      </c>
      <c r="Q153" s="9">
        <v>1</v>
      </c>
      <c r="R153" s="9">
        <v>0</v>
      </c>
      <c r="S153" s="9">
        <v>1</v>
      </c>
      <c r="T153" s="9">
        <v>2</v>
      </c>
      <c r="U153" s="9">
        <v>1</v>
      </c>
      <c r="V153" s="9">
        <v>1</v>
      </c>
      <c r="W153" s="9">
        <f t="shared" si="17"/>
        <v>3</v>
      </c>
      <c r="X153" s="9">
        <v>0</v>
      </c>
      <c r="Y153" s="9">
        <v>0</v>
      </c>
      <c r="Z153" s="9">
        <v>6</v>
      </c>
      <c r="AA153" s="9">
        <v>4</v>
      </c>
      <c r="AB153" s="9">
        <v>2</v>
      </c>
      <c r="AC153" s="9">
        <v>37</v>
      </c>
      <c r="AD153" s="9">
        <v>19</v>
      </c>
      <c r="AE153" s="9">
        <v>18</v>
      </c>
      <c r="AF153" s="9">
        <v>7</v>
      </c>
      <c r="AG153" s="9">
        <v>1</v>
      </c>
      <c r="AH153" s="9">
        <v>2475</v>
      </c>
      <c r="AI153" s="9">
        <v>67</v>
      </c>
      <c r="AJ153" s="9">
        <v>85</v>
      </c>
      <c r="AK153" s="9">
        <v>309</v>
      </c>
      <c r="AL153" s="9">
        <v>1238</v>
      </c>
      <c r="AM153" s="9">
        <v>237</v>
      </c>
      <c r="AN153" s="9">
        <v>177</v>
      </c>
      <c r="AO153" s="9">
        <v>93</v>
      </c>
      <c r="AP153" s="9">
        <v>13</v>
      </c>
    </row>
    <row r="154" spans="1:42" ht="16.8" x14ac:dyDescent="0.45">
      <c r="A154" s="5" t="s">
        <v>255</v>
      </c>
      <c r="B154" s="5" t="str">
        <f t="shared" si="12"/>
        <v>DECLAN RICE</v>
      </c>
      <c r="C154" s="9">
        <v>23</v>
      </c>
      <c r="D154" s="9">
        <f t="shared" si="13"/>
        <v>26</v>
      </c>
      <c r="E154" s="9">
        <f t="shared" si="14"/>
        <v>21</v>
      </c>
      <c r="F154" s="9" t="str">
        <f t="shared" si="15"/>
        <v>Prospect</v>
      </c>
      <c r="G154" s="10">
        <v>36174</v>
      </c>
      <c r="H154" s="5" t="s">
        <v>44</v>
      </c>
      <c r="I154" s="5" t="s">
        <v>41</v>
      </c>
      <c r="J154" s="5" t="s">
        <v>178</v>
      </c>
      <c r="K154" s="9">
        <f t="shared" si="16"/>
        <v>3005</v>
      </c>
      <c r="L154" s="9">
        <v>1440</v>
      </c>
      <c r="M154" s="9">
        <v>1565</v>
      </c>
      <c r="N154" s="9">
        <v>34</v>
      </c>
      <c r="O154" s="9">
        <v>16</v>
      </c>
      <c r="P154" s="9">
        <v>18</v>
      </c>
      <c r="Q154" s="9">
        <v>2</v>
      </c>
      <c r="R154" s="9">
        <v>2</v>
      </c>
      <c r="S154" s="9">
        <v>0</v>
      </c>
      <c r="T154" s="9">
        <v>0</v>
      </c>
      <c r="U154" s="9">
        <v>0</v>
      </c>
      <c r="V154" s="9">
        <v>0</v>
      </c>
      <c r="W154" s="9">
        <f t="shared" si="17"/>
        <v>2</v>
      </c>
      <c r="X154" s="9">
        <v>0</v>
      </c>
      <c r="Y154" s="9">
        <v>0</v>
      </c>
      <c r="Z154" s="9">
        <v>6</v>
      </c>
      <c r="AA154" s="9">
        <v>3</v>
      </c>
      <c r="AB154" s="9">
        <v>3</v>
      </c>
      <c r="AC154" s="9">
        <v>42</v>
      </c>
      <c r="AD154" s="9">
        <v>21</v>
      </c>
      <c r="AE154" s="9">
        <v>21</v>
      </c>
      <c r="AF154" s="9">
        <v>4</v>
      </c>
      <c r="AG154" s="9">
        <v>0</v>
      </c>
      <c r="AH154" s="9">
        <v>1503</v>
      </c>
      <c r="AI154" s="9">
        <v>72</v>
      </c>
      <c r="AJ154" s="9">
        <v>88</v>
      </c>
      <c r="AK154" s="9">
        <v>751</v>
      </c>
      <c r="AL154" s="9">
        <v>0</v>
      </c>
      <c r="AM154" s="9">
        <v>210</v>
      </c>
      <c r="AN154" s="9">
        <v>362</v>
      </c>
      <c r="AO154" s="9">
        <v>-1</v>
      </c>
      <c r="AP154" s="9">
        <v>9</v>
      </c>
    </row>
    <row r="155" spans="1:42" ht="16.8" x14ac:dyDescent="0.45">
      <c r="A155" s="5" t="s">
        <v>256</v>
      </c>
      <c r="B155" s="5" t="str">
        <f t="shared" si="12"/>
        <v>DEJAN LOVREN</v>
      </c>
      <c r="C155" s="9">
        <v>33</v>
      </c>
      <c r="D155" s="9">
        <f t="shared" si="13"/>
        <v>36</v>
      </c>
      <c r="E155" s="9">
        <f t="shared" si="14"/>
        <v>31</v>
      </c>
      <c r="F155" s="9" t="str">
        <f t="shared" si="15"/>
        <v>Very Experienced Player</v>
      </c>
      <c r="G155" s="10">
        <v>32694</v>
      </c>
      <c r="H155" s="5" t="s">
        <v>40</v>
      </c>
      <c r="I155" s="5" t="s">
        <v>66</v>
      </c>
      <c r="J155" s="5" t="s">
        <v>257</v>
      </c>
      <c r="K155" s="9">
        <f t="shared" si="16"/>
        <v>985</v>
      </c>
      <c r="L155" s="9">
        <v>540</v>
      </c>
      <c r="M155" s="9">
        <v>445</v>
      </c>
      <c r="N155" s="9">
        <v>13</v>
      </c>
      <c r="O155" s="9">
        <v>7</v>
      </c>
      <c r="P155" s="9">
        <v>6</v>
      </c>
      <c r="Q155" s="9">
        <v>1</v>
      </c>
      <c r="R155" s="9">
        <v>1</v>
      </c>
      <c r="S155" s="9">
        <v>0</v>
      </c>
      <c r="T155" s="9">
        <v>0</v>
      </c>
      <c r="U155" s="9">
        <v>0</v>
      </c>
      <c r="V155" s="9">
        <v>0</v>
      </c>
      <c r="W155" s="9">
        <f t="shared" si="17"/>
        <v>1</v>
      </c>
      <c r="X155" s="9">
        <v>0</v>
      </c>
      <c r="Y155" s="9">
        <v>0</v>
      </c>
      <c r="Z155" s="9">
        <v>6</v>
      </c>
      <c r="AA155" s="9">
        <v>3</v>
      </c>
      <c r="AB155" s="9">
        <v>3</v>
      </c>
      <c r="AC155" s="9">
        <v>7</v>
      </c>
      <c r="AD155" s="9">
        <v>3</v>
      </c>
      <c r="AE155" s="9">
        <v>4</v>
      </c>
      <c r="AF155" s="9">
        <v>1</v>
      </c>
      <c r="AG155" s="9">
        <v>0</v>
      </c>
      <c r="AH155" s="9">
        <v>985</v>
      </c>
      <c r="AI155" s="9">
        <v>141</v>
      </c>
      <c r="AJ155" s="9">
        <v>76</v>
      </c>
      <c r="AK155" s="9">
        <v>985</v>
      </c>
      <c r="AL155" s="9">
        <v>0</v>
      </c>
      <c r="AM155" s="9">
        <v>173</v>
      </c>
      <c r="AN155" s="9">
        <v>324</v>
      </c>
      <c r="AO155" s="9">
        <v>15</v>
      </c>
      <c r="AP155" s="9">
        <v>12</v>
      </c>
    </row>
    <row r="156" spans="1:42" ht="16.8" x14ac:dyDescent="0.45">
      <c r="A156" s="5" t="s">
        <v>258</v>
      </c>
      <c r="B156" s="5" t="str">
        <f t="shared" si="12"/>
        <v>DELE ALLI</v>
      </c>
      <c r="C156" s="9">
        <v>26</v>
      </c>
      <c r="D156" s="9">
        <f t="shared" si="13"/>
        <v>29</v>
      </c>
      <c r="E156" s="9">
        <f t="shared" si="14"/>
        <v>24</v>
      </c>
      <c r="F156" s="9" t="str">
        <f t="shared" si="15"/>
        <v>Young Player</v>
      </c>
      <c r="G156" s="10">
        <v>35166</v>
      </c>
      <c r="H156" s="5" t="s">
        <v>44</v>
      </c>
      <c r="I156" s="5" t="s">
        <v>106</v>
      </c>
      <c r="J156" s="5" t="s">
        <v>42</v>
      </c>
      <c r="K156" s="9">
        <f t="shared" si="16"/>
        <v>1827</v>
      </c>
      <c r="L156" s="9">
        <v>755</v>
      </c>
      <c r="M156" s="9">
        <v>1072</v>
      </c>
      <c r="N156" s="9">
        <v>25</v>
      </c>
      <c r="O156" s="9">
        <v>11</v>
      </c>
      <c r="P156" s="9">
        <v>14</v>
      </c>
      <c r="Q156" s="9">
        <v>5</v>
      </c>
      <c r="R156" s="9">
        <v>1</v>
      </c>
      <c r="S156" s="9">
        <v>4</v>
      </c>
      <c r="T156" s="9">
        <v>3</v>
      </c>
      <c r="U156" s="9">
        <v>2</v>
      </c>
      <c r="V156" s="9">
        <v>1</v>
      </c>
      <c r="W156" s="9">
        <f t="shared" si="17"/>
        <v>8</v>
      </c>
      <c r="X156" s="9">
        <v>0</v>
      </c>
      <c r="Y156" s="9">
        <v>0</v>
      </c>
      <c r="Z156" s="9">
        <v>7</v>
      </c>
      <c r="AA156" s="9">
        <v>3</v>
      </c>
      <c r="AB156" s="9">
        <v>4</v>
      </c>
      <c r="AC156" s="9">
        <v>17</v>
      </c>
      <c r="AD156" s="9">
        <v>4</v>
      </c>
      <c r="AE156" s="9">
        <v>13</v>
      </c>
      <c r="AF156" s="9">
        <v>4</v>
      </c>
      <c r="AG156" s="9">
        <v>0</v>
      </c>
      <c r="AH156" s="9">
        <v>365</v>
      </c>
      <c r="AI156" s="9">
        <v>107</v>
      </c>
      <c r="AJ156" s="9">
        <v>73</v>
      </c>
      <c r="AK156" s="9">
        <v>457</v>
      </c>
      <c r="AL156" s="9">
        <v>609</v>
      </c>
      <c r="AM156" s="9">
        <v>82</v>
      </c>
      <c r="AN156" s="9">
        <v>97</v>
      </c>
      <c r="AO156" s="9">
        <v>-1</v>
      </c>
      <c r="AP156" s="9">
        <v>5</v>
      </c>
    </row>
    <row r="157" spans="1:42" ht="16.8" x14ac:dyDescent="0.45">
      <c r="A157" s="5" t="s">
        <v>259</v>
      </c>
      <c r="B157" s="5" t="str">
        <f t="shared" si="12"/>
        <v>DEMARAI GRAY</v>
      </c>
      <c r="C157" s="9">
        <v>26</v>
      </c>
      <c r="D157" s="9">
        <f t="shared" si="13"/>
        <v>29</v>
      </c>
      <c r="E157" s="9">
        <f t="shared" si="14"/>
        <v>24</v>
      </c>
      <c r="F157" s="9" t="str">
        <f t="shared" si="15"/>
        <v>Young Player</v>
      </c>
      <c r="G157" s="10">
        <v>35244</v>
      </c>
      <c r="H157" s="5" t="s">
        <v>44</v>
      </c>
      <c r="I157" s="5" t="s">
        <v>82</v>
      </c>
      <c r="J157" s="5" t="s">
        <v>42</v>
      </c>
      <c r="K157" s="9">
        <f t="shared" si="16"/>
        <v>1992</v>
      </c>
      <c r="L157" s="9">
        <v>1069</v>
      </c>
      <c r="M157" s="9">
        <v>923</v>
      </c>
      <c r="N157" s="9">
        <v>34</v>
      </c>
      <c r="O157" s="9">
        <v>17</v>
      </c>
      <c r="P157" s="9">
        <v>17</v>
      </c>
      <c r="Q157" s="9">
        <v>4</v>
      </c>
      <c r="R157" s="9">
        <v>1</v>
      </c>
      <c r="S157" s="9">
        <v>3</v>
      </c>
      <c r="T157" s="9">
        <v>1</v>
      </c>
      <c r="U157" s="9">
        <v>1</v>
      </c>
      <c r="V157" s="9">
        <v>0</v>
      </c>
      <c r="W157" s="9">
        <f t="shared" si="17"/>
        <v>5</v>
      </c>
      <c r="X157" s="9">
        <v>0</v>
      </c>
      <c r="Y157" s="9">
        <v>0</v>
      </c>
      <c r="Z157" s="9">
        <v>8</v>
      </c>
      <c r="AA157" s="9">
        <v>5</v>
      </c>
      <c r="AB157" s="9">
        <v>3</v>
      </c>
      <c r="AC157" s="9">
        <v>26</v>
      </c>
      <c r="AD157" s="9">
        <v>10</v>
      </c>
      <c r="AE157" s="9">
        <v>16</v>
      </c>
      <c r="AF157" s="9">
        <v>2</v>
      </c>
      <c r="AG157" s="9">
        <v>0</v>
      </c>
      <c r="AH157" s="9">
        <v>498</v>
      </c>
      <c r="AI157" s="9">
        <v>77</v>
      </c>
      <c r="AJ157" s="9">
        <v>59</v>
      </c>
      <c r="AK157" s="9">
        <v>996</v>
      </c>
      <c r="AL157" s="9">
        <v>1992</v>
      </c>
      <c r="AM157" s="9">
        <v>103</v>
      </c>
      <c r="AN157" s="9">
        <v>212</v>
      </c>
      <c r="AO157" s="9">
        <v>-1</v>
      </c>
      <c r="AP157" s="9">
        <v>3</v>
      </c>
    </row>
    <row r="158" spans="1:42" ht="16.8" x14ac:dyDescent="0.45">
      <c r="A158" s="5" t="s">
        <v>260</v>
      </c>
      <c r="B158" s="5" t="str">
        <f t="shared" si="12"/>
        <v>DEMEACO DUHANEY</v>
      </c>
      <c r="C158" s="9">
        <v>24</v>
      </c>
      <c r="D158" s="9">
        <f t="shared" si="13"/>
        <v>27</v>
      </c>
      <c r="E158" s="9">
        <f t="shared" si="14"/>
        <v>22</v>
      </c>
      <c r="F158" s="9" t="str">
        <f t="shared" si="15"/>
        <v>Young Player</v>
      </c>
      <c r="G158" s="10">
        <v>36081</v>
      </c>
      <c r="H158" s="5" t="s">
        <v>40</v>
      </c>
      <c r="I158" s="5" t="s">
        <v>47</v>
      </c>
      <c r="J158" s="5" t="s">
        <v>42</v>
      </c>
      <c r="K158" s="9">
        <f t="shared" si="16"/>
        <v>46</v>
      </c>
      <c r="L158" s="9">
        <v>46</v>
      </c>
      <c r="M158" s="9">
        <v>0</v>
      </c>
      <c r="N158" s="9">
        <v>1</v>
      </c>
      <c r="O158" s="9">
        <v>1</v>
      </c>
      <c r="P158" s="9">
        <v>0</v>
      </c>
      <c r="Q158" s="9">
        <v>0</v>
      </c>
      <c r="R158" s="9">
        <v>0</v>
      </c>
      <c r="S158" s="9">
        <v>0</v>
      </c>
      <c r="T158" s="9">
        <v>0</v>
      </c>
      <c r="U158" s="9">
        <v>0</v>
      </c>
      <c r="V158" s="9">
        <v>0</v>
      </c>
      <c r="W158" s="9">
        <f t="shared" si="17"/>
        <v>0</v>
      </c>
      <c r="X158" s="9">
        <v>0</v>
      </c>
      <c r="Y158" s="9">
        <v>0</v>
      </c>
      <c r="Z158" s="9">
        <v>1</v>
      </c>
      <c r="AA158" s="9">
        <v>1</v>
      </c>
      <c r="AB158" s="9">
        <v>0</v>
      </c>
      <c r="AC158" s="9">
        <v>0</v>
      </c>
      <c r="AD158" s="9">
        <v>0</v>
      </c>
      <c r="AE158" s="9">
        <v>0</v>
      </c>
      <c r="AF158" s="9">
        <v>0</v>
      </c>
      <c r="AG158" s="9">
        <v>0</v>
      </c>
      <c r="AH158" s="9">
        <v>0</v>
      </c>
      <c r="AI158" s="9">
        <v>0</v>
      </c>
      <c r="AJ158" s="9">
        <v>46</v>
      </c>
      <c r="AK158" s="9">
        <v>0</v>
      </c>
      <c r="AL158" s="9">
        <v>0</v>
      </c>
      <c r="AM158" s="9">
        <v>-1</v>
      </c>
      <c r="AN158" s="9">
        <v>-1</v>
      </c>
      <c r="AO158" s="9">
        <v>-1</v>
      </c>
      <c r="AP158" s="9">
        <v>17</v>
      </c>
    </row>
    <row r="159" spans="1:42" ht="16.8" x14ac:dyDescent="0.45">
      <c r="A159" s="5" t="s">
        <v>261</v>
      </c>
      <c r="B159" s="5" t="str">
        <f t="shared" si="12"/>
        <v>DENIS ODOI</v>
      </c>
      <c r="C159" s="9">
        <v>34</v>
      </c>
      <c r="D159" s="9">
        <f t="shared" si="13"/>
        <v>37</v>
      </c>
      <c r="E159" s="9">
        <f t="shared" si="14"/>
        <v>32</v>
      </c>
      <c r="F159" s="9" t="str">
        <f t="shared" si="15"/>
        <v>Very Experienced Player</v>
      </c>
      <c r="G159" s="10">
        <v>32290</v>
      </c>
      <c r="H159" s="5" t="s">
        <v>40</v>
      </c>
      <c r="I159" s="5" t="s">
        <v>62</v>
      </c>
      <c r="J159" s="5" t="s">
        <v>212</v>
      </c>
      <c r="K159" s="9">
        <f t="shared" si="16"/>
        <v>2593</v>
      </c>
      <c r="L159" s="9">
        <v>1153</v>
      </c>
      <c r="M159" s="9">
        <v>1440</v>
      </c>
      <c r="N159" s="9">
        <v>31</v>
      </c>
      <c r="O159" s="9">
        <v>15</v>
      </c>
      <c r="P159" s="9">
        <v>16</v>
      </c>
      <c r="Q159" s="9">
        <v>0</v>
      </c>
      <c r="R159" s="9">
        <v>0</v>
      </c>
      <c r="S159" s="9">
        <v>0</v>
      </c>
      <c r="T159" s="9">
        <v>1</v>
      </c>
      <c r="U159" s="9">
        <v>0</v>
      </c>
      <c r="V159" s="9">
        <v>1</v>
      </c>
      <c r="W159" s="9">
        <f t="shared" si="17"/>
        <v>1</v>
      </c>
      <c r="X159" s="9">
        <v>0</v>
      </c>
      <c r="Y159" s="9">
        <v>0</v>
      </c>
      <c r="Z159" s="9">
        <v>5</v>
      </c>
      <c r="AA159" s="9">
        <v>3</v>
      </c>
      <c r="AB159" s="9">
        <v>2</v>
      </c>
      <c r="AC159" s="9">
        <v>59</v>
      </c>
      <c r="AD159" s="9">
        <v>23</v>
      </c>
      <c r="AE159" s="9">
        <v>36</v>
      </c>
      <c r="AF159" s="9">
        <v>4</v>
      </c>
      <c r="AG159" s="9">
        <v>0</v>
      </c>
      <c r="AH159" s="9">
        <v>0</v>
      </c>
      <c r="AI159" s="9">
        <v>44</v>
      </c>
      <c r="AJ159" s="9">
        <v>84</v>
      </c>
      <c r="AK159" s="9">
        <v>648</v>
      </c>
      <c r="AL159" s="9">
        <v>2593</v>
      </c>
      <c r="AM159" s="9">
        <v>286</v>
      </c>
      <c r="AN159" s="9">
        <v>244</v>
      </c>
      <c r="AO159" s="9">
        <v>166</v>
      </c>
      <c r="AP159" s="9">
        <v>17</v>
      </c>
    </row>
    <row r="160" spans="1:42" ht="16.8" x14ac:dyDescent="0.45">
      <c r="A160" s="5" t="s">
        <v>262</v>
      </c>
      <c r="B160" s="5" t="str">
        <f t="shared" si="12"/>
        <v>DENIS SUÃ¡REZ</v>
      </c>
      <c r="C160" s="9">
        <v>28</v>
      </c>
      <c r="D160" s="9">
        <f t="shared" si="13"/>
        <v>31</v>
      </c>
      <c r="E160" s="9">
        <f t="shared" si="14"/>
        <v>26</v>
      </c>
      <c r="F160" s="9" t="str">
        <f t="shared" si="15"/>
        <v>Experienced Player</v>
      </c>
      <c r="G160" s="10">
        <v>34340</v>
      </c>
      <c r="H160" s="5" t="s">
        <v>44</v>
      </c>
      <c r="I160" s="5" t="s">
        <v>50</v>
      </c>
      <c r="J160" s="5" t="s">
        <v>74</v>
      </c>
      <c r="K160" s="9">
        <f t="shared" si="16"/>
        <v>67</v>
      </c>
      <c r="L160" s="9">
        <v>29</v>
      </c>
      <c r="M160" s="9">
        <v>38</v>
      </c>
      <c r="N160" s="9">
        <v>4</v>
      </c>
      <c r="O160" s="9">
        <v>2</v>
      </c>
      <c r="P160" s="9">
        <v>2</v>
      </c>
      <c r="Q160" s="9">
        <v>0</v>
      </c>
      <c r="R160" s="9">
        <v>0</v>
      </c>
      <c r="S160" s="9">
        <v>0</v>
      </c>
      <c r="T160" s="9">
        <v>0</v>
      </c>
      <c r="U160" s="9">
        <v>0</v>
      </c>
      <c r="V160" s="9">
        <v>0</v>
      </c>
      <c r="W160" s="9">
        <f t="shared" si="17"/>
        <v>0</v>
      </c>
      <c r="X160" s="9">
        <v>0</v>
      </c>
      <c r="Y160" s="9">
        <v>0</v>
      </c>
      <c r="Z160" s="9">
        <v>1</v>
      </c>
      <c r="AA160" s="9">
        <v>1</v>
      </c>
      <c r="AB160" s="9">
        <v>0</v>
      </c>
      <c r="AC160" s="9">
        <v>0</v>
      </c>
      <c r="AD160" s="9">
        <v>0</v>
      </c>
      <c r="AE160" s="9">
        <v>0</v>
      </c>
      <c r="AF160" s="9">
        <v>0</v>
      </c>
      <c r="AG160" s="9">
        <v>0</v>
      </c>
      <c r="AH160" s="9">
        <v>0</v>
      </c>
      <c r="AI160" s="9">
        <v>0</v>
      </c>
      <c r="AJ160" s="9">
        <v>17</v>
      </c>
      <c r="AK160" s="9">
        <v>0</v>
      </c>
      <c r="AL160" s="9">
        <v>0</v>
      </c>
      <c r="AM160" s="9">
        <v>-1</v>
      </c>
      <c r="AN160" s="9">
        <v>-1</v>
      </c>
      <c r="AO160" s="9">
        <v>-1</v>
      </c>
      <c r="AP160" s="9">
        <v>28</v>
      </c>
    </row>
    <row r="161" spans="1:42" ht="16.8" x14ac:dyDescent="0.45">
      <c r="A161" s="5" t="s">
        <v>263</v>
      </c>
      <c r="B161" s="5" t="str">
        <f t="shared" si="12"/>
        <v>DIEGO RICO</v>
      </c>
      <c r="C161" s="9">
        <v>29</v>
      </c>
      <c r="D161" s="9">
        <f t="shared" si="13"/>
        <v>32</v>
      </c>
      <c r="E161" s="9">
        <f t="shared" si="14"/>
        <v>27</v>
      </c>
      <c r="F161" s="9" t="str">
        <f t="shared" si="15"/>
        <v>Experienced Player</v>
      </c>
      <c r="G161" s="10">
        <v>34023</v>
      </c>
      <c r="H161" s="5" t="s">
        <v>40</v>
      </c>
      <c r="I161" s="5" t="s">
        <v>70</v>
      </c>
      <c r="J161" s="5" t="s">
        <v>74</v>
      </c>
      <c r="K161" s="9">
        <f t="shared" si="16"/>
        <v>607</v>
      </c>
      <c r="L161" s="9">
        <v>148</v>
      </c>
      <c r="M161" s="9">
        <v>459</v>
      </c>
      <c r="N161" s="9">
        <v>12</v>
      </c>
      <c r="O161" s="9">
        <v>4</v>
      </c>
      <c r="P161" s="9">
        <v>8</v>
      </c>
      <c r="Q161" s="9">
        <v>0</v>
      </c>
      <c r="R161" s="9">
        <v>0</v>
      </c>
      <c r="S161" s="9">
        <v>0</v>
      </c>
      <c r="T161" s="9">
        <v>0</v>
      </c>
      <c r="U161" s="9">
        <v>0</v>
      </c>
      <c r="V161" s="9">
        <v>0</v>
      </c>
      <c r="W161" s="9">
        <f t="shared" si="17"/>
        <v>0</v>
      </c>
      <c r="X161" s="9">
        <v>0</v>
      </c>
      <c r="Y161" s="9">
        <v>0</v>
      </c>
      <c r="Z161" s="9">
        <v>0</v>
      </c>
      <c r="AA161" s="9">
        <v>0</v>
      </c>
      <c r="AB161" s="9">
        <v>0</v>
      </c>
      <c r="AC161" s="9">
        <v>18</v>
      </c>
      <c r="AD161" s="9">
        <v>3</v>
      </c>
      <c r="AE161" s="9">
        <v>15</v>
      </c>
      <c r="AF161" s="9">
        <v>1</v>
      </c>
      <c r="AG161" s="9">
        <v>0</v>
      </c>
      <c r="AH161" s="9">
        <v>0</v>
      </c>
      <c r="AI161" s="9">
        <v>34</v>
      </c>
      <c r="AJ161" s="9">
        <v>51</v>
      </c>
      <c r="AK161" s="9">
        <v>607</v>
      </c>
      <c r="AL161" s="9">
        <v>0</v>
      </c>
      <c r="AM161" s="9">
        <v>306</v>
      </c>
      <c r="AN161" s="9">
        <v>261</v>
      </c>
      <c r="AO161" s="9">
        <v>172</v>
      </c>
      <c r="AP161" s="9">
        <v>21</v>
      </c>
    </row>
    <row r="162" spans="1:42" ht="16.8" x14ac:dyDescent="0.45">
      <c r="A162" s="5" t="s">
        <v>264</v>
      </c>
      <c r="B162" s="5" t="str">
        <f t="shared" si="12"/>
        <v>DIOGO DALOT</v>
      </c>
      <c r="C162" s="9">
        <v>23</v>
      </c>
      <c r="D162" s="9">
        <f t="shared" si="13"/>
        <v>26</v>
      </c>
      <c r="E162" s="9">
        <f t="shared" si="14"/>
        <v>21</v>
      </c>
      <c r="F162" s="9" t="str">
        <f t="shared" si="15"/>
        <v>Prospect</v>
      </c>
      <c r="G162" s="10">
        <v>36237</v>
      </c>
      <c r="H162" s="5" t="s">
        <v>40</v>
      </c>
      <c r="I162" s="5" t="s">
        <v>101</v>
      </c>
      <c r="J162" s="5" t="s">
        <v>83</v>
      </c>
      <c r="K162" s="9">
        <f t="shared" si="16"/>
        <v>1015</v>
      </c>
      <c r="L162" s="9">
        <v>525</v>
      </c>
      <c r="M162" s="9">
        <v>490</v>
      </c>
      <c r="N162" s="9">
        <v>16</v>
      </c>
      <c r="O162" s="9">
        <v>7</v>
      </c>
      <c r="P162" s="9">
        <v>9</v>
      </c>
      <c r="Q162" s="9">
        <v>0</v>
      </c>
      <c r="R162" s="9">
        <v>0</v>
      </c>
      <c r="S162" s="9">
        <v>0</v>
      </c>
      <c r="T162" s="9">
        <v>2</v>
      </c>
      <c r="U162" s="9">
        <v>2</v>
      </c>
      <c r="V162" s="9">
        <v>0</v>
      </c>
      <c r="W162" s="9">
        <f t="shared" si="17"/>
        <v>2</v>
      </c>
      <c r="X162" s="9">
        <v>0</v>
      </c>
      <c r="Y162" s="9">
        <v>0</v>
      </c>
      <c r="Z162" s="9">
        <v>2</v>
      </c>
      <c r="AA162" s="9">
        <v>0</v>
      </c>
      <c r="AB162" s="9">
        <v>2</v>
      </c>
      <c r="AC162" s="9">
        <v>18</v>
      </c>
      <c r="AD162" s="9">
        <v>8</v>
      </c>
      <c r="AE162" s="9">
        <v>10</v>
      </c>
      <c r="AF162" s="9">
        <v>3</v>
      </c>
      <c r="AG162" s="9">
        <v>0</v>
      </c>
      <c r="AH162" s="9">
        <v>0</v>
      </c>
      <c r="AI162" s="9">
        <v>56</v>
      </c>
      <c r="AJ162" s="9">
        <v>63</v>
      </c>
      <c r="AK162" s="9">
        <v>338</v>
      </c>
      <c r="AL162" s="9">
        <v>508</v>
      </c>
      <c r="AM162" s="9">
        <v>283</v>
      </c>
      <c r="AN162" s="9">
        <v>77</v>
      </c>
      <c r="AO162" s="9">
        <v>131</v>
      </c>
      <c r="AP162" s="9">
        <v>17</v>
      </c>
    </row>
    <row r="163" spans="1:42" ht="16.8" x14ac:dyDescent="0.45">
      <c r="A163" s="5" t="s">
        <v>265</v>
      </c>
      <c r="B163" s="5" t="str">
        <f t="shared" si="12"/>
        <v>DIOGO JOSÃ© TEIXEIRA DA SILVA</v>
      </c>
      <c r="C163" s="9">
        <v>25</v>
      </c>
      <c r="D163" s="9">
        <f t="shared" si="13"/>
        <v>28</v>
      </c>
      <c r="E163" s="9">
        <f t="shared" si="14"/>
        <v>23</v>
      </c>
      <c r="F163" s="9" t="str">
        <f t="shared" si="15"/>
        <v>Young Player</v>
      </c>
      <c r="G163" s="10">
        <v>35403</v>
      </c>
      <c r="H163" s="5" t="s">
        <v>44</v>
      </c>
      <c r="I163" s="5" t="s">
        <v>73</v>
      </c>
      <c r="J163" s="5" t="s">
        <v>83</v>
      </c>
      <c r="K163" s="9">
        <f t="shared" si="16"/>
        <v>2371</v>
      </c>
      <c r="L163" s="9">
        <v>1210</v>
      </c>
      <c r="M163" s="9">
        <v>1161</v>
      </c>
      <c r="N163" s="9">
        <v>33</v>
      </c>
      <c r="O163" s="9">
        <v>16</v>
      </c>
      <c r="P163" s="9">
        <v>17</v>
      </c>
      <c r="Q163" s="9">
        <v>9</v>
      </c>
      <c r="R163" s="9">
        <v>7</v>
      </c>
      <c r="S163" s="9">
        <v>2</v>
      </c>
      <c r="T163" s="9">
        <v>5</v>
      </c>
      <c r="U163" s="9">
        <v>3</v>
      </c>
      <c r="V163" s="9">
        <v>2</v>
      </c>
      <c r="W163" s="9">
        <f t="shared" si="17"/>
        <v>14</v>
      </c>
      <c r="X163" s="9">
        <v>0</v>
      </c>
      <c r="Y163" s="9">
        <v>0</v>
      </c>
      <c r="Z163" s="9">
        <v>9</v>
      </c>
      <c r="AA163" s="9">
        <v>7</v>
      </c>
      <c r="AB163" s="9">
        <v>2</v>
      </c>
      <c r="AC163" s="9">
        <v>29</v>
      </c>
      <c r="AD163" s="9">
        <v>11</v>
      </c>
      <c r="AE163" s="9">
        <v>18</v>
      </c>
      <c r="AF163" s="9">
        <v>11</v>
      </c>
      <c r="AG163" s="9">
        <v>0</v>
      </c>
      <c r="AH163" s="9">
        <v>263</v>
      </c>
      <c r="AI163" s="9">
        <v>82</v>
      </c>
      <c r="AJ163" s="9">
        <v>72</v>
      </c>
      <c r="AK163" s="9">
        <v>216</v>
      </c>
      <c r="AL163" s="9">
        <v>474</v>
      </c>
      <c r="AM163" s="9">
        <v>52</v>
      </c>
      <c r="AN163" s="9">
        <v>71</v>
      </c>
      <c r="AO163" s="9">
        <v>-1</v>
      </c>
      <c r="AP163" s="9">
        <v>2</v>
      </c>
    </row>
    <row r="164" spans="1:42" ht="16.8" x14ac:dyDescent="0.45">
      <c r="A164" s="5" t="s">
        <v>266</v>
      </c>
      <c r="B164" s="5" t="str">
        <f t="shared" si="12"/>
        <v>DIVOCK ORIGI</v>
      </c>
      <c r="C164" s="9">
        <v>27</v>
      </c>
      <c r="D164" s="9">
        <f t="shared" si="13"/>
        <v>30</v>
      </c>
      <c r="E164" s="9">
        <f t="shared" si="14"/>
        <v>25</v>
      </c>
      <c r="F164" s="9" t="str">
        <f t="shared" si="15"/>
        <v>Young Player</v>
      </c>
      <c r="G164" s="10">
        <v>34807</v>
      </c>
      <c r="H164" s="5" t="s">
        <v>53</v>
      </c>
      <c r="I164" s="5" t="s">
        <v>66</v>
      </c>
      <c r="J164" s="5" t="s">
        <v>212</v>
      </c>
      <c r="K164" s="9">
        <f t="shared" si="16"/>
        <v>366</v>
      </c>
      <c r="L164" s="9">
        <v>176</v>
      </c>
      <c r="M164" s="9">
        <v>190</v>
      </c>
      <c r="N164" s="9">
        <v>12</v>
      </c>
      <c r="O164" s="9">
        <v>5</v>
      </c>
      <c r="P164" s="9">
        <v>7</v>
      </c>
      <c r="Q164" s="9">
        <v>3</v>
      </c>
      <c r="R164" s="9">
        <v>2</v>
      </c>
      <c r="S164" s="9">
        <v>1</v>
      </c>
      <c r="T164" s="9">
        <v>1</v>
      </c>
      <c r="U164" s="9">
        <v>0</v>
      </c>
      <c r="V164" s="9">
        <v>1</v>
      </c>
      <c r="W164" s="9">
        <f t="shared" si="17"/>
        <v>4</v>
      </c>
      <c r="X164" s="9">
        <v>0</v>
      </c>
      <c r="Y164" s="9">
        <v>0</v>
      </c>
      <c r="Z164" s="9">
        <v>7</v>
      </c>
      <c r="AA164" s="9">
        <v>4</v>
      </c>
      <c r="AB164" s="9">
        <v>3</v>
      </c>
      <c r="AC164" s="9">
        <v>2</v>
      </c>
      <c r="AD164" s="9">
        <v>0</v>
      </c>
      <c r="AE164" s="9">
        <v>2</v>
      </c>
      <c r="AF164" s="9">
        <v>0</v>
      </c>
      <c r="AG164" s="9">
        <v>0</v>
      </c>
      <c r="AH164" s="9">
        <v>122</v>
      </c>
      <c r="AI164" s="9">
        <v>183</v>
      </c>
      <c r="AJ164" s="9">
        <v>31</v>
      </c>
      <c r="AK164" s="9">
        <v>0</v>
      </c>
      <c r="AL164" s="9">
        <v>366</v>
      </c>
      <c r="AM164" s="9">
        <v>2</v>
      </c>
      <c r="AN164" s="9">
        <v>42</v>
      </c>
      <c r="AO164" s="9">
        <v>-1</v>
      </c>
      <c r="AP164" s="9">
        <v>7</v>
      </c>
    </row>
    <row r="165" spans="1:42" ht="16.8" x14ac:dyDescent="0.45">
      <c r="A165" s="5" t="s">
        <v>267</v>
      </c>
      <c r="B165" s="5" t="str">
        <f t="shared" si="12"/>
        <v>DOMINGOS QUINA</v>
      </c>
      <c r="C165" s="9">
        <v>22</v>
      </c>
      <c r="D165" s="9">
        <f t="shared" si="13"/>
        <v>25</v>
      </c>
      <c r="E165" s="9">
        <f t="shared" si="14"/>
        <v>20</v>
      </c>
      <c r="F165" s="9" t="str">
        <f t="shared" si="15"/>
        <v>Prospect</v>
      </c>
      <c r="G165" s="10">
        <v>36482</v>
      </c>
      <c r="H165" s="5" t="s">
        <v>44</v>
      </c>
      <c r="I165" s="5" t="s">
        <v>59</v>
      </c>
      <c r="J165" s="5" t="s">
        <v>83</v>
      </c>
      <c r="K165" s="9">
        <f t="shared" si="16"/>
        <v>335</v>
      </c>
      <c r="L165" s="9">
        <v>217</v>
      </c>
      <c r="M165" s="9">
        <v>118</v>
      </c>
      <c r="N165" s="9">
        <v>8</v>
      </c>
      <c r="O165" s="9">
        <v>5</v>
      </c>
      <c r="P165" s="9">
        <v>3</v>
      </c>
      <c r="Q165" s="9">
        <v>1</v>
      </c>
      <c r="R165" s="9">
        <v>1</v>
      </c>
      <c r="S165" s="9">
        <v>0</v>
      </c>
      <c r="T165" s="9">
        <v>0</v>
      </c>
      <c r="U165" s="9">
        <v>0</v>
      </c>
      <c r="V165" s="9">
        <v>0</v>
      </c>
      <c r="W165" s="9">
        <f t="shared" si="17"/>
        <v>1</v>
      </c>
      <c r="X165" s="9">
        <v>0</v>
      </c>
      <c r="Y165" s="9">
        <v>0</v>
      </c>
      <c r="Z165" s="9">
        <v>1</v>
      </c>
      <c r="AA165" s="9">
        <v>0</v>
      </c>
      <c r="AB165" s="9">
        <v>1</v>
      </c>
      <c r="AC165" s="9">
        <v>5</v>
      </c>
      <c r="AD165" s="9">
        <v>3</v>
      </c>
      <c r="AE165" s="9">
        <v>2</v>
      </c>
      <c r="AF165" s="9">
        <v>0</v>
      </c>
      <c r="AG165" s="9">
        <v>0</v>
      </c>
      <c r="AH165" s="9">
        <v>335</v>
      </c>
      <c r="AI165" s="9">
        <v>67</v>
      </c>
      <c r="AJ165" s="9">
        <v>42</v>
      </c>
      <c r="AK165" s="9">
        <v>0</v>
      </c>
      <c r="AL165" s="9">
        <v>0</v>
      </c>
      <c r="AM165" s="9">
        <v>72</v>
      </c>
      <c r="AN165" s="9">
        <v>316</v>
      </c>
      <c r="AO165" s="9">
        <v>-1</v>
      </c>
      <c r="AP165" s="9">
        <v>13</v>
      </c>
    </row>
    <row r="166" spans="1:42" ht="16.8" x14ac:dyDescent="0.45">
      <c r="A166" s="5" t="s">
        <v>268</v>
      </c>
      <c r="B166" s="5" t="str">
        <f t="shared" si="12"/>
        <v>DOMINIC CALVERT-LEWIN</v>
      </c>
      <c r="C166" s="9">
        <v>25</v>
      </c>
      <c r="D166" s="9">
        <f t="shared" si="13"/>
        <v>28</v>
      </c>
      <c r="E166" s="9">
        <f t="shared" si="14"/>
        <v>23</v>
      </c>
      <c r="F166" s="9" t="str">
        <f t="shared" si="15"/>
        <v>Young Player</v>
      </c>
      <c r="G166" s="10">
        <v>35505</v>
      </c>
      <c r="H166" s="5" t="s">
        <v>53</v>
      </c>
      <c r="I166" s="5" t="s">
        <v>76</v>
      </c>
      <c r="J166" s="5" t="s">
        <v>42</v>
      </c>
      <c r="K166" s="9">
        <f t="shared" si="16"/>
        <v>1774</v>
      </c>
      <c r="L166" s="9">
        <v>1023</v>
      </c>
      <c r="M166" s="9">
        <v>751</v>
      </c>
      <c r="N166" s="9">
        <v>35</v>
      </c>
      <c r="O166" s="9">
        <v>18</v>
      </c>
      <c r="P166" s="9">
        <v>17</v>
      </c>
      <c r="Q166" s="9">
        <v>6</v>
      </c>
      <c r="R166" s="9">
        <v>3</v>
      </c>
      <c r="S166" s="9">
        <v>3</v>
      </c>
      <c r="T166" s="9">
        <v>2</v>
      </c>
      <c r="U166" s="9">
        <v>2</v>
      </c>
      <c r="V166" s="9">
        <v>0</v>
      </c>
      <c r="W166" s="9">
        <f t="shared" si="17"/>
        <v>8</v>
      </c>
      <c r="X166" s="9">
        <v>0</v>
      </c>
      <c r="Y166" s="9">
        <v>0</v>
      </c>
      <c r="Z166" s="9">
        <v>13</v>
      </c>
      <c r="AA166" s="9">
        <v>8</v>
      </c>
      <c r="AB166" s="9">
        <v>5</v>
      </c>
      <c r="AC166" s="9">
        <v>24</v>
      </c>
      <c r="AD166" s="9">
        <v>12</v>
      </c>
      <c r="AE166" s="9">
        <v>12</v>
      </c>
      <c r="AF166" s="9">
        <v>3</v>
      </c>
      <c r="AG166" s="9">
        <v>0</v>
      </c>
      <c r="AH166" s="9">
        <v>296</v>
      </c>
      <c r="AI166" s="9">
        <v>74</v>
      </c>
      <c r="AJ166" s="9">
        <v>51</v>
      </c>
      <c r="AK166" s="9">
        <v>591</v>
      </c>
      <c r="AL166" s="9">
        <v>887</v>
      </c>
      <c r="AM166" s="9">
        <v>65</v>
      </c>
      <c r="AN166" s="9">
        <v>145</v>
      </c>
      <c r="AO166" s="9">
        <v>-1</v>
      </c>
      <c r="AP166" s="9">
        <v>3</v>
      </c>
    </row>
    <row r="167" spans="1:42" ht="16.8" x14ac:dyDescent="0.45">
      <c r="A167" s="5" t="s">
        <v>269</v>
      </c>
      <c r="B167" s="5" t="str">
        <f t="shared" si="12"/>
        <v>DOMINIC SOLANKE</v>
      </c>
      <c r="C167" s="9">
        <v>25</v>
      </c>
      <c r="D167" s="9">
        <f t="shared" si="13"/>
        <v>28</v>
      </c>
      <c r="E167" s="9">
        <f t="shared" si="14"/>
        <v>23</v>
      </c>
      <c r="F167" s="9" t="str">
        <f t="shared" si="15"/>
        <v>Young Player</v>
      </c>
      <c r="G167" s="10">
        <v>35687</v>
      </c>
      <c r="H167" s="5" t="s">
        <v>53</v>
      </c>
      <c r="I167" s="5" t="s">
        <v>70</v>
      </c>
      <c r="J167" s="5" t="s">
        <v>42</v>
      </c>
      <c r="K167" s="9">
        <f t="shared" si="16"/>
        <v>341</v>
      </c>
      <c r="L167" s="9">
        <v>165</v>
      </c>
      <c r="M167" s="9">
        <v>176</v>
      </c>
      <c r="N167" s="9">
        <v>10</v>
      </c>
      <c r="O167" s="9">
        <v>4</v>
      </c>
      <c r="P167" s="9">
        <v>6</v>
      </c>
      <c r="Q167" s="9">
        <v>0</v>
      </c>
      <c r="R167" s="9">
        <v>0</v>
      </c>
      <c r="S167" s="9">
        <v>0</v>
      </c>
      <c r="T167" s="9">
        <v>1</v>
      </c>
      <c r="U167" s="9">
        <v>1</v>
      </c>
      <c r="V167" s="9">
        <v>0</v>
      </c>
      <c r="W167" s="9">
        <f t="shared" si="17"/>
        <v>1</v>
      </c>
      <c r="X167" s="9">
        <v>0</v>
      </c>
      <c r="Y167" s="9">
        <v>0</v>
      </c>
      <c r="Z167" s="9">
        <v>2</v>
      </c>
      <c r="AA167" s="9">
        <v>0</v>
      </c>
      <c r="AB167" s="9">
        <v>2</v>
      </c>
      <c r="AC167" s="9">
        <v>4</v>
      </c>
      <c r="AD167" s="9">
        <v>1</v>
      </c>
      <c r="AE167" s="9">
        <v>3</v>
      </c>
      <c r="AF167" s="9">
        <v>0</v>
      </c>
      <c r="AG167" s="9">
        <v>0</v>
      </c>
      <c r="AH167" s="9">
        <v>0</v>
      </c>
      <c r="AI167" s="9">
        <v>85</v>
      </c>
      <c r="AJ167" s="9">
        <v>34</v>
      </c>
      <c r="AK167" s="9">
        <v>0</v>
      </c>
      <c r="AL167" s="9">
        <v>341</v>
      </c>
      <c r="AM167" s="9">
        <v>280</v>
      </c>
      <c r="AN167" s="9">
        <v>38</v>
      </c>
      <c r="AO167" s="9">
        <v>-1</v>
      </c>
      <c r="AP167" s="9">
        <v>16</v>
      </c>
    </row>
    <row r="168" spans="1:42" ht="16.8" x14ac:dyDescent="0.45">
      <c r="A168" s="5" t="s">
        <v>270</v>
      </c>
      <c r="B168" s="5" t="str">
        <f t="shared" si="12"/>
        <v>DWIGHT MCNEIL</v>
      </c>
      <c r="C168" s="9">
        <v>22</v>
      </c>
      <c r="D168" s="9">
        <f t="shared" si="13"/>
        <v>25</v>
      </c>
      <c r="E168" s="9">
        <f t="shared" si="14"/>
        <v>20</v>
      </c>
      <c r="F168" s="9" t="str">
        <f t="shared" si="15"/>
        <v>Prospect</v>
      </c>
      <c r="G168" s="10">
        <v>36486</v>
      </c>
      <c r="H168" s="5" t="s">
        <v>53</v>
      </c>
      <c r="I168" s="5" t="s">
        <v>45</v>
      </c>
      <c r="J168" s="5" t="s">
        <v>42</v>
      </c>
      <c r="K168" s="9">
        <f t="shared" si="16"/>
        <v>1599</v>
      </c>
      <c r="L168" s="9">
        <v>941</v>
      </c>
      <c r="M168" s="9">
        <v>658</v>
      </c>
      <c r="N168" s="9">
        <v>21</v>
      </c>
      <c r="O168" s="9">
        <v>12</v>
      </c>
      <c r="P168" s="9">
        <v>9</v>
      </c>
      <c r="Q168" s="9">
        <v>3</v>
      </c>
      <c r="R168" s="9">
        <v>3</v>
      </c>
      <c r="S168" s="9">
        <v>0</v>
      </c>
      <c r="T168" s="9">
        <v>5</v>
      </c>
      <c r="U168" s="9">
        <v>3</v>
      </c>
      <c r="V168" s="9">
        <v>2</v>
      </c>
      <c r="W168" s="9">
        <f t="shared" si="17"/>
        <v>8</v>
      </c>
      <c r="X168" s="9">
        <v>0</v>
      </c>
      <c r="Y168" s="9">
        <v>0</v>
      </c>
      <c r="Z168" s="9">
        <v>4</v>
      </c>
      <c r="AA168" s="9">
        <v>3</v>
      </c>
      <c r="AB168" s="9">
        <v>1</v>
      </c>
      <c r="AC168" s="9">
        <v>22</v>
      </c>
      <c r="AD168" s="9">
        <v>12</v>
      </c>
      <c r="AE168" s="9">
        <v>10</v>
      </c>
      <c r="AF168" s="9">
        <v>2</v>
      </c>
      <c r="AG168" s="9">
        <v>0</v>
      </c>
      <c r="AH168" s="9">
        <v>533</v>
      </c>
      <c r="AI168" s="9">
        <v>73</v>
      </c>
      <c r="AJ168" s="9">
        <v>76</v>
      </c>
      <c r="AK168" s="9">
        <v>800</v>
      </c>
      <c r="AL168" s="9">
        <v>320</v>
      </c>
      <c r="AM168" s="9">
        <v>112</v>
      </c>
      <c r="AN168" s="9">
        <v>29</v>
      </c>
      <c r="AO168" s="9">
        <v>-1</v>
      </c>
      <c r="AP168" s="9">
        <v>7</v>
      </c>
    </row>
    <row r="169" spans="1:42" ht="16.8" x14ac:dyDescent="0.45">
      <c r="A169" s="5" t="s">
        <v>271</v>
      </c>
      <c r="B169" s="5" t="str">
        <f t="shared" si="12"/>
        <v>EDEN HAZARD</v>
      </c>
      <c r="C169" s="9">
        <v>31</v>
      </c>
      <c r="D169" s="9">
        <f t="shared" si="13"/>
        <v>34</v>
      </c>
      <c r="E169" s="9">
        <f t="shared" si="14"/>
        <v>29</v>
      </c>
      <c r="F169" s="9" t="str">
        <f t="shared" si="15"/>
        <v>Experienced Player</v>
      </c>
      <c r="G169" s="10">
        <v>33245</v>
      </c>
      <c r="H169" s="5" t="s">
        <v>44</v>
      </c>
      <c r="I169" s="5" t="s">
        <v>114</v>
      </c>
      <c r="J169" s="5" t="s">
        <v>212</v>
      </c>
      <c r="K169" s="9">
        <f t="shared" si="16"/>
        <v>2926</v>
      </c>
      <c r="L169" s="9">
        <v>1527</v>
      </c>
      <c r="M169" s="9">
        <v>1399</v>
      </c>
      <c r="N169" s="9">
        <v>37</v>
      </c>
      <c r="O169" s="9">
        <v>19</v>
      </c>
      <c r="P169" s="9">
        <v>18</v>
      </c>
      <c r="Q169" s="9">
        <v>16</v>
      </c>
      <c r="R169" s="9">
        <v>11</v>
      </c>
      <c r="S169" s="9">
        <v>5</v>
      </c>
      <c r="T169" s="9">
        <v>15</v>
      </c>
      <c r="U169" s="9">
        <v>10</v>
      </c>
      <c r="V169" s="9">
        <v>5</v>
      </c>
      <c r="W169" s="9">
        <f t="shared" si="17"/>
        <v>31</v>
      </c>
      <c r="X169" s="9">
        <v>4</v>
      </c>
      <c r="Y169" s="9">
        <v>0</v>
      </c>
      <c r="Z169" s="9">
        <v>15</v>
      </c>
      <c r="AA169" s="9">
        <v>10</v>
      </c>
      <c r="AB169" s="9">
        <v>5</v>
      </c>
      <c r="AC169" s="9">
        <v>34</v>
      </c>
      <c r="AD169" s="9">
        <v>9</v>
      </c>
      <c r="AE169" s="9">
        <v>25</v>
      </c>
      <c r="AF169" s="9">
        <v>2</v>
      </c>
      <c r="AG169" s="9">
        <v>0</v>
      </c>
      <c r="AH169" s="9">
        <v>183</v>
      </c>
      <c r="AI169" s="9">
        <v>86</v>
      </c>
      <c r="AJ169" s="9">
        <v>79</v>
      </c>
      <c r="AK169" s="9">
        <v>1463</v>
      </c>
      <c r="AL169" s="9">
        <v>195</v>
      </c>
      <c r="AM169" s="9">
        <v>18</v>
      </c>
      <c r="AN169" s="9">
        <v>5</v>
      </c>
      <c r="AO169" s="9">
        <v>-1</v>
      </c>
      <c r="AP169" s="9">
        <v>1</v>
      </c>
    </row>
    <row r="170" spans="1:42" ht="16.8" x14ac:dyDescent="0.45">
      <c r="A170" s="5" t="s">
        <v>272</v>
      </c>
      <c r="B170" s="5" t="str">
        <f t="shared" si="12"/>
        <v>EDERSON</v>
      </c>
      <c r="C170" s="9">
        <v>29</v>
      </c>
      <c r="D170" s="9">
        <f t="shared" si="13"/>
        <v>32</v>
      </c>
      <c r="E170" s="9">
        <f t="shared" si="14"/>
        <v>27</v>
      </c>
      <c r="F170" s="9" t="str">
        <f t="shared" si="15"/>
        <v>Experienced Player</v>
      </c>
      <c r="G170" s="10">
        <v>34198</v>
      </c>
      <c r="H170" s="5" t="s">
        <v>78</v>
      </c>
      <c r="I170" s="5" t="s">
        <v>144</v>
      </c>
      <c r="J170" s="5" t="s">
        <v>112</v>
      </c>
      <c r="K170" s="9">
        <f t="shared" si="16"/>
        <v>3420</v>
      </c>
      <c r="L170" s="9">
        <v>1710</v>
      </c>
      <c r="M170" s="9">
        <v>1710</v>
      </c>
      <c r="N170" s="9">
        <v>38</v>
      </c>
      <c r="O170" s="9">
        <v>19</v>
      </c>
      <c r="P170" s="9">
        <v>19</v>
      </c>
      <c r="Q170" s="9">
        <v>0</v>
      </c>
      <c r="R170" s="9">
        <v>0</v>
      </c>
      <c r="S170" s="9">
        <v>0</v>
      </c>
      <c r="T170" s="9">
        <v>1</v>
      </c>
      <c r="U170" s="9">
        <v>1</v>
      </c>
      <c r="V170" s="9">
        <v>0</v>
      </c>
      <c r="W170" s="9">
        <f t="shared" si="17"/>
        <v>1</v>
      </c>
      <c r="X170" s="9">
        <v>0</v>
      </c>
      <c r="Y170" s="9">
        <v>0</v>
      </c>
      <c r="Z170" s="9">
        <v>20</v>
      </c>
      <c r="AA170" s="9">
        <v>9</v>
      </c>
      <c r="AB170" s="9">
        <v>11</v>
      </c>
      <c r="AC170" s="9">
        <v>23</v>
      </c>
      <c r="AD170" s="9">
        <v>12</v>
      </c>
      <c r="AE170" s="9">
        <v>11</v>
      </c>
      <c r="AF170" s="9">
        <v>2</v>
      </c>
      <c r="AG170" s="9">
        <v>0</v>
      </c>
      <c r="AH170" s="9">
        <v>0</v>
      </c>
      <c r="AI170" s="9">
        <v>149</v>
      </c>
      <c r="AJ170" s="9">
        <v>90</v>
      </c>
      <c r="AK170" s="9">
        <v>1710</v>
      </c>
      <c r="AL170" s="9">
        <v>3420</v>
      </c>
      <c r="AM170" s="9">
        <v>366</v>
      </c>
      <c r="AN170" s="9">
        <v>240</v>
      </c>
      <c r="AO170" s="9">
        <v>13</v>
      </c>
      <c r="AP170" s="9">
        <v>21</v>
      </c>
    </row>
    <row r="171" spans="1:42" ht="16.8" x14ac:dyDescent="0.45">
      <c r="A171" s="5" t="s">
        <v>273</v>
      </c>
      <c r="B171" s="5" t="str">
        <f t="shared" si="12"/>
        <v>EDWARD NKETIAH</v>
      </c>
      <c r="C171" s="9">
        <v>23</v>
      </c>
      <c r="D171" s="9">
        <f t="shared" si="13"/>
        <v>26</v>
      </c>
      <c r="E171" s="9">
        <f t="shared" si="14"/>
        <v>21</v>
      </c>
      <c r="F171" s="9" t="str">
        <f t="shared" si="15"/>
        <v>Prospect</v>
      </c>
      <c r="G171" s="10">
        <v>36310</v>
      </c>
      <c r="H171" s="5" t="s">
        <v>53</v>
      </c>
      <c r="I171" s="5" t="s">
        <v>50</v>
      </c>
      <c r="J171" s="5" t="s">
        <v>42</v>
      </c>
      <c r="K171" s="9">
        <f t="shared" si="16"/>
        <v>62</v>
      </c>
      <c r="L171" s="9">
        <v>4</v>
      </c>
      <c r="M171" s="9">
        <v>58</v>
      </c>
      <c r="N171" s="9">
        <v>5</v>
      </c>
      <c r="O171" s="9">
        <v>1</v>
      </c>
      <c r="P171" s="9">
        <v>4</v>
      </c>
      <c r="Q171" s="9">
        <v>1</v>
      </c>
      <c r="R171" s="9">
        <v>0</v>
      </c>
      <c r="S171" s="9">
        <v>1</v>
      </c>
      <c r="T171" s="9">
        <v>0</v>
      </c>
      <c r="U171" s="9">
        <v>0</v>
      </c>
      <c r="V171" s="9">
        <v>0</v>
      </c>
      <c r="W171" s="9">
        <f t="shared" si="17"/>
        <v>1</v>
      </c>
      <c r="X171" s="9">
        <v>0</v>
      </c>
      <c r="Y171" s="9">
        <v>0</v>
      </c>
      <c r="Z171" s="9">
        <v>1</v>
      </c>
      <c r="AA171" s="9">
        <v>1</v>
      </c>
      <c r="AB171" s="9">
        <v>0</v>
      </c>
      <c r="AC171" s="9">
        <v>2</v>
      </c>
      <c r="AD171" s="9">
        <v>0</v>
      </c>
      <c r="AE171" s="9">
        <v>2</v>
      </c>
      <c r="AF171" s="9">
        <v>0</v>
      </c>
      <c r="AG171" s="9">
        <v>0</v>
      </c>
      <c r="AH171" s="9">
        <v>62</v>
      </c>
      <c r="AI171" s="9">
        <v>31</v>
      </c>
      <c r="AJ171" s="9">
        <v>12</v>
      </c>
      <c r="AK171" s="9">
        <v>0</v>
      </c>
      <c r="AL171" s="9">
        <v>0</v>
      </c>
      <c r="AM171" s="9">
        <v>-1</v>
      </c>
      <c r="AN171" s="9">
        <v>-1</v>
      </c>
      <c r="AO171" s="9">
        <v>-1</v>
      </c>
      <c r="AP171" s="9">
        <v>14</v>
      </c>
    </row>
    <row r="172" spans="1:42" ht="16.8" x14ac:dyDescent="0.45">
      <c r="A172" s="5" t="s">
        <v>274</v>
      </c>
      <c r="B172" s="5" t="str">
        <f t="shared" si="12"/>
        <v>ELIAS KACHUNGA</v>
      </c>
      <c r="C172" s="9">
        <v>30</v>
      </c>
      <c r="D172" s="9">
        <f t="shared" si="13"/>
        <v>33</v>
      </c>
      <c r="E172" s="9">
        <f t="shared" si="14"/>
        <v>28</v>
      </c>
      <c r="F172" s="9" t="str">
        <f t="shared" si="15"/>
        <v>Experienced Player</v>
      </c>
      <c r="G172" s="10">
        <v>33716</v>
      </c>
      <c r="H172" s="5" t="s">
        <v>53</v>
      </c>
      <c r="I172" s="5" t="s">
        <v>47</v>
      </c>
      <c r="J172" s="5" t="s">
        <v>275</v>
      </c>
      <c r="K172" s="9">
        <f t="shared" si="16"/>
        <v>1181</v>
      </c>
      <c r="L172" s="9">
        <v>611</v>
      </c>
      <c r="M172" s="9">
        <v>570</v>
      </c>
      <c r="N172" s="9">
        <v>20</v>
      </c>
      <c r="O172" s="9">
        <v>9</v>
      </c>
      <c r="P172" s="9">
        <v>11</v>
      </c>
      <c r="Q172" s="9">
        <v>0</v>
      </c>
      <c r="R172" s="9">
        <v>0</v>
      </c>
      <c r="S172" s="9">
        <v>0</v>
      </c>
      <c r="T172" s="9">
        <v>0</v>
      </c>
      <c r="U172" s="9">
        <v>0</v>
      </c>
      <c r="V172" s="9">
        <v>0</v>
      </c>
      <c r="W172" s="9">
        <f t="shared" si="17"/>
        <v>0</v>
      </c>
      <c r="X172" s="9">
        <v>0</v>
      </c>
      <c r="Y172" s="9">
        <v>0</v>
      </c>
      <c r="Z172" s="9">
        <v>2</v>
      </c>
      <c r="AA172" s="9">
        <v>1</v>
      </c>
      <c r="AB172" s="9">
        <v>1</v>
      </c>
      <c r="AC172" s="9">
        <v>28</v>
      </c>
      <c r="AD172" s="9">
        <v>14</v>
      </c>
      <c r="AE172" s="9">
        <v>14</v>
      </c>
      <c r="AF172" s="9">
        <v>2</v>
      </c>
      <c r="AG172" s="9">
        <v>0</v>
      </c>
      <c r="AH172" s="9">
        <v>0</v>
      </c>
      <c r="AI172" s="9">
        <v>42</v>
      </c>
      <c r="AJ172" s="9">
        <v>59</v>
      </c>
      <c r="AK172" s="9">
        <v>591</v>
      </c>
      <c r="AL172" s="9">
        <v>0</v>
      </c>
      <c r="AM172" s="9">
        <v>303</v>
      </c>
      <c r="AN172" s="9">
        <v>259</v>
      </c>
      <c r="AO172" s="9">
        <v>-1</v>
      </c>
      <c r="AP172" s="9">
        <v>12</v>
      </c>
    </row>
    <row r="173" spans="1:42" ht="16.8" x14ac:dyDescent="0.45">
      <c r="A173" s="5" t="s">
        <v>276</v>
      </c>
      <c r="B173" s="5" t="str">
        <f t="shared" si="12"/>
        <v>EMERSON HYNDMAN</v>
      </c>
      <c r="C173" s="9">
        <v>26</v>
      </c>
      <c r="D173" s="9">
        <f t="shared" si="13"/>
        <v>29</v>
      </c>
      <c r="E173" s="9">
        <f t="shared" si="14"/>
        <v>24</v>
      </c>
      <c r="F173" s="9" t="str">
        <f t="shared" si="15"/>
        <v>Young Player</v>
      </c>
      <c r="G173" s="10">
        <v>35164</v>
      </c>
      <c r="H173" s="5" t="s">
        <v>44</v>
      </c>
      <c r="I173" s="5" t="s">
        <v>70</v>
      </c>
      <c r="J173" s="5" t="s">
        <v>234</v>
      </c>
      <c r="K173" s="9">
        <f t="shared" si="16"/>
        <v>37</v>
      </c>
      <c r="L173" s="9">
        <v>0</v>
      </c>
      <c r="M173" s="9">
        <v>37</v>
      </c>
      <c r="N173" s="9">
        <v>1</v>
      </c>
      <c r="O173" s="9">
        <v>0</v>
      </c>
      <c r="P173" s="9">
        <v>1</v>
      </c>
      <c r="Q173" s="9">
        <v>0</v>
      </c>
      <c r="R173" s="9">
        <v>0</v>
      </c>
      <c r="S173" s="9">
        <v>0</v>
      </c>
      <c r="T173" s="9">
        <v>0</v>
      </c>
      <c r="U173" s="9">
        <v>0</v>
      </c>
      <c r="V173" s="9">
        <v>0</v>
      </c>
      <c r="W173" s="9">
        <f t="shared" si="17"/>
        <v>0</v>
      </c>
      <c r="X173" s="9">
        <v>0</v>
      </c>
      <c r="Y173" s="9">
        <v>0</v>
      </c>
      <c r="Z173" s="9">
        <v>0</v>
      </c>
      <c r="AA173" s="9">
        <v>0</v>
      </c>
      <c r="AB173" s="9">
        <v>0</v>
      </c>
      <c r="AC173" s="9">
        <v>2</v>
      </c>
      <c r="AD173" s="9">
        <v>0</v>
      </c>
      <c r="AE173" s="9">
        <v>2</v>
      </c>
      <c r="AF173" s="9">
        <v>0</v>
      </c>
      <c r="AG173" s="9">
        <v>0</v>
      </c>
      <c r="AH173" s="9">
        <v>0</v>
      </c>
      <c r="AI173" s="9">
        <v>19</v>
      </c>
      <c r="AJ173" s="9">
        <v>37</v>
      </c>
      <c r="AK173" s="9">
        <v>0</v>
      </c>
      <c r="AL173" s="9">
        <v>0</v>
      </c>
      <c r="AM173" s="9">
        <v>-1</v>
      </c>
      <c r="AN173" s="9">
        <v>-1</v>
      </c>
      <c r="AO173" s="9">
        <v>-1</v>
      </c>
      <c r="AP173" s="9">
        <v>14</v>
      </c>
    </row>
    <row r="174" spans="1:42" ht="16.8" x14ac:dyDescent="0.45">
      <c r="A174" s="5" t="s">
        <v>277</v>
      </c>
      <c r="B174" s="5" t="str">
        <f t="shared" si="12"/>
        <v>EMERSON PALMIERI</v>
      </c>
      <c r="C174" s="9">
        <v>28</v>
      </c>
      <c r="D174" s="9">
        <f t="shared" si="13"/>
        <v>31</v>
      </c>
      <c r="E174" s="9">
        <f t="shared" si="14"/>
        <v>26</v>
      </c>
      <c r="F174" s="9" t="str">
        <f t="shared" si="15"/>
        <v>Experienced Player</v>
      </c>
      <c r="G174" s="10">
        <v>34549</v>
      </c>
      <c r="H174" s="5" t="s">
        <v>40</v>
      </c>
      <c r="I174" s="5" t="s">
        <v>114</v>
      </c>
      <c r="J174" s="5" t="s">
        <v>68</v>
      </c>
      <c r="K174" s="9">
        <f t="shared" si="16"/>
        <v>660</v>
      </c>
      <c r="L174" s="9">
        <v>360</v>
      </c>
      <c r="M174" s="9">
        <v>300</v>
      </c>
      <c r="N174" s="9">
        <v>10</v>
      </c>
      <c r="O174" s="9">
        <v>4</v>
      </c>
      <c r="P174" s="9">
        <v>6</v>
      </c>
      <c r="Q174" s="9">
        <v>0</v>
      </c>
      <c r="R174" s="9">
        <v>0</v>
      </c>
      <c r="S174" s="9">
        <v>0</v>
      </c>
      <c r="T174" s="9">
        <v>0</v>
      </c>
      <c r="U174" s="9">
        <v>0</v>
      </c>
      <c r="V174" s="9">
        <v>0</v>
      </c>
      <c r="W174" s="9">
        <f t="shared" si="17"/>
        <v>0</v>
      </c>
      <c r="X174" s="9">
        <v>0</v>
      </c>
      <c r="Y174" s="9">
        <v>0</v>
      </c>
      <c r="Z174" s="9">
        <v>3</v>
      </c>
      <c r="AA174" s="9">
        <v>2</v>
      </c>
      <c r="AB174" s="9">
        <v>1</v>
      </c>
      <c r="AC174" s="9">
        <v>10</v>
      </c>
      <c r="AD174" s="9">
        <v>3</v>
      </c>
      <c r="AE174" s="9">
        <v>7</v>
      </c>
      <c r="AF174" s="9">
        <v>0</v>
      </c>
      <c r="AG174" s="9">
        <v>0</v>
      </c>
      <c r="AH174" s="9">
        <v>0</v>
      </c>
      <c r="AI174" s="9">
        <v>66</v>
      </c>
      <c r="AJ174" s="9">
        <v>66</v>
      </c>
      <c r="AK174" s="9">
        <v>0</v>
      </c>
      <c r="AL174" s="9">
        <v>0</v>
      </c>
      <c r="AM174" s="9">
        <v>274</v>
      </c>
      <c r="AN174" s="9">
        <v>296</v>
      </c>
      <c r="AO174" s="9">
        <v>96</v>
      </c>
      <c r="AP174" s="9">
        <v>17</v>
      </c>
    </row>
    <row r="175" spans="1:42" ht="16.8" x14ac:dyDescent="0.45">
      <c r="A175" s="5" t="s">
        <v>278</v>
      </c>
      <c r="B175" s="5" t="str">
        <f t="shared" si="12"/>
        <v>EMILE SMITH ROWE</v>
      </c>
      <c r="C175" s="9">
        <v>22</v>
      </c>
      <c r="D175" s="9">
        <f t="shared" si="13"/>
        <v>25</v>
      </c>
      <c r="E175" s="9">
        <f t="shared" si="14"/>
        <v>20</v>
      </c>
      <c r="F175" s="9" t="str">
        <f t="shared" si="15"/>
        <v>Prospect</v>
      </c>
      <c r="G175" s="10">
        <v>36735</v>
      </c>
      <c r="H175" s="5" t="s">
        <v>44</v>
      </c>
      <c r="I175" s="5" t="s">
        <v>50</v>
      </c>
      <c r="J175" s="5" t="s">
        <v>42</v>
      </c>
      <c r="K175" s="9">
        <f t="shared" si="16"/>
        <v>0</v>
      </c>
      <c r="L175" s="9">
        <v>0</v>
      </c>
      <c r="M175" s="9">
        <v>0</v>
      </c>
      <c r="N175" s="9">
        <v>0</v>
      </c>
      <c r="O175" s="9">
        <v>0</v>
      </c>
      <c r="P175" s="9">
        <v>0</v>
      </c>
      <c r="Q175" s="9">
        <v>0</v>
      </c>
      <c r="R175" s="9">
        <v>0</v>
      </c>
      <c r="S175" s="9">
        <v>0</v>
      </c>
      <c r="T175" s="9">
        <v>0</v>
      </c>
      <c r="U175" s="9">
        <v>0</v>
      </c>
      <c r="V175" s="9">
        <v>0</v>
      </c>
      <c r="W175" s="9">
        <f t="shared" si="17"/>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-1</v>
      </c>
      <c r="AN175" s="9">
        <v>-1</v>
      </c>
      <c r="AO175" s="9">
        <v>-1</v>
      </c>
      <c r="AP175" s="9">
        <v>-1</v>
      </c>
    </row>
    <row r="176" spans="1:42" ht="16.8" x14ac:dyDescent="0.45">
      <c r="A176" s="5" t="s">
        <v>279</v>
      </c>
      <c r="B176" s="5" t="str">
        <f t="shared" si="12"/>
        <v>EMILIANO MARTÃ­NEZ</v>
      </c>
      <c r="C176" s="9">
        <v>30</v>
      </c>
      <c r="D176" s="9">
        <f t="shared" si="13"/>
        <v>33</v>
      </c>
      <c r="E176" s="9">
        <f t="shared" si="14"/>
        <v>28</v>
      </c>
      <c r="F176" s="9" t="str">
        <f t="shared" si="15"/>
        <v>Experienced Player</v>
      </c>
      <c r="G176" s="10">
        <v>33849</v>
      </c>
      <c r="H176" s="5" t="s">
        <v>78</v>
      </c>
      <c r="I176" s="5" t="s">
        <v>50</v>
      </c>
      <c r="J176" s="5" t="s">
        <v>280</v>
      </c>
      <c r="K176" s="9">
        <f t="shared" si="16"/>
        <v>0</v>
      </c>
      <c r="L176" s="9">
        <v>0</v>
      </c>
      <c r="M176" s="9">
        <v>0</v>
      </c>
      <c r="N176" s="9">
        <v>0</v>
      </c>
      <c r="O176" s="9">
        <v>0</v>
      </c>
      <c r="P176" s="9">
        <v>0</v>
      </c>
      <c r="Q176" s="9">
        <v>0</v>
      </c>
      <c r="R176" s="9">
        <v>0</v>
      </c>
      <c r="S176" s="9">
        <v>0</v>
      </c>
      <c r="T176" s="9">
        <v>0</v>
      </c>
      <c r="U176" s="9">
        <v>0</v>
      </c>
      <c r="V176" s="9">
        <v>0</v>
      </c>
      <c r="W176" s="9">
        <f t="shared" si="17"/>
        <v>0</v>
      </c>
      <c r="X176" s="9">
        <v>0</v>
      </c>
      <c r="Y176" s="9">
        <v>0</v>
      </c>
      <c r="Z176" s="9">
        <v>0</v>
      </c>
      <c r="AA176" s="9">
        <v>0</v>
      </c>
      <c r="AB176" s="9">
        <v>0</v>
      </c>
      <c r="AC176" s="9">
        <v>0</v>
      </c>
      <c r="AD176" s="9">
        <v>0</v>
      </c>
      <c r="AE176" s="9">
        <v>0</v>
      </c>
      <c r="AF176" s="9">
        <v>0</v>
      </c>
      <c r="AG176" s="9">
        <v>0</v>
      </c>
      <c r="AH176" s="9">
        <v>0</v>
      </c>
      <c r="AI176" s="9">
        <v>0</v>
      </c>
      <c r="AJ176" s="9">
        <v>0</v>
      </c>
      <c r="AK176" s="9">
        <v>0</v>
      </c>
      <c r="AL176" s="9">
        <v>0</v>
      </c>
      <c r="AM176" s="9">
        <v>-1</v>
      </c>
      <c r="AN176" s="9">
        <v>-1</v>
      </c>
      <c r="AO176" s="9">
        <v>-1</v>
      </c>
      <c r="AP176" s="9">
        <v>-1</v>
      </c>
    </row>
    <row r="177" spans="1:42" ht="16.8" x14ac:dyDescent="0.45">
      <c r="A177" s="5" t="s">
        <v>281</v>
      </c>
      <c r="B177" s="5" t="str">
        <f t="shared" si="12"/>
        <v>ERIC BAILLY</v>
      </c>
      <c r="C177" s="9">
        <v>28</v>
      </c>
      <c r="D177" s="9">
        <f t="shared" si="13"/>
        <v>31</v>
      </c>
      <c r="E177" s="9">
        <f t="shared" si="14"/>
        <v>26</v>
      </c>
      <c r="F177" s="9" t="str">
        <f t="shared" si="15"/>
        <v>Experienced Player</v>
      </c>
      <c r="G177" s="10">
        <v>34436</v>
      </c>
      <c r="H177" s="5" t="s">
        <v>40</v>
      </c>
      <c r="I177" s="5" t="s">
        <v>101</v>
      </c>
      <c r="J177" s="5" t="s">
        <v>282</v>
      </c>
      <c r="K177" s="9">
        <f t="shared" si="16"/>
        <v>637</v>
      </c>
      <c r="L177" s="9">
        <v>349</v>
      </c>
      <c r="M177" s="9">
        <v>288</v>
      </c>
      <c r="N177" s="9">
        <v>12</v>
      </c>
      <c r="O177" s="9">
        <v>5</v>
      </c>
      <c r="P177" s="9">
        <v>7</v>
      </c>
      <c r="Q177" s="9">
        <v>0</v>
      </c>
      <c r="R177" s="9">
        <v>0</v>
      </c>
      <c r="S177" s="9">
        <v>0</v>
      </c>
      <c r="T177" s="9">
        <v>0</v>
      </c>
      <c r="U177" s="9">
        <v>0</v>
      </c>
      <c r="V177" s="9">
        <v>0</v>
      </c>
      <c r="W177" s="9">
        <f t="shared" si="17"/>
        <v>0</v>
      </c>
      <c r="X177" s="9">
        <v>0</v>
      </c>
      <c r="Y177" s="9">
        <v>0</v>
      </c>
      <c r="Z177" s="9">
        <v>3</v>
      </c>
      <c r="AA177" s="9">
        <v>0</v>
      </c>
      <c r="AB177" s="9">
        <v>3</v>
      </c>
      <c r="AC177" s="9">
        <v>12</v>
      </c>
      <c r="AD177" s="9">
        <v>6</v>
      </c>
      <c r="AE177" s="9">
        <v>6</v>
      </c>
      <c r="AF177" s="9">
        <v>1</v>
      </c>
      <c r="AG177" s="9">
        <v>1</v>
      </c>
      <c r="AH177" s="9">
        <v>0</v>
      </c>
      <c r="AI177" s="9">
        <v>53</v>
      </c>
      <c r="AJ177" s="9">
        <v>53</v>
      </c>
      <c r="AK177" s="9">
        <v>319</v>
      </c>
      <c r="AL177" s="9">
        <v>0</v>
      </c>
      <c r="AM177" s="9">
        <v>340</v>
      </c>
      <c r="AN177" s="9">
        <v>310</v>
      </c>
      <c r="AO177" s="9">
        <v>141</v>
      </c>
      <c r="AP177" s="9">
        <v>26</v>
      </c>
    </row>
    <row r="178" spans="1:42" ht="16.8" x14ac:dyDescent="0.45">
      <c r="A178" s="5" t="s">
        <v>283</v>
      </c>
      <c r="B178" s="5" t="str">
        <f t="shared" si="12"/>
        <v>ERIC DIER</v>
      </c>
      <c r="C178" s="9">
        <v>28</v>
      </c>
      <c r="D178" s="9">
        <f t="shared" si="13"/>
        <v>31</v>
      </c>
      <c r="E178" s="9">
        <f t="shared" si="14"/>
        <v>26</v>
      </c>
      <c r="F178" s="9" t="str">
        <f t="shared" si="15"/>
        <v>Experienced Player</v>
      </c>
      <c r="G178" s="10">
        <v>34349</v>
      </c>
      <c r="H178" s="5" t="s">
        <v>44</v>
      </c>
      <c r="I178" s="5" t="s">
        <v>106</v>
      </c>
      <c r="J178" s="5" t="s">
        <v>42</v>
      </c>
      <c r="K178" s="9">
        <f t="shared" si="16"/>
        <v>1510</v>
      </c>
      <c r="L178" s="9">
        <v>674</v>
      </c>
      <c r="M178" s="9">
        <v>836</v>
      </c>
      <c r="N178" s="9">
        <v>20</v>
      </c>
      <c r="O178" s="9">
        <v>9</v>
      </c>
      <c r="P178" s="9">
        <v>11</v>
      </c>
      <c r="Q178" s="9">
        <v>3</v>
      </c>
      <c r="R178" s="9">
        <v>2</v>
      </c>
      <c r="S178" s="9">
        <v>1</v>
      </c>
      <c r="T178" s="9">
        <v>0</v>
      </c>
      <c r="U178" s="9">
        <v>0</v>
      </c>
      <c r="V178" s="9">
        <v>0</v>
      </c>
      <c r="W178" s="9">
        <f t="shared" si="17"/>
        <v>3</v>
      </c>
      <c r="X178" s="9">
        <v>0</v>
      </c>
      <c r="Y178" s="9">
        <v>0</v>
      </c>
      <c r="Z178" s="9">
        <v>6</v>
      </c>
      <c r="AA178" s="9">
        <v>2</v>
      </c>
      <c r="AB178" s="9">
        <v>4</v>
      </c>
      <c r="AC178" s="9">
        <v>16</v>
      </c>
      <c r="AD178" s="9">
        <v>8</v>
      </c>
      <c r="AE178" s="9">
        <v>8</v>
      </c>
      <c r="AF178" s="9">
        <v>4</v>
      </c>
      <c r="AG178" s="9">
        <v>0</v>
      </c>
      <c r="AH178" s="9">
        <v>503</v>
      </c>
      <c r="AI178" s="9">
        <v>94</v>
      </c>
      <c r="AJ178" s="9">
        <v>76</v>
      </c>
      <c r="AK178" s="9">
        <v>378</v>
      </c>
      <c r="AL178" s="9">
        <v>0</v>
      </c>
      <c r="AM178" s="9">
        <v>107</v>
      </c>
      <c r="AN178" s="9">
        <v>278</v>
      </c>
      <c r="AO178" s="9">
        <v>-1</v>
      </c>
      <c r="AP178" s="9">
        <v>7</v>
      </c>
    </row>
    <row r="179" spans="1:42" ht="16.8" x14ac:dyDescent="0.45">
      <c r="A179" s="5" t="s">
        <v>284</v>
      </c>
      <c r="B179" s="5" t="str">
        <f t="shared" si="12"/>
        <v>ERIK DURM</v>
      </c>
      <c r="C179" s="9">
        <v>30</v>
      </c>
      <c r="D179" s="9">
        <f t="shared" si="13"/>
        <v>33</v>
      </c>
      <c r="E179" s="9">
        <f t="shared" si="14"/>
        <v>28</v>
      </c>
      <c r="F179" s="9" t="str">
        <f t="shared" si="15"/>
        <v>Experienced Player</v>
      </c>
      <c r="G179" s="10">
        <v>33736</v>
      </c>
      <c r="H179" s="5" t="s">
        <v>40</v>
      </c>
      <c r="I179" s="5" t="s">
        <v>47</v>
      </c>
      <c r="J179" s="5" t="s">
        <v>119</v>
      </c>
      <c r="K179" s="9">
        <f t="shared" si="16"/>
        <v>2052</v>
      </c>
      <c r="L179" s="9">
        <v>869</v>
      </c>
      <c r="M179" s="9">
        <v>1183</v>
      </c>
      <c r="N179" s="9">
        <v>28</v>
      </c>
      <c r="O179" s="9">
        <v>13</v>
      </c>
      <c r="P179" s="9">
        <v>15</v>
      </c>
      <c r="Q179" s="9">
        <v>0</v>
      </c>
      <c r="R179" s="9">
        <v>0</v>
      </c>
      <c r="S179" s="9">
        <v>0</v>
      </c>
      <c r="T179" s="9">
        <v>1</v>
      </c>
      <c r="U179" s="9">
        <v>0</v>
      </c>
      <c r="V179" s="9">
        <v>1</v>
      </c>
      <c r="W179" s="9">
        <f t="shared" si="17"/>
        <v>1</v>
      </c>
      <c r="X179" s="9">
        <v>0</v>
      </c>
      <c r="Y179" s="9">
        <v>0</v>
      </c>
      <c r="Z179" s="9">
        <v>3</v>
      </c>
      <c r="AA179" s="9">
        <v>1</v>
      </c>
      <c r="AB179" s="9">
        <v>2</v>
      </c>
      <c r="AC179" s="9">
        <v>43</v>
      </c>
      <c r="AD179" s="9">
        <v>17</v>
      </c>
      <c r="AE179" s="9">
        <v>26</v>
      </c>
      <c r="AF179" s="9">
        <v>0</v>
      </c>
      <c r="AG179" s="9">
        <v>0</v>
      </c>
      <c r="AH179" s="9">
        <v>0</v>
      </c>
      <c r="AI179" s="9">
        <v>48</v>
      </c>
      <c r="AJ179" s="9">
        <v>73</v>
      </c>
      <c r="AK179" s="9">
        <v>0</v>
      </c>
      <c r="AL179" s="9">
        <v>2052</v>
      </c>
      <c r="AM179" s="9">
        <v>305</v>
      </c>
      <c r="AN179" s="9">
        <v>232</v>
      </c>
      <c r="AO179" s="9">
        <v>156</v>
      </c>
      <c r="AP179" s="9">
        <v>13</v>
      </c>
    </row>
    <row r="180" spans="1:42" ht="16.8" x14ac:dyDescent="0.45">
      <c r="A180" s="5" t="s">
        <v>285</v>
      </c>
      <c r="B180" s="5" t="str">
        <f t="shared" si="12"/>
        <v>ERIK LAMELA</v>
      </c>
      <c r="C180" s="9">
        <v>30</v>
      </c>
      <c r="D180" s="9">
        <f t="shared" si="13"/>
        <v>33</v>
      </c>
      <c r="E180" s="9">
        <f t="shared" si="14"/>
        <v>28</v>
      </c>
      <c r="F180" s="9" t="str">
        <f t="shared" si="15"/>
        <v>Experienced Player</v>
      </c>
      <c r="G180" s="10">
        <v>33667</v>
      </c>
      <c r="H180" s="5" t="s">
        <v>44</v>
      </c>
      <c r="I180" s="5" t="s">
        <v>106</v>
      </c>
      <c r="J180" s="5" t="s">
        <v>280</v>
      </c>
      <c r="K180" s="9">
        <f t="shared" si="16"/>
        <v>971</v>
      </c>
      <c r="L180" s="9">
        <v>493</v>
      </c>
      <c r="M180" s="9">
        <v>478</v>
      </c>
      <c r="N180" s="9">
        <v>19</v>
      </c>
      <c r="O180" s="9">
        <v>11</v>
      </c>
      <c r="P180" s="9">
        <v>8</v>
      </c>
      <c r="Q180" s="9">
        <v>4</v>
      </c>
      <c r="R180" s="9">
        <v>1</v>
      </c>
      <c r="S180" s="9">
        <v>3</v>
      </c>
      <c r="T180" s="9">
        <v>2</v>
      </c>
      <c r="U180" s="9">
        <v>1</v>
      </c>
      <c r="V180" s="9">
        <v>1</v>
      </c>
      <c r="W180" s="9">
        <f t="shared" si="17"/>
        <v>6</v>
      </c>
      <c r="X180" s="9">
        <v>0</v>
      </c>
      <c r="Y180" s="9">
        <v>0</v>
      </c>
      <c r="Z180" s="9">
        <v>5</v>
      </c>
      <c r="AA180" s="9">
        <v>3</v>
      </c>
      <c r="AB180" s="9">
        <v>2</v>
      </c>
      <c r="AC180" s="9">
        <v>11</v>
      </c>
      <c r="AD180" s="9">
        <v>5</v>
      </c>
      <c r="AE180" s="9">
        <v>6</v>
      </c>
      <c r="AF180" s="9">
        <v>2</v>
      </c>
      <c r="AG180" s="9">
        <v>0</v>
      </c>
      <c r="AH180" s="9">
        <v>243</v>
      </c>
      <c r="AI180" s="9">
        <v>88</v>
      </c>
      <c r="AJ180" s="9">
        <v>51</v>
      </c>
      <c r="AK180" s="9">
        <v>486</v>
      </c>
      <c r="AL180" s="9">
        <v>486</v>
      </c>
      <c r="AM180" s="9">
        <v>45</v>
      </c>
      <c r="AN180" s="9">
        <v>69</v>
      </c>
      <c r="AO180" s="9">
        <v>-1</v>
      </c>
      <c r="AP180" s="9">
        <v>6</v>
      </c>
    </row>
    <row r="181" spans="1:42" ht="16.8" x14ac:dyDescent="0.45">
      <c r="A181" s="5" t="s">
        <v>286</v>
      </c>
      <c r="B181" s="5" t="str">
        <f t="shared" si="12"/>
        <v>ETHAN AMPADU</v>
      </c>
      <c r="C181" s="9">
        <v>22</v>
      </c>
      <c r="D181" s="9">
        <f t="shared" si="13"/>
        <v>25</v>
      </c>
      <c r="E181" s="9">
        <f t="shared" si="14"/>
        <v>20</v>
      </c>
      <c r="F181" s="9" t="str">
        <f t="shared" si="15"/>
        <v>Prospect</v>
      </c>
      <c r="G181" s="10">
        <v>36783</v>
      </c>
      <c r="H181" s="5" t="s">
        <v>44</v>
      </c>
      <c r="I181" s="5" t="s">
        <v>114</v>
      </c>
      <c r="J181" s="5" t="s">
        <v>51</v>
      </c>
      <c r="K181" s="9">
        <f t="shared" si="16"/>
        <v>0</v>
      </c>
      <c r="L181" s="9">
        <v>0</v>
      </c>
      <c r="M181" s="9">
        <v>0</v>
      </c>
      <c r="N181" s="9">
        <v>0</v>
      </c>
      <c r="O181" s="9">
        <v>0</v>
      </c>
      <c r="P181" s="9">
        <v>0</v>
      </c>
      <c r="Q181" s="9">
        <v>0</v>
      </c>
      <c r="R181" s="9">
        <v>0</v>
      </c>
      <c r="S181" s="9">
        <v>0</v>
      </c>
      <c r="T181" s="9">
        <v>0</v>
      </c>
      <c r="U181" s="9">
        <v>0</v>
      </c>
      <c r="V181" s="9">
        <v>0</v>
      </c>
      <c r="W181" s="9">
        <f t="shared" si="17"/>
        <v>0</v>
      </c>
      <c r="X181" s="9">
        <v>0</v>
      </c>
      <c r="Y181" s="9">
        <v>0</v>
      </c>
      <c r="Z181" s="9">
        <v>0</v>
      </c>
      <c r="AA181" s="9">
        <v>0</v>
      </c>
      <c r="AB181" s="9">
        <v>0</v>
      </c>
      <c r="AC181" s="9">
        <v>0</v>
      </c>
      <c r="AD181" s="9">
        <v>0</v>
      </c>
      <c r="AE181" s="9">
        <v>0</v>
      </c>
      <c r="AF181" s="9">
        <v>0</v>
      </c>
      <c r="AG181" s="9">
        <v>0</v>
      </c>
      <c r="AH181" s="9">
        <v>0</v>
      </c>
      <c r="AI181" s="9">
        <v>0</v>
      </c>
      <c r="AJ181" s="9">
        <v>0</v>
      </c>
      <c r="AK181" s="9">
        <v>0</v>
      </c>
      <c r="AL181" s="9">
        <v>0</v>
      </c>
      <c r="AM181" s="9">
        <v>-1</v>
      </c>
      <c r="AN181" s="9">
        <v>-1</v>
      </c>
      <c r="AO181" s="9">
        <v>-1</v>
      </c>
      <c r="AP181" s="9">
        <v>-1</v>
      </c>
    </row>
    <row r="182" spans="1:42" ht="16.8" x14ac:dyDescent="0.45">
      <c r="A182" s="5" t="s">
        <v>287</v>
      </c>
      <c r="B182" s="5" t="str">
        <f t="shared" si="12"/>
        <v>Ã‰TIENNE CAPOUE</v>
      </c>
      <c r="C182" s="9">
        <v>34</v>
      </c>
      <c r="D182" s="9">
        <f t="shared" si="13"/>
        <v>37</v>
      </c>
      <c r="E182" s="9">
        <f t="shared" si="14"/>
        <v>32</v>
      </c>
      <c r="F182" s="9" t="str">
        <f t="shared" si="15"/>
        <v>Very Experienced Player</v>
      </c>
      <c r="G182" s="10">
        <v>32335</v>
      </c>
      <c r="H182" s="5" t="s">
        <v>44</v>
      </c>
      <c r="I182" s="5" t="s">
        <v>59</v>
      </c>
      <c r="J182" s="5" t="s">
        <v>60</v>
      </c>
      <c r="K182" s="9">
        <f t="shared" si="16"/>
        <v>2947</v>
      </c>
      <c r="L182" s="9">
        <v>1518</v>
      </c>
      <c r="M182" s="9">
        <v>1429</v>
      </c>
      <c r="N182" s="9">
        <v>33</v>
      </c>
      <c r="O182" s="9">
        <v>17</v>
      </c>
      <c r="P182" s="9">
        <v>16</v>
      </c>
      <c r="Q182" s="9">
        <v>1</v>
      </c>
      <c r="R182" s="9">
        <v>0</v>
      </c>
      <c r="S182" s="9">
        <v>1</v>
      </c>
      <c r="T182" s="9">
        <v>3</v>
      </c>
      <c r="U182" s="9">
        <v>2</v>
      </c>
      <c r="V182" s="9">
        <v>1</v>
      </c>
      <c r="W182" s="9">
        <f t="shared" si="17"/>
        <v>4</v>
      </c>
      <c r="X182" s="9">
        <v>0</v>
      </c>
      <c r="Y182" s="9">
        <v>0</v>
      </c>
      <c r="Z182" s="9">
        <v>7</v>
      </c>
      <c r="AA182" s="9">
        <v>4</v>
      </c>
      <c r="AB182" s="9">
        <v>3</v>
      </c>
      <c r="AC182" s="9">
        <v>47</v>
      </c>
      <c r="AD182" s="9">
        <v>24</v>
      </c>
      <c r="AE182" s="9">
        <v>23</v>
      </c>
      <c r="AF182" s="9">
        <v>15</v>
      </c>
      <c r="AG182" s="9">
        <v>1</v>
      </c>
      <c r="AH182" s="9">
        <v>2947</v>
      </c>
      <c r="AI182" s="9">
        <v>63</v>
      </c>
      <c r="AJ182" s="9">
        <v>89</v>
      </c>
      <c r="AK182" s="9">
        <v>184</v>
      </c>
      <c r="AL182" s="9">
        <v>982</v>
      </c>
      <c r="AM182" s="9">
        <v>253</v>
      </c>
      <c r="AN182" s="9">
        <v>153</v>
      </c>
      <c r="AO182" s="9">
        <v>-1</v>
      </c>
      <c r="AP182" s="9">
        <v>9</v>
      </c>
    </row>
    <row r="183" spans="1:42" ht="16.8" x14ac:dyDescent="0.45">
      <c r="A183" s="5" t="s">
        <v>288</v>
      </c>
      <c r="B183" s="5" t="str">
        <f t="shared" si="12"/>
        <v>FABIÃ¡N BALBUENA</v>
      </c>
      <c r="C183" s="9">
        <v>31</v>
      </c>
      <c r="D183" s="9">
        <f t="shared" si="13"/>
        <v>34</v>
      </c>
      <c r="E183" s="9">
        <f t="shared" si="14"/>
        <v>29</v>
      </c>
      <c r="F183" s="9" t="str">
        <f t="shared" si="15"/>
        <v>Experienced Player</v>
      </c>
      <c r="G183" s="10">
        <v>33473</v>
      </c>
      <c r="H183" s="5" t="s">
        <v>40</v>
      </c>
      <c r="I183" s="5" t="s">
        <v>41</v>
      </c>
      <c r="J183" s="5" t="s">
        <v>289</v>
      </c>
      <c r="K183" s="9">
        <f t="shared" si="16"/>
        <v>2014</v>
      </c>
      <c r="L183" s="9">
        <v>934</v>
      </c>
      <c r="M183" s="9">
        <v>1080</v>
      </c>
      <c r="N183" s="9">
        <v>23</v>
      </c>
      <c r="O183" s="9">
        <v>11</v>
      </c>
      <c r="P183" s="9">
        <v>12</v>
      </c>
      <c r="Q183" s="9">
        <v>1</v>
      </c>
      <c r="R183" s="9">
        <v>0</v>
      </c>
      <c r="S183" s="9">
        <v>1</v>
      </c>
      <c r="T183" s="9">
        <v>0</v>
      </c>
      <c r="U183" s="9">
        <v>0</v>
      </c>
      <c r="V183" s="9">
        <v>0</v>
      </c>
      <c r="W183" s="9">
        <f t="shared" si="17"/>
        <v>1</v>
      </c>
      <c r="X183" s="9">
        <v>0</v>
      </c>
      <c r="Y183" s="9">
        <v>0</v>
      </c>
      <c r="Z183" s="9">
        <v>5</v>
      </c>
      <c r="AA183" s="9">
        <v>2</v>
      </c>
      <c r="AB183" s="9">
        <v>3</v>
      </c>
      <c r="AC183" s="9">
        <v>27</v>
      </c>
      <c r="AD183" s="9">
        <v>13</v>
      </c>
      <c r="AE183" s="9">
        <v>14</v>
      </c>
      <c r="AF183" s="9">
        <v>2</v>
      </c>
      <c r="AG183" s="9">
        <v>0</v>
      </c>
      <c r="AH183" s="9">
        <v>2014</v>
      </c>
      <c r="AI183" s="9">
        <v>75</v>
      </c>
      <c r="AJ183" s="9">
        <v>88</v>
      </c>
      <c r="AK183" s="9">
        <v>1007</v>
      </c>
      <c r="AL183" s="9">
        <v>0</v>
      </c>
      <c r="AM183" s="9">
        <v>231</v>
      </c>
      <c r="AN183" s="9">
        <v>356</v>
      </c>
      <c r="AO183" s="9">
        <v>66</v>
      </c>
      <c r="AP183" s="9">
        <v>10</v>
      </c>
    </row>
    <row r="184" spans="1:42" ht="16.8" x14ac:dyDescent="0.45">
      <c r="A184" s="5" t="s">
        <v>290</v>
      </c>
      <c r="B184" s="5" t="str">
        <f t="shared" si="12"/>
        <v>FABIAN DELPH</v>
      </c>
      <c r="C184" s="9">
        <v>32</v>
      </c>
      <c r="D184" s="9">
        <f t="shared" si="13"/>
        <v>35</v>
      </c>
      <c r="E184" s="9">
        <f t="shared" si="14"/>
        <v>30</v>
      </c>
      <c r="F184" s="9" t="str">
        <f t="shared" si="15"/>
        <v>Experienced Player</v>
      </c>
      <c r="G184" s="10">
        <v>32833</v>
      </c>
      <c r="H184" s="5" t="s">
        <v>44</v>
      </c>
      <c r="I184" s="5" t="s">
        <v>144</v>
      </c>
      <c r="J184" s="5" t="s">
        <v>42</v>
      </c>
      <c r="K184" s="9">
        <f t="shared" si="16"/>
        <v>725</v>
      </c>
      <c r="L184" s="9">
        <v>266</v>
      </c>
      <c r="M184" s="9">
        <v>459</v>
      </c>
      <c r="N184" s="9">
        <v>11</v>
      </c>
      <c r="O184" s="9">
        <v>5</v>
      </c>
      <c r="P184" s="9">
        <v>6</v>
      </c>
      <c r="Q184" s="9">
        <v>0</v>
      </c>
      <c r="R184" s="9">
        <v>0</v>
      </c>
      <c r="S184" s="9">
        <v>0</v>
      </c>
      <c r="T184" s="9">
        <v>1</v>
      </c>
      <c r="U184" s="9">
        <v>1</v>
      </c>
      <c r="V184" s="9">
        <v>0</v>
      </c>
      <c r="W184" s="9">
        <f t="shared" si="17"/>
        <v>1</v>
      </c>
      <c r="X184" s="9">
        <v>0</v>
      </c>
      <c r="Y184" s="9">
        <v>0</v>
      </c>
      <c r="Z184" s="9">
        <v>4</v>
      </c>
      <c r="AA184" s="9">
        <v>1</v>
      </c>
      <c r="AB184" s="9">
        <v>3</v>
      </c>
      <c r="AC184" s="9">
        <v>9</v>
      </c>
      <c r="AD184" s="9">
        <v>4</v>
      </c>
      <c r="AE184" s="9">
        <v>5</v>
      </c>
      <c r="AF184" s="9">
        <v>2</v>
      </c>
      <c r="AG184" s="9">
        <v>1</v>
      </c>
      <c r="AH184" s="9">
        <v>0</v>
      </c>
      <c r="AI184" s="9">
        <v>81</v>
      </c>
      <c r="AJ184" s="9">
        <v>66</v>
      </c>
      <c r="AK184" s="9">
        <v>242</v>
      </c>
      <c r="AL184" s="9">
        <v>725</v>
      </c>
      <c r="AM184" s="9">
        <v>295</v>
      </c>
      <c r="AN184" s="9">
        <v>123</v>
      </c>
      <c r="AO184" s="9">
        <v>-1</v>
      </c>
      <c r="AP184" s="9">
        <v>19</v>
      </c>
    </row>
    <row r="185" spans="1:42" ht="16.8" x14ac:dyDescent="0.45">
      <c r="A185" s="5" t="s">
        <v>291</v>
      </c>
      <c r="B185" s="5" t="str">
        <f t="shared" si="12"/>
        <v>FABIAN SCHÃ¤R</v>
      </c>
      <c r="C185" s="9">
        <v>30</v>
      </c>
      <c r="D185" s="9">
        <f t="shared" si="13"/>
        <v>33</v>
      </c>
      <c r="E185" s="9">
        <f t="shared" si="14"/>
        <v>28</v>
      </c>
      <c r="F185" s="9" t="str">
        <f t="shared" si="15"/>
        <v>Experienced Player</v>
      </c>
      <c r="G185" s="10">
        <v>33592</v>
      </c>
      <c r="H185" s="5" t="s">
        <v>40</v>
      </c>
      <c r="I185" s="5" t="s">
        <v>139</v>
      </c>
      <c r="J185" s="5" t="s">
        <v>292</v>
      </c>
      <c r="K185" s="9">
        <f t="shared" si="16"/>
        <v>2002</v>
      </c>
      <c r="L185" s="9">
        <v>1173</v>
      </c>
      <c r="M185" s="9">
        <v>829</v>
      </c>
      <c r="N185" s="9">
        <v>24</v>
      </c>
      <c r="O185" s="9">
        <v>14</v>
      </c>
      <c r="P185" s="9">
        <v>10</v>
      </c>
      <c r="Q185" s="9">
        <v>4</v>
      </c>
      <c r="R185" s="9">
        <v>3</v>
      </c>
      <c r="S185" s="9">
        <v>1</v>
      </c>
      <c r="T185" s="9">
        <v>1</v>
      </c>
      <c r="U185" s="9">
        <v>0</v>
      </c>
      <c r="V185" s="9">
        <v>1</v>
      </c>
      <c r="W185" s="9">
        <f t="shared" si="17"/>
        <v>5</v>
      </c>
      <c r="X185" s="9">
        <v>0</v>
      </c>
      <c r="Y185" s="9">
        <v>0</v>
      </c>
      <c r="Z185" s="9">
        <v>8</v>
      </c>
      <c r="AA185" s="9">
        <v>5</v>
      </c>
      <c r="AB185" s="9">
        <v>3</v>
      </c>
      <c r="AC185" s="9">
        <v>21</v>
      </c>
      <c r="AD185" s="9">
        <v>14</v>
      </c>
      <c r="AE185" s="9">
        <v>7</v>
      </c>
      <c r="AF185" s="9">
        <v>12</v>
      </c>
      <c r="AG185" s="9">
        <v>0</v>
      </c>
      <c r="AH185" s="9">
        <v>501</v>
      </c>
      <c r="AI185" s="9">
        <v>95</v>
      </c>
      <c r="AJ185" s="9">
        <v>83</v>
      </c>
      <c r="AK185" s="9">
        <v>167</v>
      </c>
      <c r="AL185" s="9">
        <v>2002</v>
      </c>
      <c r="AM185" s="9">
        <v>110</v>
      </c>
      <c r="AN185" s="9">
        <v>230</v>
      </c>
      <c r="AO185" s="9">
        <v>23</v>
      </c>
      <c r="AP185" s="9">
        <v>3</v>
      </c>
    </row>
    <row r="186" spans="1:42" ht="16.8" x14ac:dyDescent="0.45">
      <c r="A186" s="5" t="s">
        <v>293</v>
      </c>
      <c r="B186" s="5" t="str">
        <f t="shared" si="12"/>
        <v>FABINHO</v>
      </c>
      <c r="C186" s="9">
        <v>29</v>
      </c>
      <c r="D186" s="9">
        <f t="shared" si="13"/>
        <v>32</v>
      </c>
      <c r="E186" s="9">
        <f t="shared" si="14"/>
        <v>27</v>
      </c>
      <c r="F186" s="9" t="str">
        <f t="shared" si="15"/>
        <v>Experienced Player</v>
      </c>
      <c r="G186" s="10">
        <v>34265</v>
      </c>
      <c r="H186" s="5" t="s">
        <v>44</v>
      </c>
      <c r="I186" s="5" t="s">
        <v>66</v>
      </c>
      <c r="J186" s="5" t="s">
        <v>112</v>
      </c>
      <c r="K186" s="9">
        <f t="shared" si="16"/>
        <v>2013</v>
      </c>
      <c r="L186" s="9">
        <v>1051</v>
      </c>
      <c r="M186" s="9">
        <v>962</v>
      </c>
      <c r="N186" s="9">
        <v>28</v>
      </c>
      <c r="O186" s="9">
        <v>14</v>
      </c>
      <c r="P186" s="9">
        <v>14</v>
      </c>
      <c r="Q186" s="9">
        <v>1</v>
      </c>
      <c r="R186" s="9">
        <v>1</v>
      </c>
      <c r="S186" s="9">
        <v>0</v>
      </c>
      <c r="T186" s="9">
        <v>2</v>
      </c>
      <c r="U186" s="9">
        <v>1</v>
      </c>
      <c r="V186" s="9">
        <v>1</v>
      </c>
      <c r="W186" s="9">
        <f t="shared" si="17"/>
        <v>3</v>
      </c>
      <c r="X186" s="9">
        <v>0</v>
      </c>
      <c r="Y186" s="9">
        <v>0</v>
      </c>
      <c r="Z186" s="9">
        <v>15</v>
      </c>
      <c r="AA186" s="9">
        <v>7</v>
      </c>
      <c r="AB186" s="9">
        <v>8</v>
      </c>
      <c r="AC186" s="9">
        <v>13</v>
      </c>
      <c r="AD186" s="9">
        <v>6</v>
      </c>
      <c r="AE186" s="9">
        <v>7</v>
      </c>
      <c r="AF186" s="9">
        <v>6</v>
      </c>
      <c r="AG186" s="9">
        <v>0</v>
      </c>
      <c r="AH186" s="9">
        <v>2013</v>
      </c>
      <c r="AI186" s="9">
        <v>155</v>
      </c>
      <c r="AJ186" s="9">
        <v>72</v>
      </c>
      <c r="AK186" s="9">
        <v>336</v>
      </c>
      <c r="AL186" s="9">
        <v>1007</v>
      </c>
      <c r="AM186" s="9">
        <v>229</v>
      </c>
      <c r="AN186" s="9">
        <v>166</v>
      </c>
      <c r="AO186" s="9">
        <v>-1</v>
      </c>
      <c r="AP186" s="9">
        <v>15</v>
      </c>
    </row>
    <row r="187" spans="1:42" ht="16.8" x14ac:dyDescent="0.45">
      <c r="A187" s="5" t="s">
        <v>294</v>
      </c>
      <c r="B187" s="5" t="str">
        <f t="shared" si="12"/>
        <v>FABRICIO MARTÃ­N AGOSTO RAMÃ­REZ</v>
      </c>
      <c r="C187" s="9">
        <v>34</v>
      </c>
      <c r="D187" s="9">
        <f t="shared" si="13"/>
        <v>37</v>
      </c>
      <c r="E187" s="9">
        <f t="shared" si="14"/>
        <v>32</v>
      </c>
      <c r="F187" s="9" t="str">
        <f t="shared" si="15"/>
        <v>Very Experienced Player</v>
      </c>
      <c r="G187" s="10">
        <v>32142</v>
      </c>
      <c r="H187" s="5" t="s">
        <v>78</v>
      </c>
      <c r="I187" s="5" t="s">
        <v>62</v>
      </c>
      <c r="J187" s="5" t="s">
        <v>74</v>
      </c>
      <c r="K187" s="9">
        <f t="shared" si="16"/>
        <v>180</v>
      </c>
      <c r="L187" s="9">
        <v>90</v>
      </c>
      <c r="M187" s="9">
        <v>90</v>
      </c>
      <c r="N187" s="9">
        <v>2</v>
      </c>
      <c r="O187" s="9">
        <v>1</v>
      </c>
      <c r="P187" s="9">
        <v>1</v>
      </c>
      <c r="Q187" s="9">
        <v>0</v>
      </c>
      <c r="R187" s="9">
        <v>0</v>
      </c>
      <c r="S187" s="9">
        <v>0</v>
      </c>
      <c r="T187" s="9">
        <v>0</v>
      </c>
      <c r="U187" s="9">
        <v>0</v>
      </c>
      <c r="V187" s="9">
        <v>0</v>
      </c>
      <c r="W187" s="9">
        <f t="shared" si="17"/>
        <v>0</v>
      </c>
      <c r="X187" s="9">
        <v>0</v>
      </c>
      <c r="Y187" s="9">
        <v>0</v>
      </c>
      <c r="Z187" s="9">
        <v>0</v>
      </c>
      <c r="AA187" s="9">
        <v>0</v>
      </c>
      <c r="AB187" s="9">
        <v>0</v>
      </c>
      <c r="AC187" s="9">
        <v>5</v>
      </c>
      <c r="AD187" s="9">
        <v>2</v>
      </c>
      <c r="AE187" s="9">
        <v>3</v>
      </c>
      <c r="AF187" s="9">
        <v>0</v>
      </c>
      <c r="AG187" s="9">
        <v>0</v>
      </c>
      <c r="AH187" s="9">
        <v>0</v>
      </c>
      <c r="AI187" s="9">
        <v>36</v>
      </c>
      <c r="AJ187" s="9">
        <v>90</v>
      </c>
      <c r="AK187" s="9">
        <v>0</v>
      </c>
      <c r="AL187" s="9">
        <v>0</v>
      </c>
      <c r="AM187" s="9">
        <v>-1</v>
      </c>
      <c r="AN187" s="9">
        <v>-1</v>
      </c>
      <c r="AO187" s="9">
        <v>-1</v>
      </c>
      <c r="AP187" s="9">
        <v>13</v>
      </c>
    </row>
    <row r="188" spans="1:42" ht="16.8" x14ac:dyDescent="0.45">
      <c r="A188" s="5" t="s">
        <v>295</v>
      </c>
      <c r="B188" s="5" t="str">
        <f t="shared" si="12"/>
        <v>FAUSTINO MARCOS ALBERTO ROJO</v>
      </c>
      <c r="C188" s="9">
        <v>32</v>
      </c>
      <c r="D188" s="9">
        <f t="shared" si="13"/>
        <v>35</v>
      </c>
      <c r="E188" s="9">
        <f t="shared" si="14"/>
        <v>30</v>
      </c>
      <c r="F188" s="9" t="str">
        <f t="shared" si="15"/>
        <v>Experienced Player</v>
      </c>
      <c r="G188" s="10">
        <v>32952</v>
      </c>
      <c r="H188" s="5" t="s">
        <v>40</v>
      </c>
      <c r="I188" s="5" t="s">
        <v>101</v>
      </c>
      <c r="J188" s="5" t="s">
        <v>280</v>
      </c>
      <c r="K188" s="9">
        <f t="shared" si="16"/>
        <v>211</v>
      </c>
      <c r="L188" s="9">
        <v>211</v>
      </c>
      <c r="M188" s="9">
        <v>0</v>
      </c>
      <c r="N188" s="9">
        <v>5</v>
      </c>
      <c r="O188" s="9">
        <v>5</v>
      </c>
      <c r="P188" s="9">
        <v>0</v>
      </c>
      <c r="Q188" s="9">
        <v>0</v>
      </c>
      <c r="R188" s="9">
        <v>0</v>
      </c>
      <c r="S188" s="9">
        <v>0</v>
      </c>
      <c r="T188" s="9">
        <v>0</v>
      </c>
      <c r="U188" s="9">
        <v>0</v>
      </c>
      <c r="V188" s="9">
        <v>0</v>
      </c>
      <c r="W188" s="9">
        <f t="shared" si="17"/>
        <v>0</v>
      </c>
      <c r="X188" s="9">
        <v>0</v>
      </c>
      <c r="Y188" s="9">
        <v>0</v>
      </c>
      <c r="Z188" s="9">
        <v>0</v>
      </c>
      <c r="AA188" s="9">
        <v>0</v>
      </c>
      <c r="AB188" s="9">
        <v>0</v>
      </c>
      <c r="AC188" s="9">
        <v>4</v>
      </c>
      <c r="AD188" s="9">
        <v>4</v>
      </c>
      <c r="AE188" s="9">
        <v>0</v>
      </c>
      <c r="AF188" s="9">
        <v>2</v>
      </c>
      <c r="AG188" s="9">
        <v>0</v>
      </c>
      <c r="AH188" s="9">
        <v>0</v>
      </c>
      <c r="AI188" s="9">
        <v>53</v>
      </c>
      <c r="AJ188" s="9">
        <v>42</v>
      </c>
      <c r="AK188" s="9">
        <v>106</v>
      </c>
      <c r="AL188" s="9">
        <v>0</v>
      </c>
      <c r="AM188" s="9">
        <v>-1</v>
      </c>
      <c r="AN188" s="9">
        <v>-1</v>
      </c>
      <c r="AO188" s="9">
        <v>-1</v>
      </c>
      <c r="AP188" s="9">
        <v>21</v>
      </c>
    </row>
    <row r="189" spans="1:42" ht="16.8" x14ac:dyDescent="0.45">
      <c r="A189" s="5" t="s">
        <v>296</v>
      </c>
      <c r="B189" s="5" t="str">
        <f t="shared" si="12"/>
        <v>FEDERICO FERNÃ¡NDEZ</v>
      </c>
      <c r="C189" s="9">
        <v>33</v>
      </c>
      <c r="D189" s="9">
        <f t="shared" si="13"/>
        <v>36</v>
      </c>
      <c r="E189" s="9">
        <f t="shared" si="14"/>
        <v>31</v>
      </c>
      <c r="F189" s="9" t="str">
        <f t="shared" si="15"/>
        <v>Very Experienced Player</v>
      </c>
      <c r="G189" s="10">
        <v>32560</v>
      </c>
      <c r="H189" s="5" t="s">
        <v>40</v>
      </c>
      <c r="I189" s="5" t="s">
        <v>139</v>
      </c>
      <c r="J189" s="5" t="s">
        <v>280</v>
      </c>
      <c r="K189" s="9">
        <f t="shared" si="16"/>
        <v>1484</v>
      </c>
      <c r="L189" s="9">
        <v>607</v>
      </c>
      <c r="M189" s="9">
        <v>877</v>
      </c>
      <c r="N189" s="9">
        <v>19</v>
      </c>
      <c r="O189" s="9">
        <v>8</v>
      </c>
      <c r="P189" s="9">
        <v>11</v>
      </c>
      <c r="Q189" s="9">
        <v>0</v>
      </c>
      <c r="R189" s="9">
        <v>0</v>
      </c>
      <c r="S189" s="9">
        <v>0</v>
      </c>
      <c r="T189" s="9">
        <v>1</v>
      </c>
      <c r="U189" s="9">
        <v>1</v>
      </c>
      <c r="V189" s="9">
        <v>0</v>
      </c>
      <c r="W189" s="9">
        <f t="shared" si="17"/>
        <v>1</v>
      </c>
      <c r="X189" s="9">
        <v>0</v>
      </c>
      <c r="Y189" s="9">
        <v>0</v>
      </c>
      <c r="Z189" s="9">
        <v>4</v>
      </c>
      <c r="AA189" s="9">
        <v>1</v>
      </c>
      <c r="AB189" s="9">
        <v>3</v>
      </c>
      <c r="AC189" s="9">
        <v>22</v>
      </c>
      <c r="AD189" s="9">
        <v>9</v>
      </c>
      <c r="AE189" s="9">
        <v>13</v>
      </c>
      <c r="AF189" s="9">
        <v>2</v>
      </c>
      <c r="AG189" s="9">
        <v>0</v>
      </c>
      <c r="AH189" s="9">
        <v>0</v>
      </c>
      <c r="AI189" s="9">
        <v>67</v>
      </c>
      <c r="AJ189" s="9">
        <v>78</v>
      </c>
      <c r="AK189" s="9">
        <v>742</v>
      </c>
      <c r="AL189" s="9">
        <v>1484</v>
      </c>
      <c r="AM189" s="9">
        <v>297</v>
      </c>
      <c r="AN189" s="9">
        <v>194</v>
      </c>
      <c r="AO189" s="9">
        <v>90</v>
      </c>
      <c r="AP189" s="9">
        <v>15</v>
      </c>
    </row>
    <row r="190" spans="1:42" ht="16.8" x14ac:dyDescent="0.45">
      <c r="A190" s="5" t="s">
        <v>297</v>
      </c>
      <c r="B190" s="5" t="str">
        <f t="shared" si="12"/>
        <v>FELIPE ANDERSON</v>
      </c>
      <c r="C190" s="9">
        <v>29</v>
      </c>
      <c r="D190" s="9">
        <f t="shared" si="13"/>
        <v>32</v>
      </c>
      <c r="E190" s="9">
        <f t="shared" si="14"/>
        <v>27</v>
      </c>
      <c r="F190" s="9" t="str">
        <f t="shared" si="15"/>
        <v>Experienced Player</v>
      </c>
      <c r="G190" s="10">
        <v>34074</v>
      </c>
      <c r="H190" s="5" t="s">
        <v>44</v>
      </c>
      <c r="I190" s="5" t="s">
        <v>41</v>
      </c>
      <c r="J190" s="5" t="s">
        <v>112</v>
      </c>
      <c r="K190" s="9">
        <f t="shared" si="16"/>
        <v>3054</v>
      </c>
      <c r="L190" s="9">
        <v>1439</v>
      </c>
      <c r="M190" s="9">
        <v>1615</v>
      </c>
      <c r="N190" s="9">
        <v>36</v>
      </c>
      <c r="O190" s="9">
        <v>17</v>
      </c>
      <c r="P190" s="9">
        <v>19</v>
      </c>
      <c r="Q190" s="9">
        <v>9</v>
      </c>
      <c r="R190" s="9">
        <v>4</v>
      </c>
      <c r="S190" s="9">
        <v>5</v>
      </c>
      <c r="T190" s="9">
        <v>4</v>
      </c>
      <c r="U190" s="9">
        <v>2</v>
      </c>
      <c r="V190" s="9">
        <v>2</v>
      </c>
      <c r="W190" s="9">
        <f t="shared" si="17"/>
        <v>13</v>
      </c>
      <c r="X190" s="9">
        <v>0</v>
      </c>
      <c r="Y190" s="9">
        <v>0</v>
      </c>
      <c r="Z190" s="9">
        <v>6</v>
      </c>
      <c r="AA190" s="9">
        <v>3</v>
      </c>
      <c r="AB190" s="9">
        <v>3</v>
      </c>
      <c r="AC190" s="9">
        <v>43</v>
      </c>
      <c r="AD190" s="9">
        <v>21</v>
      </c>
      <c r="AE190" s="9">
        <v>22</v>
      </c>
      <c r="AF190" s="9">
        <v>3</v>
      </c>
      <c r="AG190" s="9">
        <v>0</v>
      </c>
      <c r="AH190" s="9">
        <v>339</v>
      </c>
      <c r="AI190" s="9">
        <v>71</v>
      </c>
      <c r="AJ190" s="9">
        <v>85</v>
      </c>
      <c r="AK190" s="9">
        <v>1018</v>
      </c>
      <c r="AL190" s="9">
        <v>764</v>
      </c>
      <c r="AM190" s="9">
        <v>70</v>
      </c>
      <c r="AN190" s="9">
        <v>130</v>
      </c>
      <c r="AO190" s="9">
        <v>-1</v>
      </c>
      <c r="AP190" s="9">
        <v>2</v>
      </c>
    </row>
    <row r="191" spans="1:42" ht="16.8" x14ac:dyDescent="0.45">
      <c r="A191" s="5" t="s">
        <v>298</v>
      </c>
      <c r="B191" s="5" t="str">
        <f t="shared" si="12"/>
        <v>FERNANDINHO</v>
      </c>
      <c r="C191" s="9">
        <v>37</v>
      </c>
      <c r="D191" s="9">
        <f t="shared" si="13"/>
        <v>40</v>
      </c>
      <c r="E191" s="9">
        <f t="shared" si="14"/>
        <v>35</v>
      </c>
      <c r="F191" s="9" t="str">
        <f t="shared" si="15"/>
        <v>Very Experienced Player</v>
      </c>
      <c r="G191" s="10">
        <v>31171</v>
      </c>
      <c r="H191" s="5" t="s">
        <v>44</v>
      </c>
      <c r="I191" s="5" t="s">
        <v>144</v>
      </c>
      <c r="J191" s="5" t="s">
        <v>112</v>
      </c>
      <c r="K191" s="9">
        <f t="shared" si="16"/>
        <v>2381</v>
      </c>
      <c r="L191" s="9">
        <v>1286</v>
      </c>
      <c r="M191" s="9">
        <v>1095</v>
      </c>
      <c r="N191" s="9">
        <v>29</v>
      </c>
      <c r="O191" s="9">
        <v>15</v>
      </c>
      <c r="P191" s="9">
        <v>14</v>
      </c>
      <c r="Q191" s="9">
        <v>1</v>
      </c>
      <c r="R191" s="9">
        <v>1</v>
      </c>
      <c r="S191" s="9">
        <v>0</v>
      </c>
      <c r="T191" s="9">
        <v>3</v>
      </c>
      <c r="U191" s="9">
        <v>3</v>
      </c>
      <c r="V191" s="9">
        <v>0</v>
      </c>
      <c r="W191" s="9">
        <f t="shared" si="17"/>
        <v>4</v>
      </c>
      <c r="X191" s="9">
        <v>0</v>
      </c>
      <c r="Y191" s="9">
        <v>0</v>
      </c>
      <c r="Z191" s="9">
        <v>16</v>
      </c>
      <c r="AA191" s="9">
        <v>7</v>
      </c>
      <c r="AB191" s="9">
        <v>9</v>
      </c>
      <c r="AC191" s="9">
        <v>15</v>
      </c>
      <c r="AD191" s="9">
        <v>8</v>
      </c>
      <c r="AE191" s="9">
        <v>7</v>
      </c>
      <c r="AF191" s="9">
        <v>5</v>
      </c>
      <c r="AG191" s="9">
        <v>0</v>
      </c>
      <c r="AH191" s="9">
        <v>2381</v>
      </c>
      <c r="AI191" s="9">
        <v>159</v>
      </c>
      <c r="AJ191" s="9">
        <v>82</v>
      </c>
      <c r="AK191" s="9">
        <v>476</v>
      </c>
      <c r="AL191" s="9">
        <v>794</v>
      </c>
      <c r="AM191" s="9">
        <v>228</v>
      </c>
      <c r="AN191" s="9">
        <v>132</v>
      </c>
      <c r="AO191" s="9">
        <v>-1</v>
      </c>
      <c r="AP191" s="9">
        <v>15</v>
      </c>
    </row>
    <row r="192" spans="1:42" ht="16.8" x14ac:dyDescent="0.45">
      <c r="A192" s="5" t="s">
        <v>299</v>
      </c>
      <c r="B192" s="5" t="str">
        <f t="shared" si="12"/>
        <v>FERNANDO LLORENTE TORRES</v>
      </c>
      <c r="C192" s="9">
        <v>37</v>
      </c>
      <c r="D192" s="9">
        <f t="shared" si="13"/>
        <v>40</v>
      </c>
      <c r="E192" s="9">
        <f t="shared" si="14"/>
        <v>35</v>
      </c>
      <c r="F192" s="9" t="str">
        <f t="shared" si="15"/>
        <v>Very Experienced Player</v>
      </c>
      <c r="G192" s="10">
        <v>31104</v>
      </c>
      <c r="H192" s="5" t="s">
        <v>53</v>
      </c>
      <c r="I192" s="5" t="s">
        <v>106</v>
      </c>
      <c r="J192" s="5" t="s">
        <v>74</v>
      </c>
      <c r="K192" s="9">
        <f t="shared" si="16"/>
        <v>683</v>
      </c>
      <c r="L192" s="9">
        <v>508</v>
      </c>
      <c r="M192" s="9">
        <v>175</v>
      </c>
      <c r="N192" s="9">
        <v>20</v>
      </c>
      <c r="O192" s="9">
        <v>11</v>
      </c>
      <c r="P192" s="9">
        <v>9</v>
      </c>
      <c r="Q192" s="9">
        <v>1</v>
      </c>
      <c r="R192" s="9">
        <v>1</v>
      </c>
      <c r="S192" s="9">
        <v>0</v>
      </c>
      <c r="T192" s="9">
        <v>4</v>
      </c>
      <c r="U192" s="9">
        <v>4</v>
      </c>
      <c r="V192" s="9">
        <v>0</v>
      </c>
      <c r="W192" s="9">
        <f t="shared" si="17"/>
        <v>5</v>
      </c>
      <c r="X192" s="9">
        <v>0</v>
      </c>
      <c r="Y192" s="9">
        <v>0</v>
      </c>
      <c r="Z192" s="9">
        <v>7</v>
      </c>
      <c r="AA192" s="9">
        <v>5</v>
      </c>
      <c r="AB192" s="9">
        <v>2</v>
      </c>
      <c r="AC192" s="9">
        <v>8</v>
      </c>
      <c r="AD192" s="9">
        <v>5</v>
      </c>
      <c r="AE192" s="9">
        <v>3</v>
      </c>
      <c r="AF192" s="9">
        <v>2</v>
      </c>
      <c r="AG192" s="9">
        <v>0</v>
      </c>
      <c r="AH192" s="9">
        <v>683</v>
      </c>
      <c r="AI192" s="9">
        <v>85</v>
      </c>
      <c r="AJ192" s="9">
        <v>34</v>
      </c>
      <c r="AK192" s="9">
        <v>342</v>
      </c>
      <c r="AL192" s="9">
        <v>171</v>
      </c>
      <c r="AM192" s="9">
        <v>133</v>
      </c>
      <c r="AN192" s="9">
        <v>2</v>
      </c>
      <c r="AO192" s="9">
        <v>-1</v>
      </c>
      <c r="AP192" s="9">
        <v>8</v>
      </c>
    </row>
    <row r="193" spans="1:42" ht="16.8" x14ac:dyDescent="0.45">
      <c r="A193" s="5" t="s">
        <v>300</v>
      </c>
      <c r="B193" s="5" t="str">
        <f t="shared" si="12"/>
        <v>FLORENT HADERGJONAJ</v>
      </c>
      <c r="C193" s="9">
        <v>28</v>
      </c>
      <c r="D193" s="9">
        <f t="shared" si="13"/>
        <v>31</v>
      </c>
      <c r="E193" s="9">
        <f t="shared" si="14"/>
        <v>26</v>
      </c>
      <c r="F193" s="9" t="str">
        <f t="shared" si="15"/>
        <v>Experienced Player</v>
      </c>
      <c r="G193" s="10">
        <v>34546</v>
      </c>
      <c r="H193" s="5" t="s">
        <v>40</v>
      </c>
      <c r="I193" s="5" t="s">
        <v>47</v>
      </c>
      <c r="J193" s="5" t="s">
        <v>292</v>
      </c>
      <c r="K193" s="9">
        <f t="shared" si="16"/>
        <v>1840</v>
      </c>
      <c r="L193" s="9">
        <v>1011</v>
      </c>
      <c r="M193" s="9">
        <v>829</v>
      </c>
      <c r="N193" s="9">
        <v>24</v>
      </c>
      <c r="O193" s="9">
        <v>12</v>
      </c>
      <c r="P193" s="9">
        <v>12</v>
      </c>
      <c r="Q193" s="9">
        <v>0</v>
      </c>
      <c r="R193" s="9">
        <v>0</v>
      </c>
      <c r="S193" s="9">
        <v>0</v>
      </c>
      <c r="T193" s="9">
        <v>0</v>
      </c>
      <c r="U193" s="9">
        <v>0</v>
      </c>
      <c r="V193" s="9">
        <v>0</v>
      </c>
      <c r="W193" s="9">
        <f t="shared" si="17"/>
        <v>0</v>
      </c>
      <c r="X193" s="9">
        <v>0</v>
      </c>
      <c r="Y193" s="9">
        <v>0</v>
      </c>
      <c r="Z193" s="9">
        <v>4</v>
      </c>
      <c r="AA193" s="9">
        <v>2</v>
      </c>
      <c r="AB193" s="9">
        <v>2</v>
      </c>
      <c r="AC193" s="9">
        <v>34</v>
      </c>
      <c r="AD193" s="9">
        <v>15</v>
      </c>
      <c r="AE193" s="9">
        <v>19</v>
      </c>
      <c r="AF193" s="9">
        <v>1</v>
      </c>
      <c r="AG193" s="9">
        <v>0</v>
      </c>
      <c r="AH193" s="9">
        <v>0</v>
      </c>
      <c r="AI193" s="9">
        <v>54</v>
      </c>
      <c r="AJ193" s="9">
        <v>77</v>
      </c>
      <c r="AK193" s="9">
        <v>1840</v>
      </c>
      <c r="AL193" s="9">
        <v>0</v>
      </c>
      <c r="AM193" s="9">
        <v>329</v>
      </c>
      <c r="AN193" s="9">
        <v>376</v>
      </c>
      <c r="AO193" s="9">
        <v>135</v>
      </c>
      <c r="AP193" s="9">
        <v>29</v>
      </c>
    </row>
    <row r="194" spans="1:42" ht="16.8" x14ac:dyDescent="0.45">
      <c r="A194" s="5" t="s">
        <v>301</v>
      </c>
      <c r="B194" s="5" t="str">
        <f t="shared" si="12"/>
        <v>FLORIAN LEJEUNE</v>
      </c>
      <c r="C194" s="9">
        <v>31</v>
      </c>
      <c r="D194" s="9">
        <f t="shared" si="13"/>
        <v>34</v>
      </c>
      <c r="E194" s="9">
        <f t="shared" si="14"/>
        <v>29</v>
      </c>
      <c r="F194" s="9" t="str">
        <f t="shared" si="15"/>
        <v>Experienced Player</v>
      </c>
      <c r="G194" s="10">
        <v>33378</v>
      </c>
      <c r="H194" s="5" t="s">
        <v>40</v>
      </c>
      <c r="I194" s="5" t="s">
        <v>139</v>
      </c>
      <c r="J194" s="5" t="s">
        <v>60</v>
      </c>
      <c r="K194" s="9">
        <f t="shared" si="16"/>
        <v>1055</v>
      </c>
      <c r="L194" s="9">
        <v>515</v>
      </c>
      <c r="M194" s="9">
        <v>540</v>
      </c>
      <c r="N194" s="9">
        <v>12</v>
      </c>
      <c r="O194" s="9">
        <v>6</v>
      </c>
      <c r="P194" s="9">
        <v>6</v>
      </c>
      <c r="Q194" s="9">
        <v>0</v>
      </c>
      <c r="R194" s="9">
        <v>0</v>
      </c>
      <c r="S194" s="9">
        <v>0</v>
      </c>
      <c r="T194" s="9">
        <v>0</v>
      </c>
      <c r="U194" s="9">
        <v>0</v>
      </c>
      <c r="V194" s="9">
        <v>0</v>
      </c>
      <c r="W194" s="9">
        <f t="shared" si="17"/>
        <v>0</v>
      </c>
      <c r="X194" s="9">
        <v>0</v>
      </c>
      <c r="Y194" s="9">
        <v>0</v>
      </c>
      <c r="Z194" s="9">
        <v>3</v>
      </c>
      <c r="AA194" s="9">
        <v>3</v>
      </c>
      <c r="AB194" s="9">
        <v>0</v>
      </c>
      <c r="AC194" s="9">
        <v>12</v>
      </c>
      <c r="AD194" s="9">
        <v>3</v>
      </c>
      <c r="AE194" s="9">
        <v>9</v>
      </c>
      <c r="AF194" s="9">
        <v>0</v>
      </c>
      <c r="AG194" s="9">
        <v>0</v>
      </c>
      <c r="AH194" s="9">
        <v>0</v>
      </c>
      <c r="AI194" s="9">
        <v>88</v>
      </c>
      <c r="AJ194" s="9">
        <v>88</v>
      </c>
      <c r="AK194" s="9">
        <v>0</v>
      </c>
      <c r="AL194" s="9">
        <v>0</v>
      </c>
      <c r="AM194" s="9">
        <v>278</v>
      </c>
      <c r="AN194" s="9">
        <v>301</v>
      </c>
      <c r="AO194" s="9">
        <v>36</v>
      </c>
      <c r="AP194" s="9">
        <v>14</v>
      </c>
    </row>
    <row r="195" spans="1:42" ht="16.8" x14ac:dyDescent="0.45">
      <c r="A195" s="5" t="s">
        <v>302</v>
      </c>
      <c r="B195" s="5" t="str">
        <f t="shared" ref="B195:B258" si="18">UPPER(A195)</f>
        <v>FLORIN ANDONE</v>
      </c>
      <c r="C195" s="9">
        <v>29</v>
      </c>
      <c r="D195" s="9">
        <f t="shared" ref="D195:D258" si="19">C195+3</f>
        <v>32</v>
      </c>
      <c r="E195" s="9">
        <f t="shared" ref="E195:E258" si="20">D195-5</f>
        <v>27</v>
      </c>
      <c r="F195" s="9" t="str">
        <f t="shared" ref="F195:F258" si="21">IF(E195&gt;30, "Very Experienced Player",IF(E195 &gt; 25, "Experienced Player",IF(E195 &gt; 21,"Young Player", "Prospect")))</f>
        <v>Experienced Player</v>
      </c>
      <c r="G195" s="10">
        <v>34070</v>
      </c>
      <c r="H195" s="5" t="s">
        <v>53</v>
      </c>
      <c r="I195" s="5" t="s">
        <v>109</v>
      </c>
      <c r="J195" s="5" t="s">
        <v>303</v>
      </c>
      <c r="K195" s="9">
        <f t="shared" ref="K195:K258" si="22">L195+M195</f>
        <v>874</v>
      </c>
      <c r="L195" s="9">
        <v>416</v>
      </c>
      <c r="M195" s="9">
        <v>458</v>
      </c>
      <c r="N195" s="9">
        <v>23</v>
      </c>
      <c r="O195" s="9">
        <v>12</v>
      </c>
      <c r="P195" s="9">
        <v>11</v>
      </c>
      <c r="Q195" s="9">
        <v>3</v>
      </c>
      <c r="R195" s="9">
        <v>2</v>
      </c>
      <c r="S195" s="9">
        <v>1</v>
      </c>
      <c r="T195" s="9">
        <v>0</v>
      </c>
      <c r="U195" s="9">
        <v>0</v>
      </c>
      <c r="V195" s="9">
        <v>0</v>
      </c>
      <c r="W195" s="9">
        <f t="shared" ref="W195:W258" si="23">Q195+T195</f>
        <v>3</v>
      </c>
      <c r="X195" s="9">
        <v>0</v>
      </c>
      <c r="Y195" s="9">
        <v>0</v>
      </c>
      <c r="Z195" s="9">
        <v>3</v>
      </c>
      <c r="AA195" s="9">
        <v>3</v>
      </c>
      <c r="AB195" s="9">
        <v>0</v>
      </c>
      <c r="AC195" s="9">
        <v>13</v>
      </c>
      <c r="AD195" s="9">
        <v>5</v>
      </c>
      <c r="AE195" s="9">
        <v>8</v>
      </c>
      <c r="AF195" s="9">
        <v>5</v>
      </c>
      <c r="AG195" s="9">
        <v>0</v>
      </c>
      <c r="AH195" s="9">
        <v>291</v>
      </c>
      <c r="AI195" s="9">
        <v>67</v>
      </c>
      <c r="AJ195" s="9">
        <v>38</v>
      </c>
      <c r="AK195" s="9">
        <v>175</v>
      </c>
      <c r="AL195" s="9">
        <v>0</v>
      </c>
      <c r="AM195" s="9">
        <v>60</v>
      </c>
      <c r="AN195" s="9">
        <v>289</v>
      </c>
      <c r="AO195" s="9">
        <v>-1</v>
      </c>
      <c r="AP195" s="9">
        <v>3</v>
      </c>
    </row>
    <row r="196" spans="1:42" ht="16.8" x14ac:dyDescent="0.45">
      <c r="A196" s="5" t="s">
        <v>304</v>
      </c>
      <c r="B196" s="5" t="str">
        <f t="shared" si="18"/>
        <v>FLOYD AYITÃ©</v>
      </c>
      <c r="C196" s="9">
        <v>33</v>
      </c>
      <c r="D196" s="9">
        <f t="shared" si="19"/>
        <v>36</v>
      </c>
      <c r="E196" s="9">
        <f t="shared" si="20"/>
        <v>31</v>
      </c>
      <c r="F196" s="9" t="str">
        <f t="shared" si="21"/>
        <v>Very Experienced Player</v>
      </c>
      <c r="G196" s="10">
        <v>32492</v>
      </c>
      <c r="H196" s="5" t="s">
        <v>44</v>
      </c>
      <c r="I196" s="5" t="s">
        <v>62</v>
      </c>
      <c r="J196" s="5" t="s">
        <v>305</v>
      </c>
      <c r="K196" s="9">
        <f t="shared" si="22"/>
        <v>465</v>
      </c>
      <c r="L196" s="9">
        <v>296</v>
      </c>
      <c r="M196" s="9">
        <v>169</v>
      </c>
      <c r="N196" s="9">
        <v>16</v>
      </c>
      <c r="O196" s="9">
        <v>7</v>
      </c>
      <c r="P196" s="9">
        <v>9</v>
      </c>
      <c r="Q196" s="9">
        <v>1</v>
      </c>
      <c r="R196" s="9">
        <v>0</v>
      </c>
      <c r="S196" s="9">
        <v>1</v>
      </c>
      <c r="T196" s="9">
        <v>0</v>
      </c>
      <c r="U196" s="9">
        <v>0</v>
      </c>
      <c r="V196" s="9">
        <v>0</v>
      </c>
      <c r="W196" s="9">
        <f t="shared" si="23"/>
        <v>1</v>
      </c>
      <c r="X196" s="9">
        <v>0</v>
      </c>
      <c r="Y196" s="9">
        <v>0</v>
      </c>
      <c r="Z196" s="9">
        <v>3</v>
      </c>
      <c r="AA196" s="9">
        <v>1</v>
      </c>
      <c r="AB196" s="9">
        <v>2</v>
      </c>
      <c r="AC196" s="9">
        <v>13</v>
      </c>
      <c r="AD196" s="9">
        <v>7</v>
      </c>
      <c r="AE196" s="9">
        <v>6</v>
      </c>
      <c r="AF196" s="9">
        <v>0</v>
      </c>
      <c r="AG196" s="9">
        <v>0</v>
      </c>
      <c r="AH196" s="9">
        <v>465</v>
      </c>
      <c r="AI196" s="9">
        <v>36</v>
      </c>
      <c r="AJ196" s="9">
        <v>29</v>
      </c>
      <c r="AK196" s="9">
        <v>0</v>
      </c>
      <c r="AL196" s="9">
        <v>0</v>
      </c>
      <c r="AM196" s="9">
        <v>101</v>
      </c>
      <c r="AN196" s="9">
        <v>268</v>
      </c>
      <c r="AO196" s="9">
        <v>-1</v>
      </c>
      <c r="AP196" s="9">
        <v>9</v>
      </c>
    </row>
    <row r="197" spans="1:42" ht="16.8" x14ac:dyDescent="0.45">
      <c r="A197" s="5" t="s">
        <v>306</v>
      </c>
      <c r="B197" s="5" t="str">
        <f t="shared" si="18"/>
        <v>FOUSSENI DIABATÃ©</v>
      </c>
      <c r="C197" s="9">
        <v>27</v>
      </c>
      <c r="D197" s="9">
        <f t="shared" si="19"/>
        <v>30</v>
      </c>
      <c r="E197" s="9">
        <f t="shared" si="20"/>
        <v>25</v>
      </c>
      <c r="F197" s="9" t="str">
        <f t="shared" si="21"/>
        <v>Young Player</v>
      </c>
      <c r="G197" s="10">
        <v>34990</v>
      </c>
      <c r="H197" s="5" t="s">
        <v>44</v>
      </c>
      <c r="I197" s="5" t="s">
        <v>82</v>
      </c>
      <c r="J197" s="5" t="s">
        <v>159</v>
      </c>
      <c r="K197" s="9">
        <f t="shared" si="22"/>
        <v>55</v>
      </c>
      <c r="L197" s="9">
        <v>0</v>
      </c>
      <c r="M197" s="9">
        <v>55</v>
      </c>
      <c r="N197" s="9">
        <v>1</v>
      </c>
      <c r="O197" s="9">
        <v>0</v>
      </c>
      <c r="P197" s="9">
        <v>1</v>
      </c>
      <c r="Q197" s="9">
        <v>0</v>
      </c>
      <c r="R197" s="9">
        <v>0</v>
      </c>
      <c r="S197" s="9">
        <v>0</v>
      </c>
      <c r="T197" s="9">
        <v>0</v>
      </c>
      <c r="U197" s="9">
        <v>0</v>
      </c>
      <c r="V197" s="9">
        <v>0</v>
      </c>
      <c r="W197" s="9">
        <f t="shared" si="23"/>
        <v>0</v>
      </c>
      <c r="X197" s="9">
        <v>0</v>
      </c>
      <c r="Y197" s="9">
        <v>0</v>
      </c>
      <c r="Z197" s="9">
        <v>0</v>
      </c>
      <c r="AA197" s="9">
        <v>0</v>
      </c>
      <c r="AB197" s="9">
        <v>0</v>
      </c>
      <c r="AC197" s="9">
        <v>1</v>
      </c>
      <c r="AD197" s="9">
        <v>0</v>
      </c>
      <c r="AE197" s="9">
        <v>1</v>
      </c>
      <c r="AF197" s="9">
        <v>0</v>
      </c>
      <c r="AG197" s="9">
        <v>0</v>
      </c>
      <c r="AH197" s="9">
        <v>0</v>
      </c>
      <c r="AI197" s="9">
        <v>55</v>
      </c>
      <c r="AJ197" s="9">
        <v>55</v>
      </c>
      <c r="AK197" s="9">
        <v>0</v>
      </c>
      <c r="AL197" s="9">
        <v>0</v>
      </c>
      <c r="AM197" s="9">
        <v>-1</v>
      </c>
      <c r="AN197" s="9">
        <v>-1</v>
      </c>
      <c r="AO197" s="9">
        <v>-1</v>
      </c>
      <c r="AP197" s="9">
        <v>22</v>
      </c>
    </row>
    <row r="198" spans="1:42" ht="16.8" x14ac:dyDescent="0.45">
      <c r="A198" s="5" t="s">
        <v>307</v>
      </c>
      <c r="B198" s="5" t="str">
        <f t="shared" si="18"/>
        <v>FRASER FORSTER</v>
      </c>
      <c r="C198" s="9">
        <v>34</v>
      </c>
      <c r="D198" s="9">
        <f t="shared" si="19"/>
        <v>37</v>
      </c>
      <c r="E198" s="9">
        <f t="shared" si="20"/>
        <v>32</v>
      </c>
      <c r="F198" s="9" t="str">
        <f t="shared" si="21"/>
        <v>Very Experienced Player</v>
      </c>
      <c r="G198" s="10">
        <v>32219</v>
      </c>
      <c r="H198" s="5" t="s">
        <v>78</v>
      </c>
      <c r="I198" s="5" t="s">
        <v>91</v>
      </c>
      <c r="J198" s="5" t="s">
        <v>42</v>
      </c>
      <c r="K198" s="9">
        <f t="shared" si="22"/>
        <v>90</v>
      </c>
      <c r="L198" s="9">
        <v>0</v>
      </c>
      <c r="M198" s="9">
        <v>90</v>
      </c>
      <c r="N198" s="9">
        <v>1</v>
      </c>
      <c r="O198" s="9">
        <v>0</v>
      </c>
      <c r="P198" s="9">
        <v>1</v>
      </c>
      <c r="Q198" s="9">
        <v>0</v>
      </c>
      <c r="R198" s="9">
        <v>0</v>
      </c>
      <c r="S198" s="9">
        <v>0</v>
      </c>
      <c r="T198" s="9">
        <v>0</v>
      </c>
      <c r="U198" s="9">
        <v>0</v>
      </c>
      <c r="V198" s="9">
        <v>0</v>
      </c>
      <c r="W198" s="9">
        <f t="shared" si="23"/>
        <v>0</v>
      </c>
      <c r="X198" s="9">
        <v>0</v>
      </c>
      <c r="Y198" s="9">
        <v>0</v>
      </c>
      <c r="Z198" s="9">
        <v>0</v>
      </c>
      <c r="AA198" s="9">
        <v>0</v>
      </c>
      <c r="AB198" s="9">
        <v>0</v>
      </c>
      <c r="AC198" s="9">
        <v>3</v>
      </c>
      <c r="AD198" s="9">
        <v>0</v>
      </c>
      <c r="AE198" s="9">
        <v>3</v>
      </c>
      <c r="AF198" s="9">
        <v>0</v>
      </c>
      <c r="AG198" s="9">
        <v>0</v>
      </c>
      <c r="AH198" s="9">
        <v>0</v>
      </c>
      <c r="AI198" s="9">
        <v>30</v>
      </c>
      <c r="AJ198" s="9">
        <v>90</v>
      </c>
      <c r="AK198" s="9">
        <v>0</v>
      </c>
      <c r="AL198" s="9">
        <v>0</v>
      </c>
      <c r="AM198" s="9">
        <v>-1</v>
      </c>
      <c r="AN198" s="9">
        <v>-1</v>
      </c>
      <c r="AO198" s="9">
        <v>-1</v>
      </c>
      <c r="AP198" s="9">
        <v>29</v>
      </c>
    </row>
    <row r="199" spans="1:42" ht="16.8" x14ac:dyDescent="0.45">
      <c r="A199" s="5" t="s">
        <v>308</v>
      </c>
      <c r="B199" s="5" t="str">
        <f t="shared" si="18"/>
        <v>FRED</v>
      </c>
      <c r="C199" s="9">
        <v>29</v>
      </c>
      <c r="D199" s="9">
        <f t="shared" si="19"/>
        <v>32</v>
      </c>
      <c r="E199" s="9">
        <f t="shared" si="20"/>
        <v>27</v>
      </c>
      <c r="F199" s="9" t="str">
        <f t="shared" si="21"/>
        <v>Experienced Player</v>
      </c>
      <c r="G199" s="10">
        <v>34033</v>
      </c>
      <c r="H199" s="5" t="s">
        <v>44</v>
      </c>
      <c r="I199" s="5" t="s">
        <v>101</v>
      </c>
      <c r="J199" s="5" t="s">
        <v>112</v>
      </c>
      <c r="K199" s="9">
        <f t="shared" si="22"/>
        <v>1045</v>
      </c>
      <c r="L199" s="9">
        <v>577</v>
      </c>
      <c r="M199" s="9">
        <v>468</v>
      </c>
      <c r="N199" s="9">
        <v>17</v>
      </c>
      <c r="O199" s="9">
        <v>9</v>
      </c>
      <c r="P199" s="9">
        <v>8</v>
      </c>
      <c r="Q199" s="9">
        <v>1</v>
      </c>
      <c r="R199" s="9">
        <v>1</v>
      </c>
      <c r="S199" s="9">
        <v>0</v>
      </c>
      <c r="T199" s="9">
        <v>1</v>
      </c>
      <c r="U199" s="9">
        <v>0</v>
      </c>
      <c r="V199" s="9">
        <v>1</v>
      </c>
      <c r="W199" s="9">
        <f t="shared" si="23"/>
        <v>2</v>
      </c>
      <c r="X199" s="9">
        <v>0</v>
      </c>
      <c r="Y199" s="9">
        <v>0</v>
      </c>
      <c r="Z199" s="9">
        <v>0</v>
      </c>
      <c r="AA199" s="9">
        <v>0</v>
      </c>
      <c r="AB199" s="9">
        <v>0</v>
      </c>
      <c r="AC199" s="9">
        <v>19</v>
      </c>
      <c r="AD199" s="9">
        <v>8</v>
      </c>
      <c r="AE199" s="9">
        <v>11</v>
      </c>
      <c r="AF199" s="9">
        <v>2</v>
      </c>
      <c r="AG199" s="9">
        <v>0</v>
      </c>
      <c r="AH199" s="9">
        <v>1045</v>
      </c>
      <c r="AI199" s="9">
        <v>55</v>
      </c>
      <c r="AJ199" s="9">
        <v>61</v>
      </c>
      <c r="AK199" s="9">
        <v>523</v>
      </c>
      <c r="AL199" s="9">
        <v>1045</v>
      </c>
      <c r="AM199" s="9">
        <v>178</v>
      </c>
      <c r="AN199" s="9">
        <v>156</v>
      </c>
      <c r="AO199" s="9">
        <v>-1</v>
      </c>
      <c r="AP199" s="9">
        <v>12</v>
      </c>
    </row>
    <row r="200" spans="1:42" ht="16.8" x14ac:dyDescent="0.45">
      <c r="A200" s="5" t="s">
        <v>309</v>
      </c>
      <c r="B200" s="5" t="str">
        <f t="shared" si="18"/>
        <v>FREDDIE WOODMAN</v>
      </c>
      <c r="C200" s="9">
        <v>25</v>
      </c>
      <c r="D200" s="9">
        <f t="shared" si="19"/>
        <v>28</v>
      </c>
      <c r="E200" s="9">
        <f t="shared" si="20"/>
        <v>23</v>
      </c>
      <c r="F200" s="9" t="str">
        <f t="shared" si="21"/>
        <v>Young Player</v>
      </c>
      <c r="G200" s="10">
        <v>35493</v>
      </c>
      <c r="H200" s="5" t="s">
        <v>78</v>
      </c>
      <c r="I200" s="5" t="s">
        <v>139</v>
      </c>
      <c r="J200" s="5" t="s">
        <v>42</v>
      </c>
      <c r="K200" s="9">
        <f t="shared" si="22"/>
        <v>0</v>
      </c>
      <c r="L200" s="9">
        <v>0</v>
      </c>
      <c r="M200" s="9">
        <v>0</v>
      </c>
      <c r="N200" s="9">
        <v>0</v>
      </c>
      <c r="O200" s="9">
        <v>0</v>
      </c>
      <c r="P200" s="9">
        <v>0</v>
      </c>
      <c r="Q200" s="9">
        <v>0</v>
      </c>
      <c r="R200" s="9">
        <v>0</v>
      </c>
      <c r="S200" s="9">
        <v>0</v>
      </c>
      <c r="T200" s="9">
        <v>0</v>
      </c>
      <c r="U200" s="9">
        <v>0</v>
      </c>
      <c r="V200" s="9">
        <v>0</v>
      </c>
      <c r="W200" s="9">
        <f t="shared" si="23"/>
        <v>0</v>
      </c>
      <c r="X200" s="9">
        <v>0</v>
      </c>
      <c r="Y200" s="9">
        <v>0</v>
      </c>
      <c r="Z200" s="9">
        <v>0</v>
      </c>
      <c r="AA200" s="9">
        <v>0</v>
      </c>
      <c r="AB200" s="9">
        <v>0</v>
      </c>
      <c r="AC200" s="9">
        <v>0</v>
      </c>
      <c r="AD200" s="9">
        <v>0</v>
      </c>
      <c r="AE200" s="9">
        <v>0</v>
      </c>
      <c r="AF200" s="9">
        <v>0</v>
      </c>
      <c r="AG200" s="9">
        <v>0</v>
      </c>
      <c r="AH200" s="9">
        <v>0</v>
      </c>
      <c r="AI200" s="9">
        <v>0</v>
      </c>
      <c r="AJ200" s="9">
        <v>0</v>
      </c>
      <c r="AK200" s="9">
        <v>0</v>
      </c>
      <c r="AL200" s="9">
        <v>0</v>
      </c>
      <c r="AM200" s="9">
        <v>-1</v>
      </c>
      <c r="AN200" s="9">
        <v>-1</v>
      </c>
      <c r="AO200" s="9">
        <v>-1</v>
      </c>
      <c r="AP200" s="9">
        <v>-1</v>
      </c>
    </row>
    <row r="201" spans="1:42" ht="16.8" x14ac:dyDescent="0.45">
      <c r="A201" s="5" t="s">
        <v>310</v>
      </c>
      <c r="B201" s="5" t="str">
        <f t="shared" si="18"/>
        <v>GABRIEL JESUS</v>
      </c>
      <c r="C201" s="9">
        <v>25</v>
      </c>
      <c r="D201" s="9">
        <f t="shared" si="19"/>
        <v>28</v>
      </c>
      <c r="E201" s="9">
        <f t="shared" si="20"/>
        <v>23</v>
      </c>
      <c r="F201" s="9" t="str">
        <f t="shared" si="21"/>
        <v>Young Player</v>
      </c>
      <c r="G201" s="10">
        <v>35523</v>
      </c>
      <c r="H201" s="5" t="s">
        <v>53</v>
      </c>
      <c r="I201" s="5" t="s">
        <v>144</v>
      </c>
      <c r="J201" s="5" t="s">
        <v>112</v>
      </c>
      <c r="K201" s="9">
        <f t="shared" si="22"/>
        <v>1019</v>
      </c>
      <c r="L201" s="9">
        <v>702</v>
      </c>
      <c r="M201" s="9">
        <v>317</v>
      </c>
      <c r="N201" s="9">
        <v>29</v>
      </c>
      <c r="O201" s="9">
        <v>14</v>
      </c>
      <c r="P201" s="9">
        <v>15</v>
      </c>
      <c r="Q201" s="9">
        <v>7</v>
      </c>
      <c r="R201" s="9">
        <v>5</v>
      </c>
      <c r="S201" s="9">
        <v>2</v>
      </c>
      <c r="T201" s="9">
        <v>3</v>
      </c>
      <c r="U201" s="9">
        <v>1</v>
      </c>
      <c r="V201" s="9">
        <v>2</v>
      </c>
      <c r="W201" s="9">
        <f t="shared" si="23"/>
        <v>10</v>
      </c>
      <c r="X201" s="9">
        <v>1</v>
      </c>
      <c r="Y201" s="9">
        <v>0</v>
      </c>
      <c r="Z201" s="9">
        <v>16</v>
      </c>
      <c r="AA201" s="9">
        <v>7</v>
      </c>
      <c r="AB201" s="9">
        <v>9</v>
      </c>
      <c r="AC201" s="9">
        <v>11</v>
      </c>
      <c r="AD201" s="9">
        <v>7</v>
      </c>
      <c r="AE201" s="9">
        <v>4</v>
      </c>
      <c r="AF201" s="9">
        <v>1</v>
      </c>
      <c r="AG201" s="9">
        <v>0</v>
      </c>
      <c r="AH201" s="9">
        <v>146</v>
      </c>
      <c r="AI201" s="9">
        <v>93</v>
      </c>
      <c r="AJ201" s="9">
        <v>35</v>
      </c>
      <c r="AK201" s="9">
        <v>1019</v>
      </c>
      <c r="AL201" s="9">
        <v>340</v>
      </c>
      <c r="AM201" s="9">
        <v>6</v>
      </c>
      <c r="AN201" s="9">
        <v>33</v>
      </c>
      <c r="AO201" s="9">
        <v>-1</v>
      </c>
      <c r="AP201" s="9">
        <v>4</v>
      </c>
    </row>
    <row r="202" spans="1:42" ht="16.8" x14ac:dyDescent="0.45">
      <c r="A202" s="5" t="s">
        <v>311</v>
      </c>
      <c r="B202" s="5" t="str">
        <f t="shared" si="18"/>
        <v>GAÃ«TAN BONG SONGO</v>
      </c>
      <c r="C202" s="9">
        <v>34</v>
      </c>
      <c r="D202" s="9">
        <f t="shared" si="19"/>
        <v>37</v>
      </c>
      <c r="E202" s="9">
        <f t="shared" si="20"/>
        <v>32</v>
      </c>
      <c r="F202" s="9" t="str">
        <f t="shared" si="21"/>
        <v>Very Experienced Player</v>
      </c>
      <c r="G202" s="10">
        <v>32258</v>
      </c>
      <c r="H202" s="5" t="s">
        <v>40</v>
      </c>
      <c r="I202" s="5" t="s">
        <v>109</v>
      </c>
      <c r="J202" s="5" t="s">
        <v>121</v>
      </c>
      <c r="K202" s="9">
        <f t="shared" si="22"/>
        <v>1805</v>
      </c>
      <c r="L202" s="9">
        <v>720</v>
      </c>
      <c r="M202" s="9">
        <v>1085</v>
      </c>
      <c r="N202" s="9">
        <v>22</v>
      </c>
      <c r="O202" s="9">
        <v>8</v>
      </c>
      <c r="P202" s="9">
        <v>14</v>
      </c>
      <c r="Q202" s="9">
        <v>0</v>
      </c>
      <c r="R202" s="9">
        <v>0</v>
      </c>
      <c r="S202" s="9">
        <v>0</v>
      </c>
      <c r="T202" s="9">
        <v>0</v>
      </c>
      <c r="U202" s="9">
        <v>0</v>
      </c>
      <c r="V202" s="9">
        <v>0</v>
      </c>
      <c r="W202" s="9">
        <f t="shared" si="23"/>
        <v>0</v>
      </c>
      <c r="X202" s="9">
        <v>0</v>
      </c>
      <c r="Y202" s="9">
        <v>0</v>
      </c>
      <c r="Z202" s="9">
        <v>5</v>
      </c>
      <c r="AA202" s="9">
        <v>3</v>
      </c>
      <c r="AB202" s="9">
        <v>2</v>
      </c>
      <c r="AC202" s="9">
        <v>32</v>
      </c>
      <c r="AD202" s="9">
        <v>9</v>
      </c>
      <c r="AE202" s="9">
        <v>23</v>
      </c>
      <c r="AF202" s="9">
        <v>0</v>
      </c>
      <c r="AG202" s="9">
        <v>0</v>
      </c>
      <c r="AH202" s="9">
        <v>0</v>
      </c>
      <c r="AI202" s="9">
        <v>56</v>
      </c>
      <c r="AJ202" s="9">
        <v>82</v>
      </c>
      <c r="AK202" s="9">
        <v>0</v>
      </c>
      <c r="AL202" s="9">
        <v>0</v>
      </c>
      <c r="AM202" s="9">
        <v>401</v>
      </c>
      <c r="AN202" s="9">
        <v>336</v>
      </c>
      <c r="AO202" s="9">
        <v>132</v>
      </c>
      <c r="AP202" s="9">
        <v>18</v>
      </c>
    </row>
    <row r="203" spans="1:42" ht="16.8" x14ac:dyDescent="0.45">
      <c r="A203" s="5" t="s">
        <v>312</v>
      </c>
      <c r="B203" s="5" t="str">
        <f t="shared" si="18"/>
        <v>GARY CAHILL</v>
      </c>
      <c r="C203" s="9">
        <v>36</v>
      </c>
      <c r="D203" s="9">
        <f t="shared" si="19"/>
        <v>39</v>
      </c>
      <c r="E203" s="9">
        <f t="shared" si="20"/>
        <v>34</v>
      </c>
      <c r="F203" s="9" t="str">
        <f t="shared" si="21"/>
        <v>Very Experienced Player</v>
      </c>
      <c r="G203" s="10">
        <v>31400</v>
      </c>
      <c r="H203" s="5" t="s">
        <v>40</v>
      </c>
      <c r="I203" s="5" t="s">
        <v>114</v>
      </c>
      <c r="J203" s="5" t="s">
        <v>42</v>
      </c>
      <c r="K203" s="9">
        <f t="shared" si="22"/>
        <v>22</v>
      </c>
      <c r="L203" s="9">
        <v>1</v>
      </c>
      <c r="M203" s="9">
        <v>21</v>
      </c>
      <c r="N203" s="9">
        <v>2</v>
      </c>
      <c r="O203" s="9">
        <v>1</v>
      </c>
      <c r="P203" s="9">
        <v>1</v>
      </c>
      <c r="Q203" s="9">
        <v>0</v>
      </c>
      <c r="R203" s="9">
        <v>0</v>
      </c>
      <c r="S203" s="9">
        <v>0</v>
      </c>
      <c r="T203" s="9">
        <v>0</v>
      </c>
      <c r="U203" s="9">
        <v>0</v>
      </c>
      <c r="V203" s="9">
        <v>0</v>
      </c>
      <c r="W203" s="9">
        <f t="shared" si="23"/>
        <v>0</v>
      </c>
      <c r="X203" s="9">
        <v>0</v>
      </c>
      <c r="Y203" s="9">
        <v>0</v>
      </c>
      <c r="Z203" s="9">
        <v>2</v>
      </c>
      <c r="AA203" s="9">
        <v>1</v>
      </c>
      <c r="AB203" s="9">
        <v>1</v>
      </c>
      <c r="AC203" s="9">
        <v>0</v>
      </c>
      <c r="AD203" s="9">
        <v>0</v>
      </c>
      <c r="AE203" s="9">
        <v>0</v>
      </c>
      <c r="AF203" s="9">
        <v>0</v>
      </c>
      <c r="AG203" s="9">
        <v>0</v>
      </c>
      <c r="AH203" s="9">
        <v>0</v>
      </c>
      <c r="AI203" s="9">
        <v>0</v>
      </c>
      <c r="AJ203" s="9">
        <v>11</v>
      </c>
      <c r="AK203" s="9">
        <v>0</v>
      </c>
      <c r="AL203" s="9">
        <v>0</v>
      </c>
      <c r="AM203" s="9">
        <v>-1</v>
      </c>
      <c r="AN203" s="9">
        <v>-1</v>
      </c>
      <c r="AO203" s="9">
        <v>-1</v>
      </c>
      <c r="AP203" s="9">
        <v>15</v>
      </c>
    </row>
    <row r="204" spans="1:42" ht="16.8" x14ac:dyDescent="0.45">
      <c r="A204" s="5" t="s">
        <v>313</v>
      </c>
      <c r="B204" s="5" t="str">
        <f t="shared" si="18"/>
        <v>GARY MADINE</v>
      </c>
      <c r="C204" s="9">
        <v>32</v>
      </c>
      <c r="D204" s="9">
        <f t="shared" si="19"/>
        <v>35</v>
      </c>
      <c r="E204" s="9">
        <f t="shared" si="20"/>
        <v>30</v>
      </c>
      <c r="F204" s="9" t="str">
        <f t="shared" si="21"/>
        <v>Experienced Player</v>
      </c>
      <c r="G204" s="10">
        <v>33109</v>
      </c>
      <c r="H204" s="5" t="s">
        <v>53</v>
      </c>
      <c r="I204" s="5" t="s">
        <v>95</v>
      </c>
      <c r="J204" s="5" t="s">
        <v>42</v>
      </c>
      <c r="K204" s="9">
        <f t="shared" si="22"/>
        <v>32</v>
      </c>
      <c r="L204" s="9">
        <v>17</v>
      </c>
      <c r="M204" s="9">
        <v>15</v>
      </c>
      <c r="N204" s="9">
        <v>5</v>
      </c>
      <c r="O204" s="9">
        <v>3</v>
      </c>
      <c r="P204" s="9">
        <v>2</v>
      </c>
      <c r="Q204" s="9">
        <v>0</v>
      </c>
      <c r="R204" s="9">
        <v>0</v>
      </c>
      <c r="S204" s="9">
        <v>0</v>
      </c>
      <c r="T204" s="9">
        <v>0</v>
      </c>
      <c r="U204" s="9">
        <v>0</v>
      </c>
      <c r="V204" s="9">
        <v>0</v>
      </c>
      <c r="W204" s="9">
        <f t="shared" si="23"/>
        <v>0</v>
      </c>
      <c r="X204" s="9">
        <v>0</v>
      </c>
      <c r="Y204" s="9">
        <v>0</v>
      </c>
      <c r="Z204" s="9">
        <v>0</v>
      </c>
      <c r="AA204" s="9">
        <v>0</v>
      </c>
      <c r="AB204" s="9">
        <v>0</v>
      </c>
      <c r="AC204" s="9">
        <v>2</v>
      </c>
      <c r="AD204" s="9">
        <v>0</v>
      </c>
      <c r="AE204" s="9">
        <v>2</v>
      </c>
      <c r="AF204" s="9">
        <v>0</v>
      </c>
      <c r="AG204" s="9">
        <v>0</v>
      </c>
      <c r="AH204" s="9">
        <v>0</v>
      </c>
      <c r="AI204" s="9">
        <v>16</v>
      </c>
      <c r="AJ204" s="9">
        <v>6</v>
      </c>
      <c r="AK204" s="9">
        <v>0</v>
      </c>
      <c r="AL204" s="9">
        <v>0</v>
      </c>
      <c r="AM204" s="9">
        <v>-1</v>
      </c>
      <c r="AN204" s="9">
        <v>-1</v>
      </c>
      <c r="AO204" s="9">
        <v>-1</v>
      </c>
      <c r="AP204" s="9">
        <v>20</v>
      </c>
    </row>
    <row r="205" spans="1:42" ht="16.8" x14ac:dyDescent="0.45">
      <c r="A205" s="5" t="s">
        <v>314</v>
      </c>
      <c r="B205" s="5" t="str">
        <f t="shared" si="18"/>
        <v>GEORGE MARSH</v>
      </c>
      <c r="C205" s="9">
        <v>23</v>
      </c>
      <c r="D205" s="9">
        <f t="shared" si="19"/>
        <v>26</v>
      </c>
      <c r="E205" s="9">
        <f t="shared" si="20"/>
        <v>21</v>
      </c>
      <c r="F205" s="9" t="str">
        <f t="shared" si="21"/>
        <v>Prospect</v>
      </c>
      <c r="G205" s="10">
        <v>36104</v>
      </c>
      <c r="H205" s="5" t="s">
        <v>44</v>
      </c>
      <c r="I205" s="5" t="s">
        <v>106</v>
      </c>
      <c r="J205" s="5" t="s">
        <v>42</v>
      </c>
      <c r="K205" s="9">
        <f t="shared" si="22"/>
        <v>0</v>
      </c>
      <c r="L205" s="9">
        <v>0</v>
      </c>
      <c r="M205" s="9">
        <v>0</v>
      </c>
      <c r="N205" s="9">
        <v>0</v>
      </c>
      <c r="O205" s="9">
        <v>0</v>
      </c>
      <c r="P205" s="9">
        <v>0</v>
      </c>
      <c r="Q205" s="9">
        <v>0</v>
      </c>
      <c r="R205" s="9">
        <v>0</v>
      </c>
      <c r="S205" s="9">
        <v>0</v>
      </c>
      <c r="T205" s="9">
        <v>0</v>
      </c>
      <c r="U205" s="9">
        <v>0</v>
      </c>
      <c r="V205" s="9">
        <v>0</v>
      </c>
      <c r="W205" s="9">
        <f t="shared" si="23"/>
        <v>0</v>
      </c>
      <c r="X205" s="9">
        <v>0</v>
      </c>
      <c r="Y205" s="9">
        <v>0</v>
      </c>
      <c r="Z205" s="9">
        <v>0</v>
      </c>
      <c r="AA205" s="9">
        <v>0</v>
      </c>
      <c r="AB205" s="9">
        <v>0</v>
      </c>
      <c r="AC205" s="9">
        <v>0</v>
      </c>
      <c r="AD205" s="9">
        <v>0</v>
      </c>
      <c r="AE205" s="9">
        <v>0</v>
      </c>
      <c r="AF205" s="9">
        <v>0</v>
      </c>
      <c r="AG205" s="9">
        <v>0</v>
      </c>
      <c r="AH205" s="9">
        <v>0</v>
      </c>
      <c r="AI205" s="9">
        <v>0</v>
      </c>
      <c r="AJ205" s="9">
        <v>0</v>
      </c>
      <c r="AK205" s="9">
        <v>0</v>
      </c>
      <c r="AL205" s="9">
        <v>0</v>
      </c>
      <c r="AM205" s="9">
        <v>-1</v>
      </c>
      <c r="AN205" s="9">
        <v>-1</v>
      </c>
      <c r="AO205" s="9">
        <v>-1</v>
      </c>
      <c r="AP205" s="9">
        <v>-1</v>
      </c>
    </row>
    <row r="206" spans="1:42" ht="16.8" x14ac:dyDescent="0.45">
      <c r="A206" s="5" t="s">
        <v>315</v>
      </c>
      <c r="B206" s="5" t="str">
        <f t="shared" si="18"/>
        <v>GEORGES-KEVIN N'KOUDOU MBIDA</v>
      </c>
      <c r="C206" s="9">
        <v>27</v>
      </c>
      <c r="D206" s="9">
        <f t="shared" si="19"/>
        <v>30</v>
      </c>
      <c r="E206" s="9">
        <f t="shared" si="20"/>
        <v>25</v>
      </c>
      <c r="F206" s="9" t="str">
        <f t="shared" si="21"/>
        <v>Young Player</v>
      </c>
      <c r="G206" s="10">
        <v>34743</v>
      </c>
      <c r="H206" s="5" t="s">
        <v>53</v>
      </c>
      <c r="I206" s="5" t="s">
        <v>106</v>
      </c>
      <c r="J206" s="5" t="s">
        <v>60</v>
      </c>
      <c r="K206" s="9">
        <f t="shared" si="22"/>
        <v>4</v>
      </c>
      <c r="L206" s="9">
        <v>0</v>
      </c>
      <c r="M206" s="9">
        <v>4</v>
      </c>
      <c r="N206" s="9">
        <v>1</v>
      </c>
      <c r="O206" s="9">
        <v>0</v>
      </c>
      <c r="P206" s="9">
        <v>1</v>
      </c>
      <c r="Q206" s="9">
        <v>0</v>
      </c>
      <c r="R206" s="9">
        <v>0</v>
      </c>
      <c r="S206" s="9">
        <v>0</v>
      </c>
      <c r="T206" s="9">
        <v>1</v>
      </c>
      <c r="U206" s="9">
        <v>0</v>
      </c>
      <c r="V206" s="9">
        <v>1</v>
      </c>
      <c r="W206" s="9">
        <f t="shared" si="23"/>
        <v>1</v>
      </c>
      <c r="X206" s="9">
        <v>0</v>
      </c>
      <c r="Y206" s="9">
        <v>0</v>
      </c>
      <c r="Z206" s="9">
        <v>0</v>
      </c>
      <c r="AA206" s="9">
        <v>0</v>
      </c>
      <c r="AB206" s="9">
        <v>0</v>
      </c>
      <c r="AC206" s="9">
        <v>0</v>
      </c>
      <c r="AD206" s="9">
        <v>0</v>
      </c>
      <c r="AE206" s="9">
        <v>0</v>
      </c>
      <c r="AF206" s="9">
        <v>0</v>
      </c>
      <c r="AG206" s="9">
        <v>0</v>
      </c>
      <c r="AH206" s="9">
        <v>0</v>
      </c>
      <c r="AI206" s="9">
        <v>0</v>
      </c>
      <c r="AJ206" s="9">
        <v>4</v>
      </c>
      <c r="AK206" s="9">
        <v>0</v>
      </c>
      <c r="AL206" s="9">
        <v>4</v>
      </c>
      <c r="AM206" s="9">
        <v>-1</v>
      </c>
      <c r="AN206" s="9">
        <v>-1</v>
      </c>
      <c r="AO206" s="9">
        <v>-1</v>
      </c>
      <c r="AP206" s="9">
        <v>18</v>
      </c>
    </row>
    <row r="207" spans="1:42" ht="16.8" x14ac:dyDescent="0.45">
      <c r="A207" s="5" t="s">
        <v>316</v>
      </c>
      <c r="B207" s="5" t="str">
        <f t="shared" si="18"/>
        <v>GEORGINIO WIJNALDUM</v>
      </c>
      <c r="C207" s="9">
        <v>31</v>
      </c>
      <c r="D207" s="9">
        <f t="shared" si="19"/>
        <v>34</v>
      </c>
      <c r="E207" s="9">
        <f t="shared" si="20"/>
        <v>29</v>
      </c>
      <c r="F207" s="9" t="str">
        <f t="shared" si="21"/>
        <v>Experienced Player</v>
      </c>
      <c r="G207" s="10">
        <v>33188</v>
      </c>
      <c r="H207" s="5" t="s">
        <v>44</v>
      </c>
      <c r="I207" s="5" t="s">
        <v>66</v>
      </c>
      <c r="J207" s="5" t="s">
        <v>243</v>
      </c>
      <c r="K207" s="9">
        <f t="shared" si="22"/>
        <v>2735</v>
      </c>
      <c r="L207" s="9">
        <v>1413</v>
      </c>
      <c r="M207" s="9">
        <v>1322</v>
      </c>
      <c r="N207" s="9">
        <v>35</v>
      </c>
      <c r="O207" s="9">
        <v>18</v>
      </c>
      <c r="P207" s="9">
        <v>17</v>
      </c>
      <c r="Q207" s="9">
        <v>3</v>
      </c>
      <c r="R207" s="9">
        <v>1</v>
      </c>
      <c r="S207" s="9">
        <v>2</v>
      </c>
      <c r="T207" s="9">
        <v>0</v>
      </c>
      <c r="U207" s="9">
        <v>0</v>
      </c>
      <c r="V207" s="9">
        <v>0</v>
      </c>
      <c r="W207" s="9">
        <f t="shared" si="23"/>
        <v>3</v>
      </c>
      <c r="X207" s="9">
        <v>0</v>
      </c>
      <c r="Y207" s="9">
        <v>0</v>
      </c>
      <c r="Z207" s="9">
        <v>21</v>
      </c>
      <c r="AA207" s="9">
        <v>12</v>
      </c>
      <c r="AB207" s="9">
        <v>9</v>
      </c>
      <c r="AC207" s="9">
        <v>15</v>
      </c>
      <c r="AD207" s="9">
        <v>6</v>
      </c>
      <c r="AE207" s="9">
        <v>9</v>
      </c>
      <c r="AF207" s="9">
        <v>3</v>
      </c>
      <c r="AG207" s="9">
        <v>0</v>
      </c>
      <c r="AH207" s="9">
        <v>912</v>
      </c>
      <c r="AI207" s="9">
        <v>182</v>
      </c>
      <c r="AJ207" s="9">
        <v>78</v>
      </c>
      <c r="AK207" s="9">
        <v>912</v>
      </c>
      <c r="AL207" s="9">
        <v>0</v>
      </c>
      <c r="AM207" s="9">
        <v>164</v>
      </c>
      <c r="AN207" s="9">
        <v>416</v>
      </c>
      <c r="AO207" s="9">
        <v>-1</v>
      </c>
      <c r="AP207" s="9">
        <v>8</v>
      </c>
    </row>
    <row r="208" spans="1:42" ht="16.8" x14ac:dyDescent="0.45">
      <c r="A208" s="5" t="s">
        <v>317</v>
      </c>
      <c r="B208" s="5" t="str">
        <f t="shared" si="18"/>
        <v>GERARD DEULOFEU</v>
      </c>
      <c r="C208" s="9">
        <v>28</v>
      </c>
      <c r="D208" s="9">
        <f t="shared" si="19"/>
        <v>31</v>
      </c>
      <c r="E208" s="9">
        <f t="shared" si="20"/>
        <v>26</v>
      </c>
      <c r="F208" s="9" t="str">
        <f t="shared" si="21"/>
        <v>Experienced Player</v>
      </c>
      <c r="G208" s="10">
        <v>34406</v>
      </c>
      <c r="H208" s="5" t="s">
        <v>53</v>
      </c>
      <c r="I208" s="5" t="s">
        <v>59</v>
      </c>
      <c r="J208" s="5" t="s">
        <v>74</v>
      </c>
      <c r="K208" s="9">
        <f t="shared" si="22"/>
        <v>2082</v>
      </c>
      <c r="L208" s="9">
        <v>949</v>
      </c>
      <c r="M208" s="9">
        <v>1133</v>
      </c>
      <c r="N208" s="9">
        <v>30</v>
      </c>
      <c r="O208" s="9">
        <v>14</v>
      </c>
      <c r="P208" s="9">
        <v>16</v>
      </c>
      <c r="Q208" s="9">
        <v>10</v>
      </c>
      <c r="R208" s="9">
        <v>3</v>
      </c>
      <c r="S208" s="9">
        <v>7</v>
      </c>
      <c r="T208" s="9">
        <v>5</v>
      </c>
      <c r="U208" s="9">
        <v>3</v>
      </c>
      <c r="V208" s="9">
        <v>2</v>
      </c>
      <c r="W208" s="9">
        <f t="shared" si="23"/>
        <v>15</v>
      </c>
      <c r="X208" s="9">
        <v>0</v>
      </c>
      <c r="Y208" s="9">
        <v>0</v>
      </c>
      <c r="Z208" s="9">
        <v>6</v>
      </c>
      <c r="AA208" s="9">
        <v>3</v>
      </c>
      <c r="AB208" s="9">
        <v>3</v>
      </c>
      <c r="AC208" s="9">
        <v>28</v>
      </c>
      <c r="AD208" s="9">
        <v>11</v>
      </c>
      <c r="AE208" s="9">
        <v>17</v>
      </c>
      <c r="AF208" s="9">
        <v>3</v>
      </c>
      <c r="AG208" s="9">
        <v>0</v>
      </c>
      <c r="AH208" s="9">
        <v>208</v>
      </c>
      <c r="AI208" s="9">
        <v>74</v>
      </c>
      <c r="AJ208" s="9">
        <v>69</v>
      </c>
      <c r="AK208" s="9">
        <v>694</v>
      </c>
      <c r="AL208" s="9">
        <v>416</v>
      </c>
      <c r="AM208" s="9">
        <v>29</v>
      </c>
      <c r="AN208" s="9">
        <v>59</v>
      </c>
      <c r="AO208" s="9">
        <v>-1</v>
      </c>
      <c r="AP208" s="9">
        <v>1</v>
      </c>
    </row>
    <row r="209" spans="1:42" ht="16.8" x14ac:dyDescent="0.45">
      <c r="A209" s="5" t="s">
        <v>318</v>
      </c>
      <c r="B209" s="5" t="str">
        <f t="shared" si="18"/>
        <v>GLENN MURRAY</v>
      </c>
      <c r="C209" s="9">
        <v>39</v>
      </c>
      <c r="D209" s="9">
        <f t="shared" si="19"/>
        <v>42</v>
      </c>
      <c r="E209" s="9">
        <f t="shared" si="20"/>
        <v>37</v>
      </c>
      <c r="F209" s="9" t="str">
        <f t="shared" si="21"/>
        <v>Very Experienced Player</v>
      </c>
      <c r="G209" s="10">
        <v>30584</v>
      </c>
      <c r="H209" s="5" t="s">
        <v>53</v>
      </c>
      <c r="I209" s="5" t="s">
        <v>109</v>
      </c>
      <c r="J209" s="5" t="s">
        <v>42</v>
      </c>
      <c r="K209" s="9">
        <f t="shared" si="22"/>
        <v>2513</v>
      </c>
      <c r="L209" s="9">
        <v>1383</v>
      </c>
      <c r="M209" s="9">
        <v>1130</v>
      </c>
      <c r="N209" s="9">
        <v>38</v>
      </c>
      <c r="O209" s="9">
        <v>19</v>
      </c>
      <c r="P209" s="9">
        <v>19</v>
      </c>
      <c r="Q209" s="9">
        <v>13</v>
      </c>
      <c r="R209" s="9">
        <v>8</v>
      </c>
      <c r="S209" s="9">
        <v>5</v>
      </c>
      <c r="T209" s="9">
        <v>1</v>
      </c>
      <c r="U209" s="9">
        <v>1</v>
      </c>
      <c r="V209" s="9">
        <v>0</v>
      </c>
      <c r="W209" s="9">
        <f t="shared" si="23"/>
        <v>14</v>
      </c>
      <c r="X209" s="9">
        <v>4</v>
      </c>
      <c r="Y209" s="9">
        <v>0</v>
      </c>
      <c r="Z209" s="9">
        <v>7</v>
      </c>
      <c r="AA209" s="9">
        <v>5</v>
      </c>
      <c r="AB209" s="9">
        <v>2</v>
      </c>
      <c r="AC209" s="9">
        <v>44</v>
      </c>
      <c r="AD209" s="9">
        <v>22</v>
      </c>
      <c r="AE209" s="9">
        <v>22</v>
      </c>
      <c r="AF209" s="9">
        <v>5</v>
      </c>
      <c r="AG209" s="9">
        <v>0</v>
      </c>
      <c r="AH209" s="9">
        <v>193</v>
      </c>
      <c r="AI209" s="9">
        <v>57</v>
      </c>
      <c r="AJ209" s="9">
        <v>66</v>
      </c>
      <c r="AK209" s="9">
        <v>503</v>
      </c>
      <c r="AL209" s="9">
        <v>2513</v>
      </c>
      <c r="AM209" s="9">
        <v>24</v>
      </c>
      <c r="AN209" s="9">
        <v>227</v>
      </c>
      <c r="AO209" s="9">
        <v>-1</v>
      </c>
      <c r="AP209" s="9">
        <v>1</v>
      </c>
    </row>
    <row r="210" spans="1:42" ht="16.8" x14ac:dyDescent="0.45">
      <c r="A210" s="5" t="s">
        <v>319</v>
      </c>
      <c r="B210" s="5" t="str">
        <f t="shared" si="18"/>
        <v>GONZALO HIGUAIN</v>
      </c>
      <c r="C210" s="9">
        <v>34</v>
      </c>
      <c r="D210" s="9">
        <f t="shared" si="19"/>
        <v>37</v>
      </c>
      <c r="E210" s="9">
        <f t="shared" si="20"/>
        <v>32</v>
      </c>
      <c r="F210" s="9" t="str">
        <f t="shared" si="21"/>
        <v>Very Experienced Player</v>
      </c>
      <c r="G210" s="10">
        <v>32121</v>
      </c>
      <c r="H210" s="5" t="s">
        <v>53</v>
      </c>
      <c r="I210" s="5" t="s">
        <v>114</v>
      </c>
      <c r="J210" s="5" t="s">
        <v>280</v>
      </c>
      <c r="K210" s="9">
        <f t="shared" si="22"/>
        <v>1092</v>
      </c>
      <c r="L210" s="9">
        <v>496</v>
      </c>
      <c r="M210" s="9">
        <v>596</v>
      </c>
      <c r="N210" s="9">
        <v>14</v>
      </c>
      <c r="O210" s="9">
        <v>6</v>
      </c>
      <c r="P210" s="9">
        <v>8</v>
      </c>
      <c r="Q210" s="9">
        <v>5</v>
      </c>
      <c r="R210" s="9">
        <v>4</v>
      </c>
      <c r="S210" s="9">
        <v>1</v>
      </c>
      <c r="T210" s="9">
        <v>0</v>
      </c>
      <c r="U210" s="9">
        <v>0</v>
      </c>
      <c r="V210" s="9">
        <v>0</v>
      </c>
      <c r="W210" s="9">
        <f t="shared" si="23"/>
        <v>5</v>
      </c>
      <c r="X210" s="9">
        <v>0</v>
      </c>
      <c r="Y210" s="9">
        <v>0</v>
      </c>
      <c r="Z210" s="9">
        <v>5</v>
      </c>
      <c r="AA210" s="9">
        <v>4</v>
      </c>
      <c r="AB210" s="9">
        <v>1</v>
      </c>
      <c r="AC210" s="9">
        <v>15</v>
      </c>
      <c r="AD210" s="9">
        <v>3</v>
      </c>
      <c r="AE210" s="9">
        <v>12</v>
      </c>
      <c r="AF210" s="9">
        <v>0</v>
      </c>
      <c r="AG210" s="9">
        <v>0</v>
      </c>
      <c r="AH210" s="9">
        <v>218</v>
      </c>
      <c r="AI210" s="9">
        <v>73</v>
      </c>
      <c r="AJ210" s="9">
        <v>78</v>
      </c>
      <c r="AK210" s="9">
        <v>0</v>
      </c>
      <c r="AL210" s="9">
        <v>0</v>
      </c>
      <c r="AM210" s="9">
        <v>33</v>
      </c>
      <c r="AN210" s="9">
        <v>306</v>
      </c>
      <c r="AO210" s="9">
        <v>-1</v>
      </c>
      <c r="AP210" s="9">
        <v>5</v>
      </c>
    </row>
    <row r="211" spans="1:42" ht="16.8" x14ac:dyDescent="0.45">
      <c r="A211" s="5" t="s">
        <v>320</v>
      </c>
      <c r="B211" s="5" t="str">
        <f t="shared" si="18"/>
        <v>GRADY DIANGANA</v>
      </c>
      <c r="C211" s="9">
        <v>24</v>
      </c>
      <c r="D211" s="9">
        <f t="shared" si="19"/>
        <v>27</v>
      </c>
      <c r="E211" s="9">
        <f t="shared" si="20"/>
        <v>22</v>
      </c>
      <c r="F211" s="9" t="str">
        <f t="shared" si="21"/>
        <v>Young Player</v>
      </c>
      <c r="G211" s="10">
        <v>35904</v>
      </c>
      <c r="H211" s="5" t="s">
        <v>44</v>
      </c>
      <c r="I211" s="5" t="s">
        <v>41</v>
      </c>
      <c r="J211" s="5" t="s">
        <v>42</v>
      </c>
      <c r="K211" s="9">
        <f t="shared" si="22"/>
        <v>604</v>
      </c>
      <c r="L211" s="9">
        <v>326</v>
      </c>
      <c r="M211" s="9">
        <v>278</v>
      </c>
      <c r="N211" s="9">
        <v>17</v>
      </c>
      <c r="O211" s="9">
        <v>9</v>
      </c>
      <c r="P211" s="9">
        <v>8</v>
      </c>
      <c r="Q211" s="9">
        <v>0</v>
      </c>
      <c r="R211" s="9">
        <v>0</v>
      </c>
      <c r="S211" s="9">
        <v>0</v>
      </c>
      <c r="T211" s="9">
        <v>1</v>
      </c>
      <c r="U211" s="9">
        <v>1</v>
      </c>
      <c r="V211" s="9">
        <v>0</v>
      </c>
      <c r="W211" s="9">
        <f t="shared" si="23"/>
        <v>1</v>
      </c>
      <c r="X211" s="9">
        <v>0</v>
      </c>
      <c r="Y211" s="9">
        <v>0</v>
      </c>
      <c r="Z211" s="9">
        <v>2</v>
      </c>
      <c r="AA211" s="9">
        <v>1</v>
      </c>
      <c r="AB211" s="9">
        <v>1</v>
      </c>
      <c r="AC211" s="9">
        <v>11</v>
      </c>
      <c r="AD211" s="9">
        <v>8</v>
      </c>
      <c r="AE211" s="9">
        <v>3</v>
      </c>
      <c r="AF211" s="9">
        <v>0</v>
      </c>
      <c r="AG211" s="9">
        <v>0</v>
      </c>
      <c r="AH211" s="9">
        <v>0</v>
      </c>
      <c r="AI211" s="9">
        <v>55</v>
      </c>
      <c r="AJ211" s="9">
        <v>36</v>
      </c>
      <c r="AK211" s="9">
        <v>0</v>
      </c>
      <c r="AL211" s="9">
        <v>604</v>
      </c>
      <c r="AM211" s="9">
        <v>298</v>
      </c>
      <c r="AN211" s="9">
        <v>89</v>
      </c>
      <c r="AO211" s="9">
        <v>-1</v>
      </c>
      <c r="AP211" s="9">
        <v>18</v>
      </c>
    </row>
    <row r="212" spans="1:42" ht="16.8" x14ac:dyDescent="0.45">
      <c r="A212" s="5" t="s">
        <v>321</v>
      </c>
      <c r="B212" s="5" t="str">
        <f t="shared" si="18"/>
        <v>GRANIT XHAKA</v>
      </c>
      <c r="C212" s="9">
        <v>30</v>
      </c>
      <c r="D212" s="9">
        <f t="shared" si="19"/>
        <v>33</v>
      </c>
      <c r="E212" s="9">
        <f t="shared" si="20"/>
        <v>28</v>
      </c>
      <c r="F212" s="9" t="str">
        <f t="shared" si="21"/>
        <v>Experienced Player</v>
      </c>
      <c r="G212" s="10">
        <v>33874</v>
      </c>
      <c r="H212" s="5" t="s">
        <v>44</v>
      </c>
      <c r="I212" s="5" t="s">
        <v>50</v>
      </c>
      <c r="J212" s="5" t="s">
        <v>292</v>
      </c>
      <c r="K212" s="9">
        <f t="shared" si="22"/>
        <v>2502</v>
      </c>
      <c r="L212" s="9">
        <v>1317</v>
      </c>
      <c r="M212" s="9">
        <v>1185</v>
      </c>
      <c r="N212" s="9">
        <v>29</v>
      </c>
      <c r="O212" s="9">
        <v>15</v>
      </c>
      <c r="P212" s="9">
        <v>14</v>
      </c>
      <c r="Q212" s="9">
        <v>4</v>
      </c>
      <c r="R212" s="9">
        <v>2</v>
      </c>
      <c r="S212" s="9">
        <v>2</v>
      </c>
      <c r="T212" s="9">
        <v>2</v>
      </c>
      <c r="U212" s="9">
        <v>0</v>
      </c>
      <c r="V212" s="9">
        <v>2</v>
      </c>
      <c r="W212" s="9">
        <f t="shared" si="23"/>
        <v>6</v>
      </c>
      <c r="X212" s="9">
        <v>0</v>
      </c>
      <c r="Y212" s="9">
        <v>0</v>
      </c>
      <c r="Z212" s="9">
        <v>7</v>
      </c>
      <c r="AA212" s="9">
        <v>6</v>
      </c>
      <c r="AB212" s="9">
        <v>1</v>
      </c>
      <c r="AC212" s="9">
        <v>35</v>
      </c>
      <c r="AD212" s="9">
        <v>11</v>
      </c>
      <c r="AE212" s="9">
        <v>24</v>
      </c>
      <c r="AF212" s="9">
        <v>10</v>
      </c>
      <c r="AG212" s="9">
        <v>0</v>
      </c>
      <c r="AH212" s="9">
        <v>626</v>
      </c>
      <c r="AI212" s="9">
        <v>71</v>
      </c>
      <c r="AJ212" s="9">
        <v>86</v>
      </c>
      <c r="AK212" s="9">
        <v>250</v>
      </c>
      <c r="AL212" s="9">
        <v>1251</v>
      </c>
      <c r="AM212" s="9">
        <v>127</v>
      </c>
      <c r="AN212" s="9">
        <v>183</v>
      </c>
      <c r="AO212" s="9">
        <v>-1</v>
      </c>
      <c r="AP212" s="9">
        <v>6</v>
      </c>
    </row>
    <row r="213" spans="1:42" ht="16.8" x14ac:dyDescent="0.45">
      <c r="A213" s="5" t="s">
        <v>322</v>
      </c>
      <c r="B213" s="5" t="str">
        <f t="shared" si="18"/>
        <v>GREG CUNNINGHAM</v>
      </c>
      <c r="C213" s="9">
        <v>31</v>
      </c>
      <c r="D213" s="9">
        <f t="shared" si="19"/>
        <v>34</v>
      </c>
      <c r="E213" s="9">
        <f t="shared" si="20"/>
        <v>29</v>
      </c>
      <c r="F213" s="9" t="str">
        <f t="shared" si="21"/>
        <v>Experienced Player</v>
      </c>
      <c r="G213" s="10">
        <v>33269</v>
      </c>
      <c r="H213" s="5" t="s">
        <v>40</v>
      </c>
      <c r="I213" s="5" t="s">
        <v>95</v>
      </c>
      <c r="J213" s="5" t="s">
        <v>178</v>
      </c>
      <c r="K213" s="9">
        <f t="shared" si="22"/>
        <v>630</v>
      </c>
      <c r="L213" s="9">
        <v>450</v>
      </c>
      <c r="M213" s="9">
        <v>180</v>
      </c>
      <c r="N213" s="9">
        <v>7</v>
      </c>
      <c r="O213" s="9">
        <v>5</v>
      </c>
      <c r="P213" s="9">
        <v>2</v>
      </c>
      <c r="Q213" s="9">
        <v>0</v>
      </c>
      <c r="R213" s="9">
        <v>0</v>
      </c>
      <c r="S213" s="9">
        <v>0</v>
      </c>
      <c r="T213" s="9">
        <v>0</v>
      </c>
      <c r="U213" s="9">
        <v>0</v>
      </c>
      <c r="V213" s="9">
        <v>0</v>
      </c>
      <c r="W213" s="9">
        <f t="shared" si="23"/>
        <v>0</v>
      </c>
      <c r="X213" s="9">
        <v>0</v>
      </c>
      <c r="Y213" s="9">
        <v>0</v>
      </c>
      <c r="Z213" s="9">
        <v>1</v>
      </c>
      <c r="AA213" s="9">
        <v>0</v>
      </c>
      <c r="AB213" s="9">
        <v>1</v>
      </c>
      <c r="AC213" s="9">
        <v>16</v>
      </c>
      <c r="AD213" s="9">
        <v>15</v>
      </c>
      <c r="AE213" s="9">
        <v>1</v>
      </c>
      <c r="AF213" s="9">
        <v>3</v>
      </c>
      <c r="AG213" s="9">
        <v>0</v>
      </c>
      <c r="AH213" s="9">
        <v>0</v>
      </c>
      <c r="AI213" s="9">
        <v>39</v>
      </c>
      <c r="AJ213" s="9">
        <v>90</v>
      </c>
      <c r="AK213" s="9">
        <v>210</v>
      </c>
      <c r="AL213" s="9">
        <v>0</v>
      </c>
      <c r="AM213" s="9">
        <v>313</v>
      </c>
      <c r="AN213" s="9">
        <v>381</v>
      </c>
      <c r="AO213" s="9">
        <v>170</v>
      </c>
      <c r="AP213" s="9">
        <v>19</v>
      </c>
    </row>
    <row r="214" spans="1:42" ht="16.8" x14ac:dyDescent="0.45">
      <c r="A214" s="5" t="s">
        <v>323</v>
      </c>
      <c r="B214" s="5" t="str">
        <f t="shared" si="18"/>
        <v>GYLFI SIGURDSSON</v>
      </c>
      <c r="C214" s="9">
        <v>33</v>
      </c>
      <c r="D214" s="9">
        <f t="shared" si="19"/>
        <v>36</v>
      </c>
      <c r="E214" s="9">
        <f t="shared" si="20"/>
        <v>31</v>
      </c>
      <c r="F214" s="9" t="str">
        <f t="shared" si="21"/>
        <v>Very Experienced Player</v>
      </c>
      <c r="G214" s="10">
        <v>32759</v>
      </c>
      <c r="H214" s="5" t="s">
        <v>44</v>
      </c>
      <c r="I214" s="5" t="s">
        <v>76</v>
      </c>
      <c r="J214" s="5" t="s">
        <v>147</v>
      </c>
      <c r="K214" s="9">
        <f t="shared" si="22"/>
        <v>3134</v>
      </c>
      <c r="L214" s="9">
        <v>1602</v>
      </c>
      <c r="M214" s="9">
        <v>1532</v>
      </c>
      <c r="N214" s="9">
        <v>38</v>
      </c>
      <c r="O214" s="9">
        <v>19</v>
      </c>
      <c r="P214" s="9">
        <v>19</v>
      </c>
      <c r="Q214" s="9">
        <v>13</v>
      </c>
      <c r="R214" s="9">
        <v>7</v>
      </c>
      <c r="S214" s="9">
        <v>6</v>
      </c>
      <c r="T214" s="9">
        <v>6</v>
      </c>
      <c r="U214" s="9">
        <v>2</v>
      </c>
      <c r="V214" s="9">
        <v>4</v>
      </c>
      <c r="W214" s="9">
        <f t="shared" si="23"/>
        <v>19</v>
      </c>
      <c r="X214" s="9">
        <v>2</v>
      </c>
      <c r="Y214" s="9">
        <v>3</v>
      </c>
      <c r="Z214" s="9">
        <v>14</v>
      </c>
      <c r="AA214" s="9">
        <v>9</v>
      </c>
      <c r="AB214" s="9">
        <v>5</v>
      </c>
      <c r="AC214" s="9">
        <v>40</v>
      </c>
      <c r="AD214" s="9">
        <v>19</v>
      </c>
      <c r="AE214" s="9">
        <v>21</v>
      </c>
      <c r="AF214" s="9">
        <v>3</v>
      </c>
      <c r="AG214" s="9">
        <v>0</v>
      </c>
      <c r="AH214" s="9">
        <v>241</v>
      </c>
      <c r="AI214" s="9">
        <v>78</v>
      </c>
      <c r="AJ214" s="9">
        <v>82</v>
      </c>
      <c r="AK214" s="9">
        <v>1045</v>
      </c>
      <c r="AL214" s="9">
        <v>522</v>
      </c>
      <c r="AM214" s="9">
        <v>43</v>
      </c>
      <c r="AN214" s="9">
        <v>86</v>
      </c>
      <c r="AO214" s="9">
        <v>-1</v>
      </c>
      <c r="AP214" s="9">
        <v>2</v>
      </c>
    </row>
    <row r="215" spans="1:42" ht="16.8" x14ac:dyDescent="0.45">
      <c r="A215" s="5" t="s">
        <v>324</v>
      </c>
      <c r="B215" s="5" t="str">
        <f t="shared" si="18"/>
        <v>HAMZA CHOUDHURY</v>
      </c>
      <c r="C215" s="9">
        <v>25</v>
      </c>
      <c r="D215" s="9">
        <f t="shared" si="19"/>
        <v>28</v>
      </c>
      <c r="E215" s="9">
        <f t="shared" si="20"/>
        <v>23</v>
      </c>
      <c r="F215" s="9" t="str">
        <f t="shared" si="21"/>
        <v>Young Player</v>
      </c>
      <c r="G215" s="10">
        <v>35704</v>
      </c>
      <c r="H215" s="5" t="s">
        <v>44</v>
      </c>
      <c r="I215" s="5" t="s">
        <v>82</v>
      </c>
      <c r="J215" s="5" t="s">
        <v>42</v>
      </c>
      <c r="K215" s="9">
        <f t="shared" si="22"/>
        <v>596</v>
      </c>
      <c r="L215" s="9">
        <v>308</v>
      </c>
      <c r="M215" s="9">
        <v>288</v>
      </c>
      <c r="N215" s="9">
        <v>9</v>
      </c>
      <c r="O215" s="9">
        <v>4</v>
      </c>
      <c r="P215" s="9">
        <v>5</v>
      </c>
      <c r="Q215" s="9">
        <v>0</v>
      </c>
      <c r="R215" s="9">
        <v>0</v>
      </c>
      <c r="S215" s="9">
        <v>0</v>
      </c>
      <c r="T215" s="9">
        <v>0</v>
      </c>
      <c r="U215" s="9">
        <v>0</v>
      </c>
      <c r="V215" s="9">
        <v>0</v>
      </c>
      <c r="W215" s="9">
        <f t="shared" si="23"/>
        <v>0</v>
      </c>
      <c r="X215" s="9">
        <v>0</v>
      </c>
      <c r="Y215" s="9">
        <v>0</v>
      </c>
      <c r="Z215" s="9">
        <v>4</v>
      </c>
      <c r="AA215" s="9">
        <v>2</v>
      </c>
      <c r="AB215" s="9">
        <v>2</v>
      </c>
      <c r="AC215" s="9">
        <v>4</v>
      </c>
      <c r="AD215" s="9">
        <v>3</v>
      </c>
      <c r="AE215" s="9">
        <v>1</v>
      </c>
      <c r="AF215" s="9">
        <v>0</v>
      </c>
      <c r="AG215" s="9">
        <v>0</v>
      </c>
      <c r="AH215" s="9">
        <v>0</v>
      </c>
      <c r="AI215" s="9">
        <v>149</v>
      </c>
      <c r="AJ215" s="9">
        <v>66</v>
      </c>
      <c r="AK215" s="9">
        <v>0</v>
      </c>
      <c r="AL215" s="9">
        <v>0</v>
      </c>
      <c r="AM215" s="9">
        <v>275</v>
      </c>
      <c r="AN215" s="9">
        <v>297</v>
      </c>
      <c r="AO215" s="9">
        <v>-1</v>
      </c>
      <c r="AP215" s="9">
        <v>23</v>
      </c>
    </row>
    <row r="216" spans="1:42" ht="16.8" x14ac:dyDescent="0.45">
      <c r="A216" s="5" t="s">
        <v>325</v>
      </c>
      <c r="B216" s="5" t="str">
        <f t="shared" si="18"/>
        <v>HARRY ARTER</v>
      </c>
      <c r="C216" s="9">
        <v>32</v>
      </c>
      <c r="D216" s="9">
        <f t="shared" si="19"/>
        <v>35</v>
      </c>
      <c r="E216" s="9">
        <f t="shared" si="20"/>
        <v>30</v>
      </c>
      <c r="F216" s="9" t="str">
        <f t="shared" si="21"/>
        <v>Experienced Player</v>
      </c>
      <c r="G216" s="10">
        <v>32870</v>
      </c>
      <c r="H216" s="5" t="s">
        <v>44</v>
      </c>
      <c r="I216" s="5" t="s">
        <v>95</v>
      </c>
      <c r="J216" s="5" t="s">
        <v>178</v>
      </c>
      <c r="K216" s="9">
        <f t="shared" si="22"/>
        <v>2008</v>
      </c>
      <c r="L216" s="9">
        <v>1186</v>
      </c>
      <c r="M216" s="9">
        <v>822</v>
      </c>
      <c r="N216" s="9">
        <v>25</v>
      </c>
      <c r="O216" s="9">
        <v>14</v>
      </c>
      <c r="P216" s="9">
        <v>11</v>
      </c>
      <c r="Q216" s="9">
        <v>0</v>
      </c>
      <c r="R216" s="9">
        <v>0</v>
      </c>
      <c r="S216" s="9">
        <v>0</v>
      </c>
      <c r="T216" s="9">
        <v>1</v>
      </c>
      <c r="U216" s="9">
        <v>1</v>
      </c>
      <c r="V216" s="9">
        <v>0</v>
      </c>
      <c r="W216" s="9">
        <f t="shared" si="23"/>
        <v>1</v>
      </c>
      <c r="X216" s="9">
        <v>0</v>
      </c>
      <c r="Y216" s="9">
        <v>0</v>
      </c>
      <c r="Z216" s="9">
        <v>7</v>
      </c>
      <c r="AA216" s="9">
        <v>4</v>
      </c>
      <c r="AB216" s="9">
        <v>3</v>
      </c>
      <c r="AC216" s="9">
        <v>37</v>
      </c>
      <c r="AD216" s="9">
        <v>25</v>
      </c>
      <c r="AE216" s="9">
        <v>12</v>
      </c>
      <c r="AF216" s="9">
        <v>10</v>
      </c>
      <c r="AG216" s="9">
        <v>0</v>
      </c>
      <c r="AH216" s="9">
        <v>0</v>
      </c>
      <c r="AI216" s="9">
        <v>54</v>
      </c>
      <c r="AJ216" s="9">
        <v>80</v>
      </c>
      <c r="AK216" s="9">
        <v>201</v>
      </c>
      <c r="AL216" s="9">
        <v>2008</v>
      </c>
      <c r="AM216" s="9">
        <v>304</v>
      </c>
      <c r="AN216" s="9">
        <v>221</v>
      </c>
      <c r="AO216" s="9">
        <v>-1</v>
      </c>
      <c r="AP216" s="9">
        <v>16</v>
      </c>
    </row>
    <row r="217" spans="1:42" ht="16.8" x14ac:dyDescent="0.45">
      <c r="A217" s="5" t="s">
        <v>326</v>
      </c>
      <c r="B217" s="5" t="str">
        <f t="shared" si="18"/>
        <v>HARRY KANE</v>
      </c>
      <c r="C217" s="9">
        <v>29</v>
      </c>
      <c r="D217" s="9">
        <f t="shared" si="19"/>
        <v>32</v>
      </c>
      <c r="E217" s="9">
        <f t="shared" si="20"/>
        <v>27</v>
      </c>
      <c r="F217" s="9" t="str">
        <f t="shared" si="21"/>
        <v>Experienced Player</v>
      </c>
      <c r="G217" s="10">
        <v>34178</v>
      </c>
      <c r="H217" s="5" t="s">
        <v>53</v>
      </c>
      <c r="I217" s="5" t="s">
        <v>106</v>
      </c>
      <c r="J217" s="5" t="s">
        <v>42</v>
      </c>
      <c r="K217" s="9">
        <f t="shared" si="22"/>
        <v>2427</v>
      </c>
      <c r="L217" s="9">
        <v>1066</v>
      </c>
      <c r="M217" s="9">
        <v>1361</v>
      </c>
      <c r="N217" s="9">
        <v>28</v>
      </c>
      <c r="O217" s="9">
        <v>12</v>
      </c>
      <c r="P217" s="9">
        <v>16</v>
      </c>
      <c r="Q217" s="9">
        <v>17</v>
      </c>
      <c r="R217" s="9">
        <v>6</v>
      </c>
      <c r="S217" s="9">
        <v>11</v>
      </c>
      <c r="T217" s="9">
        <v>4</v>
      </c>
      <c r="U217" s="9">
        <v>2</v>
      </c>
      <c r="V217" s="9">
        <v>2</v>
      </c>
      <c r="W217" s="9">
        <f t="shared" si="23"/>
        <v>21</v>
      </c>
      <c r="X217" s="9">
        <v>4</v>
      </c>
      <c r="Y217" s="9">
        <v>0</v>
      </c>
      <c r="Z217" s="9">
        <v>10</v>
      </c>
      <c r="AA217" s="9">
        <v>4</v>
      </c>
      <c r="AB217" s="9">
        <v>6</v>
      </c>
      <c r="AC217" s="9">
        <v>28</v>
      </c>
      <c r="AD217" s="9">
        <v>10</v>
      </c>
      <c r="AE217" s="9">
        <v>18</v>
      </c>
      <c r="AF217" s="9">
        <v>5</v>
      </c>
      <c r="AG217" s="9">
        <v>0</v>
      </c>
      <c r="AH217" s="9">
        <v>143</v>
      </c>
      <c r="AI217" s="9">
        <v>87</v>
      </c>
      <c r="AJ217" s="9">
        <v>87</v>
      </c>
      <c r="AK217" s="9">
        <v>485</v>
      </c>
      <c r="AL217" s="9">
        <v>607</v>
      </c>
      <c r="AM217" s="9">
        <v>5</v>
      </c>
      <c r="AN217" s="9">
        <v>94</v>
      </c>
      <c r="AO217" s="9">
        <v>-1</v>
      </c>
      <c r="AP217" s="9">
        <v>1</v>
      </c>
    </row>
    <row r="218" spans="1:42" ht="16.8" x14ac:dyDescent="0.45">
      <c r="A218" s="5" t="s">
        <v>327</v>
      </c>
      <c r="B218" s="5" t="str">
        <f t="shared" si="18"/>
        <v>HARRY MAGUIRE</v>
      </c>
      <c r="C218" s="9">
        <v>29</v>
      </c>
      <c r="D218" s="9">
        <f t="shared" si="19"/>
        <v>32</v>
      </c>
      <c r="E218" s="9">
        <f t="shared" si="20"/>
        <v>27</v>
      </c>
      <c r="F218" s="9" t="str">
        <f t="shared" si="21"/>
        <v>Experienced Player</v>
      </c>
      <c r="G218" s="10">
        <v>34033</v>
      </c>
      <c r="H218" s="5" t="s">
        <v>40</v>
      </c>
      <c r="I218" s="5" t="s">
        <v>82</v>
      </c>
      <c r="J218" s="5" t="s">
        <v>42</v>
      </c>
      <c r="K218" s="9">
        <f t="shared" si="22"/>
        <v>2599</v>
      </c>
      <c r="L218" s="9">
        <v>1350</v>
      </c>
      <c r="M218" s="9">
        <v>1249</v>
      </c>
      <c r="N218" s="9">
        <v>31</v>
      </c>
      <c r="O218" s="9">
        <v>15</v>
      </c>
      <c r="P218" s="9">
        <v>16</v>
      </c>
      <c r="Q218" s="9">
        <v>3</v>
      </c>
      <c r="R218" s="9">
        <v>0</v>
      </c>
      <c r="S218" s="9">
        <v>3</v>
      </c>
      <c r="T218" s="9">
        <v>0</v>
      </c>
      <c r="U218" s="9">
        <v>0</v>
      </c>
      <c r="V218" s="9">
        <v>0</v>
      </c>
      <c r="W218" s="9">
        <f t="shared" si="23"/>
        <v>3</v>
      </c>
      <c r="X218" s="9">
        <v>0</v>
      </c>
      <c r="Y218" s="9">
        <v>0</v>
      </c>
      <c r="Z218" s="9">
        <v>7</v>
      </c>
      <c r="AA218" s="9">
        <v>3</v>
      </c>
      <c r="AB218" s="9">
        <v>4</v>
      </c>
      <c r="AC218" s="9">
        <v>36</v>
      </c>
      <c r="AD218" s="9">
        <v>16</v>
      </c>
      <c r="AE218" s="9">
        <v>20</v>
      </c>
      <c r="AF218" s="9">
        <v>7</v>
      </c>
      <c r="AG218" s="9">
        <v>1</v>
      </c>
      <c r="AH218" s="9">
        <v>866</v>
      </c>
      <c r="AI218" s="9">
        <v>72</v>
      </c>
      <c r="AJ218" s="9">
        <v>84</v>
      </c>
      <c r="AK218" s="9">
        <v>325</v>
      </c>
      <c r="AL218" s="9">
        <v>0</v>
      </c>
      <c r="AM218" s="9">
        <v>165</v>
      </c>
      <c r="AN218" s="9">
        <v>299</v>
      </c>
      <c r="AO218" s="9">
        <v>78</v>
      </c>
      <c r="AP218" s="9">
        <v>5</v>
      </c>
    </row>
    <row r="219" spans="1:42" ht="16.8" x14ac:dyDescent="0.45">
      <c r="A219" s="5" t="s">
        <v>328</v>
      </c>
      <c r="B219" s="5" t="str">
        <f t="shared" si="18"/>
        <v>HARRY WINKS</v>
      </c>
      <c r="C219" s="9">
        <v>26</v>
      </c>
      <c r="D219" s="9">
        <f t="shared" si="19"/>
        <v>29</v>
      </c>
      <c r="E219" s="9">
        <f t="shared" si="20"/>
        <v>24</v>
      </c>
      <c r="F219" s="9" t="str">
        <f t="shared" si="21"/>
        <v>Young Player</v>
      </c>
      <c r="G219" s="10">
        <v>35097</v>
      </c>
      <c r="H219" s="5" t="s">
        <v>44</v>
      </c>
      <c r="I219" s="5" t="s">
        <v>106</v>
      </c>
      <c r="J219" s="5" t="s">
        <v>42</v>
      </c>
      <c r="K219" s="9">
        <f t="shared" si="22"/>
        <v>1591</v>
      </c>
      <c r="L219" s="9">
        <v>832</v>
      </c>
      <c r="M219" s="9">
        <v>759</v>
      </c>
      <c r="N219" s="9">
        <v>26</v>
      </c>
      <c r="O219" s="9">
        <v>13</v>
      </c>
      <c r="P219" s="9">
        <v>13</v>
      </c>
      <c r="Q219" s="9">
        <v>1</v>
      </c>
      <c r="R219" s="9">
        <v>0</v>
      </c>
      <c r="S219" s="9">
        <v>1</v>
      </c>
      <c r="T219" s="9">
        <v>0</v>
      </c>
      <c r="U219" s="9">
        <v>0</v>
      </c>
      <c r="V219" s="9">
        <v>0</v>
      </c>
      <c r="W219" s="9">
        <f t="shared" si="23"/>
        <v>1</v>
      </c>
      <c r="X219" s="9">
        <v>0</v>
      </c>
      <c r="Y219" s="9">
        <v>0</v>
      </c>
      <c r="Z219" s="9">
        <v>10</v>
      </c>
      <c r="AA219" s="9">
        <v>4</v>
      </c>
      <c r="AB219" s="9">
        <v>6</v>
      </c>
      <c r="AC219" s="9">
        <v>16</v>
      </c>
      <c r="AD219" s="9">
        <v>8</v>
      </c>
      <c r="AE219" s="9">
        <v>8</v>
      </c>
      <c r="AF219" s="9">
        <v>4</v>
      </c>
      <c r="AG219" s="9">
        <v>0</v>
      </c>
      <c r="AH219" s="9">
        <v>1591</v>
      </c>
      <c r="AI219" s="9">
        <v>99</v>
      </c>
      <c r="AJ219" s="9">
        <v>61</v>
      </c>
      <c r="AK219" s="9">
        <v>398</v>
      </c>
      <c r="AL219" s="9">
        <v>0</v>
      </c>
      <c r="AM219" s="9">
        <v>207</v>
      </c>
      <c r="AN219" s="9">
        <v>335</v>
      </c>
      <c r="AO219" s="9">
        <v>-1</v>
      </c>
      <c r="AP219" s="9">
        <v>9</v>
      </c>
    </row>
    <row r="220" spans="1:42" ht="16.8" x14ac:dyDescent="0.45">
      <c r="A220" s="5" t="s">
        <v>329</v>
      </c>
      <c r="B220" s="5" t="str">
        <f t="shared" si="18"/>
        <v>HARVEY BARNES</v>
      </c>
      <c r="C220" s="9">
        <v>24</v>
      </c>
      <c r="D220" s="9">
        <f t="shared" si="19"/>
        <v>27</v>
      </c>
      <c r="E220" s="9">
        <f t="shared" si="20"/>
        <v>22</v>
      </c>
      <c r="F220" s="9" t="str">
        <f t="shared" si="21"/>
        <v>Young Player</v>
      </c>
      <c r="G220" s="10">
        <v>35773</v>
      </c>
      <c r="H220" s="5" t="s">
        <v>44</v>
      </c>
      <c r="I220" s="5" t="s">
        <v>82</v>
      </c>
      <c r="J220" s="5" t="s">
        <v>42</v>
      </c>
      <c r="K220" s="9">
        <f t="shared" si="22"/>
        <v>1007</v>
      </c>
      <c r="L220" s="9">
        <v>601</v>
      </c>
      <c r="M220" s="9">
        <v>406</v>
      </c>
      <c r="N220" s="9">
        <v>16</v>
      </c>
      <c r="O220" s="9">
        <v>9</v>
      </c>
      <c r="P220" s="9">
        <v>7</v>
      </c>
      <c r="Q220" s="9">
        <v>1</v>
      </c>
      <c r="R220" s="9">
        <v>0</v>
      </c>
      <c r="S220" s="9">
        <v>1</v>
      </c>
      <c r="T220" s="9">
        <v>2</v>
      </c>
      <c r="U220" s="9">
        <v>2</v>
      </c>
      <c r="V220" s="9">
        <v>0</v>
      </c>
      <c r="W220" s="9">
        <f t="shared" si="23"/>
        <v>3</v>
      </c>
      <c r="X220" s="9">
        <v>0</v>
      </c>
      <c r="Y220" s="9">
        <v>0</v>
      </c>
      <c r="Z220" s="9">
        <v>3</v>
      </c>
      <c r="AA220" s="9">
        <v>3</v>
      </c>
      <c r="AB220" s="9">
        <v>0</v>
      </c>
      <c r="AC220" s="9">
        <v>16</v>
      </c>
      <c r="AD220" s="9">
        <v>7</v>
      </c>
      <c r="AE220" s="9">
        <v>9</v>
      </c>
      <c r="AF220" s="9">
        <v>0</v>
      </c>
      <c r="AG220" s="9">
        <v>0</v>
      </c>
      <c r="AH220" s="9">
        <v>1007</v>
      </c>
      <c r="AI220" s="9">
        <v>63</v>
      </c>
      <c r="AJ220" s="9">
        <v>63</v>
      </c>
      <c r="AK220" s="9">
        <v>0</v>
      </c>
      <c r="AL220" s="9">
        <v>504</v>
      </c>
      <c r="AM220" s="9">
        <v>175</v>
      </c>
      <c r="AN220" s="9">
        <v>78</v>
      </c>
      <c r="AO220" s="9">
        <v>-1</v>
      </c>
      <c r="AP220" s="9">
        <v>10</v>
      </c>
    </row>
    <row r="221" spans="1:42" ht="16.8" x14ac:dyDescent="0.45">
      <c r="A221" s="5" t="s">
        <v>330</v>
      </c>
      <c r="B221" s="5" t="str">
        <f t="shared" si="18"/>
        <v>HÃ¥VARD NORDTVEIT</v>
      </c>
      <c r="C221" s="9">
        <v>32</v>
      </c>
      <c r="D221" s="9">
        <f t="shared" si="19"/>
        <v>35</v>
      </c>
      <c r="E221" s="9">
        <f t="shared" si="20"/>
        <v>30</v>
      </c>
      <c r="F221" s="9" t="str">
        <f t="shared" si="21"/>
        <v>Experienced Player</v>
      </c>
      <c r="G221" s="10">
        <v>33045</v>
      </c>
      <c r="H221" s="5" t="s">
        <v>44</v>
      </c>
      <c r="I221" s="5" t="s">
        <v>62</v>
      </c>
      <c r="J221" s="5" t="s">
        <v>97</v>
      </c>
      <c r="K221" s="9">
        <f t="shared" si="22"/>
        <v>361</v>
      </c>
      <c r="L221" s="9">
        <v>90</v>
      </c>
      <c r="M221" s="9">
        <v>271</v>
      </c>
      <c r="N221" s="9">
        <v>5</v>
      </c>
      <c r="O221" s="9">
        <v>1</v>
      </c>
      <c r="P221" s="9">
        <v>4</v>
      </c>
      <c r="Q221" s="9">
        <v>0</v>
      </c>
      <c r="R221" s="9">
        <v>0</v>
      </c>
      <c r="S221" s="9">
        <v>0</v>
      </c>
      <c r="T221" s="9">
        <v>1</v>
      </c>
      <c r="U221" s="9">
        <v>0</v>
      </c>
      <c r="V221" s="9">
        <v>1</v>
      </c>
      <c r="W221" s="9">
        <f t="shared" si="23"/>
        <v>1</v>
      </c>
      <c r="X221" s="9">
        <v>0</v>
      </c>
      <c r="Y221" s="9">
        <v>0</v>
      </c>
      <c r="Z221" s="9">
        <v>1</v>
      </c>
      <c r="AA221" s="9">
        <v>0</v>
      </c>
      <c r="AB221" s="9">
        <v>1</v>
      </c>
      <c r="AC221" s="9">
        <v>9</v>
      </c>
      <c r="AD221" s="9">
        <v>2</v>
      </c>
      <c r="AE221" s="9">
        <v>7</v>
      </c>
      <c r="AF221" s="9">
        <v>0</v>
      </c>
      <c r="AG221" s="9">
        <v>0</v>
      </c>
      <c r="AH221" s="9">
        <v>0</v>
      </c>
      <c r="AI221" s="9">
        <v>40</v>
      </c>
      <c r="AJ221" s="9">
        <v>72</v>
      </c>
      <c r="AK221" s="9">
        <v>0</v>
      </c>
      <c r="AL221" s="9">
        <v>361</v>
      </c>
      <c r="AM221" s="9">
        <v>419</v>
      </c>
      <c r="AN221" s="9">
        <v>41</v>
      </c>
      <c r="AO221" s="9">
        <v>-1</v>
      </c>
      <c r="AP221" s="9">
        <v>15</v>
      </c>
    </row>
    <row r="222" spans="1:42" ht="16.8" x14ac:dyDescent="0.45">
      <c r="A222" s="5" t="s">
        <v>331</v>
      </c>
      <c r="B222" s="5" t="str">
        <f t="shared" si="18"/>
        <v>HECTOR BELLERIN</v>
      </c>
      <c r="C222" s="9">
        <v>27</v>
      </c>
      <c r="D222" s="9">
        <f t="shared" si="19"/>
        <v>30</v>
      </c>
      <c r="E222" s="9">
        <f t="shared" si="20"/>
        <v>25</v>
      </c>
      <c r="F222" s="9" t="str">
        <f t="shared" si="21"/>
        <v>Young Player</v>
      </c>
      <c r="G222" s="10">
        <v>34777</v>
      </c>
      <c r="H222" s="5" t="s">
        <v>40</v>
      </c>
      <c r="I222" s="5" t="s">
        <v>50</v>
      </c>
      <c r="J222" s="5" t="s">
        <v>74</v>
      </c>
      <c r="K222" s="9">
        <f t="shared" si="22"/>
        <v>1535</v>
      </c>
      <c r="L222" s="9">
        <v>882</v>
      </c>
      <c r="M222" s="9">
        <v>653</v>
      </c>
      <c r="N222" s="9">
        <v>19</v>
      </c>
      <c r="O222" s="9">
        <v>10</v>
      </c>
      <c r="P222" s="9">
        <v>9</v>
      </c>
      <c r="Q222" s="9">
        <v>0</v>
      </c>
      <c r="R222" s="9">
        <v>0</v>
      </c>
      <c r="S222" s="9">
        <v>0</v>
      </c>
      <c r="T222" s="9">
        <v>5</v>
      </c>
      <c r="U222" s="9">
        <v>4</v>
      </c>
      <c r="V222" s="9">
        <v>1</v>
      </c>
      <c r="W222" s="9">
        <f t="shared" si="23"/>
        <v>5</v>
      </c>
      <c r="X222" s="9">
        <v>0</v>
      </c>
      <c r="Y222" s="9">
        <v>0</v>
      </c>
      <c r="Z222" s="9">
        <v>4</v>
      </c>
      <c r="AA222" s="9">
        <v>4</v>
      </c>
      <c r="AB222" s="9">
        <v>0</v>
      </c>
      <c r="AC222" s="9">
        <v>20</v>
      </c>
      <c r="AD222" s="9">
        <v>8</v>
      </c>
      <c r="AE222" s="9">
        <v>12</v>
      </c>
      <c r="AF222" s="9">
        <v>3</v>
      </c>
      <c r="AG222" s="9">
        <v>0</v>
      </c>
      <c r="AH222" s="9">
        <v>0</v>
      </c>
      <c r="AI222" s="9">
        <v>77</v>
      </c>
      <c r="AJ222" s="9">
        <v>81</v>
      </c>
      <c r="AK222" s="9">
        <v>512</v>
      </c>
      <c r="AL222" s="9">
        <v>307</v>
      </c>
      <c r="AM222" s="9">
        <v>385</v>
      </c>
      <c r="AN222" s="9">
        <v>26</v>
      </c>
      <c r="AO222" s="9">
        <v>61</v>
      </c>
      <c r="AP222" s="9">
        <v>27</v>
      </c>
    </row>
    <row r="223" spans="1:42" ht="16.8" x14ac:dyDescent="0.45">
      <c r="A223" s="5" t="s">
        <v>332</v>
      </c>
      <c r="B223" s="5" t="str">
        <f t="shared" si="18"/>
        <v>HÃ©LDER WANDER SOUSA AZEVEDO COSTA</v>
      </c>
      <c r="C223" s="9">
        <v>28</v>
      </c>
      <c r="D223" s="9">
        <f t="shared" si="19"/>
        <v>31</v>
      </c>
      <c r="E223" s="9">
        <f t="shared" si="20"/>
        <v>26</v>
      </c>
      <c r="F223" s="9" t="str">
        <f t="shared" si="21"/>
        <v>Experienced Player</v>
      </c>
      <c r="G223" s="10">
        <v>34346</v>
      </c>
      <c r="H223" s="5" t="s">
        <v>44</v>
      </c>
      <c r="I223" s="5" t="s">
        <v>73</v>
      </c>
      <c r="J223" s="5" t="s">
        <v>83</v>
      </c>
      <c r="K223" s="9">
        <f t="shared" si="22"/>
        <v>1345</v>
      </c>
      <c r="L223" s="9">
        <v>657</v>
      </c>
      <c r="M223" s="9">
        <v>688</v>
      </c>
      <c r="N223" s="9">
        <v>25</v>
      </c>
      <c r="O223" s="9">
        <v>11</v>
      </c>
      <c r="P223" s="9">
        <v>14</v>
      </c>
      <c r="Q223" s="9">
        <v>1</v>
      </c>
      <c r="R223" s="9">
        <v>0</v>
      </c>
      <c r="S223" s="9">
        <v>1</v>
      </c>
      <c r="T223" s="9">
        <v>2</v>
      </c>
      <c r="U223" s="9">
        <v>1</v>
      </c>
      <c r="V223" s="9">
        <v>1</v>
      </c>
      <c r="W223" s="9">
        <f t="shared" si="23"/>
        <v>3</v>
      </c>
      <c r="X223" s="9">
        <v>0</v>
      </c>
      <c r="Y223" s="9">
        <v>0</v>
      </c>
      <c r="Z223" s="9">
        <v>5</v>
      </c>
      <c r="AA223" s="9">
        <v>3</v>
      </c>
      <c r="AB223" s="9">
        <v>2</v>
      </c>
      <c r="AC223" s="9">
        <v>18</v>
      </c>
      <c r="AD223" s="9">
        <v>10</v>
      </c>
      <c r="AE223" s="9">
        <v>8</v>
      </c>
      <c r="AF223" s="9">
        <v>3</v>
      </c>
      <c r="AG223" s="9">
        <v>0</v>
      </c>
      <c r="AH223" s="9">
        <v>1345</v>
      </c>
      <c r="AI223" s="9">
        <v>75</v>
      </c>
      <c r="AJ223" s="9">
        <v>54</v>
      </c>
      <c r="AK223" s="9">
        <v>448</v>
      </c>
      <c r="AL223" s="9">
        <v>673</v>
      </c>
      <c r="AM223" s="9">
        <v>200</v>
      </c>
      <c r="AN223" s="9">
        <v>113</v>
      </c>
      <c r="AO223" s="9">
        <v>-1</v>
      </c>
      <c r="AP223" s="9">
        <v>9</v>
      </c>
    </row>
    <row r="224" spans="1:42" ht="16.8" x14ac:dyDescent="0.45">
      <c r="A224" s="5" t="s">
        <v>333</v>
      </c>
      <c r="B224" s="5" t="str">
        <f t="shared" si="18"/>
        <v>HENRIKH MKHITARYAN</v>
      </c>
      <c r="C224" s="9">
        <v>33</v>
      </c>
      <c r="D224" s="9">
        <f t="shared" si="19"/>
        <v>36</v>
      </c>
      <c r="E224" s="9">
        <f t="shared" si="20"/>
        <v>31</v>
      </c>
      <c r="F224" s="9" t="str">
        <f t="shared" si="21"/>
        <v>Very Experienced Player</v>
      </c>
      <c r="G224" s="10">
        <v>32529</v>
      </c>
      <c r="H224" s="5" t="s">
        <v>44</v>
      </c>
      <c r="I224" s="5" t="s">
        <v>50</v>
      </c>
      <c r="J224" s="5" t="s">
        <v>334</v>
      </c>
      <c r="K224" s="9">
        <f t="shared" si="22"/>
        <v>1643</v>
      </c>
      <c r="L224" s="9">
        <v>650</v>
      </c>
      <c r="M224" s="9">
        <v>993</v>
      </c>
      <c r="N224" s="9">
        <v>25</v>
      </c>
      <c r="O224" s="9">
        <v>11</v>
      </c>
      <c r="P224" s="9">
        <v>14</v>
      </c>
      <c r="Q224" s="9">
        <v>6</v>
      </c>
      <c r="R224" s="9">
        <v>3</v>
      </c>
      <c r="S224" s="9">
        <v>3</v>
      </c>
      <c r="T224" s="9">
        <v>4</v>
      </c>
      <c r="U224" s="9">
        <v>3</v>
      </c>
      <c r="V224" s="9">
        <v>1</v>
      </c>
      <c r="W224" s="9">
        <f t="shared" si="23"/>
        <v>10</v>
      </c>
      <c r="X224" s="9">
        <v>0</v>
      </c>
      <c r="Y224" s="9">
        <v>0</v>
      </c>
      <c r="Z224" s="9">
        <v>4</v>
      </c>
      <c r="AA224" s="9">
        <v>3</v>
      </c>
      <c r="AB224" s="9">
        <v>1</v>
      </c>
      <c r="AC224" s="9">
        <v>25</v>
      </c>
      <c r="AD224" s="9">
        <v>9</v>
      </c>
      <c r="AE224" s="9">
        <v>16</v>
      </c>
      <c r="AF224" s="9">
        <v>1</v>
      </c>
      <c r="AG224" s="9">
        <v>0</v>
      </c>
      <c r="AH224" s="9">
        <v>274</v>
      </c>
      <c r="AI224" s="9">
        <v>66</v>
      </c>
      <c r="AJ224" s="9">
        <v>66</v>
      </c>
      <c r="AK224" s="9">
        <v>1643</v>
      </c>
      <c r="AL224" s="9">
        <v>411</v>
      </c>
      <c r="AM224" s="9">
        <v>53</v>
      </c>
      <c r="AN224" s="9">
        <v>56</v>
      </c>
      <c r="AO224" s="9">
        <v>-1</v>
      </c>
      <c r="AP224" s="9">
        <v>3</v>
      </c>
    </row>
    <row r="225" spans="1:42" ht="16.8" x14ac:dyDescent="0.45">
      <c r="A225" s="5" t="s">
        <v>335</v>
      </c>
      <c r="B225" s="5" t="str">
        <f t="shared" si="18"/>
        <v>HEUNG-MIN SON</v>
      </c>
      <c r="C225" s="9">
        <v>30</v>
      </c>
      <c r="D225" s="9">
        <f t="shared" si="19"/>
        <v>33</v>
      </c>
      <c r="E225" s="9">
        <f t="shared" si="20"/>
        <v>28</v>
      </c>
      <c r="F225" s="9" t="str">
        <f t="shared" si="21"/>
        <v>Experienced Player</v>
      </c>
      <c r="G225" s="10">
        <v>33793</v>
      </c>
      <c r="H225" s="5" t="s">
        <v>53</v>
      </c>
      <c r="I225" s="5" t="s">
        <v>106</v>
      </c>
      <c r="J225" s="5" t="s">
        <v>336</v>
      </c>
      <c r="K225" s="9">
        <f t="shared" si="22"/>
        <v>2048</v>
      </c>
      <c r="L225" s="9">
        <v>1161</v>
      </c>
      <c r="M225" s="9">
        <v>887</v>
      </c>
      <c r="N225" s="9">
        <v>31</v>
      </c>
      <c r="O225" s="9">
        <v>16</v>
      </c>
      <c r="P225" s="9">
        <v>15</v>
      </c>
      <c r="Q225" s="9">
        <v>12</v>
      </c>
      <c r="R225" s="9">
        <v>8</v>
      </c>
      <c r="S225" s="9">
        <v>4</v>
      </c>
      <c r="T225" s="9">
        <v>6</v>
      </c>
      <c r="U225" s="9">
        <v>2</v>
      </c>
      <c r="V225" s="9">
        <v>4</v>
      </c>
      <c r="W225" s="9">
        <f t="shared" si="23"/>
        <v>18</v>
      </c>
      <c r="X225" s="9">
        <v>0</v>
      </c>
      <c r="Y225" s="9">
        <v>0</v>
      </c>
      <c r="Z225" s="9">
        <v>11</v>
      </c>
      <c r="AA225" s="9">
        <v>7</v>
      </c>
      <c r="AB225" s="9">
        <v>4</v>
      </c>
      <c r="AC225" s="9">
        <v>20</v>
      </c>
      <c r="AD225" s="9">
        <v>8</v>
      </c>
      <c r="AE225" s="9">
        <v>12</v>
      </c>
      <c r="AF225" s="9">
        <v>3</v>
      </c>
      <c r="AG225" s="9">
        <v>1</v>
      </c>
      <c r="AH225" s="9">
        <v>171</v>
      </c>
      <c r="AI225" s="9">
        <v>102</v>
      </c>
      <c r="AJ225" s="9">
        <v>66</v>
      </c>
      <c r="AK225" s="9">
        <v>512</v>
      </c>
      <c r="AL225" s="9">
        <v>341</v>
      </c>
      <c r="AM225" s="9">
        <v>14</v>
      </c>
      <c r="AN225" s="9">
        <v>34</v>
      </c>
      <c r="AO225" s="9">
        <v>-1</v>
      </c>
      <c r="AP225" s="9">
        <v>2</v>
      </c>
    </row>
    <row r="226" spans="1:42" ht="16.8" x14ac:dyDescent="0.45">
      <c r="A226" s="5" t="s">
        <v>337</v>
      </c>
      <c r="B226" s="5" t="str">
        <f t="shared" si="18"/>
        <v>HEURELHO DA SILVA GOMES</v>
      </c>
      <c r="C226" s="9">
        <v>41</v>
      </c>
      <c r="D226" s="9">
        <f t="shared" si="19"/>
        <v>44</v>
      </c>
      <c r="E226" s="9">
        <f t="shared" si="20"/>
        <v>39</v>
      </c>
      <c r="F226" s="9" t="str">
        <f t="shared" si="21"/>
        <v>Very Experienced Player</v>
      </c>
      <c r="G226" s="10">
        <v>29632</v>
      </c>
      <c r="H226" s="5" t="s">
        <v>78</v>
      </c>
      <c r="I226" s="5" t="s">
        <v>59</v>
      </c>
      <c r="J226" s="5" t="s">
        <v>112</v>
      </c>
      <c r="K226" s="9">
        <f t="shared" si="22"/>
        <v>0</v>
      </c>
      <c r="L226" s="9">
        <v>0</v>
      </c>
      <c r="M226" s="9">
        <v>0</v>
      </c>
      <c r="N226" s="9">
        <v>0</v>
      </c>
      <c r="O226" s="9">
        <v>0</v>
      </c>
      <c r="P226" s="9">
        <v>0</v>
      </c>
      <c r="Q226" s="9">
        <v>0</v>
      </c>
      <c r="R226" s="9">
        <v>0</v>
      </c>
      <c r="S226" s="9">
        <v>0</v>
      </c>
      <c r="T226" s="9">
        <v>0</v>
      </c>
      <c r="U226" s="9">
        <v>0</v>
      </c>
      <c r="V226" s="9">
        <v>0</v>
      </c>
      <c r="W226" s="9">
        <f t="shared" si="23"/>
        <v>0</v>
      </c>
      <c r="X226" s="9">
        <v>0</v>
      </c>
      <c r="Y226" s="9">
        <v>0</v>
      </c>
      <c r="Z226" s="9">
        <v>0</v>
      </c>
      <c r="AA226" s="9">
        <v>0</v>
      </c>
      <c r="AB226" s="9">
        <v>0</v>
      </c>
      <c r="AC226" s="9">
        <v>0</v>
      </c>
      <c r="AD226" s="9">
        <v>0</v>
      </c>
      <c r="AE226" s="9">
        <v>0</v>
      </c>
      <c r="AF226" s="9">
        <v>0</v>
      </c>
      <c r="AG226" s="9">
        <v>0</v>
      </c>
      <c r="AH226" s="9">
        <v>0</v>
      </c>
      <c r="AI226" s="9">
        <v>0</v>
      </c>
      <c r="AJ226" s="9">
        <v>0</v>
      </c>
      <c r="AK226" s="9">
        <v>0</v>
      </c>
      <c r="AL226" s="9">
        <v>0</v>
      </c>
      <c r="AM226" s="9">
        <v>-1</v>
      </c>
      <c r="AN226" s="9">
        <v>-1</v>
      </c>
      <c r="AO226" s="9">
        <v>-1</v>
      </c>
      <c r="AP226" s="9">
        <v>-1</v>
      </c>
    </row>
    <row r="227" spans="1:42" ht="16.8" x14ac:dyDescent="0.45">
      <c r="A227" s="5" t="s">
        <v>338</v>
      </c>
      <c r="B227" s="5" t="str">
        <f t="shared" si="18"/>
        <v>HUGO LLORIS</v>
      </c>
      <c r="C227" s="9">
        <v>35</v>
      </c>
      <c r="D227" s="9">
        <f t="shared" si="19"/>
        <v>38</v>
      </c>
      <c r="E227" s="9">
        <f t="shared" si="20"/>
        <v>33</v>
      </c>
      <c r="F227" s="9" t="str">
        <f t="shared" si="21"/>
        <v>Very Experienced Player</v>
      </c>
      <c r="G227" s="10">
        <v>31772</v>
      </c>
      <c r="H227" s="5" t="s">
        <v>78</v>
      </c>
      <c r="I227" s="5" t="s">
        <v>106</v>
      </c>
      <c r="J227" s="5" t="s">
        <v>60</v>
      </c>
      <c r="K227" s="9">
        <f t="shared" si="22"/>
        <v>2970</v>
      </c>
      <c r="L227" s="9">
        <v>1620</v>
      </c>
      <c r="M227" s="9">
        <v>1350</v>
      </c>
      <c r="N227" s="9">
        <v>33</v>
      </c>
      <c r="O227" s="9">
        <v>18</v>
      </c>
      <c r="P227" s="9">
        <v>15</v>
      </c>
      <c r="Q227" s="9">
        <v>0</v>
      </c>
      <c r="R227" s="9">
        <v>0</v>
      </c>
      <c r="S227" s="9">
        <v>0</v>
      </c>
      <c r="T227" s="9">
        <v>0</v>
      </c>
      <c r="U227" s="9">
        <v>0</v>
      </c>
      <c r="V227" s="9">
        <v>0</v>
      </c>
      <c r="W227" s="9">
        <f t="shared" si="23"/>
        <v>0</v>
      </c>
      <c r="X227" s="9">
        <v>0</v>
      </c>
      <c r="Y227" s="9">
        <v>0</v>
      </c>
      <c r="Z227" s="9">
        <v>12</v>
      </c>
      <c r="AA227" s="9">
        <v>7</v>
      </c>
      <c r="AB227" s="9">
        <v>5</v>
      </c>
      <c r="AC227" s="9">
        <v>30</v>
      </c>
      <c r="AD227" s="9">
        <v>13</v>
      </c>
      <c r="AE227" s="9">
        <v>17</v>
      </c>
      <c r="AF227" s="9">
        <v>0</v>
      </c>
      <c r="AG227" s="9">
        <v>0</v>
      </c>
      <c r="AH227" s="9">
        <v>0</v>
      </c>
      <c r="AI227" s="9">
        <v>99</v>
      </c>
      <c r="AJ227" s="9">
        <v>90</v>
      </c>
      <c r="AK227" s="9">
        <v>0</v>
      </c>
      <c r="AL227" s="9">
        <v>0</v>
      </c>
      <c r="AM227" s="9">
        <v>339</v>
      </c>
      <c r="AN227" s="9">
        <v>284</v>
      </c>
      <c r="AO227" s="9">
        <v>21</v>
      </c>
      <c r="AP227" s="9">
        <v>19</v>
      </c>
    </row>
    <row r="228" spans="1:42" ht="16.8" x14ac:dyDescent="0.45">
      <c r="A228" s="5" t="s">
        <v>339</v>
      </c>
      <c r="B228" s="5" t="str">
        <f t="shared" si="18"/>
        <v>IBRAHIMA CISSÃ©</v>
      </c>
      <c r="C228" s="9">
        <v>28</v>
      </c>
      <c r="D228" s="9">
        <f t="shared" si="19"/>
        <v>31</v>
      </c>
      <c r="E228" s="9">
        <f t="shared" si="20"/>
        <v>26</v>
      </c>
      <c r="F228" s="9" t="str">
        <f t="shared" si="21"/>
        <v>Experienced Player</v>
      </c>
      <c r="G228" s="10">
        <v>34393</v>
      </c>
      <c r="H228" s="5" t="s">
        <v>44</v>
      </c>
      <c r="I228" s="5" t="s">
        <v>62</v>
      </c>
      <c r="J228" s="5" t="s">
        <v>212</v>
      </c>
      <c r="K228" s="9">
        <f t="shared" si="22"/>
        <v>87</v>
      </c>
      <c r="L228" s="9">
        <v>9</v>
      </c>
      <c r="M228" s="9">
        <v>78</v>
      </c>
      <c r="N228" s="9">
        <v>3</v>
      </c>
      <c r="O228" s="9">
        <v>1</v>
      </c>
      <c r="P228" s="9">
        <v>2</v>
      </c>
      <c r="Q228" s="9">
        <v>0</v>
      </c>
      <c r="R228" s="9">
        <v>0</v>
      </c>
      <c r="S228" s="9">
        <v>0</v>
      </c>
      <c r="T228" s="9">
        <v>0</v>
      </c>
      <c r="U228" s="9">
        <v>0</v>
      </c>
      <c r="V228" s="9">
        <v>0</v>
      </c>
      <c r="W228" s="9">
        <f t="shared" si="23"/>
        <v>0</v>
      </c>
      <c r="X228" s="9">
        <v>0</v>
      </c>
      <c r="Y228" s="9">
        <v>0</v>
      </c>
      <c r="Z228" s="9">
        <v>0</v>
      </c>
      <c r="AA228" s="9">
        <v>0</v>
      </c>
      <c r="AB228" s="9">
        <v>0</v>
      </c>
      <c r="AC228" s="9">
        <v>3</v>
      </c>
      <c r="AD228" s="9">
        <v>0</v>
      </c>
      <c r="AE228" s="9">
        <v>3</v>
      </c>
      <c r="AF228" s="9">
        <v>0</v>
      </c>
      <c r="AG228" s="9">
        <v>0</v>
      </c>
      <c r="AH228" s="9">
        <v>0</v>
      </c>
      <c r="AI228" s="9">
        <v>29</v>
      </c>
      <c r="AJ228" s="9">
        <v>29</v>
      </c>
      <c r="AK228" s="9">
        <v>0</v>
      </c>
      <c r="AL228" s="9">
        <v>0</v>
      </c>
      <c r="AM228" s="9">
        <v>-1</v>
      </c>
      <c r="AN228" s="9">
        <v>-1</v>
      </c>
      <c r="AO228" s="9">
        <v>-1</v>
      </c>
      <c r="AP228" s="9">
        <v>20</v>
      </c>
    </row>
    <row r="229" spans="1:42" ht="16.8" x14ac:dyDescent="0.45">
      <c r="A229" s="5" t="s">
        <v>340</v>
      </c>
      <c r="B229" s="5" t="str">
        <f t="shared" si="18"/>
        <v>IDRISSA GUEYE</v>
      </c>
      <c r="C229" s="9">
        <v>33</v>
      </c>
      <c r="D229" s="9">
        <f t="shared" si="19"/>
        <v>36</v>
      </c>
      <c r="E229" s="9">
        <f t="shared" si="20"/>
        <v>31</v>
      </c>
      <c r="F229" s="9" t="str">
        <f t="shared" si="21"/>
        <v>Very Experienced Player</v>
      </c>
      <c r="G229" s="10">
        <v>32777</v>
      </c>
      <c r="H229" s="5" t="s">
        <v>44</v>
      </c>
      <c r="I229" s="5" t="s">
        <v>76</v>
      </c>
      <c r="J229" s="5" t="s">
        <v>203</v>
      </c>
      <c r="K229" s="9">
        <f t="shared" si="22"/>
        <v>2825</v>
      </c>
      <c r="L229" s="9">
        <v>1407</v>
      </c>
      <c r="M229" s="9">
        <v>1418</v>
      </c>
      <c r="N229" s="9">
        <v>33</v>
      </c>
      <c r="O229" s="9">
        <v>16</v>
      </c>
      <c r="P229" s="9">
        <v>17</v>
      </c>
      <c r="Q229" s="9">
        <v>0</v>
      </c>
      <c r="R229" s="9">
        <v>0</v>
      </c>
      <c r="S229" s="9">
        <v>0</v>
      </c>
      <c r="T229" s="9">
        <v>2</v>
      </c>
      <c r="U229" s="9">
        <v>1</v>
      </c>
      <c r="V229" s="9">
        <v>1</v>
      </c>
      <c r="W229" s="9">
        <f t="shared" si="23"/>
        <v>2</v>
      </c>
      <c r="X229" s="9">
        <v>0</v>
      </c>
      <c r="Y229" s="9">
        <v>0</v>
      </c>
      <c r="Z229" s="9">
        <v>13</v>
      </c>
      <c r="AA229" s="9">
        <v>9</v>
      </c>
      <c r="AB229" s="9">
        <v>4</v>
      </c>
      <c r="AC229" s="9">
        <v>29</v>
      </c>
      <c r="AD229" s="9">
        <v>10</v>
      </c>
      <c r="AE229" s="9">
        <v>19</v>
      </c>
      <c r="AF229" s="9">
        <v>6</v>
      </c>
      <c r="AG229" s="9">
        <v>0</v>
      </c>
      <c r="AH229" s="9">
        <v>0</v>
      </c>
      <c r="AI229" s="9">
        <v>97</v>
      </c>
      <c r="AJ229" s="9">
        <v>86</v>
      </c>
      <c r="AK229" s="9">
        <v>471</v>
      </c>
      <c r="AL229" s="9">
        <v>1413</v>
      </c>
      <c r="AM229" s="9">
        <v>413</v>
      </c>
      <c r="AN229" s="9">
        <v>193</v>
      </c>
      <c r="AO229" s="9">
        <v>-1</v>
      </c>
      <c r="AP229" s="9">
        <v>19</v>
      </c>
    </row>
    <row r="230" spans="1:42" ht="16.8" x14ac:dyDescent="0.45">
      <c r="A230" s="5" t="s">
        <v>341</v>
      </c>
      <c r="B230" s="5" t="str">
        <f t="shared" si="18"/>
        <v>Ä°LKAY GÃ¼NDOÄŸAN</v>
      </c>
      <c r="C230" s="9">
        <v>32</v>
      </c>
      <c r="D230" s="9">
        <f t="shared" si="19"/>
        <v>35</v>
      </c>
      <c r="E230" s="9">
        <f t="shared" si="20"/>
        <v>30</v>
      </c>
      <c r="F230" s="9" t="str">
        <f t="shared" si="21"/>
        <v>Experienced Player</v>
      </c>
      <c r="G230" s="10">
        <v>33170</v>
      </c>
      <c r="H230" s="5" t="s">
        <v>44</v>
      </c>
      <c r="I230" s="5" t="s">
        <v>144</v>
      </c>
      <c r="J230" s="5" t="s">
        <v>119</v>
      </c>
      <c r="K230" s="9">
        <f t="shared" si="22"/>
        <v>2135</v>
      </c>
      <c r="L230" s="9">
        <v>985</v>
      </c>
      <c r="M230" s="9">
        <v>1150</v>
      </c>
      <c r="N230" s="9">
        <v>31</v>
      </c>
      <c r="O230" s="9">
        <v>15</v>
      </c>
      <c r="P230" s="9">
        <v>16</v>
      </c>
      <c r="Q230" s="9">
        <v>6</v>
      </c>
      <c r="R230" s="9">
        <v>4</v>
      </c>
      <c r="S230" s="9">
        <v>2</v>
      </c>
      <c r="T230" s="9">
        <v>3</v>
      </c>
      <c r="U230" s="9">
        <v>0</v>
      </c>
      <c r="V230" s="9">
        <v>3</v>
      </c>
      <c r="W230" s="9">
        <f t="shared" si="23"/>
        <v>9</v>
      </c>
      <c r="X230" s="9">
        <v>0</v>
      </c>
      <c r="Y230" s="9">
        <v>0</v>
      </c>
      <c r="Z230" s="9">
        <v>15</v>
      </c>
      <c r="AA230" s="9">
        <v>6</v>
      </c>
      <c r="AB230" s="9">
        <v>9</v>
      </c>
      <c r="AC230" s="9">
        <v>15</v>
      </c>
      <c r="AD230" s="9">
        <v>8</v>
      </c>
      <c r="AE230" s="9">
        <v>7</v>
      </c>
      <c r="AF230" s="9">
        <v>3</v>
      </c>
      <c r="AG230" s="9">
        <v>0</v>
      </c>
      <c r="AH230" s="9">
        <v>356</v>
      </c>
      <c r="AI230" s="9">
        <v>142</v>
      </c>
      <c r="AJ230" s="9">
        <v>69</v>
      </c>
      <c r="AK230" s="9">
        <v>712</v>
      </c>
      <c r="AL230" s="9">
        <v>712</v>
      </c>
      <c r="AM230" s="9">
        <v>78</v>
      </c>
      <c r="AN230" s="9">
        <v>120</v>
      </c>
      <c r="AO230" s="9">
        <v>-1</v>
      </c>
      <c r="AP230" s="9">
        <v>8</v>
      </c>
    </row>
    <row r="231" spans="1:42" ht="16.8" x14ac:dyDescent="0.45">
      <c r="A231" s="5" t="s">
        <v>342</v>
      </c>
      <c r="B231" s="5" t="str">
        <f t="shared" si="18"/>
        <v>ISAAC HAYDEN</v>
      </c>
      <c r="C231" s="9">
        <v>27</v>
      </c>
      <c r="D231" s="9">
        <f t="shared" si="19"/>
        <v>30</v>
      </c>
      <c r="E231" s="9">
        <f t="shared" si="20"/>
        <v>25</v>
      </c>
      <c r="F231" s="9" t="str">
        <f t="shared" si="21"/>
        <v>Young Player</v>
      </c>
      <c r="G231" s="10">
        <v>34780</v>
      </c>
      <c r="H231" s="5" t="s">
        <v>44</v>
      </c>
      <c r="I231" s="5" t="s">
        <v>139</v>
      </c>
      <c r="J231" s="5" t="s">
        <v>42</v>
      </c>
      <c r="K231" s="9">
        <f t="shared" si="22"/>
        <v>1886</v>
      </c>
      <c r="L231" s="9">
        <v>904</v>
      </c>
      <c r="M231" s="9">
        <v>982</v>
      </c>
      <c r="N231" s="9">
        <v>25</v>
      </c>
      <c r="O231" s="9">
        <v>11</v>
      </c>
      <c r="P231" s="9">
        <v>14</v>
      </c>
      <c r="Q231" s="9">
        <v>1</v>
      </c>
      <c r="R231" s="9">
        <v>0</v>
      </c>
      <c r="S231" s="9">
        <v>1</v>
      </c>
      <c r="T231" s="9">
        <v>4</v>
      </c>
      <c r="U231" s="9">
        <v>4</v>
      </c>
      <c r="V231" s="9">
        <v>0</v>
      </c>
      <c r="W231" s="9">
        <f t="shared" si="23"/>
        <v>5</v>
      </c>
      <c r="X231" s="9">
        <v>0</v>
      </c>
      <c r="Y231" s="9">
        <v>0</v>
      </c>
      <c r="Z231" s="9">
        <v>7</v>
      </c>
      <c r="AA231" s="9">
        <v>3</v>
      </c>
      <c r="AB231" s="9">
        <v>4</v>
      </c>
      <c r="AC231" s="9">
        <v>25</v>
      </c>
      <c r="AD231" s="9">
        <v>12</v>
      </c>
      <c r="AE231" s="9">
        <v>13</v>
      </c>
      <c r="AF231" s="9">
        <v>4</v>
      </c>
      <c r="AG231" s="9">
        <v>1</v>
      </c>
      <c r="AH231" s="9">
        <v>1886</v>
      </c>
      <c r="AI231" s="9">
        <v>75</v>
      </c>
      <c r="AJ231" s="9">
        <v>75</v>
      </c>
      <c r="AK231" s="9">
        <v>377</v>
      </c>
      <c r="AL231" s="9">
        <v>472</v>
      </c>
      <c r="AM231" s="9">
        <v>219</v>
      </c>
      <c r="AN231" s="9">
        <v>67</v>
      </c>
      <c r="AO231" s="9">
        <v>-1</v>
      </c>
      <c r="AP231" s="9">
        <v>10</v>
      </c>
    </row>
    <row r="232" spans="1:42" ht="16.8" x14ac:dyDescent="0.45">
      <c r="A232" s="5" t="s">
        <v>343</v>
      </c>
      <c r="B232" s="5" t="str">
        <f t="shared" si="18"/>
        <v>ISAAC MBENZA</v>
      </c>
      <c r="C232" s="9">
        <v>26</v>
      </c>
      <c r="D232" s="9">
        <f t="shared" si="19"/>
        <v>29</v>
      </c>
      <c r="E232" s="9">
        <f t="shared" si="20"/>
        <v>24</v>
      </c>
      <c r="F232" s="9" t="str">
        <f t="shared" si="21"/>
        <v>Young Player</v>
      </c>
      <c r="G232" s="10">
        <v>35132</v>
      </c>
      <c r="H232" s="5" t="s">
        <v>53</v>
      </c>
      <c r="I232" s="5" t="s">
        <v>47</v>
      </c>
      <c r="J232" s="5" t="s">
        <v>212</v>
      </c>
      <c r="K232" s="9">
        <f t="shared" si="22"/>
        <v>981</v>
      </c>
      <c r="L232" s="9">
        <v>589</v>
      </c>
      <c r="M232" s="9">
        <v>392</v>
      </c>
      <c r="N232" s="9">
        <v>22</v>
      </c>
      <c r="O232" s="9">
        <v>13</v>
      </c>
      <c r="P232" s="9">
        <v>9</v>
      </c>
      <c r="Q232" s="9">
        <v>1</v>
      </c>
      <c r="R232" s="9">
        <v>1</v>
      </c>
      <c r="S232" s="9">
        <v>0</v>
      </c>
      <c r="T232" s="9">
        <v>1</v>
      </c>
      <c r="U232" s="9">
        <v>1</v>
      </c>
      <c r="V232" s="9">
        <v>0</v>
      </c>
      <c r="W232" s="9">
        <f t="shared" si="23"/>
        <v>2</v>
      </c>
      <c r="X232" s="9">
        <v>0</v>
      </c>
      <c r="Y232" s="9">
        <v>0</v>
      </c>
      <c r="Z232" s="9">
        <v>4</v>
      </c>
      <c r="AA232" s="9">
        <v>2</v>
      </c>
      <c r="AB232" s="9">
        <v>2</v>
      </c>
      <c r="AC232" s="9">
        <v>25</v>
      </c>
      <c r="AD232" s="9">
        <v>15</v>
      </c>
      <c r="AE232" s="9">
        <v>10</v>
      </c>
      <c r="AF232" s="9">
        <v>1</v>
      </c>
      <c r="AG232" s="9">
        <v>0</v>
      </c>
      <c r="AH232" s="9">
        <v>981</v>
      </c>
      <c r="AI232" s="9">
        <v>39</v>
      </c>
      <c r="AJ232" s="9">
        <v>45</v>
      </c>
      <c r="AK232" s="9">
        <v>981</v>
      </c>
      <c r="AL232" s="9">
        <v>981</v>
      </c>
      <c r="AM232" s="9">
        <v>172</v>
      </c>
      <c r="AN232" s="9">
        <v>165</v>
      </c>
      <c r="AO232" s="9">
        <v>-1</v>
      </c>
      <c r="AP232" s="9">
        <v>11</v>
      </c>
    </row>
    <row r="233" spans="1:42" ht="16.8" x14ac:dyDescent="0.45">
      <c r="A233" s="5" t="s">
        <v>344</v>
      </c>
      <c r="B233" s="5" t="str">
        <f t="shared" si="18"/>
        <v>ISAAC SUCCESS</v>
      </c>
      <c r="C233" s="9">
        <v>26</v>
      </c>
      <c r="D233" s="9">
        <f t="shared" si="19"/>
        <v>29</v>
      </c>
      <c r="E233" s="9">
        <f t="shared" si="20"/>
        <v>24</v>
      </c>
      <c r="F233" s="9" t="str">
        <f t="shared" si="21"/>
        <v>Young Player</v>
      </c>
      <c r="G233" s="10">
        <v>35071</v>
      </c>
      <c r="H233" s="5" t="s">
        <v>53</v>
      </c>
      <c r="I233" s="5" t="s">
        <v>59</v>
      </c>
      <c r="J233" s="5" t="s">
        <v>89</v>
      </c>
      <c r="K233" s="9">
        <f t="shared" si="22"/>
        <v>1037</v>
      </c>
      <c r="L233" s="9">
        <v>461</v>
      </c>
      <c r="M233" s="9">
        <v>576</v>
      </c>
      <c r="N233" s="9">
        <v>30</v>
      </c>
      <c r="O233" s="9">
        <v>15</v>
      </c>
      <c r="P233" s="9">
        <v>15</v>
      </c>
      <c r="Q233" s="9">
        <v>1</v>
      </c>
      <c r="R233" s="9">
        <v>1</v>
      </c>
      <c r="S233" s="9">
        <v>0</v>
      </c>
      <c r="T233" s="9">
        <v>1</v>
      </c>
      <c r="U233" s="9">
        <v>0</v>
      </c>
      <c r="V233" s="9">
        <v>1</v>
      </c>
      <c r="W233" s="9">
        <f t="shared" si="23"/>
        <v>2</v>
      </c>
      <c r="X233" s="9">
        <v>0</v>
      </c>
      <c r="Y233" s="9">
        <v>0</v>
      </c>
      <c r="Z233" s="9">
        <v>5</v>
      </c>
      <c r="AA233" s="9">
        <v>3</v>
      </c>
      <c r="AB233" s="9">
        <v>2</v>
      </c>
      <c r="AC233" s="9">
        <v>20</v>
      </c>
      <c r="AD233" s="9">
        <v>8</v>
      </c>
      <c r="AE233" s="9">
        <v>12</v>
      </c>
      <c r="AF233" s="9">
        <v>4</v>
      </c>
      <c r="AG233" s="9">
        <v>0</v>
      </c>
      <c r="AH233" s="9">
        <v>1037</v>
      </c>
      <c r="AI233" s="9">
        <v>52</v>
      </c>
      <c r="AJ233" s="9">
        <v>35</v>
      </c>
      <c r="AK233" s="9">
        <v>259</v>
      </c>
      <c r="AL233" s="9">
        <v>1037</v>
      </c>
      <c r="AM233" s="9">
        <v>181</v>
      </c>
      <c r="AN233" s="9">
        <v>154</v>
      </c>
      <c r="AO233" s="9">
        <v>-1</v>
      </c>
      <c r="AP233" s="9">
        <v>10</v>
      </c>
    </row>
    <row r="234" spans="1:42" ht="16.8" x14ac:dyDescent="0.45">
      <c r="A234" s="5" t="s">
        <v>345</v>
      </c>
      <c r="B234" s="5" t="str">
        <f t="shared" si="18"/>
        <v>ISSA DIOP</v>
      </c>
      <c r="C234" s="9">
        <v>25</v>
      </c>
      <c r="D234" s="9">
        <f t="shared" si="19"/>
        <v>28</v>
      </c>
      <c r="E234" s="9">
        <f t="shared" si="20"/>
        <v>23</v>
      </c>
      <c r="F234" s="9" t="str">
        <f t="shared" si="21"/>
        <v>Young Player</v>
      </c>
      <c r="G234" s="10">
        <v>35439</v>
      </c>
      <c r="H234" s="5" t="s">
        <v>40</v>
      </c>
      <c r="I234" s="5" t="s">
        <v>41</v>
      </c>
      <c r="J234" s="5" t="s">
        <v>60</v>
      </c>
      <c r="K234" s="9">
        <f t="shared" si="22"/>
        <v>2970</v>
      </c>
      <c r="L234" s="9">
        <v>1530</v>
      </c>
      <c r="M234" s="9">
        <v>1440</v>
      </c>
      <c r="N234" s="9">
        <v>33</v>
      </c>
      <c r="O234" s="9">
        <v>17</v>
      </c>
      <c r="P234" s="9">
        <v>16</v>
      </c>
      <c r="Q234" s="9">
        <v>1</v>
      </c>
      <c r="R234" s="9">
        <v>1</v>
      </c>
      <c r="S234" s="9">
        <v>0</v>
      </c>
      <c r="T234" s="9">
        <v>0</v>
      </c>
      <c r="U234" s="9">
        <v>0</v>
      </c>
      <c r="V234" s="9">
        <v>0</v>
      </c>
      <c r="W234" s="9">
        <f t="shared" si="23"/>
        <v>1</v>
      </c>
      <c r="X234" s="9">
        <v>0</v>
      </c>
      <c r="Y234" s="9">
        <v>0</v>
      </c>
      <c r="Z234" s="9">
        <v>7</v>
      </c>
      <c r="AA234" s="9">
        <v>4</v>
      </c>
      <c r="AB234" s="9">
        <v>3</v>
      </c>
      <c r="AC234" s="9">
        <v>38</v>
      </c>
      <c r="AD234" s="9">
        <v>20</v>
      </c>
      <c r="AE234" s="9">
        <v>18</v>
      </c>
      <c r="AF234" s="9">
        <v>4</v>
      </c>
      <c r="AG234" s="9">
        <v>0</v>
      </c>
      <c r="AH234" s="9">
        <v>2970</v>
      </c>
      <c r="AI234" s="9">
        <v>78</v>
      </c>
      <c r="AJ234" s="9">
        <v>90</v>
      </c>
      <c r="AK234" s="9">
        <v>743</v>
      </c>
      <c r="AL234" s="9">
        <v>0</v>
      </c>
      <c r="AM234" s="9">
        <v>248</v>
      </c>
      <c r="AN234" s="9">
        <v>364</v>
      </c>
      <c r="AO234" s="9">
        <v>55</v>
      </c>
      <c r="AP234" s="9">
        <v>14</v>
      </c>
    </row>
    <row r="235" spans="1:42" ht="16.8" x14ac:dyDescent="0.45">
      <c r="A235" s="5" t="s">
        <v>346</v>
      </c>
      <c r="B235" s="5" t="str">
        <f t="shared" si="18"/>
        <v>IVAN RICARDO NEVES ABREU CAVALEIRO</v>
      </c>
      <c r="C235" s="9">
        <v>29</v>
      </c>
      <c r="D235" s="9">
        <f t="shared" si="19"/>
        <v>32</v>
      </c>
      <c r="E235" s="9">
        <f t="shared" si="20"/>
        <v>27</v>
      </c>
      <c r="F235" s="9" t="str">
        <f t="shared" si="21"/>
        <v>Experienced Player</v>
      </c>
      <c r="G235" s="10">
        <v>34260</v>
      </c>
      <c r="H235" s="5" t="s">
        <v>53</v>
      </c>
      <c r="I235" s="5" t="s">
        <v>73</v>
      </c>
      <c r="J235" s="5" t="s">
        <v>83</v>
      </c>
      <c r="K235" s="9">
        <f t="shared" si="22"/>
        <v>683</v>
      </c>
      <c r="L235" s="9">
        <v>331</v>
      </c>
      <c r="M235" s="9">
        <v>352</v>
      </c>
      <c r="N235" s="9">
        <v>23</v>
      </c>
      <c r="O235" s="9">
        <v>13</v>
      </c>
      <c r="P235" s="9">
        <v>10</v>
      </c>
      <c r="Q235" s="9">
        <v>3</v>
      </c>
      <c r="R235" s="9">
        <v>2</v>
      </c>
      <c r="S235" s="9">
        <v>1</v>
      </c>
      <c r="T235" s="9">
        <v>1</v>
      </c>
      <c r="U235" s="9">
        <v>0</v>
      </c>
      <c r="V235" s="9">
        <v>1</v>
      </c>
      <c r="W235" s="9">
        <f t="shared" si="23"/>
        <v>4</v>
      </c>
      <c r="X235" s="9">
        <v>0</v>
      </c>
      <c r="Y235" s="9">
        <v>0</v>
      </c>
      <c r="Z235" s="9">
        <v>5</v>
      </c>
      <c r="AA235" s="9">
        <v>4</v>
      </c>
      <c r="AB235" s="9">
        <v>1</v>
      </c>
      <c r="AC235" s="9">
        <v>10</v>
      </c>
      <c r="AD235" s="9">
        <v>7</v>
      </c>
      <c r="AE235" s="9">
        <v>3</v>
      </c>
      <c r="AF235" s="9">
        <v>1</v>
      </c>
      <c r="AG235" s="9">
        <v>0</v>
      </c>
      <c r="AH235" s="9">
        <v>228</v>
      </c>
      <c r="AI235" s="9">
        <v>68</v>
      </c>
      <c r="AJ235" s="9">
        <v>30</v>
      </c>
      <c r="AK235" s="9">
        <v>683</v>
      </c>
      <c r="AL235" s="9">
        <v>683</v>
      </c>
      <c r="AM235" s="9">
        <v>34</v>
      </c>
      <c r="AN235" s="9">
        <v>119</v>
      </c>
      <c r="AO235" s="9">
        <v>-1</v>
      </c>
      <c r="AP235" s="9">
        <v>6</v>
      </c>
    </row>
    <row r="236" spans="1:42" ht="16.8" x14ac:dyDescent="0.45">
      <c r="A236" s="5" t="s">
        <v>347</v>
      </c>
      <c r="B236" s="5" t="str">
        <f t="shared" si="18"/>
        <v>JACK CORK</v>
      </c>
      <c r="C236" s="9">
        <v>33</v>
      </c>
      <c r="D236" s="9">
        <f t="shared" si="19"/>
        <v>36</v>
      </c>
      <c r="E236" s="9">
        <f t="shared" si="20"/>
        <v>31</v>
      </c>
      <c r="F236" s="9" t="str">
        <f t="shared" si="21"/>
        <v>Very Experienced Player</v>
      </c>
      <c r="G236" s="10">
        <v>32684</v>
      </c>
      <c r="H236" s="5" t="s">
        <v>44</v>
      </c>
      <c r="I236" s="5" t="s">
        <v>45</v>
      </c>
      <c r="J236" s="5" t="s">
        <v>42</v>
      </c>
      <c r="K236" s="9">
        <f t="shared" si="22"/>
        <v>3313</v>
      </c>
      <c r="L236" s="9">
        <v>1693</v>
      </c>
      <c r="M236" s="9">
        <v>1620</v>
      </c>
      <c r="N236" s="9">
        <v>37</v>
      </c>
      <c r="O236" s="9">
        <v>19</v>
      </c>
      <c r="P236" s="9">
        <v>18</v>
      </c>
      <c r="Q236" s="9">
        <v>1</v>
      </c>
      <c r="R236" s="9">
        <v>1</v>
      </c>
      <c r="S236" s="9">
        <v>0</v>
      </c>
      <c r="T236" s="9">
        <v>2</v>
      </c>
      <c r="U236" s="9">
        <v>1</v>
      </c>
      <c r="V236" s="9">
        <v>1</v>
      </c>
      <c r="W236" s="9">
        <f t="shared" si="23"/>
        <v>3</v>
      </c>
      <c r="X236" s="9">
        <v>0</v>
      </c>
      <c r="Y236" s="9">
        <v>0</v>
      </c>
      <c r="Z236" s="9">
        <v>8</v>
      </c>
      <c r="AA236" s="9">
        <v>5</v>
      </c>
      <c r="AB236" s="9">
        <v>3</v>
      </c>
      <c r="AC236" s="9">
        <v>54</v>
      </c>
      <c r="AD236" s="9">
        <v>27</v>
      </c>
      <c r="AE236" s="9">
        <v>27</v>
      </c>
      <c r="AF236" s="9">
        <v>6</v>
      </c>
      <c r="AG236" s="9">
        <v>0</v>
      </c>
      <c r="AH236" s="9">
        <v>3313</v>
      </c>
      <c r="AI236" s="9">
        <v>61</v>
      </c>
      <c r="AJ236" s="9">
        <v>90</v>
      </c>
      <c r="AK236" s="9">
        <v>552</v>
      </c>
      <c r="AL236" s="9">
        <v>1657</v>
      </c>
      <c r="AM236" s="9">
        <v>249</v>
      </c>
      <c r="AN236" s="9">
        <v>204</v>
      </c>
      <c r="AO236" s="9">
        <v>-1</v>
      </c>
      <c r="AP236" s="9">
        <v>11</v>
      </c>
    </row>
    <row r="237" spans="1:42" ht="16.8" x14ac:dyDescent="0.45">
      <c r="A237" s="5" t="s">
        <v>348</v>
      </c>
      <c r="B237" s="5" t="str">
        <f t="shared" si="18"/>
        <v>JACK SIMPSON</v>
      </c>
      <c r="C237" s="9">
        <v>25</v>
      </c>
      <c r="D237" s="9">
        <f t="shared" si="19"/>
        <v>28</v>
      </c>
      <c r="E237" s="9">
        <f t="shared" si="20"/>
        <v>23</v>
      </c>
      <c r="F237" s="9" t="str">
        <f t="shared" si="21"/>
        <v>Young Player</v>
      </c>
      <c r="G237" s="10">
        <v>35417</v>
      </c>
      <c r="H237" s="5" t="s">
        <v>40</v>
      </c>
      <c r="I237" s="5" t="s">
        <v>70</v>
      </c>
      <c r="J237" s="5" t="s">
        <v>42</v>
      </c>
      <c r="K237" s="9">
        <f t="shared" si="22"/>
        <v>403</v>
      </c>
      <c r="L237" s="9">
        <v>240</v>
      </c>
      <c r="M237" s="9">
        <v>163</v>
      </c>
      <c r="N237" s="9">
        <v>6</v>
      </c>
      <c r="O237" s="9">
        <v>3</v>
      </c>
      <c r="P237" s="9">
        <v>3</v>
      </c>
      <c r="Q237" s="9">
        <v>0</v>
      </c>
      <c r="R237" s="9">
        <v>0</v>
      </c>
      <c r="S237" s="9">
        <v>0</v>
      </c>
      <c r="T237" s="9">
        <v>0</v>
      </c>
      <c r="U237" s="9">
        <v>0</v>
      </c>
      <c r="V237" s="9">
        <v>0</v>
      </c>
      <c r="W237" s="9">
        <f t="shared" si="23"/>
        <v>0</v>
      </c>
      <c r="X237" s="9">
        <v>0</v>
      </c>
      <c r="Y237" s="9">
        <v>0</v>
      </c>
      <c r="Z237" s="9">
        <v>2</v>
      </c>
      <c r="AA237" s="9">
        <v>1</v>
      </c>
      <c r="AB237" s="9">
        <v>1</v>
      </c>
      <c r="AC237" s="9">
        <v>9</v>
      </c>
      <c r="AD237" s="9">
        <v>2</v>
      </c>
      <c r="AE237" s="9">
        <v>7</v>
      </c>
      <c r="AF237" s="9">
        <v>0</v>
      </c>
      <c r="AG237" s="9">
        <v>0</v>
      </c>
      <c r="AH237" s="9">
        <v>0</v>
      </c>
      <c r="AI237" s="9">
        <v>45</v>
      </c>
      <c r="AJ237" s="9">
        <v>67</v>
      </c>
      <c r="AK237" s="9">
        <v>0</v>
      </c>
      <c r="AL237" s="9">
        <v>0</v>
      </c>
      <c r="AM237" s="9">
        <v>272</v>
      </c>
      <c r="AN237" s="9">
        <v>314</v>
      </c>
      <c r="AO237" s="9">
        <v>163</v>
      </c>
      <c r="AP237" s="9">
        <v>18</v>
      </c>
    </row>
    <row r="238" spans="1:42" ht="16.8" x14ac:dyDescent="0.45">
      <c r="A238" s="5" t="s">
        <v>349</v>
      </c>
      <c r="B238" s="5" t="str">
        <f t="shared" si="18"/>
        <v>JACK STEPHENS</v>
      </c>
      <c r="C238" s="9">
        <v>28</v>
      </c>
      <c r="D238" s="9">
        <f t="shared" si="19"/>
        <v>31</v>
      </c>
      <c r="E238" s="9">
        <f t="shared" si="20"/>
        <v>26</v>
      </c>
      <c r="F238" s="9" t="str">
        <f t="shared" si="21"/>
        <v>Experienced Player</v>
      </c>
      <c r="G238" s="10">
        <v>34361</v>
      </c>
      <c r="H238" s="5" t="s">
        <v>40</v>
      </c>
      <c r="I238" s="5" t="s">
        <v>91</v>
      </c>
      <c r="J238" s="5" t="s">
        <v>42</v>
      </c>
      <c r="K238" s="9">
        <f t="shared" si="22"/>
        <v>1697</v>
      </c>
      <c r="L238" s="9">
        <v>816</v>
      </c>
      <c r="M238" s="9">
        <v>881</v>
      </c>
      <c r="N238" s="9">
        <v>24</v>
      </c>
      <c r="O238" s="9">
        <v>10</v>
      </c>
      <c r="P238" s="9">
        <v>14</v>
      </c>
      <c r="Q238" s="9">
        <v>1</v>
      </c>
      <c r="R238" s="9">
        <v>1</v>
      </c>
      <c r="S238" s="9">
        <v>0</v>
      </c>
      <c r="T238" s="9">
        <v>0</v>
      </c>
      <c r="U238" s="9">
        <v>0</v>
      </c>
      <c r="V238" s="9">
        <v>0</v>
      </c>
      <c r="W238" s="9">
        <f t="shared" si="23"/>
        <v>1</v>
      </c>
      <c r="X238" s="9">
        <v>0</v>
      </c>
      <c r="Y238" s="9">
        <v>0</v>
      </c>
      <c r="Z238" s="9">
        <v>5</v>
      </c>
      <c r="AA238" s="9">
        <v>2</v>
      </c>
      <c r="AB238" s="9">
        <v>3</v>
      </c>
      <c r="AC238" s="9">
        <v>30</v>
      </c>
      <c r="AD238" s="9">
        <v>11</v>
      </c>
      <c r="AE238" s="9">
        <v>19</v>
      </c>
      <c r="AF238" s="9">
        <v>4</v>
      </c>
      <c r="AG238" s="9">
        <v>0</v>
      </c>
      <c r="AH238" s="9">
        <v>1697</v>
      </c>
      <c r="AI238" s="9">
        <v>57</v>
      </c>
      <c r="AJ238" s="9">
        <v>71</v>
      </c>
      <c r="AK238" s="9">
        <v>424</v>
      </c>
      <c r="AL238" s="9">
        <v>0</v>
      </c>
      <c r="AM238" s="9">
        <v>223</v>
      </c>
      <c r="AN238" s="9">
        <v>369</v>
      </c>
      <c r="AO238" s="9">
        <v>130</v>
      </c>
      <c r="AP238" s="9">
        <v>14</v>
      </c>
    </row>
    <row r="239" spans="1:42" ht="16.8" x14ac:dyDescent="0.45">
      <c r="A239" s="5" t="s">
        <v>350</v>
      </c>
      <c r="B239" s="5" t="str">
        <f t="shared" si="18"/>
        <v>JACK WILSHERE</v>
      </c>
      <c r="C239" s="9">
        <v>30</v>
      </c>
      <c r="D239" s="9">
        <f t="shared" si="19"/>
        <v>33</v>
      </c>
      <c r="E239" s="9">
        <f t="shared" si="20"/>
        <v>28</v>
      </c>
      <c r="F239" s="9" t="str">
        <f t="shared" si="21"/>
        <v>Experienced Player</v>
      </c>
      <c r="G239" s="10">
        <v>33604</v>
      </c>
      <c r="H239" s="5" t="s">
        <v>44</v>
      </c>
      <c r="I239" s="5" t="s">
        <v>41</v>
      </c>
      <c r="J239" s="5" t="s">
        <v>42</v>
      </c>
      <c r="K239" s="9">
        <f t="shared" si="22"/>
        <v>389</v>
      </c>
      <c r="L239" s="9">
        <v>181</v>
      </c>
      <c r="M239" s="9">
        <v>208</v>
      </c>
      <c r="N239" s="9">
        <v>8</v>
      </c>
      <c r="O239" s="9">
        <v>4</v>
      </c>
      <c r="P239" s="9">
        <v>4</v>
      </c>
      <c r="Q239" s="9">
        <v>0</v>
      </c>
      <c r="R239" s="9">
        <v>0</v>
      </c>
      <c r="S239" s="9">
        <v>0</v>
      </c>
      <c r="T239" s="9">
        <v>1</v>
      </c>
      <c r="U239" s="9">
        <v>0</v>
      </c>
      <c r="V239" s="9">
        <v>1</v>
      </c>
      <c r="W239" s="9">
        <f t="shared" si="23"/>
        <v>1</v>
      </c>
      <c r="X239" s="9">
        <v>0</v>
      </c>
      <c r="Y239" s="9">
        <v>0</v>
      </c>
      <c r="Z239" s="9">
        <v>2</v>
      </c>
      <c r="AA239" s="9">
        <v>1</v>
      </c>
      <c r="AB239" s="9">
        <v>1</v>
      </c>
      <c r="AC239" s="9">
        <v>8</v>
      </c>
      <c r="AD239" s="9">
        <v>2</v>
      </c>
      <c r="AE239" s="9">
        <v>6</v>
      </c>
      <c r="AF239" s="9">
        <v>2</v>
      </c>
      <c r="AG239" s="9">
        <v>0</v>
      </c>
      <c r="AH239" s="9">
        <v>0</v>
      </c>
      <c r="AI239" s="9">
        <v>49</v>
      </c>
      <c r="AJ239" s="9">
        <v>49</v>
      </c>
      <c r="AK239" s="9">
        <v>195</v>
      </c>
      <c r="AL239" s="9">
        <v>389</v>
      </c>
      <c r="AM239" s="9">
        <v>369</v>
      </c>
      <c r="AN239" s="9">
        <v>48</v>
      </c>
      <c r="AO239" s="9">
        <v>-1</v>
      </c>
      <c r="AP239" s="9">
        <v>24</v>
      </c>
    </row>
    <row r="240" spans="1:42" ht="16.8" x14ac:dyDescent="0.45">
      <c r="A240" s="5" t="s">
        <v>351</v>
      </c>
      <c r="B240" s="5" t="str">
        <f t="shared" si="18"/>
        <v>JACOB MURPHY</v>
      </c>
      <c r="C240" s="9">
        <v>27</v>
      </c>
      <c r="D240" s="9">
        <f t="shared" si="19"/>
        <v>30</v>
      </c>
      <c r="E240" s="9">
        <f t="shared" si="20"/>
        <v>25</v>
      </c>
      <c r="F240" s="9" t="str">
        <f t="shared" si="21"/>
        <v>Young Player</v>
      </c>
      <c r="G240" s="10">
        <v>34754</v>
      </c>
      <c r="H240" s="5" t="s">
        <v>44</v>
      </c>
      <c r="I240" s="5" t="s">
        <v>139</v>
      </c>
      <c r="J240" s="5" t="s">
        <v>42</v>
      </c>
      <c r="K240" s="9">
        <f t="shared" si="22"/>
        <v>300</v>
      </c>
      <c r="L240" s="9">
        <v>167</v>
      </c>
      <c r="M240" s="9">
        <v>133</v>
      </c>
      <c r="N240" s="9">
        <v>9</v>
      </c>
      <c r="O240" s="9">
        <v>3</v>
      </c>
      <c r="P240" s="9">
        <v>6</v>
      </c>
      <c r="Q240" s="9">
        <v>0</v>
      </c>
      <c r="R240" s="9">
        <v>0</v>
      </c>
      <c r="S240" s="9">
        <v>0</v>
      </c>
      <c r="T240" s="9">
        <v>1</v>
      </c>
      <c r="U240" s="9">
        <v>0</v>
      </c>
      <c r="V240" s="9">
        <v>1</v>
      </c>
      <c r="W240" s="9">
        <f t="shared" si="23"/>
        <v>1</v>
      </c>
      <c r="X240" s="9">
        <v>0</v>
      </c>
      <c r="Y240" s="9">
        <v>0</v>
      </c>
      <c r="Z240" s="9">
        <v>1</v>
      </c>
      <c r="AA240" s="9">
        <v>0</v>
      </c>
      <c r="AB240" s="9">
        <v>1</v>
      </c>
      <c r="AC240" s="9">
        <v>7</v>
      </c>
      <c r="AD240" s="9">
        <v>3</v>
      </c>
      <c r="AE240" s="9">
        <v>4</v>
      </c>
      <c r="AF240" s="9">
        <v>0</v>
      </c>
      <c r="AG240" s="9">
        <v>0</v>
      </c>
      <c r="AH240" s="9">
        <v>0</v>
      </c>
      <c r="AI240" s="9">
        <v>43</v>
      </c>
      <c r="AJ240" s="9">
        <v>33</v>
      </c>
      <c r="AK240" s="9">
        <v>0</v>
      </c>
      <c r="AL240" s="9">
        <v>300</v>
      </c>
      <c r="AM240" s="9">
        <v>301</v>
      </c>
      <c r="AN240" s="9">
        <v>21</v>
      </c>
      <c r="AO240" s="9">
        <v>-1</v>
      </c>
      <c r="AP240" s="9">
        <v>17</v>
      </c>
    </row>
    <row r="241" spans="1:42" ht="16.8" x14ac:dyDescent="0.45">
      <c r="A241" s="5" t="s">
        <v>352</v>
      </c>
      <c r="B241" s="5" t="str">
        <f t="shared" si="18"/>
        <v>JAÃ¯RO RIEDEWALD</v>
      </c>
      <c r="C241" s="9">
        <v>26</v>
      </c>
      <c r="D241" s="9">
        <f t="shared" si="19"/>
        <v>29</v>
      </c>
      <c r="E241" s="9">
        <f t="shared" si="20"/>
        <v>24</v>
      </c>
      <c r="F241" s="9" t="str">
        <f t="shared" si="21"/>
        <v>Young Player</v>
      </c>
      <c r="G241" s="10">
        <v>35317</v>
      </c>
      <c r="H241" s="5" t="s">
        <v>40</v>
      </c>
      <c r="I241" s="5" t="s">
        <v>55</v>
      </c>
      <c r="J241" s="5" t="s">
        <v>243</v>
      </c>
      <c r="K241" s="9">
        <f t="shared" si="22"/>
        <v>0</v>
      </c>
      <c r="L241" s="9">
        <v>0</v>
      </c>
      <c r="M241" s="9">
        <v>0</v>
      </c>
      <c r="N241" s="9">
        <v>0</v>
      </c>
      <c r="O241" s="9">
        <v>0</v>
      </c>
      <c r="P241" s="9">
        <v>0</v>
      </c>
      <c r="Q241" s="9">
        <v>0</v>
      </c>
      <c r="R241" s="9">
        <v>0</v>
      </c>
      <c r="S241" s="9">
        <v>0</v>
      </c>
      <c r="T241" s="9">
        <v>0</v>
      </c>
      <c r="U241" s="9">
        <v>0</v>
      </c>
      <c r="V241" s="9">
        <v>0</v>
      </c>
      <c r="W241" s="9">
        <f t="shared" si="23"/>
        <v>0</v>
      </c>
      <c r="X241" s="9">
        <v>0</v>
      </c>
      <c r="Y241" s="9">
        <v>0</v>
      </c>
      <c r="Z241" s="9">
        <v>0</v>
      </c>
      <c r="AA241" s="9">
        <v>0</v>
      </c>
      <c r="AB241" s="9">
        <v>0</v>
      </c>
      <c r="AC241" s="9">
        <v>0</v>
      </c>
      <c r="AD241" s="9">
        <v>0</v>
      </c>
      <c r="AE241" s="9">
        <v>0</v>
      </c>
      <c r="AF241" s="9">
        <v>0</v>
      </c>
      <c r="AG241" s="9">
        <v>0</v>
      </c>
      <c r="AH241" s="9">
        <v>0</v>
      </c>
      <c r="AI241" s="9">
        <v>0</v>
      </c>
      <c r="AJ241" s="9">
        <v>0</v>
      </c>
      <c r="AK241" s="9">
        <v>0</v>
      </c>
      <c r="AL241" s="9">
        <v>0</v>
      </c>
      <c r="AM241" s="9">
        <v>-1</v>
      </c>
      <c r="AN241" s="9">
        <v>-1</v>
      </c>
      <c r="AO241" s="9">
        <v>-1</v>
      </c>
      <c r="AP241" s="9">
        <v>-1</v>
      </c>
    </row>
    <row r="242" spans="1:42" ht="16.8" x14ac:dyDescent="0.45">
      <c r="A242" s="5" t="s">
        <v>353</v>
      </c>
      <c r="B242" s="5" t="str">
        <f t="shared" si="18"/>
        <v>JAMAAL LASCELLES</v>
      </c>
      <c r="C242" s="9">
        <v>28</v>
      </c>
      <c r="D242" s="9">
        <f t="shared" si="19"/>
        <v>31</v>
      </c>
      <c r="E242" s="9">
        <f t="shared" si="20"/>
        <v>26</v>
      </c>
      <c r="F242" s="9" t="str">
        <f t="shared" si="21"/>
        <v>Experienced Player</v>
      </c>
      <c r="G242" s="10">
        <v>34284</v>
      </c>
      <c r="H242" s="5" t="s">
        <v>40</v>
      </c>
      <c r="I242" s="5" t="s">
        <v>139</v>
      </c>
      <c r="J242" s="5" t="s">
        <v>42</v>
      </c>
      <c r="K242" s="9">
        <f t="shared" si="22"/>
        <v>2748</v>
      </c>
      <c r="L242" s="9">
        <v>1308</v>
      </c>
      <c r="M242" s="9">
        <v>1440</v>
      </c>
      <c r="N242" s="9">
        <v>32</v>
      </c>
      <c r="O242" s="9">
        <v>16</v>
      </c>
      <c r="P242" s="9">
        <v>16</v>
      </c>
      <c r="Q242" s="9">
        <v>0</v>
      </c>
      <c r="R242" s="9">
        <v>0</v>
      </c>
      <c r="S242" s="9">
        <v>0</v>
      </c>
      <c r="T242" s="9">
        <v>1</v>
      </c>
      <c r="U242" s="9">
        <v>1</v>
      </c>
      <c r="V242" s="9">
        <v>0</v>
      </c>
      <c r="W242" s="9">
        <f t="shared" si="23"/>
        <v>1</v>
      </c>
      <c r="X242" s="9">
        <v>0</v>
      </c>
      <c r="Y242" s="9">
        <v>0</v>
      </c>
      <c r="Z242" s="9">
        <v>11</v>
      </c>
      <c r="AA242" s="9">
        <v>5</v>
      </c>
      <c r="AB242" s="9">
        <v>6</v>
      </c>
      <c r="AC242" s="9">
        <v>33</v>
      </c>
      <c r="AD242" s="9">
        <v>16</v>
      </c>
      <c r="AE242" s="9">
        <v>17</v>
      </c>
      <c r="AF242" s="9">
        <v>4</v>
      </c>
      <c r="AG242" s="9">
        <v>0</v>
      </c>
      <c r="AH242" s="9">
        <v>0</v>
      </c>
      <c r="AI242" s="9">
        <v>83</v>
      </c>
      <c r="AJ242" s="9">
        <v>86</v>
      </c>
      <c r="AK242" s="9">
        <v>687</v>
      </c>
      <c r="AL242" s="9">
        <v>2748</v>
      </c>
      <c r="AM242" s="9">
        <v>346</v>
      </c>
      <c r="AN242" s="9">
        <v>245</v>
      </c>
      <c r="AO242" s="9">
        <v>41</v>
      </c>
      <c r="AP242" s="9">
        <v>23</v>
      </c>
    </row>
    <row r="243" spans="1:42" ht="16.8" x14ac:dyDescent="0.45">
      <c r="A243" s="5" t="s">
        <v>354</v>
      </c>
      <c r="B243" s="5" t="str">
        <f t="shared" si="18"/>
        <v>JAMES GARNER</v>
      </c>
      <c r="C243" s="9">
        <v>21</v>
      </c>
      <c r="D243" s="9">
        <f t="shared" si="19"/>
        <v>24</v>
      </c>
      <c r="E243" s="9">
        <f t="shared" si="20"/>
        <v>19</v>
      </c>
      <c r="F243" s="9" t="str">
        <f t="shared" si="21"/>
        <v>Prospect</v>
      </c>
      <c r="G243" s="10">
        <v>36963</v>
      </c>
      <c r="H243" s="5" t="s">
        <v>40</v>
      </c>
      <c r="I243" s="5" t="s">
        <v>101</v>
      </c>
      <c r="J243" s="5" t="s">
        <v>42</v>
      </c>
      <c r="K243" s="9">
        <f t="shared" si="22"/>
        <v>0</v>
      </c>
      <c r="L243" s="9">
        <v>0</v>
      </c>
      <c r="M243" s="9">
        <v>0</v>
      </c>
      <c r="N243" s="9">
        <v>1</v>
      </c>
      <c r="O243" s="9">
        <v>0</v>
      </c>
      <c r="P243" s="9">
        <v>1</v>
      </c>
      <c r="Q243" s="9">
        <v>0</v>
      </c>
      <c r="R243" s="9">
        <v>0</v>
      </c>
      <c r="S243" s="9">
        <v>0</v>
      </c>
      <c r="T243" s="9">
        <v>0</v>
      </c>
      <c r="U243" s="9">
        <v>0</v>
      </c>
      <c r="V243" s="9">
        <v>0</v>
      </c>
      <c r="W243" s="9">
        <f t="shared" si="23"/>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-1</v>
      </c>
      <c r="AN243" s="9">
        <v>-1</v>
      </c>
      <c r="AO243" s="9">
        <v>-1</v>
      </c>
      <c r="AP243" s="9">
        <v>-1</v>
      </c>
    </row>
    <row r="244" spans="1:42" ht="16.8" x14ac:dyDescent="0.45">
      <c r="A244" s="5" t="s">
        <v>355</v>
      </c>
      <c r="B244" s="5" t="str">
        <f t="shared" si="18"/>
        <v>JAMES MADDISON</v>
      </c>
      <c r="C244" s="9">
        <v>25</v>
      </c>
      <c r="D244" s="9">
        <f t="shared" si="19"/>
        <v>28</v>
      </c>
      <c r="E244" s="9">
        <f t="shared" si="20"/>
        <v>23</v>
      </c>
      <c r="F244" s="9" t="str">
        <f t="shared" si="21"/>
        <v>Young Player</v>
      </c>
      <c r="G244" s="10">
        <v>35392</v>
      </c>
      <c r="H244" s="5" t="s">
        <v>44</v>
      </c>
      <c r="I244" s="5" t="s">
        <v>82</v>
      </c>
      <c r="J244" s="5" t="s">
        <v>42</v>
      </c>
      <c r="K244" s="9">
        <f t="shared" si="22"/>
        <v>2850</v>
      </c>
      <c r="L244" s="9">
        <v>1535</v>
      </c>
      <c r="M244" s="9">
        <v>1315</v>
      </c>
      <c r="N244" s="9">
        <v>36</v>
      </c>
      <c r="O244" s="9">
        <v>18</v>
      </c>
      <c r="P244" s="9">
        <v>18</v>
      </c>
      <c r="Q244" s="9">
        <v>7</v>
      </c>
      <c r="R244" s="9">
        <v>3</v>
      </c>
      <c r="S244" s="9">
        <v>4</v>
      </c>
      <c r="T244" s="9">
        <v>7</v>
      </c>
      <c r="U244" s="9">
        <v>4</v>
      </c>
      <c r="V244" s="9">
        <v>3</v>
      </c>
      <c r="W244" s="9">
        <f t="shared" si="23"/>
        <v>14</v>
      </c>
      <c r="X244" s="9">
        <v>1</v>
      </c>
      <c r="Y244" s="9">
        <v>1</v>
      </c>
      <c r="Z244" s="9">
        <v>8</v>
      </c>
      <c r="AA244" s="9">
        <v>5</v>
      </c>
      <c r="AB244" s="9">
        <v>3</v>
      </c>
      <c r="AC244" s="9">
        <v>39</v>
      </c>
      <c r="AD244" s="9">
        <v>18</v>
      </c>
      <c r="AE244" s="9">
        <v>21</v>
      </c>
      <c r="AF244" s="9">
        <v>5</v>
      </c>
      <c r="AG244" s="9">
        <v>1</v>
      </c>
      <c r="AH244" s="9">
        <v>407</v>
      </c>
      <c r="AI244" s="9">
        <v>73</v>
      </c>
      <c r="AJ244" s="9">
        <v>79</v>
      </c>
      <c r="AK244" s="9">
        <v>570</v>
      </c>
      <c r="AL244" s="9">
        <v>407</v>
      </c>
      <c r="AM244" s="9">
        <v>83</v>
      </c>
      <c r="AN244" s="9">
        <v>60</v>
      </c>
      <c r="AO244" s="9">
        <v>-1</v>
      </c>
      <c r="AP244" s="9">
        <v>2</v>
      </c>
    </row>
    <row r="245" spans="1:42" ht="16.8" x14ac:dyDescent="0.45">
      <c r="A245" s="5" t="s">
        <v>356</v>
      </c>
      <c r="B245" s="5" t="str">
        <f t="shared" si="18"/>
        <v>JAMES MCARTHUR</v>
      </c>
      <c r="C245" s="9">
        <v>35</v>
      </c>
      <c r="D245" s="9">
        <f t="shared" si="19"/>
        <v>38</v>
      </c>
      <c r="E245" s="9">
        <f t="shared" si="20"/>
        <v>33</v>
      </c>
      <c r="F245" s="9" t="str">
        <f t="shared" si="21"/>
        <v>Very Experienced Player</v>
      </c>
      <c r="G245" s="10">
        <v>32057</v>
      </c>
      <c r="H245" s="5" t="s">
        <v>44</v>
      </c>
      <c r="I245" s="5" t="s">
        <v>55</v>
      </c>
      <c r="J245" s="5" t="s">
        <v>126</v>
      </c>
      <c r="K245" s="9">
        <f t="shared" si="22"/>
        <v>3071</v>
      </c>
      <c r="L245" s="9">
        <v>1506</v>
      </c>
      <c r="M245" s="9">
        <v>1565</v>
      </c>
      <c r="N245" s="9">
        <v>38</v>
      </c>
      <c r="O245" s="9">
        <v>19</v>
      </c>
      <c r="P245" s="9">
        <v>19</v>
      </c>
      <c r="Q245" s="9">
        <v>3</v>
      </c>
      <c r="R245" s="9">
        <v>1</v>
      </c>
      <c r="S245" s="9">
        <v>2</v>
      </c>
      <c r="T245" s="9">
        <v>6</v>
      </c>
      <c r="U245" s="9">
        <v>1</v>
      </c>
      <c r="V245" s="9">
        <v>5</v>
      </c>
      <c r="W245" s="9">
        <f t="shared" si="23"/>
        <v>9</v>
      </c>
      <c r="X245" s="9">
        <v>0</v>
      </c>
      <c r="Y245" s="9">
        <v>0</v>
      </c>
      <c r="Z245" s="9">
        <v>12</v>
      </c>
      <c r="AA245" s="9">
        <v>7</v>
      </c>
      <c r="AB245" s="9">
        <v>5</v>
      </c>
      <c r="AC245" s="9">
        <v>44</v>
      </c>
      <c r="AD245" s="9">
        <v>19</v>
      </c>
      <c r="AE245" s="9">
        <v>25</v>
      </c>
      <c r="AF245" s="9">
        <v>7</v>
      </c>
      <c r="AG245" s="9">
        <v>0</v>
      </c>
      <c r="AH245" s="9">
        <v>1024</v>
      </c>
      <c r="AI245" s="9">
        <v>70</v>
      </c>
      <c r="AJ245" s="9">
        <v>81</v>
      </c>
      <c r="AK245" s="9">
        <v>439</v>
      </c>
      <c r="AL245" s="9">
        <v>512</v>
      </c>
      <c r="AM245" s="9">
        <v>179</v>
      </c>
      <c r="AN245" s="9">
        <v>74</v>
      </c>
      <c r="AO245" s="9">
        <v>-1</v>
      </c>
      <c r="AP245" s="9">
        <v>7</v>
      </c>
    </row>
    <row r="246" spans="1:42" ht="16.8" x14ac:dyDescent="0.45">
      <c r="A246" s="5" t="s">
        <v>357</v>
      </c>
      <c r="B246" s="5" t="str">
        <f t="shared" si="18"/>
        <v>JAMES MCCARTHY</v>
      </c>
      <c r="C246" s="9">
        <v>31</v>
      </c>
      <c r="D246" s="9">
        <f t="shared" si="19"/>
        <v>34</v>
      </c>
      <c r="E246" s="9">
        <f t="shared" si="20"/>
        <v>29</v>
      </c>
      <c r="F246" s="9" t="str">
        <f t="shared" si="21"/>
        <v>Experienced Player</v>
      </c>
      <c r="G246" s="10">
        <v>33189</v>
      </c>
      <c r="H246" s="5" t="s">
        <v>44</v>
      </c>
      <c r="I246" s="5" t="s">
        <v>76</v>
      </c>
      <c r="J246" s="5" t="s">
        <v>178</v>
      </c>
      <c r="K246" s="9">
        <f t="shared" si="22"/>
        <v>14</v>
      </c>
      <c r="L246" s="9">
        <v>14</v>
      </c>
      <c r="M246" s="9">
        <v>0</v>
      </c>
      <c r="N246" s="9">
        <v>1</v>
      </c>
      <c r="O246" s="9">
        <v>1</v>
      </c>
      <c r="P246" s="9">
        <v>0</v>
      </c>
      <c r="Q246" s="9">
        <v>0</v>
      </c>
      <c r="R246" s="9">
        <v>0</v>
      </c>
      <c r="S246" s="9">
        <v>0</v>
      </c>
      <c r="T246" s="9">
        <v>0</v>
      </c>
      <c r="U246" s="9">
        <v>0</v>
      </c>
      <c r="V246" s="9">
        <v>0</v>
      </c>
      <c r="W246" s="9">
        <f t="shared" si="23"/>
        <v>0</v>
      </c>
      <c r="X246" s="9">
        <v>0</v>
      </c>
      <c r="Y246" s="9">
        <v>0</v>
      </c>
      <c r="Z246" s="9">
        <v>1</v>
      </c>
      <c r="AA246" s="9">
        <v>1</v>
      </c>
      <c r="AB246" s="9">
        <v>0</v>
      </c>
      <c r="AC246" s="9">
        <v>0</v>
      </c>
      <c r="AD246" s="9">
        <v>0</v>
      </c>
      <c r="AE246" s="9">
        <v>0</v>
      </c>
      <c r="AF246" s="9">
        <v>0</v>
      </c>
      <c r="AG246" s="9">
        <v>0</v>
      </c>
      <c r="AH246" s="9">
        <v>0</v>
      </c>
      <c r="AI246" s="9">
        <v>0</v>
      </c>
      <c r="AJ246" s="9">
        <v>14</v>
      </c>
      <c r="AK246" s="9">
        <v>0</v>
      </c>
      <c r="AL246" s="9">
        <v>0</v>
      </c>
      <c r="AM246" s="9">
        <v>-1</v>
      </c>
      <c r="AN246" s="9">
        <v>-1</v>
      </c>
      <c r="AO246" s="9">
        <v>-1</v>
      </c>
      <c r="AP246" s="9">
        <v>22</v>
      </c>
    </row>
    <row r="247" spans="1:42" ht="16.8" x14ac:dyDescent="0.45">
      <c r="A247" s="5" t="s">
        <v>358</v>
      </c>
      <c r="B247" s="5" t="str">
        <f t="shared" si="18"/>
        <v>JAMES MILNER</v>
      </c>
      <c r="C247" s="9">
        <v>36</v>
      </c>
      <c r="D247" s="9">
        <f t="shared" si="19"/>
        <v>39</v>
      </c>
      <c r="E247" s="9">
        <f t="shared" si="20"/>
        <v>34</v>
      </c>
      <c r="F247" s="9" t="str">
        <f t="shared" si="21"/>
        <v>Very Experienced Player</v>
      </c>
      <c r="G247" s="10">
        <v>31416</v>
      </c>
      <c r="H247" s="5" t="s">
        <v>44</v>
      </c>
      <c r="I247" s="5" t="s">
        <v>66</v>
      </c>
      <c r="J247" s="5" t="s">
        <v>42</v>
      </c>
      <c r="K247" s="9">
        <f t="shared" si="22"/>
        <v>1785</v>
      </c>
      <c r="L247" s="9">
        <v>646</v>
      </c>
      <c r="M247" s="9">
        <v>1139</v>
      </c>
      <c r="N247" s="9">
        <v>31</v>
      </c>
      <c r="O247" s="9">
        <v>12</v>
      </c>
      <c r="P247" s="9">
        <v>19</v>
      </c>
      <c r="Q247" s="9">
        <v>5</v>
      </c>
      <c r="R247" s="9">
        <v>0</v>
      </c>
      <c r="S247" s="9">
        <v>5</v>
      </c>
      <c r="T247" s="9">
        <v>4</v>
      </c>
      <c r="U247" s="9">
        <v>2</v>
      </c>
      <c r="V247" s="9">
        <v>2</v>
      </c>
      <c r="W247" s="9">
        <f t="shared" si="23"/>
        <v>9</v>
      </c>
      <c r="X247" s="9">
        <v>3</v>
      </c>
      <c r="Y247" s="9">
        <v>0</v>
      </c>
      <c r="Z247" s="9">
        <v>18</v>
      </c>
      <c r="AA247" s="9">
        <v>9</v>
      </c>
      <c r="AB247" s="9">
        <v>9</v>
      </c>
      <c r="AC247" s="9">
        <v>11</v>
      </c>
      <c r="AD247" s="9">
        <v>4</v>
      </c>
      <c r="AE247" s="9">
        <v>7</v>
      </c>
      <c r="AF247" s="9">
        <v>7</v>
      </c>
      <c r="AG247" s="9">
        <v>1</v>
      </c>
      <c r="AH247" s="9">
        <v>357</v>
      </c>
      <c r="AI247" s="9">
        <v>162</v>
      </c>
      <c r="AJ247" s="9">
        <v>58</v>
      </c>
      <c r="AK247" s="9">
        <v>255</v>
      </c>
      <c r="AL247" s="9">
        <v>446</v>
      </c>
      <c r="AM247" s="9">
        <v>81</v>
      </c>
      <c r="AN247" s="9">
        <v>65</v>
      </c>
      <c r="AO247" s="9">
        <v>-1</v>
      </c>
      <c r="AP247" s="9">
        <v>5</v>
      </c>
    </row>
    <row r="248" spans="1:42" ht="16.8" x14ac:dyDescent="0.45">
      <c r="A248" s="5" t="s">
        <v>359</v>
      </c>
      <c r="B248" s="5" t="str">
        <f t="shared" si="18"/>
        <v>JAMES TARKOWSKI</v>
      </c>
      <c r="C248" s="9">
        <v>29</v>
      </c>
      <c r="D248" s="9">
        <f t="shared" si="19"/>
        <v>32</v>
      </c>
      <c r="E248" s="9">
        <f t="shared" si="20"/>
        <v>27</v>
      </c>
      <c r="F248" s="9" t="str">
        <f t="shared" si="21"/>
        <v>Experienced Player</v>
      </c>
      <c r="G248" s="10">
        <v>33927</v>
      </c>
      <c r="H248" s="5" t="s">
        <v>40</v>
      </c>
      <c r="I248" s="5" t="s">
        <v>45</v>
      </c>
      <c r="J248" s="5" t="s">
        <v>42</v>
      </c>
      <c r="K248" s="9">
        <f t="shared" si="22"/>
        <v>3087</v>
      </c>
      <c r="L248" s="9">
        <v>1620</v>
      </c>
      <c r="M248" s="9">
        <v>1467</v>
      </c>
      <c r="N248" s="9">
        <v>35</v>
      </c>
      <c r="O248" s="9">
        <v>18</v>
      </c>
      <c r="P248" s="9">
        <v>17</v>
      </c>
      <c r="Q248" s="9">
        <v>3</v>
      </c>
      <c r="R248" s="9">
        <v>2</v>
      </c>
      <c r="S248" s="9">
        <v>1</v>
      </c>
      <c r="T248" s="9">
        <v>1</v>
      </c>
      <c r="U248" s="9">
        <v>1</v>
      </c>
      <c r="V248" s="9">
        <v>0</v>
      </c>
      <c r="W248" s="9">
        <f t="shared" si="23"/>
        <v>4</v>
      </c>
      <c r="X248" s="9">
        <v>0</v>
      </c>
      <c r="Y248" s="9">
        <v>0</v>
      </c>
      <c r="Z248" s="9">
        <v>7</v>
      </c>
      <c r="AA248" s="9">
        <v>5</v>
      </c>
      <c r="AB248" s="9">
        <v>2</v>
      </c>
      <c r="AC248" s="9">
        <v>52</v>
      </c>
      <c r="AD248" s="9">
        <v>25</v>
      </c>
      <c r="AE248" s="9">
        <v>27</v>
      </c>
      <c r="AF248" s="9">
        <v>8</v>
      </c>
      <c r="AG248" s="9">
        <v>0</v>
      </c>
      <c r="AH248" s="9">
        <v>1029</v>
      </c>
      <c r="AI248" s="9">
        <v>59</v>
      </c>
      <c r="AJ248" s="9">
        <v>88</v>
      </c>
      <c r="AK248" s="9">
        <v>386</v>
      </c>
      <c r="AL248" s="9">
        <v>3087</v>
      </c>
      <c r="AM248" s="9">
        <v>170</v>
      </c>
      <c r="AN248" s="9">
        <v>238</v>
      </c>
      <c r="AO248" s="9">
        <v>121</v>
      </c>
      <c r="AP248" s="9">
        <v>4</v>
      </c>
    </row>
    <row r="249" spans="1:42" ht="16.8" x14ac:dyDescent="0.45">
      <c r="A249" s="5" t="s">
        <v>360</v>
      </c>
      <c r="B249" s="5" t="str">
        <f t="shared" si="18"/>
        <v>JAMES TOMKINS</v>
      </c>
      <c r="C249" s="9">
        <v>33</v>
      </c>
      <c r="D249" s="9">
        <f t="shared" si="19"/>
        <v>36</v>
      </c>
      <c r="E249" s="9">
        <f t="shared" si="20"/>
        <v>31</v>
      </c>
      <c r="F249" s="9" t="str">
        <f t="shared" si="21"/>
        <v>Very Experienced Player</v>
      </c>
      <c r="G249" s="10">
        <v>32596</v>
      </c>
      <c r="H249" s="5" t="s">
        <v>40</v>
      </c>
      <c r="I249" s="5" t="s">
        <v>55</v>
      </c>
      <c r="J249" s="5" t="s">
        <v>42</v>
      </c>
      <c r="K249" s="9">
        <f t="shared" si="22"/>
        <v>2563</v>
      </c>
      <c r="L249" s="9">
        <v>1140</v>
      </c>
      <c r="M249" s="9">
        <v>1423</v>
      </c>
      <c r="N249" s="9">
        <v>29</v>
      </c>
      <c r="O249" s="9">
        <v>13</v>
      </c>
      <c r="P249" s="9">
        <v>16</v>
      </c>
      <c r="Q249" s="9">
        <v>1</v>
      </c>
      <c r="R249" s="9">
        <v>0</v>
      </c>
      <c r="S249" s="9">
        <v>1</v>
      </c>
      <c r="T249" s="9">
        <v>1</v>
      </c>
      <c r="U249" s="9">
        <v>0</v>
      </c>
      <c r="V249" s="9">
        <v>1</v>
      </c>
      <c r="W249" s="9">
        <f t="shared" si="23"/>
        <v>2</v>
      </c>
      <c r="X249" s="9">
        <v>0</v>
      </c>
      <c r="Y249" s="9">
        <v>0</v>
      </c>
      <c r="Z249" s="9">
        <v>10</v>
      </c>
      <c r="AA249" s="9">
        <v>5</v>
      </c>
      <c r="AB249" s="9">
        <v>5</v>
      </c>
      <c r="AC249" s="9">
        <v>34</v>
      </c>
      <c r="AD249" s="9">
        <v>12</v>
      </c>
      <c r="AE249" s="9">
        <v>22</v>
      </c>
      <c r="AF249" s="9">
        <v>6</v>
      </c>
      <c r="AG249" s="9">
        <v>0</v>
      </c>
      <c r="AH249" s="9">
        <v>2563</v>
      </c>
      <c r="AI249" s="9">
        <v>75</v>
      </c>
      <c r="AJ249" s="9">
        <v>88</v>
      </c>
      <c r="AK249" s="9">
        <v>427</v>
      </c>
      <c r="AL249" s="9">
        <v>2563</v>
      </c>
      <c r="AM249" s="9">
        <v>235</v>
      </c>
      <c r="AN249" s="9">
        <v>215</v>
      </c>
      <c r="AO249" s="9">
        <v>63</v>
      </c>
      <c r="AP249" s="9">
        <v>9</v>
      </c>
    </row>
    <row r="250" spans="1:42" ht="16.8" x14ac:dyDescent="0.45">
      <c r="A250" s="5" t="s">
        <v>361</v>
      </c>
      <c r="B250" s="5" t="str">
        <f t="shared" si="18"/>
        <v>JAMES WARD-PROWSE</v>
      </c>
      <c r="C250" s="9">
        <v>27</v>
      </c>
      <c r="D250" s="9">
        <f t="shared" si="19"/>
        <v>30</v>
      </c>
      <c r="E250" s="9">
        <f t="shared" si="20"/>
        <v>25</v>
      </c>
      <c r="F250" s="9" t="str">
        <f t="shared" si="21"/>
        <v>Young Player</v>
      </c>
      <c r="G250" s="10">
        <v>34639</v>
      </c>
      <c r="H250" s="5" t="s">
        <v>44</v>
      </c>
      <c r="I250" s="5" t="s">
        <v>91</v>
      </c>
      <c r="J250" s="5" t="s">
        <v>42</v>
      </c>
      <c r="K250" s="9">
        <f t="shared" si="22"/>
        <v>1942</v>
      </c>
      <c r="L250" s="9">
        <v>942</v>
      </c>
      <c r="M250" s="9">
        <v>1000</v>
      </c>
      <c r="N250" s="9">
        <v>26</v>
      </c>
      <c r="O250" s="9">
        <v>13</v>
      </c>
      <c r="P250" s="9">
        <v>13</v>
      </c>
      <c r="Q250" s="9">
        <v>7</v>
      </c>
      <c r="R250" s="9">
        <v>5</v>
      </c>
      <c r="S250" s="9">
        <v>2</v>
      </c>
      <c r="T250" s="9">
        <v>0</v>
      </c>
      <c r="U250" s="9">
        <v>0</v>
      </c>
      <c r="V250" s="9">
        <v>0</v>
      </c>
      <c r="W250" s="9">
        <f t="shared" si="23"/>
        <v>7</v>
      </c>
      <c r="X250" s="9">
        <v>1</v>
      </c>
      <c r="Y250" s="9">
        <v>0</v>
      </c>
      <c r="Z250" s="9">
        <v>4</v>
      </c>
      <c r="AA250" s="9">
        <v>2</v>
      </c>
      <c r="AB250" s="9">
        <v>2</v>
      </c>
      <c r="AC250" s="9">
        <v>36</v>
      </c>
      <c r="AD250" s="9">
        <v>15</v>
      </c>
      <c r="AE250" s="9">
        <v>21</v>
      </c>
      <c r="AF250" s="9">
        <v>4</v>
      </c>
      <c r="AG250" s="9">
        <v>0</v>
      </c>
      <c r="AH250" s="9">
        <v>277</v>
      </c>
      <c r="AI250" s="9">
        <v>54</v>
      </c>
      <c r="AJ250" s="9">
        <v>75</v>
      </c>
      <c r="AK250" s="9">
        <v>486</v>
      </c>
      <c r="AL250" s="9">
        <v>0</v>
      </c>
      <c r="AM250" s="9">
        <v>58</v>
      </c>
      <c r="AN250" s="9">
        <v>347</v>
      </c>
      <c r="AO250" s="9">
        <v>-1</v>
      </c>
      <c r="AP250" s="9">
        <v>1</v>
      </c>
    </row>
    <row r="251" spans="1:42" ht="16.8" x14ac:dyDescent="0.45">
      <c r="A251" s="5" t="s">
        <v>362</v>
      </c>
      <c r="B251" s="5" t="str">
        <f t="shared" si="18"/>
        <v>JAMIE STERRY</v>
      </c>
      <c r="C251" s="9">
        <v>26</v>
      </c>
      <c r="D251" s="9">
        <f t="shared" si="19"/>
        <v>29</v>
      </c>
      <c r="E251" s="9">
        <f t="shared" si="20"/>
        <v>24</v>
      </c>
      <c r="F251" s="9" t="str">
        <f t="shared" si="21"/>
        <v>Young Player</v>
      </c>
      <c r="G251" s="10">
        <v>35024</v>
      </c>
      <c r="H251" s="5" t="s">
        <v>40</v>
      </c>
      <c r="I251" s="5" t="s">
        <v>139</v>
      </c>
      <c r="J251" s="5" t="s">
        <v>42</v>
      </c>
      <c r="K251" s="9">
        <f t="shared" si="22"/>
        <v>0</v>
      </c>
      <c r="L251" s="9">
        <v>0</v>
      </c>
      <c r="M251" s="9">
        <v>0</v>
      </c>
      <c r="N251" s="9">
        <v>0</v>
      </c>
      <c r="O251" s="9">
        <v>0</v>
      </c>
      <c r="P251" s="9">
        <v>0</v>
      </c>
      <c r="Q251" s="9">
        <v>0</v>
      </c>
      <c r="R251" s="9">
        <v>0</v>
      </c>
      <c r="S251" s="9">
        <v>0</v>
      </c>
      <c r="T251" s="9">
        <v>0</v>
      </c>
      <c r="U251" s="9">
        <v>0</v>
      </c>
      <c r="V251" s="9">
        <v>0</v>
      </c>
      <c r="W251" s="9">
        <f t="shared" si="23"/>
        <v>0</v>
      </c>
      <c r="X251" s="9">
        <v>0</v>
      </c>
      <c r="Y251" s="9">
        <v>0</v>
      </c>
      <c r="Z251" s="9">
        <v>0</v>
      </c>
      <c r="AA251" s="9">
        <v>0</v>
      </c>
      <c r="AB251" s="9">
        <v>0</v>
      </c>
      <c r="AC251" s="9">
        <v>0</v>
      </c>
      <c r="AD251" s="9">
        <v>0</v>
      </c>
      <c r="AE251" s="9">
        <v>0</v>
      </c>
      <c r="AF251" s="9">
        <v>0</v>
      </c>
      <c r="AG251" s="9">
        <v>0</v>
      </c>
      <c r="AH251" s="9">
        <v>0</v>
      </c>
      <c r="AI251" s="9">
        <v>0</v>
      </c>
      <c r="AJ251" s="9">
        <v>0</v>
      </c>
      <c r="AK251" s="9">
        <v>0</v>
      </c>
      <c r="AL251" s="9">
        <v>0</v>
      </c>
      <c r="AM251" s="9">
        <v>-1</v>
      </c>
      <c r="AN251" s="9">
        <v>-1</v>
      </c>
      <c r="AO251" s="9">
        <v>-1</v>
      </c>
      <c r="AP251" s="9">
        <v>-1</v>
      </c>
    </row>
    <row r="252" spans="1:42" ht="16.8" x14ac:dyDescent="0.45">
      <c r="A252" s="5" t="s">
        <v>363</v>
      </c>
      <c r="B252" s="5" t="str">
        <f t="shared" si="18"/>
        <v>JAMIE VARDY</v>
      </c>
      <c r="C252" s="9">
        <v>35</v>
      </c>
      <c r="D252" s="9">
        <f t="shared" si="19"/>
        <v>38</v>
      </c>
      <c r="E252" s="9">
        <f t="shared" si="20"/>
        <v>33</v>
      </c>
      <c r="F252" s="9" t="str">
        <f t="shared" si="21"/>
        <v>Very Experienced Player</v>
      </c>
      <c r="G252" s="10">
        <v>31788</v>
      </c>
      <c r="H252" s="5" t="s">
        <v>53</v>
      </c>
      <c r="I252" s="5" t="s">
        <v>82</v>
      </c>
      <c r="J252" s="5" t="s">
        <v>42</v>
      </c>
      <c r="K252" s="9">
        <f t="shared" si="22"/>
        <v>2735</v>
      </c>
      <c r="L252" s="9">
        <v>1418</v>
      </c>
      <c r="M252" s="9">
        <v>1317</v>
      </c>
      <c r="N252" s="9">
        <v>34</v>
      </c>
      <c r="O252" s="9">
        <v>17</v>
      </c>
      <c r="P252" s="9">
        <v>17</v>
      </c>
      <c r="Q252" s="9">
        <v>18</v>
      </c>
      <c r="R252" s="9">
        <v>8</v>
      </c>
      <c r="S252" s="9">
        <v>10</v>
      </c>
      <c r="T252" s="9">
        <v>4</v>
      </c>
      <c r="U252" s="9">
        <v>3</v>
      </c>
      <c r="V252" s="9">
        <v>1</v>
      </c>
      <c r="W252" s="9">
        <f t="shared" si="23"/>
        <v>22</v>
      </c>
      <c r="X252" s="9">
        <v>4</v>
      </c>
      <c r="Y252" s="9">
        <v>1</v>
      </c>
      <c r="Z252" s="9">
        <v>10</v>
      </c>
      <c r="AA252" s="9">
        <v>6</v>
      </c>
      <c r="AB252" s="9">
        <v>4</v>
      </c>
      <c r="AC252" s="9">
        <v>33</v>
      </c>
      <c r="AD252" s="9">
        <v>13</v>
      </c>
      <c r="AE252" s="9">
        <v>20</v>
      </c>
      <c r="AF252" s="9">
        <v>4</v>
      </c>
      <c r="AG252" s="9">
        <v>1</v>
      </c>
      <c r="AH252" s="9">
        <v>152</v>
      </c>
      <c r="AI252" s="9">
        <v>83</v>
      </c>
      <c r="AJ252" s="9">
        <v>80</v>
      </c>
      <c r="AK252" s="9">
        <v>547</v>
      </c>
      <c r="AL252" s="9">
        <v>684</v>
      </c>
      <c r="AM252" s="9">
        <v>9</v>
      </c>
      <c r="AN252" s="9">
        <v>118</v>
      </c>
      <c r="AO252" s="9">
        <v>-1</v>
      </c>
      <c r="AP252" s="9">
        <v>1</v>
      </c>
    </row>
    <row r="253" spans="1:42" ht="16.8" x14ac:dyDescent="0.45">
      <c r="A253" s="5" t="s">
        <v>364</v>
      </c>
      <c r="B253" s="5" t="str">
        <f t="shared" si="18"/>
        <v>JAN BEDNAREK</v>
      </c>
      <c r="C253" s="9">
        <v>26</v>
      </c>
      <c r="D253" s="9">
        <f t="shared" si="19"/>
        <v>29</v>
      </c>
      <c r="E253" s="9">
        <f t="shared" si="20"/>
        <v>24</v>
      </c>
      <c r="F253" s="9" t="str">
        <f t="shared" si="21"/>
        <v>Young Player</v>
      </c>
      <c r="G253" s="10">
        <v>35167</v>
      </c>
      <c r="H253" s="5" t="s">
        <v>40</v>
      </c>
      <c r="I253" s="5" t="s">
        <v>91</v>
      </c>
      <c r="J253" s="5" t="s">
        <v>150</v>
      </c>
      <c r="K253" s="9">
        <f t="shared" si="22"/>
        <v>2151</v>
      </c>
      <c r="L253" s="9">
        <v>1126</v>
      </c>
      <c r="M253" s="9">
        <v>1025</v>
      </c>
      <c r="N253" s="9">
        <v>25</v>
      </c>
      <c r="O253" s="9">
        <v>13</v>
      </c>
      <c r="P253" s="9">
        <v>12</v>
      </c>
      <c r="Q253" s="9">
        <v>0</v>
      </c>
      <c r="R253" s="9">
        <v>0</v>
      </c>
      <c r="S253" s="9">
        <v>0</v>
      </c>
      <c r="T253" s="9">
        <v>1</v>
      </c>
      <c r="U253" s="9">
        <v>0</v>
      </c>
      <c r="V253" s="9">
        <v>1</v>
      </c>
      <c r="W253" s="9">
        <f t="shared" si="23"/>
        <v>1</v>
      </c>
      <c r="X253" s="9">
        <v>0</v>
      </c>
      <c r="Y253" s="9">
        <v>0</v>
      </c>
      <c r="Z253" s="9">
        <v>3</v>
      </c>
      <c r="AA253" s="9">
        <v>1</v>
      </c>
      <c r="AB253" s="9">
        <v>2</v>
      </c>
      <c r="AC253" s="9">
        <v>33</v>
      </c>
      <c r="AD253" s="9">
        <v>19</v>
      </c>
      <c r="AE253" s="9">
        <v>14</v>
      </c>
      <c r="AF253" s="9">
        <v>7</v>
      </c>
      <c r="AG253" s="9">
        <v>0</v>
      </c>
      <c r="AH253" s="9">
        <v>0</v>
      </c>
      <c r="AI253" s="9">
        <v>65</v>
      </c>
      <c r="AJ253" s="9">
        <v>86</v>
      </c>
      <c r="AK253" s="9">
        <v>307</v>
      </c>
      <c r="AL253" s="9">
        <v>2151</v>
      </c>
      <c r="AM253" s="9">
        <v>377</v>
      </c>
      <c r="AN253" s="9">
        <v>225</v>
      </c>
      <c r="AO253" s="9">
        <v>98</v>
      </c>
      <c r="AP253" s="9">
        <v>24</v>
      </c>
    </row>
    <row r="254" spans="1:42" ht="16.8" x14ac:dyDescent="0.45">
      <c r="A254" s="5" t="s">
        <v>365</v>
      </c>
      <c r="B254" s="5" t="str">
        <f t="shared" si="18"/>
        <v>JAN VERTONGHEN</v>
      </c>
      <c r="C254" s="9">
        <v>35</v>
      </c>
      <c r="D254" s="9">
        <f t="shared" si="19"/>
        <v>38</v>
      </c>
      <c r="E254" s="9">
        <f t="shared" si="20"/>
        <v>33</v>
      </c>
      <c r="F254" s="9" t="str">
        <f t="shared" si="21"/>
        <v>Very Experienced Player</v>
      </c>
      <c r="G254" s="10">
        <v>31891</v>
      </c>
      <c r="H254" s="5" t="s">
        <v>40</v>
      </c>
      <c r="I254" s="5" t="s">
        <v>106</v>
      </c>
      <c r="J254" s="5" t="s">
        <v>212</v>
      </c>
      <c r="K254" s="9">
        <f t="shared" si="22"/>
        <v>1915</v>
      </c>
      <c r="L254" s="9">
        <v>884</v>
      </c>
      <c r="M254" s="9">
        <v>1031</v>
      </c>
      <c r="N254" s="9">
        <v>22</v>
      </c>
      <c r="O254" s="9">
        <v>10</v>
      </c>
      <c r="P254" s="9">
        <v>12</v>
      </c>
      <c r="Q254" s="9">
        <v>1</v>
      </c>
      <c r="R254" s="9">
        <v>0</v>
      </c>
      <c r="S254" s="9">
        <v>1</v>
      </c>
      <c r="T254" s="9">
        <v>0</v>
      </c>
      <c r="U254" s="9">
        <v>0</v>
      </c>
      <c r="V254" s="9">
        <v>0</v>
      </c>
      <c r="W254" s="9">
        <f t="shared" si="23"/>
        <v>1</v>
      </c>
      <c r="X254" s="9">
        <v>0</v>
      </c>
      <c r="Y254" s="9">
        <v>0</v>
      </c>
      <c r="Z254" s="9">
        <v>7</v>
      </c>
      <c r="AA254" s="9">
        <v>4</v>
      </c>
      <c r="AB254" s="9">
        <v>3</v>
      </c>
      <c r="AC254" s="9">
        <v>21</v>
      </c>
      <c r="AD254" s="9">
        <v>7</v>
      </c>
      <c r="AE254" s="9">
        <v>14</v>
      </c>
      <c r="AF254" s="9">
        <v>5</v>
      </c>
      <c r="AG254" s="9">
        <v>1</v>
      </c>
      <c r="AH254" s="9">
        <v>1915</v>
      </c>
      <c r="AI254" s="9">
        <v>91</v>
      </c>
      <c r="AJ254" s="9">
        <v>87</v>
      </c>
      <c r="AK254" s="9">
        <v>383</v>
      </c>
      <c r="AL254" s="9">
        <v>0</v>
      </c>
      <c r="AM254" s="9">
        <v>225</v>
      </c>
      <c r="AN254" s="9">
        <v>282</v>
      </c>
      <c r="AO254" s="9">
        <v>31</v>
      </c>
      <c r="AP254" s="9">
        <v>10</v>
      </c>
    </row>
    <row r="255" spans="1:42" ht="16.8" x14ac:dyDescent="0.45">
      <c r="A255" s="5" t="s">
        <v>366</v>
      </c>
      <c r="B255" s="5" t="str">
        <f t="shared" si="18"/>
        <v>JANNIK VESTERGAARD</v>
      </c>
      <c r="C255" s="9">
        <v>30</v>
      </c>
      <c r="D255" s="9">
        <f t="shared" si="19"/>
        <v>33</v>
      </c>
      <c r="E255" s="9">
        <f t="shared" si="20"/>
        <v>28</v>
      </c>
      <c r="F255" s="9" t="str">
        <f t="shared" si="21"/>
        <v>Experienced Player</v>
      </c>
      <c r="G255" s="10">
        <v>33819</v>
      </c>
      <c r="H255" s="5" t="s">
        <v>40</v>
      </c>
      <c r="I255" s="5" t="s">
        <v>91</v>
      </c>
      <c r="J255" s="5" t="s">
        <v>123</v>
      </c>
      <c r="K255" s="9">
        <f t="shared" si="22"/>
        <v>2030</v>
      </c>
      <c r="L255" s="9">
        <v>1130</v>
      </c>
      <c r="M255" s="9">
        <v>900</v>
      </c>
      <c r="N255" s="9">
        <v>23</v>
      </c>
      <c r="O255" s="9">
        <v>13</v>
      </c>
      <c r="P255" s="9">
        <v>10</v>
      </c>
      <c r="Q255" s="9">
        <v>0</v>
      </c>
      <c r="R255" s="9">
        <v>0</v>
      </c>
      <c r="S255" s="9">
        <v>0</v>
      </c>
      <c r="T255" s="9">
        <v>0</v>
      </c>
      <c r="U255" s="9">
        <v>0</v>
      </c>
      <c r="V255" s="9">
        <v>0</v>
      </c>
      <c r="W255" s="9">
        <f t="shared" si="23"/>
        <v>0</v>
      </c>
      <c r="X255" s="9">
        <v>0</v>
      </c>
      <c r="Y255" s="9">
        <v>0</v>
      </c>
      <c r="Z255" s="9">
        <v>4</v>
      </c>
      <c r="AA255" s="9">
        <v>2</v>
      </c>
      <c r="AB255" s="9">
        <v>2</v>
      </c>
      <c r="AC255" s="9">
        <v>27</v>
      </c>
      <c r="AD255" s="9">
        <v>14</v>
      </c>
      <c r="AE255" s="9">
        <v>13</v>
      </c>
      <c r="AF255" s="9">
        <v>2</v>
      </c>
      <c r="AG255" s="9">
        <v>0</v>
      </c>
      <c r="AH255" s="9">
        <v>0</v>
      </c>
      <c r="AI255" s="9">
        <v>75</v>
      </c>
      <c r="AJ255" s="9">
        <v>88</v>
      </c>
      <c r="AK255" s="9">
        <v>1015</v>
      </c>
      <c r="AL255" s="9">
        <v>0</v>
      </c>
      <c r="AM255" s="9">
        <v>373</v>
      </c>
      <c r="AN255" s="9">
        <v>367</v>
      </c>
      <c r="AO255" s="9">
        <v>65</v>
      </c>
      <c r="AP255" s="9">
        <v>28</v>
      </c>
    </row>
    <row r="256" spans="1:42" ht="16.8" x14ac:dyDescent="0.45">
      <c r="A256" s="5" t="s">
        <v>367</v>
      </c>
      <c r="B256" s="5" t="str">
        <f t="shared" si="18"/>
        <v>JASON PUNCHEON</v>
      </c>
      <c r="C256" s="9">
        <v>36</v>
      </c>
      <c r="D256" s="9">
        <f t="shared" si="19"/>
        <v>39</v>
      </c>
      <c r="E256" s="9">
        <f t="shared" si="20"/>
        <v>34</v>
      </c>
      <c r="F256" s="9" t="str">
        <f t="shared" si="21"/>
        <v>Very Experienced Player</v>
      </c>
      <c r="G256" s="10">
        <v>31589</v>
      </c>
      <c r="H256" s="5" t="s">
        <v>44</v>
      </c>
      <c r="I256" s="5" t="s">
        <v>47</v>
      </c>
      <c r="J256" s="5" t="s">
        <v>42</v>
      </c>
      <c r="K256" s="9">
        <f t="shared" si="22"/>
        <v>391</v>
      </c>
      <c r="L256" s="9">
        <v>248</v>
      </c>
      <c r="M256" s="9">
        <v>143</v>
      </c>
      <c r="N256" s="9">
        <v>11</v>
      </c>
      <c r="O256" s="9">
        <v>6</v>
      </c>
      <c r="P256" s="9">
        <v>5</v>
      </c>
      <c r="Q256" s="9">
        <v>0</v>
      </c>
      <c r="R256" s="9">
        <v>0</v>
      </c>
      <c r="S256" s="9">
        <v>0</v>
      </c>
      <c r="T256" s="9">
        <v>0</v>
      </c>
      <c r="U256" s="9">
        <v>0</v>
      </c>
      <c r="V256" s="9">
        <v>0</v>
      </c>
      <c r="W256" s="9">
        <f t="shared" si="23"/>
        <v>0</v>
      </c>
      <c r="X256" s="9">
        <v>0</v>
      </c>
      <c r="Y256" s="9">
        <v>0</v>
      </c>
      <c r="Z256" s="9">
        <v>3</v>
      </c>
      <c r="AA256" s="9">
        <v>2</v>
      </c>
      <c r="AB256" s="9">
        <v>1</v>
      </c>
      <c r="AC256" s="9">
        <v>8</v>
      </c>
      <c r="AD256" s="9">
        <v>6</v>
      </c>
      <c r="AE256" s="9">
        <v>2</v>
      </c>
      <c r="AF256" s="9">
        <v>1</v>
      </c>
      <c r="AG256" s="9">
        <v>0</v>
      </c>
      <c r="AH256" s="9">
        <v>0</v>
      </c>
      <c r="AI256" s="9">
        <v>49</v>
      </c>
      <c r="AJ256" s="9">
        <v>36</v>
      </c>
      <c r="AK256" s="9">
        <v>391</v>
      </c>
      <c r="AL256" s="9">
        <v>0</v>
      </c>
      <c r="AM256" s="9">
        <v>302</v>
      </c>
      <c r="AN256" s="9">
        <v>258</v>
      </c>
      <c r="AO256" s="9">
        <v>-1</v>
      </c>
      <c r="AP256" s="9">
        <v>19</v>
      </c>
    </row>
    <row r="257" spans="1:42" ht="16.8" x14ac:dyDescent="0.45">
      <c r="A257" s="5" t="s">
        <v>368</v>
      </c>
      <c r="B257" s="5" t="str">
        <f t="shared" si="18"/>
        <v>JASON STEELE</v>
      </c>
      <c r="C257" s="9">
        <v>32</v>
      </c>
      <c r="D257" s="9">
        <f t="shared" si="19"/>
        <v>35</v>
      </c>
      <c r="E257" s="9">
        <f t="shared" si="20"/>
        <v>30</v>
      </c>
      <c r="F257" s="9" t="str">
        <f t="shared" si="21"/>
        <v>Experienced Player</v>
      </c>
      <c r="G257" s="10">
        <v>33103</v>
      </c>
      <c r="H257" s="5" t="s">
        <v>78</v>
      </c>
      <c r="I257" s="5" t="s">
        <v>109</v>
      </c>
      <c r="J257" s="5" t="s">
        <v>42</v>
      </c>
      <c r="K257" s="9">
        <f t="shared" si="22"/>
        <v>0</v>
      </c>
      <c r="L257" s="9">
        <v>0</v>
      </c>
      <c r="M257" s="9">
        <v>0</v>
      </c>
      <c r="N257" s="9">
        <v>0</v>
      </c>
      <c r="O257" s="9">
        <v>0</v>
      </c>
      <c r="P257" s="9">
        <v>0</v>
      </c>
      <c r="Q257" s="9">
        <v>0</v>
      </c>
      <c r="R257" s="9">
        <v>0</v>
      </c>
      <c r="S257" s="9">
        <v>0</v>
      </c>
      <c r="T257" s="9">
        <v>0</v>
      </c>
      <c r="U257" s="9">
        <v>0</v>
      </c>
      <c r="V257" s="9">
        <v>0</v>
      </c>
      <c r="W257" s="9">
        <f t="shared" si="23"/>
        <v>0</v>
      </c>
      <c r="X257" s="9">
        <v>0</v>
      </c>
      <c r="Y257" s="9">
        <v>0</v>
      </c>
      <c r="Z257" s="9">
        <v>0</v>
      </c>
      <c r="AA257" s="9">
        <v>0</v>
      </c>
      <c r="AB257" s="9">
        <v>0</v>
      </c>
      <c r="AC257" s="9">
        <v>0</v>
      </c>
      <c r="AD257" s="9">
        <v>0</v>
      </c>
      <c r="AE257" s="9">
        <v>0</v>
      </c>
      <c r="AF257" s="9">
        <v>0</v>
      </c>
      <c r="AG257" s="9">
        <v>0</v>
      </c>
      <c r="AH257" s="9">
        <v>0</v>
      </c>
      <c r="AI257" s="9">
        <v>0</v>
      </c>
      <c r="AJ257" s="9">
        <v>0</v>
      </c>
      <c r="AK257" s="9">
        <v>0</v>
      </c>
      <c r="AL257" s="9">
        <v>0</v>
      </c>
      <c r="AM257" s="9">
        <v>-1</v>
      </c>
      <c r="AN257" s="9">
        <v>-1</v>
      </c>
      <c r="AO257" s="9">
        <v>-1</v>
      </c>
      <c r="AP257" s="9">
        <v>-1</v>
      </c>
    </row>
    <row r="258" spans="1:42" ht="16.8" x14ac:dyDescent="0.45">
      <c r="A258" s="5" t="s">
        <v>369</v>
      </c>
      <c r="B258" s="5" t="str">
        <f t="shared" si="18"/>
        <v>JAVIER HERNANDEZ</v>
      </c>
      <c r="C258" s="9">
        <v>34</v>
      </c>
      <c r="D258" s="9">
        <f t="shared" si="19"/>
        <v>37</v>
      </c>
      <c r="E258" s="9">
        <f t="shared" si="20"/>
        <v>32</v>
      </c>
      <c r="F258" s="9" t="str">
        <f t="shared" si="21"/>
        <v>Very Experienced Player</v>
      </c>
      <c r="G258" s="10">
        <v>32295</v>
      </c>
      <c r="H258" s="5" t="s">
        <v>53</v>
      </c>
      <c r="I258" s="5" t="s">
        <v>41</v>
      </c>
      <c r="J258" s="5" t="s">
        <v>370</v>
      </c>
      <c r="K258" s="9">
        <f t="shared" si="22"/>
        <v>1335</v>
      </c>
      <c r="L258" s="9">
        <v>694</v>
      </c>
      <c r="M258" s="9">
        <v>641</v>
      </c>
      <c r="N258" s="9">
        <v>25</v>
      </c>
      <c r="O258" s="9">
        <v>13</v>
      </c>
      <c r="P258" s="9">
        <v>12</v>
      </c>
      <c r="Q258" s="9">
        <v>7</v>
      </c>
      <c r="R258" s="9">
        <v>5</v>
      </c>
      <c r="S258" s="9">
        <v>2</v>
      </c>
      <c r="T258" s="9">
        <v>1</v>
      </c>
      <c r="U258" s="9">
        <v>0</v>
      </c>
      <c r="V258" s="9">
        <v>1</v>
      </c>
      <c r="W258" s="9">
        <f t="shared" si="23"/>
        <v>8</v>
      </c>
      <c r="X258" s="9">
        <v>0</v>
      </c>
      <c r="Y258" s="9">
        <v>0</v>
      </c>
      <c r="Z258" s="9">
        <v>3</v>
      </c>
      <c r="AA258" s="9">
        <v>1</v>
      </c>
      <c r="AB258" s="9">
        <v>2</v>
      </c>
      <c r="AC258" s="9">
        <v>16</v>
      </c>
      <c r="AD258" s="9">
        <v>8</v>
      </c>
      <c r="AE258" s="9">
        <v>8</v>
      </c>
      <c r="AF258" s="9">
        <v>2</v>
      </c>
      <c r="AG258" s="9">
        <v>0</v>
      </c>
      <c r="AH258" s="9">
        <v>191</v>
      </c>
      <c r="AI258" s="9">
        <v>83</v>
      </c>
      <c r="AJ258" s="9">
        <v>53</v>
      </c>
      <c r="AK258" s="9">
        <v>668</v>
      </c>
      <c r="AL258" s="9">
        <v>1335</v>
      </c>
      <c r="AM258" s="9">
        <v>23</v>
      </c>
      <c r="AN258" s="9">
        <v>186</v>
      </c>
      <c r="AO258" s="9">
        <v>-1</v>
      </c>
      <c r="AP258" s="9">
        <v>3</v>
      </c>
    </row>
    <row r="259" spans="1:42" ht="16.8" x14ac:dyDescent="0.45">
      <c r="A259" s="5" t="s">
        <v>371</v>
      </c>
      <c r="B259" s="5" t="str">
        <f t="shared" ref="B259:B278" si="24">UPPER(A259)</f>
        <v>JAVIER MANQUILLO</v>
      </c>
      <c r="C259" s="9">
        <v>28</v>
      </c>
      <c r="D259" s="9">
        <f t="shared" ref="D259:D278" si="25">C259+3</f>
        <v>31</v>
      </c>
      <c r="E259" s="9">
        <f t="shared" ref="E259:E278" si="26">D259-5</f>
        <v>26</v>
      </c>
      <c r="F259" s="9" t="str">
        <f t="shared" ref="F259:F278" si="27">IF(E259&gt;30, "Very Experienced Player",IF(E259 &gt; 25, "Experienced Player",IF(E259 &gt; 21,"Young Player", "Prospect")))</f>
        <v>Experienced Player</v>
      </c>
      <c r="G259" s="10">
        <v>34459</v>
      </c>
      <c r="H259" s="5" t="s">
        <v>40</v>
      </c>
      <c r="I259" s="5" t="s">
        <v>139</v>
      </c>
      <c r="J259" s="5" t="s">
        <v>74</v>
      </c>
      <c r="K259" s="9">
        <f t="shared" ref="K259:K278" si="28">L259+M259</f>
        <v>1097</v>
      </c>
      <c r="L259" s="9">
        <v>503</v>
      </c>
      <c r="M259" s="9">
        <v>594</v>
      </c>
      <c r="N259" s="9">
        <v>18</v>
      </c>
      <c r="O259" s="9">
        <v>9</v>
      </c>
      <c r="P259" s="9">
        <v>9</v>
      </c>
      <c r="Q259" s="9">
        <v>0</v>
      </c>
      <c r="R259" s="9">
        <v>0</v>
      </c>
      <c r="S259" s="9">
        <v>0</v>
      </c>
      <c r="T259" s="9">
        <v>3</v>
      </c>
      <c r="U259" s="9">
        <v>2</v>
      </c>
      <c r="V259" s="9">
        <v>1</v>
      </c>
      <c r="W259" s="9">
        <f t="shared" ref="W259:W278" si="29">Q259+T259</f>
        <v>3</v>
      </c>
      <c r="X259" s="9">
        <v>0</v>
      </c>
      <c r="Y259" s="9">
        <v>0</v>
      </c>
      <c r="Z259" s="9">
        <v>6</v>
      </c>
      <c r="AA259" s="9">
        <v>3</v>
      </c>
      <c r="AB259" s="9">
        <v>3</v>
      </c>
      <c r="AC259" s="9">
        <v>12</v>
      </c>
      <c r="AD259" s="9">
        <v>6</v>
      </c>
      <c r="AE259" s="9">
        <v>6</v>
      </c>
      <c r="AF259" s="9">
        <v>2</v>
      </c>
      <c r="AG259" s="9">
        <v>0</v>
      </c>
      <c r="AH259" s="9">
        <v>0</v>
      </c>
      <c r="AI259" s="9">
        <v>91</v>
      </c>
      <c r="AJ259" s="9">
        <v>61</v>
      </c>
      <c r="AK259" s="9">
        <v>549</v>
      </c>
      <c r="AL259" s="9">
        <v>366</v>
      </c>
      <c r="AM259" s="9">
        <v>350</v>
      </c>
      <c r="AN259" s="9">
        <v>40</v>
      </c>
      <c r="AO259" s="9">
        <v>30</v>
      </c>
      <c r="AP259" s="9">
        <v>19</v>
      </c>
    </row>
    <row r="260" spans="1:42" ht="16.8" x14ac:dyDescent="0.45">
      <c r="A260" s="5" t="s">
        <v>372</v>
      </c>
      <c r="B260" s="5" t="str">
        <f t="shared" si="24"/>
        <v>JAYSON MOLUMBY</v>
      </c>
      <c r="C260" s="9">
        <v>23</v>
      </c>
      <c r="D260" s="9">
        <f t="shared" si="25"/>
        <v>26</v>
      </c>
      <c r="E260" s="9">
        <f t="shared" si="26"/>
        <v>21</v>
      </c>
      <c r="F260" s="9" t="str">
        <f t="shared" si="27"/>
        <v>Prospect</v>
      </c>
      <c r="G260" s="10">
        <v>36378</v>
      </c>
      <c r="H260" s="5" t="s">
        <v>44</v>
      </c>
      <c r="I260" s="5" t="s">
        <v>109</v>
      </c>
      <c r="J260" s="5" t="s">
        <v>178</v>
      </c>
      <c r="K260" s="9">
        <f t="shared" si="28"/>
        <v>0</v>
      </c>
      <c r="L260" s="9">
        <v>0</v>
      </c>
      <c r="M260" s="9">
        <v>0</v>
      </c>
      <c r="N260" s="9">
        <v>0</v>
      </c>
      <c r="O260" s="9">
        <v>0</v>
      </c>
      <c r="P260" s="9">
        <v>0</v>
      </c>
      <c r="Q260" s="9">
        <v>0</v>
      </c>
      <c r="R260" s="9">
        <v>0</v>
      </c>
      <c r="S260" s="9">
        <v>0</v>
      </c>
      <c r="T260" s="9">
        <v>0</v>
      </c>
      <c r="U260" s="9">
        <v>0</v>
      </c>
      <c r="V260" s="9">
        <v>0</v>
      </c>
      <c r="W260" s="9">
        <f t="shared" si="29"/>
        <v>0</v>
      </c>
      <c r="X260" s="9">
        <v>0</v>
      </c>
      <c r="Y260" s="9">
        <v>0</v>
      </c>
      <c r="Z260" s="9">
        <v>0</v>
      </c>
      <c r="AA260" s="9">
        <v>0</v>
      </c>
      <c r="AB260" s="9">
        <v>0</v>
      </c>
      <c r="AC260" s="9">
        <v>0</v>
      </c>
      <c r="AD260" s="9">
        <v>0</v>
      </c>
      <c r="AE260" s="9">
        <v>0</v>
      </c>
      <c r="AF260" s="9">
        <v>0</v>
      </c>
      <c r="AG260" s="9">
        <v>0</v>
      </c>
      <c r="AH260" s="9">
        <v>0</v>
      </c>
      <c r="AI260" s="9">
        <v>0</v>
      </c>
      <c r="AJ260" s="9">
        <v>0</v>
      </c>
      <c r="AK260" s="9">
        <v>0</v>
      </c>
      <c r="AL260" s="9">
        <v>0</v>
      </c>
      <c r="AM260" s="9">
        <v>-1</v>
      </c>
      <c r="AN260" s="9">
        <v>-1</v>
      </c>
      <c r="AO260" s="9">
        <v>-1</v>
      </c>
      <c r="AP260" s="9">
        <v>-1</v>
      </c>
    </row>
    <row r="261" spans="1:42" ht="16.8" x14ac:dyDescent="0.45">
      <c r="A261" s="5" t="s">
        <v>373</v>
      </c>
      <c r="B261" s="5" t="str">
        <f t="shared" si="24"/>
        <v>JAZZ RICHARDS</v>
      </c>
      <c r="C261" s="9">
        <v>31</v>
      </c>
      <c r="D261" s="9">
        <f t="shared" si="25"/>
        <v>34</v>
      </c>
      <c r="E261" s="9">
        <f t="shared" si="26"/>
        <v>29</v>
      </c>
      <c r="F261" s="9" t="str">
        <f t="shared" si="27"/>
        <v>Experienced Player</v>
      </c>
      <c r="G261" s="10">
        <v>33340</v>
      </c>
      <c r="H261" s="5" t="s">
        <v>40</v>
      </c>
      <c r="I261" s="5" t="s">
        <v>95</v>
      </c>
      <c r="J261" s="5" t="s">
        <v>51</v>
      </c>
      <c r="K261" s="9">
        <f t="shared" si="28"/>
        <v>128</v>
      </c>
      <c r="L261" s="9">
        <v>52</v>
      </c>
      <c r="M261" s="9">
        <v>76</v>
      </c>
      <c r="N261" s="9">
        <v>4</v>
      </c>
      <c r="O261" s="9">
        <v>2</v>
      </c>
      <c r="P261" s="9">
        <v>2</v>
      </c>
      <c r="Q261" s="9">
        <v>0</v>
      </c>
      <c r="R261" s="9">
        <v>0</v>
      </c>
      <c r="S261" s="9">
        <v>0</v>
      </c>
      <c r="T261" s="9">
        <v>0</v>
      </c>
      <c r="U261" s="9">
        <v>0</v>
      </c>
      <c r="V261" s="9">
        <v>0</v>
      </c>
      <c r="W261" s="9">
        <f t="shared" si="29"/>
        <v>0</v>
      </c>
      <c r="X261" s="9">
        <v>0</v>
      </c>
      <c r="Y261" s="9">
        <v>0</v>
      </c>
      <c r="Z261" s="9">
        <v>1</v>
      </c>
      <c r="AA261" s="9">
        <v>0</v>
      </c>
      <c r="AB261" s="9">
        <v>1</v>
      </c>
      <c r="AC261" s="9">
        <v>4</v>
      </c>
      <c r="AD261" s="9">
        <v>2</v>
      </c>
      <c r="AE261" s="9">
        <v>2</v>
      </c>
      <c r="AF261" s="9">
        <v>0</v>
      </c>
      <c r="AG261" s="9">
        <v>0</v>
      </c>
      <c r="AH261" s="9">
        <v>0</v>
      </c>
      <c r="AI261" s="9">
        <v>32</v>
      </c>
      <c r="AJ261" s="9">
        <v>32</v>
      </c>
      <c r="AK261" s="9">
        <v>0</v>
      </c>
      <c r="AL261" s="9">
        <v>0</v>
      </c>
      <c r="AM261" s="9">
        <v>-1</v>
      </c>
      <c r="AN261" s="9">
        <v>-1</v>
      </c>
      <c r="AO261" s="9">
        <v>-1</v>
      </c>
      <c r="AP261" s="9">
        <v>18</v>
      </c>
    </row>
    <row r="262" spans="1:42" ht="16.8" x14ac:dyDescent="0.45">
      <c r="A262" s="5" t="s">
        <v>374</v>
      </c>
      <c r="B262" s="5" t="str">
        <f t="shared" si="24"/>
        <v>JEAN MICHAU00EBL SERI</v>
      </c>
      <c r="C262" s="9">
        <v>31</v>
      </c>
      <c r="D262" s="9">
        <f t="shared" si="25"/>
        <v>34</v>
      </c>
      <c r="E262" s="9">
        <f t="shared" si="26"/>
        <v>29</v>
      </c>
      <c r="F262" s="9" t="str">
        <f t="shared" si="27"/>
        <v>Experienced Player</v>
      </c>
      <c r="G262" s="10">
        <v>33438</v>
      </c>
      <c r="H262" s="5" t="s">
        <v>44</v>
      </c>
      <c r="I262" s="5" t="s">
        <v>62</v>
      </c>
      <c r="J262" s="5" t="s">
        <v>282</v>
      </c>
      <c r="K262" s="9">
        <f t="shared" si="28"/>
        <v>2252</v>
      </c>
      <c r="L262" s="9">
        <v>1112</v>
      </c>
      <c r="M262" s="9">
        <v>1140</v>
      </c>
      <c r="N262" s="9">
        <v>32</v>
      </c>
      <c r="O262" s="9">
        <v>15</v>
      </c>
      <c r="P262" s="9">
        <v>17</v>
      </c>
      <c r="Q262" s="9">
        <v>1</v>
      </c>
      <c r="R262" s="9">
        <v>1</v>
      </c>
      <c r="S262" s="9">
        <v>0</v>
      </c>
      <c r="T262" s="9">
        <v>2</v>
      </c>
      <c r="U262" s="9">
        <v>0</v>
      </c>
      <c r="V262" s="9">
        <v>2</v>
      </c>
      <c r="W262" s="9">
        <f t="shared" si="29"/>
        <v>3</v>
      </c>
      <c r="X262" s="9">
        <v>0</v>
      </c>
      <c r="Y262" s="9">
        <v>0</v>
      </c>
      <c r="Z262" s="9">
        <v>4</v>
      </c>
      <c r="AA262" s="9">
        <v>2</v>
      </c>
      <c r="AB262" s="9">
        <v>2</v>
      </c>
      <c r="AC262" s="9">
        <v>53</v>
      </c>
      <c r="AD262" s="9">
        <v>23</v>
      </c>
      <c r="AE262" s="9">
        <v>30</v>
      </c>
      <c r="AF262" s="9">
        <v>6</v>
      </c>
      <c r="AG262" s="9">
        <v>0</v>
      </c>
      <c r="AH262" s="9">
        <v>2252</v>
      </c>
      <c r="AI262" s="9">
        <v>42</v>
      </c>
      <c r="AJ262" s="9">
        <v>70</v>
      </c>
      <c r="AK262" s="9">
        <v>375</v>
      </c>
      <c r="AL262" s="9">
        <v>1126</v>
      </c>
      <c r="AM262" s="9">
        <v>236</v>
      </c>
      <c r="AN262" s="9">
        <v>171</v>
      </c>
      <c r="AO262" s="9">
        <v>-1</v>
      </c>
      <c r="AP262" s="9">
        <v>7</v>
      </c>
    </row>
    <row r="263" spans="1:42" ht="16.8" x14ac:dyDescent="0.45">
      <c r="A263" s="5" t="s">
        <v>375</v>
      </c>
      <c r="B263" s="5" t="str">
        <f t="shared" si="24"/>
        <v>JEFF HENDRICK</v>
      </c>
      <c r="C263" s="9">
        <v>30</v>
      </c>
      <c r="D263" s="9">
        <f t="shared" si="25"/>
        <v>33</v>
      </c>
      <c r="E263" s="9">
        <f t="shared" si="26"/>
        <v>28</v>
      </c>
      <c r="F263" s="9" t="str">
        <f t="shared" si="27"/>
        <v>Experienced Player</v>
      </c>
      <c r="G263" s="10">
        <v>33634</v>
      </c>
      <c r="H263" s="5" t="s">
        <v>44</v>
      </c>
      <c r="I263" s="5" t="s">
        <v>45</v>
      </c>
      <c r="J263" s="5" t="s">
        <v>178</v>
      </c>
      <c r="K263" s="9">
        <f t="shared" si="28"/>
        <v>2069</v>
      </c>
      <c r="L263" s="9">
        <v>898</v>
      </c>
      <c r="M263" s="9">
        <v>1171</v>
      </c>
      <c r="N263" s="9">
        <v>32</v>
      </c>
      <c r="O263" s="9">
        <v>15</v>
      </c>
      <c r="P263" s="9">
        <v>17</v>
      </c>
      <c r="Q263" s="9">
        <v>3</v>
      </c>
      <c r="R263" s="9">
        <v>1</v>
      </c>
      <c r="S263" s="9">
        <v>2</v>
      </c>
      <c r="T263" s="9">
        <v>0</v>
      </c>
      <c r="U263" s="9">
        <v>0</v>
      </c>
      <c r="V263" s="9">
        <v>0</v>
      </c>
      <c r="W263" s="9">
        <f t="shared" si="29"/>
        <v>3</v>
      </c>
      <c r="X263" s="9">
        <v>0</v>
      </c>
      <c r="Y263" s="9">
        <v>0</v>
      </c>
      <c r="Z263" s="9">
        <v>6</v>
      </c>
      <c r="AA263" s="9">
        <v>3</v>
      </c>
      <c r="AB263" s="9">
        <v>3</v>
      </c>
      <c r="AC263" s="9">
        <v>41</v>
      </c>
      <c r="AD263" s="9">
        <v>18</v>
      </c>
      <c r="AE263" s="9">
        <v>23</v>
      </c>
      <c r="AF263" s="9">
        <v>4</v>
      </c>
      <c r="AG263" s="9">
        <v>0</v>
      </c>
      <c r="AH263" s="9">
        <v>690</v>
      </c>
      <c r="AI263" s="9">
        <v>50</v>
      </c>
      <c r="AJ263" s="9">
        <v>65</v>
      </c>
      <c r="AK263" s="9">
        <v>517</v>
      </c>
      <c r="AL263" s="9">
        <v>0</v>
      </c>
      <c r="AM263" s="9">
        <v>131</v>
      </c>
      <c r="AN263" s="9">
        <v>349</v>
      </c>
      <c r="AO263" s="9">
        <v>-1</v>
      </c>
      <c r="AP263" s="9">
        <v>6</v>
      </c>
    </row>
    <row r="264" spans="1:42" ht="16.8" x14ac:dyDescent="0.45">
      <c r="A264" s="5" t="s">
        <v>376</v>
      </c>
      <c r="B264" s="5" t="str">
        <f t="shared" si="24"/>
        <v>JEFFERSON LERMA</v>
      </c>
      <c r="C264" s="9">
        <v>28</v>
      </c>
      <c r="D264" s="9">
        <f t="shared" si="25"/>
        <v>31</v>
      </c>
      <c r="E264" s="9">
        <f t="shared" si="26"/>
        <v>26</v>
      </c>
      <c r="F264" s="9" t="str">
        <f t="shared" si="27"/>
        <v>Experienced Player</v>
      </c>
      <c r="G264" s="10">
        <v>34632</v>
      </c>
      <c r="H264" s="5" t="s">
        <v>44</v>
      </c>
      <c r="I264" s="5" t="s">
        <v>70</v>
      </c>
      <c r="J264" s="5" t="s">
        <v>194</v>
      </c>
      <c r="K264" s="9">
        <f t="shared" si="28"/>
        <v>2511</v>
      </c>
      <c r="L264" s="9">
        <v>1319</v>
      </c>
      <c r="M264" s="9">
        <v>1192</v>
      </c>
      <c r="N264" s="9">
        <v>30</v>
      </c>
      <c r="O264" s="9">
        <v>15</v>
      </c>
      <c r="P264" s="9">
        <v>15</v>
      </c>
      <c r="Q264" s="9">
        <v>2</v>
      </c>
      <c r="R264" s="9">
        <v>0</v>
      </c>
      <c r="S264" s="9">
        <v>2</v>
      </c>
      <c r="T264" s="9">
        <v>0</v>
      </c>
      <c r="U264" s="9">
        <v>0</v>
      </c>
      <c r="V264" s="9">
        <v>0</v>
      </c>
      <c r="W264" s="9">
        <f t="shared" si="29"/>
        <v>2</v>
      </c>
      <c r="X264" s="9">
        <v>0</v>
      </c>
      <c r="Y264" s="9">
        <v>0</v>
      </c>
      <c r="Z264" s="9">
        <v>8</v>
      </c>
      <c r="AA264" s="9">
        <v>4</v>
      </c>
      <c r="AB264" s="9">
        <v>4</v>
      </c>
      <c r="AC264" s="9">
        <v>45</v>
      </c>
      <c r="AD264" s="9">
        <v>18</v>
      </c>
      <c r="AE264" s="9">
        <v>27</v>
      </c>
      <c r="AF264" s="9">
        <v>12</v>
      </c>
      <c r="AG264" s="9">
        <v>0</v>
      </c>
      <c r="AH264" s="9">
        <v>1256</v>
      </c>
      <c r="AI264" s="9">
        <v>56</v>
      </c>
      <c r="AJ264" s="9">
        <v>84</v>
      </c>
      <c r="AK264" s="9">
        <v>209</v>
      </c>
      <c r="AL264" s="9">
        <v>0</v>
      </c>
      <c r="AM264" s="9">
        <v>202</v>
      </c>
      <c r="AN264" s="9">
        <v>288</v>
      </c>
      <c r="AO264" s="9">
        <v>-1</v>
      </c>
      <c r="AP264" s="9">
        <v>6</v>
      </c>
    </row>
    <row r="265" spans="1:42" ht="16.8" x14ac:dyDescent="0.45">
      <c r="A265" s="5" t="s">
        <v>377</v>
      </c>
      <c r="B265" s="5" t="str">
        <f t="shared" si="24"/>
        <v>JEFFREY SCHLUPP</v>
      </c>
      <c r="C265" s="9">
        <v>29</v>
      </c>
      <c r="D265" s="9">
        <f t="shared" si="25"/>
        <v>32</v>
      </c>
      <c r="E265" s="9">
        <f t="shared" si="26"/>
        <v>27</v>
      </c>
      <c r="F265" s="9" t="str">
        <f t="shared" si="27"/>
        <v>Experienced Player</v>
      </c>
      <c r="G265" s="10">
        <v>33961</v>
      </c>
      <c r="H265" s="5" t="s">
        <v>40</v>
      </c>
      <c r="I265" s="5" t="s">
        <v>55</v>
      </c>
      <c r="J265" s="5" t="s">
        <v>210</v>
      </c>
      <c r="K265" s="9">
        <f t="shared" si="28"/>
        <v>1665</v>
      </c>
      <c r="L265" s="9">
        <v>849</v>
      </c>
      <c r="M265" s="9">
        <v>816</v>
      </c>
      <c r="N265" s="9">
        <v>30</v>
      </c>
      <c r="O265" s="9">
        <v>14</v>
      </c>
      <c r="P265" s="9">
        <v>16</v>
      </c>
      <c r="Q265" s="9">
        <v>4</v>
      </c>
      <c r="R265" s="9">
        <v>1</v>
      </c>
      <c r="S265" s="9">
        <v>3</v>
      </c>
      <c r="T265" s="9">
        <v>1</v>
      </c>
      <c r="U265" s="9">
        <v>1</v>
      </c>
      <c r="V265" s="9">
        <v>0</v>
      </c>
      <c r="W265" s="9">
        <f t="shared" si="29"/>
        <v>5</v>
      </c>
      <c r="X265" s="9">
        <v>0</v>
      </c>
      <c r="Y265" s="9">
        <v>0</v>
      </c>
      <c r="Z265" s="9">
        <v>8</v>
      </c>
      <c r="AA265" s="9">
        <v>4</v>
      </c>
      <c r="AB265" s="9">
        <v>4</v>
      </c>
      <c r="AC265" s="9">
        <v>24</v>
      </c>
      <c r="AD265" s="9">
        <v>11</v>
      </c>
      <c r="AE265" s="9">
        <v>13</v>
      </c>
      <c r="AF265" s="9">
        <v>1</v>
      </c>
      <c r="AG265" s="9">
        <v>0</v>
      </c>
      <c r="AH265" s="9">
        <v>416</v>
      </c>
      <c r="AI265" s="9">
        <v>69</v>
      </c>
      <c r="AJ265" s="9">
        <v>56</v>
      </c>
      <c r="AK265" s="9">
        <v>1665</v>
      </c>
      <c r="AL265" s="9">
        <v>1665</v>
      </c>
      <c r="AM265" s="9">
        <v>89</v>
      </c>
      <c r="AN265" s="9">
        <v>209</v>
      </c>
      <c r="AO265" s="9">
        <v>86</v>
      </c>
      <c r="AP265" s="9">
        <v>5</v>
      </c>
    </row>
    <row r="266" spans="1:42" ht="16.8" x14ac:dyDescent="0.45">
      <c r="A266" s="5" t="s">
        <v>378</v>
      </c>
      <c r="B266" s="5" t="str">
        <f t="shared" si="24"/>
        <v>JERMAIN DEFOE</v>
      </c>
      <c r="C266" s="9">
        <v>40</v>
      </c>
      <c r="D266" s="9">
        <f t="shared" si="25"/>
        <v>43</v>
      </c>
      <c r="E266" s="9">
        <f t="shared" si="26"/>
        <v>38</v>
      </c>
      <c r="F266" s="9" t="str">
        <f t="shared" si="27"/>
        <v>Very Experienced Player</v>
      </c>
      <c r="G266" s="10">
        <v>30231</v>
      </c>
      <c r="H266" s="5" t="s">
        <v>53</v>
      </c>
      <c r="I266" s="5" t="s">
        <v>70</v>
      </c>
      <c r="J266" s="5" t="s">
        <v>42</v>
      </c>
      <c r="K266" s="9">
        <f t="shared" si="28"/>
        <v>21</v>
      </c>
      <c r="L266" s="9">
        <v>0</v>
      </c>
      <c r="M266" s="9">
        <v>21</v>
      </c>
      <c r="N266" s="9">
        <v>4</v>
      </c>
      <c r="O266" s="9">
        <v>1</v>
      </c>
      <c r="P266" s="9">
        <v>3</v>
      </c>
      <c r="Q266" s="9">
        <v>0</v>
      </c>
      <c r="R266" s="9">
        <v>0</v>
      </c>
      <c r="S266" s="9">
        <v>0</v>
      </c>
      <c r="T266" s="9">
        <v>0</v>
      </c>
      <c r="U266" s="9">
        <v>0</v>
      </c>
      <c r="V266" s="9">
        <v>0</v>
      </c>
      <c r="W266" s="9">
        <f t="shared" si="29"/>
        <v>0</v>
      </c>
      <c r="X266" s="9">
        <v>0</v>
      </c>
      <c r="Y266" s="9">
        <v>0</v>
      </c>
      <c r="Z266" s="9">
        <v>2</v>
      </c>
      <c r="AA266" s="9">
        <v>1</v>
      </c>
      <c r="AB266" s="9">
        <v>1</v>
      </c>
      <c r="AC266" s="9">
        <v>2</v>
      </c>
      <c r="AD266" s="9">
        <v>0</v>
      </c>
      <c r="AE266" s="9">
        <v>2</v>
      </c>
      <c r="AF266" s="9">
        <v>0</v>
      </c>
      <c r="AG266" s="9">
        <v>0</v>
      </c>
      <c r="AH266" s="9">
        <v>0</v>
      </c>
      <c r="AI266" s="9">
        <v>11</v>
      </c>
      <c r="AJ266" s="9">
        <v>5</v>
      </c>
      <c r="AK266" s="9">
        <v>0</v>
      </c>
      <c r="AL266" s="9">
        <v>0</v>
      </c>
      <c r="AM266" s="9">
        <v>-1</v>
      </c>
      <c r="AN266" s="9">
        <v>-1</v>
      </c>
      <c r="AO266" s="9">
        <v>-1</v>
      </c>
      <c r="AP266" s="9">
        <v>25</v>
      </c>
    </row>
    <row r="267" spans="1:42" ht="16.8" x14ac:dyDescent="0.45">
      <c r="A267" s="5" t="s">
        <v>379</v>
      </c>
      <c r="B267" s="5" t="str">
        <f t="shared" si="24"/>
        <v>JESSE LINGARD</v>
      </c>
      <c r="C267" s="9">
        <v>29</v>
      </c>
      <c r="D267" s="9">
        <f t="shared" si="25"/>
        <v>32</v>
      </c>
      <c r="E267" s="9">
        <f t="shared" si="26"/>
        <v>27</v>
      </c>
      <c r="F267" s="9" t="str">
        <f t="shared" si="27"/>
        <v>Experienced Player</v>
      </c>
      <c r="G267" s="10">
        <v>33953</v>
      </c>
      <c r="H267" s="5" t="s">
        <v>44</v>
      </c>
      <c r="I267" s="5" t="s">
        <v>101</v>
      </c>
      <c r="J267" s="5" t="s">
        <v>42</v>
      </c>
      <c r="K267" s="9">
        <f t="shared" si="28"/>
        <v>1668</v>
      </c>
      <c r="L267" s="9">
        <v>963</v>
      </c>
      <c r="M267" s="9">
        <v>705</v>
      </c>
      <c r="N267" s="9">
        <v>27</v>
      </c>
      <c r="O267" s="9">
        <v>15</v>
      </c>
      <c r="P267" s="9">
        <v>12</v>
      </c>
      <c r="Q267" s="9">
        <v>4</v>
      </c>
      <c r="R267" s="9">
        <v>1</v>
      </c>
      <c r="S267" s="9">
        <v>3</v>
      </c>
      <c r="T267" s="9">
        <v>2</v>
      </c>
      <c r="U267" s="9">
        <v>1</v>
      </c>
      <c r="V267" s="9">
        <v>1</v>
      </c>
      <c r="W267" s="9">
        <f t="shared" si="29"/>
        <v>6</v>
      </c>
      <c r="X267" s="9">
        <v>1</v>
      </c>
      <c r="Y267" s="9">
        <v>0</v>
      </c>
      <c r="Z267" s="9">
        <v>6</v>
      </c>
      <c r="AA267" s="9">
        <v>2</v>
      </c>
      <c r="AB267" s="9">
        <v>4</v>
      </c>
      <c r="AC267" s="9">
        <v>25</v>
      </c>
      <c r="AD267" s="9">
        <v>16</v>
      </c>
      <c r="AE267" s="9">
        <v>9</v>
      </c>
      <c r="AF267" s="9">
        <v>3</v>
      </c>
      <c r="AG267" s="9">
        <v>0</v>
      </c>
      <c r="AH267" s="9">
        <v>417</v>
      </c>
      <c r="AI267" s="9">
        <v>67</v>
      </c>
      <c r="AJ267" s="9">
        <v>62</v>
      </c>
      <c r="AK267" s="9">
        <v>556</v>
      </c>
      <c r="AL267" s="9">
        <v>834</v>
      </c>
      <c r="AM267" s="9">
        <v>87</v>
      </c>
      <c r="AN267" s="9">
        <v>135</v>
      </c>
      <c r="AO267" s="9">
        <v>-1</v>
      </c>
      <c r="AP267" s="9">
        <v>5</v>
      </c>
    </row>
    <row r="268" spans="1:42" ht="16.8" x14ac:dyDescent="0.45">
      <c r="A268" s="5" t="s">
        <v>380</v>
      </c>
      <c r="B268" s="5" t="str">
        <f t="shared" si="24"/>
        <v>JOÃ£O MOUTINHO</v>
      </c>
      <c r="C268" s="9">
        <v>36</v>
      </c>
      <c r="D268" s="9">
        <f t="shared" si="25"/>
        <v>39</v>
      </c>
      <c r="E268" s="9">
        <f t="shared" si="26"/>
        <v>34</v>
      </c>
      <c r="F268" s="9" t="str">
        <f t="shared" si="27"/>
        <v>Very Experienced Player</v>
      </c>
      <c r="G268" s="10">
        <v>31663</v>
      </c>
      <c r="H268" s="5" t="s">
        <v>44</v>
      </c>
      <c r="I268" s="5" t="s">
        <v>73</v>
      </c>
      <c r="J268" s="5" t="s">
        <v>83</v>
      </c>
      <c r="K268" s="9">
        <f t="shared" si="28"/>
        <v>3040</v>
      </c>
      <c r="L268" s="9">
        <v>1532</v>
      </c>
      <c r="M268" s="9">
        <v>1508</v>
      </c>
      <c r="N268" s="9">
        <v>38</v>
      </c>
      <c r="O268" s="9">
        <v>19</v>
      </c>
      <c r="P268" s="9">
        <v>19</v>
      </c>
      <c r="Q268" s="9">
        <v>1</v>
      </c>
      <c r="R268" s="9">
        <v>0</v>
      </c>
      <c r="S268" s="9">
        <v>1</v>
      </c>
      <c r="T268" s="9">
        <v>8</v>
      </c>
      <c r="U268" s="9">
        <v>5</v>
      </c>
      <c r="V268" s="9">
        <v>3</v>
      </c>
      <c r="W268" s="9">
        <f t="shared" si="29"/>
        <v>9</v>
      </c>
      <c r="X268" s="9">
        <v>0</v>
      </c>
      <c r="Y268" s="9">
        <v>0</v>
      </c>
      <c r="Z268" s="9">
        <v>9</v>
      </c>
      <c r="AA268" s="9">
        <v>7</v>
      </c>
      <c r="AB268" s="9">
        <v>2</v>
      </c>
      <c r="AC268" s="9">
        <v>37</v>
      </c>
      <c r="AD268" s="9">
        <v>17</v>
      </c>
      <c r="AE268" s="9">
        <v>20</v>
      </c>
      <c r="AF268" s="9">
        <v>4</v>
      </c>
      <c r="AG268" s="9">
        <v>0</v>
      </c>
      <c r="AH268" s="9">
        <v>3040</v>
      </c>
      <c r="AI268" s="9">
        <v>82</v>
      </c>
      <c r="AJ268" s="9">
        <v>80</v>
      </c>
      <c r="AK268" s="9">
        <v>760</v>
      </c>
      <c r="AL268" s="9">
        <v>380</v>
      </c>
      <c r="AM268" s="9">
        <v>258</v>
      </c>
      <c r="AN268" s="9">
        <v>44</v>
      </c>
      <c r="AO268" s="9">
        <v>-1</v>
      </c>
      <c r="AP268" s="9">
        <v>11</v>
      </c>
    </row>
    <row r="269" spans="1:42" ht="16.8" x14ac:dyDescent="0.45">
      <c r="A269" s="5" t="s">
        <v>381</v>
      </c>
      <c r="B269" s="5" t="str">
        <f t="shared" si="24"/>
        <v>JOE BENNETT</v>
      </c>
      <c r="C269" s="9">
        <v>32</v>
      </c>
      <c r="D269" s="9">
        <f t="shared" si="25"/>
        <v>35</v>
      </c>
      <c r="E269" s="9">
        <f t="shared" si="26"/>
        <v>30</v>
      </c>
      <c r="F269" s="9" t="str">
        <f t="shared" si="27"/>
        <v>Experienced Player</v>
      </c>
      <c r="G269" s="10">
        <v>32960</v>
      </c>
      <c r="H269" s="5" t="s">
        <v>40</v>
      </c>
      <c r="I269" s="5" t="s">
        <v>95</v>
      </c>
      <c r="J269" s="5" t="s">
        <v>42</v>
      </c>
      <c r="K269" s="9">
        <f t="shared" si="28"/>
        <v>2641</v>
      </c>
      <c r="L269" s="9">
        <v>1142</v>
      </c>
      <c r="M269" s="9">
        <v>1499</v>
      </c>
      <c r="N269" s="9">
        <v>30</v>
      </c>
      <c r="O269" s="9">
        <v>13</v>
      </c>
      <c r="P269" s="9">
        <v>17</v>
      </c>
      <c r="Q269" s="9">
        <v>0</v>
      </c>
      <c r="R269" s="9">
        <v>0</v>
      </c>
      <c r="S269" s="9">
        <v>0</v>
      </c>
      <c r="T269" s="9">
        <v>1</v>
      </c>
      <c r="U269" s="9">
        <v>1</v>
      </c>
      <c r="V269" s="9">
        <v>0</v>
      </c>
      <c r="W269" s="9">
        <f t="shared" si="29"/>
        <v>1</v>
      </c>
      <c r="X269" s="9">
        <v>0</v>
      </c>
      <c r="Y269" s="9">
        <v>0</v>
      </c>
      <c r="Z269" s="9">
        <v>9</v>
      </c>
      <c r="AA269" s="9">
        <v>5</v>
      </c>
      <c r="AB269" s="9">
        <v>4</v>
      </c>
      <c r="AC269" s="9">
        <v>43</v>
      </c>
      <c r="AD269" s="9">
        <v>18</v>
      </c>
      <c r="AE269" s="9">
        <v>25</v>
      </c>
      <c r="AF269" s="9">
        <v>5</v>
      </c>
      <c r="AG269" s="9">
        <v>0</v>
      </c>
      <c r="AH269" s="9">
        <v>0</v>
      </c>
      <c r="AI269" s="9">
        <v>61</v>
      </c>
      <c r="AJ269" s="9">
        <v>88</v>
      </c>
      <c r="AK269" s="9">
        <v>528</v>
      </c>
      <c r="AL269" s="9">
        <v>2641</v>
      </c>
      <c r="AM269" s="9">
        <v>324</v>
      </c>
      <c r="AN269" s="9">
        <v>241</v>
      </c>
      <c r="AO269" s="9">
        <v>112</v>
      </c>
      <c r="AP269" s="9">
        <v>23</v>
      </c>
    </row>
    <row r="270" spans="1:42" ht="16.8" x14ac:dyDescent="0.45">
      <c r="A270" s="5" t="s">
        <v>382</v>
      </c>
      <c r="B270" s="5" t="str">
        <f t="shared" si="24"/>
        <v>JOE BRYAN</v>
      </c>
      <c r="C270" s="9">
        <v>29</v>
      </c>
      <c r="D270" s="9">
        <f t="shared" si="25"/>
        <v>32</v>
      </c>
      <c r="E270" s="9">
        <f t="shared" si="26"/>
        <v>27</v>
      </c>
      <c r="F270" s="9" t="str">
        <f t="shared" si="27"/>
        <v>Experienced Player</v>
      </c>
      <c r="G270" s="10">
        <v>34229</v>
      </c>
      <c r="H270" s="5" t="s">
        <v>40</v>
      </c>
      <c r="I270" s="5" t="s">
        <v>62</v>
      </c>
      <c r="J270" s="5" t="s">
        <v>42</v>
      </c>
      <c r="K270" s="9">
        <f t="shared" si="28"/>
        <v>2350</v>
      </c>
      <c r="L270" s="9">
        <v>1214</v>
      </c>
      <c r="M270" s="9">
        <v>1136</v>
      </c>
      <c r="N270" s="9">
        <v>28</v>
      </c>
      <c r="O270" s="9">
        <v>15</v>
      </c>
      <c r="P270" s="9">
        <v>13</v>
      </c>
      <c r="Q270" s="9">
        <v>0</v>
      </c>
      <c r="R270" s="9">
        <v>0</v>
      </c>
      <c r="S270" s="9">
        <v>0</v>
      </c>
      <c r="T270" s="9">
        <v>1</v>
      </c>
      <c r="U270" s="9">
        <v>1</v>
      </c>
      <c r="V270" s="9">
        <v>0</v>
      </c>
      <c r="W270" s="9">
        <f t="shared" si="29"/>
        <v>1</v>
      </c>
      <c r="X270" s="9">
        <v>0</v>
      </c>
      <c r="Y270" s="9">
        <v>0</v>
      </c>
      <c r="Z270" s="9">
        <v>5</v>
      </c>
      <c r="AA270" s="9">
        <v>3</v>
      </c>
      <c r="AB270" s="9">
        <v>2</v>
      </c>
      <c r="AC270" s="9">
        <v>51</v>
      </c>
      <c r="AD270" s="9">
        <v>21</v>
      </c>
      <c r="AE270" s="9">
        <v>30</v>
      </c>
      <c r="AF270" s="9">
        <v>5</v>
      </c>
      <c r="AG270" s="9">
        <v>0</v>
      </c>
      <c r="AH270" s="9">
        <v>0</v>
      </c>
      <c r="AI270" s="9">
        <v>46</v>
      </c>
      <c r="AJ270" s="9">
        <v>84</v>
      </c>
      <c r="AK270" s="9">
        <v>470</v>
      </c>
      <c r="AL270" s="9">
        <v>2350</v>
      </c>
      <c r="AM270" s="9">
        <v>316</v>
      </c>
      <c r="AN270" s="9">
        <v>218</v>
      </c>
      <c r="AO270" s="9">
        <v>158</v>
      </c>
      <c r="AP270" s="9">
        <v>26</v>
      </c>
    </row>
    <row r="271" spans="1:42" ht="16.8" x14ac:dyDescent="0.45">
      <c r="A271" s="5" t="s">
        <v>383</v>
      </c>
      <c r="B271" s="5" t="str">
        <f t="shared" si="24"/>
        <v>JOE DANIEL TUPPER</v>
      </c>
      <c r="C271" s="9">
        <v>24</v>
      </c>
      <c r="D271" s="9">
        <f t="shared" si="25"/>
        <v>27</v>
      </c>
      <c r="E271" s="9">
        <f t="shared" si="26"/>
        <v>22</v>
      </c>
      <c r="F271" s="9" t="str">
        <f t="shared" si="27"/>
        <v>Young Player</v>
      </c>
      <c r="G271" s="10">
        <v>35749</v>
      </c>
      <c r="H271" s="5" t="s">
        <v>78</v>
      </c>
      <c r="I271" s="5" t="s">
        <v>55</v>
      </c>
      <c r="J271" s="5" t="s">
        <v>42</v>
      </c>
      <c r="K271" s="9">
        <f t="shared" si="28"/>
        <v>0</v>
      </c>
      <c r="L271" s="9">
        <v>0</v>
      </c>
      <c r="M271" s="9">
        <v>0</v>
      </c>
      <c r="N271" s="9">
        <v>0</v>
      </c>
      <c r="O271" s="9">
        <v>0</v>
      </c>
      <c r="P271" s="9">
        <v>0</v>
      </c>
      <c r="Q271" s="9">
        <v>0</v>
      </c>
      <c r="R271" s="9">
        <v>0</v>
      </c>
      <c r="S271" s="9">
        <v>0</v>
      </c>
      <c r="T271" s="9">
        <v>0</v>
      </c>
      <c r="U271" s="9">
        <v>0</v>
      </c>
      <c r="V271" s="9">
        <v>0</v>
      </c>
      <c r="W271" s="9">
        <f t="shared" si="29"/>
        <v>0</v>
      </c>
      <c r="X271" s="9">
        <v>0</v>
      </c>
      <c r="Y271" s="9">
        <v>0</v>
      </c>
      <c r="Z271" s="9">
        <v>0</v>
      </c>
      <c r="AA271" s="9">
        <v>0</v>
      </c>
      <c r="AB271" s="9">
        <v>0</v>
      </c>
      <c r="AC271" s="9">
        <v>0</v>
      </c>
      <c r="AD271" s="9">
        <v>0</v>
      </c>
      <c r="AE271" s="9">
        <v>0</v>
      </c>
      <c r="AF271" s="9">
        <v>0</v>
      </c>
      <c r="AG271" s="9">
        <v>0</v>
      </c>
      <c r="AH271" s="9">
        <v>0</v>
      </c>
      <c r="AI271" s="9">
        <v>0</v>
      </c>
      <c r="AJ271" s="9">
        <v>0</v>
      </c>
      <c r="AK271" s="9">
        <v>0</v>
      </c>
      <c r="AL271" s="9">
        <v>0</v>
      </c>
      <c r="AM271" s="9">
        <v>-1</v>
      </c>
      <c r="AN271" s="9">
        <v>-1</v>
      </c>
      <c r="AO271" s="9">
        <v>-1</v>
      </c>
      <c r="AP271" s="9">
        <v>-1</v>
      </c>
    </row>
    <row r="272" spans="1:42" ht="16.8" x14ac:dyDescent="0.45">
      <c r="A272" s="5" t="s">
        <v>384</v>
      </c>
      <c r="B272" s="5" t="str">
        <f t="shared" si="24"/>
        <v>JOE GOMEZ</v>
      </c>
      <c r="C272" s="9">
        <v>25</v>
      </c>
      <c r="D272" s="9">
        <f t="shared" si="25"/>
        <v>28</v>
      </c>
      <c r="E272" s="9">
        <f t="shared" si="26"/>
        <v>23</v>
      </c>
      <c r="F272" s="9" t="str">
        <f t="shared" si="27"/>
        <v>Young Player</v>
      </c>
      <c r="G272" s="10">
        <v>35573</v>
      </c>
      <c r="H272" s="5" t="s">
        <v>40</v>
      </c>
      <c r="I272" s="5" t="s">
        <v>66</v>
      </c>
      <c r="J272" s="5" t="s">
        <v>42</v>
      </c>
      <c r="K272" s="9">
        <f t="shared" si="28"/>
        <v>1060</v>
      </c>
      <c r="L272" s="9">
        <v>493</v>
      </c>
      <c r="M272" s="9">
        <v>567</v>
      </c>
      <c r="N272" s="9">
        <v>16</v>
      </c>
      <c r="O272" s="9">
        <v>8</v>
      </c>
      <c r="P272" s="9">
        <v>8</v>
      </c>
      <c r="Q272" s="9">
        <v>0</v>
      </c>
      <c r="R272" s="9">
        <v>0</v>
      </c>
      <c r="S272" s="9">
        <v>0</v>
      </c>
      <c r="T272" s="9">
        <v>0</v>
      </c>
      <c r="U272" s="9">
        <v>0</v>
      </c>
      <c r="V272" s="9">
        <v>0</v>
      </c>
      <c r="W272" s="9">
        <f t="shared" si="29"/>
        <v>0</v>
      </c>
      <c r="X272" s="9">
        <v>0</v>
      </c>
      <c r="Y272" s="9">
        <v>0</v>
      </c>
      <c r="Z272" s="9">
        <v>11</v>
      </c>
      <c r="AA272" s="9">
        <v>8</v>
      </c>
      <c r="AB272" s="9">
        <v>3</v>
      </c>
      <c r="AC272" s="9">
        <v>3</v>
      </c>
      <c r="AD272" s="9">
        <v>0</v>
      </c>
      <c r="AE272" s="9">
        <v>3</v>
      </c>
      <c r="AF272" s="9">
        <v>2</v>
      </c>
      <c r="AG272" s="9">
        <v>0</v>
      </c>
      <c r="AH272" s="9">
        <v>0</v>
      </c>
      <c r="AI272" s="9">
        <v>353</v>
      </c>
      <c r="AJ272" s="9">
        <v>66</v>
      </c>
      <c r="AK272" s="9">
        <v>530</v>
      </c>
      <c r="AL272" s="9">
        <v>0</v>
      </c>
      <c r="AM272" s="9">
        <v>407</v>
      </c>
      <c r="AN272" s="9">
        <v>398</v>
      </c>
      <c r="AO272" s="9">
        <v>1</v>
      </c>
      <c r="AP272" s="9">
        <v>19</v>
      </c>
    </row>
    <row r="273" spans="1:42" ht="16.8" x14ac:dyDescent="0.45">
      <c r="A273" s="5" t="s">
        <v>385</v>
      </c>
      <c r="B273" s="5" t="str">
        <f t="shared" si="24"/>
        <v>JOE HART</v>
      </c>
      <c r="C273" s="9">
        <v>35</v>
      </c>
      <c r="D273" s="9">
        <f t="shared" si="25"/>
        <v>38</v>
      </c>
      <c r="E273" s="9">
        <f t="shared" si="26"/>
        <v>33</v>
      </c>
      <c r="F273" s="9" t="str">
        <f t="shared" si="27"/>
        <v>Very Experienced Player</v>
      </c>
      <c r="G273" s="10">
        <v>31886</v>
      </c>
      <c r="H273" s="5" t="s">
        <v>78</v>
      </c>
      <c r="I273" s="5" t="s">
        <v>45</v>
      </c>
      <c r="J273" s="5" t="s">
        <v>42</v>
      </c>
      <c r="K273" s="9">
        <f t="shared" si="28"/>
        <v>1710</v>
      </c>
      <c r="L273" s="9">
        <v>810</v>
      </c>
      <c r="M273" s="9">
        <v>900</v>
      </c>
      <c r="N273" s="9">
        <v>19</v>
      </c>
      <c r="O273" s="9">
        <v>9</v>
      </c>
      <c r="P273" s="9">
        <v>10</v>
      </c>
      <c r="Q273" s="9">
        <v>0</v>
      </c>
      <c r="R273" s="9">
        <v>0</v>
      </c>
      <c r="S273" s="9">
        <v>0</v>
      </c>
      <c r="T273" s="9">
        <v>0</v>
      </c>
      <c r="U273" s="9">
        <v>0</v>
      </c>
      <c r="V273" s="9">
        <v>0</v>
      </c>
      <c r="W273" s="9">
        <f t="shared" si="29"/>
        <v>0</v>
      </c>
      <c r="X273" s="9">
        <v>0</v>
      </c>
      <c r="Y273" s="9">
        <v>0</v>
      </c>
      <c r="Z273" s="9">
        <v>4</v>
      </c>
      <c r="AA273" s="9">
        <v>2</v>
      </c>
      <c r="AB273" s="9">
        <v>2</v>
      </c>
      <c r="AC273" s="9">
        <v>34</v>
      </c>
      <c r="AD273" s="9">
        <v>17</v>
      </c>
      <c r="AE273" s="9">
        <v>17</v>
      </c>
      <c r="AF273" s="9">
        <v>0</v>
      </c>
      <c r="AG273" s="9">
        <v>0</v>
      </c>
      <c r="AH273" s="9">
        <v>0</v>
      </c>
      <c r="AI273" s="9">
        <v>50</v>
      </c>
      <c r="AJ273" s="9">
        <v>90</v>
      </c>
      <c r="AK273" s="9">
        <v>0</v>
      </c>
      <c r="AL273" s="9">
        <v>0</v>
      </c>
      <c r="AM273" s="9">
        <v>367</v>
      </c>
      <c r="AN273" s="9">
        <v>341</v>
      </c>
      <c r="AO273" s="9">
        <v>149</v>
      </c>
      <c r="AP273" s="9">
        <v>16</v>
      </c>
    </row>
    <row r="274" spans="1:42" ht="16.8" x14ac:dyDescent="0.45">
      <c r="A274" s="5" t="s">
        <v>386</v>
      </c>
      <c r="B274" s="5" t="str">
        <f t="shared" si="24"/>
        <v>JOE POWELL</v>
      </c>
      <c r="C274" s="9">
        <v>24</v>
      </c>
      <c r="D274" s="9">
        <f t="shared" si="25"/>
        <v>27</v>
      </c>
      <c r="E274" s="9">
        <f t="shared" si="26"/>
        <v>22</v>
      </c>
      <c r="F274" s="9" t="str">
        <f t="shared" si="27"/>
        <v>Young Player</v>
      </c>
      <c r="G274" s="10">
        <v>36098</v>
      </c>
      <c r="H274" s="5" t="s">
        <v>53</v>
      </c>
      <c r="I274" s="5" t="s">
        <v>41</v>
      </c>
      <c r="J274" s="5" t="s">
        <v>42</v>
      </c>
      <c r="K274" s="9">
        <f t="shared" si="28"/>
        <v>0</v>
      </c>
      <c r="L274" s="9">
        <v>0</v>
      </c>
      <c r="M274" s="9">
        <v>0</v>
      </c>
      <c r="N274" s="9">
        <v>0</v>
      </c>
      <c r="O274" s="9">
        <v>0</v>
      </c>
      <c r="P274" s="9">
        <v>0</v>
      </c>
      <c r="Q274" s="9">
        <v>0</v>
      </c>
      <c r="R274" s="9">
        <v>0</v>
      </c>
      <c r="S274" s="9">
        <v>0</v>
      </c>
      <c r="T274" s="9">
        <v>0</v>
      </c>
      <c r="U274" s="9">
        <v>0</v>
      </c>
      <c r="V274" s="9">
        <v>0</v>
      </c>
      <c r="W274" s="9">
        <f t="shared" si="29"/>
        <v>0</v>
      </c>
      <c r="X274" s="9">
        <v>0</v>
      </c>
      <c r="Y274" s="9">
        <v>0</v>
      </c>
      <c r="Z274" s="9">
        <v>0</v>
      </c>
      <c r="AA274" s="9">
        <v>0</v>
      </c>
      <c r="AB274" s="9">
        <v>0</v>
      </c>
      <c r="AC274" s="9">
        <v>0</v>
      </c>
      <c r="AD274" s="9">
        <v>0</v>
      </c>
      <c r="AE274" s="9">
        <v>0</v>
      </c>
      <c r="AF274" s="9">
        <v>0</v>
      </c>
      <c r="AG274" s="9">
        <v>0</v>
      </c>
      <c r="AH274" s="9">
        <v>0</v>
      </c>
      <c r="AI274" s="9">
        <v>0</v>
      </c>
      <c r="AJ274" s="9">
        <v>0</v>
      </c>
      <c r="AK274" s="9">
        <v>0</v>
      </c>
      <c r="AL274" s="9">
        <v>0</v>
      </c>
      <c r="AM274" s="9">
        <v>-1</v>
      </c>
      <c r="AN274" s="9">
        <v>-1</v>
      </c>
      <c r="AO274" s="9">
        <v>-1</v>
      </c>
      <c r="AP274" s="9">
        <v>-1</v>
      </c>
    </row>
    <row r="275" spans="1:42" ht="16.8" x14ac:dyDescent="0.45">
      <c r="A275" s="5" t="s">
        <v>387</v>
      </c>
      <c r="B275" s="5" t="str">
        <f t="shared" si="24"/>
        <v>JOE RALLS</v>
      </c>
      <c r="C275" s="9">
        <v>29</v>
      </c>
      <c r="D275" s="9">
        <f t="shared" si="25"/>
        <v>32</v>
      </c>
      <c r="E275" s="9">
        <f t="shared" si="26"/>
        <v>27</v>
      </c>
      <c r="F275" s="9" t="str">
        <f t="shared" si="27"/>
        <v>Experienced Player</v>
      </c>
      <c r="G275" s="10">
        <v>34255</v>
      </c>
      <c r="H275" s="5" t="s">
        <v>44</v>
      </c>
      <c r="I275" s="5" t="s">
        <v>95</v>
      </c>
      <c r="J275" s="5" t="s">
        <v>42</v>
      </c>
      <c r="K275" s="9">
        <f t="shared" si="28"/>
        <v>1959</v>
      </c>
      <c r="L275" s="9">
        <v>847</v>
      </c>
      <c r="M275" s="9">
        <v>1112</v>
      </c>
      <c r="N275" s="9">
        <v>28</v>
      </c>
      <c r="O275" s="9">
        <v>15</v>
      </c>
      <c r="P275" s="9">
        <v>13</v>
      </c>
      <c r="Q275" s="9">
        <v>0</v>
      </c>
      <c r="R275" s="9">
        <v>0</v>
      </c>
      <c r="S275" s="9">
        <v>0</v>
      </c>
      <c r="T275" s="9">
        <v>0</v>
      </c>
      <c r="U275" s="9">
        <v>0</v>
      </c>
      <c r="V275" s="9">
        <v>0</v>
      </c>
      <c r="W275" s="9">
        <f t="shared" si="29"/>
        <v>0</v>
      </c>
      <c r="X275" s="9">
        <v>0</v>
      </c>
      <c r="Y275" s="9">
        <v>1</v>
      </c>
      <c r="Z275" s="9">
        <v>8</v>
      </c>
      <c r="AA275" s="9">
        <v>5</v>
      </c>
      <c r="AB275" s="9">
        <v>3</v>
      </c>
      <c r="AC275" s="9">
        <v>35</v>
      </c>
      <c r="AD275" s="9">
        <v>17</v>
      </c>
      <c r="AE275" s="9">
        <v>18</v>
      </c>
      <c r="AF275" s="9">
        <v>5</v>
      </c>
      <c r="AG275" s="9">
        <v>1</v>
      </c>
      <c r="AH275" s="9">
        <v>0</v>
      </c>
      <c r="AI275" s="9">
        <v>56</v>
      </c>
      <c r="AJ275" s="9">
        <v>70</v>
      </c>
      <c r="AK275" s="9">
        <v>327</v>
      </c>
      <c r="AL275" s="9">
        <v>0</v>
      </c>
      <c r="AM275" s="9">
        <v>336</v>
      </c>
      <c r="AN275" s="9">
        <v>383</v>
      </c>
      <c r="AO275" s="9">
        <v>-1</v>
      </c>
      <c r="AP275" s="9">
        <v>22</v>
      </c>
    </row>
    <row r="276" spans="1:42" ht="16.8" x14ac:dyDescent="0.45">
      <c r="A276" s="5" t="s">
        <v>388</v>
      </c>
      <c r="B276" s="5" t="str">
        <f t="shared" si="24"/>
        <v>JOEL COLEMAN</v>
      </c>
      <c r="C276" s="9">
        <v>27</v>
      </c>
      <c r="D276" s="9">
        <f t="shared" si="25"/>
        <v>30</v>
      </c>
      <c r="E276" s="9">
        <f t="shared" si="26"/>
        <v>25</v>
      </c>
      <c r="F276" s="9" t="str">
        <f t="shared" si="27"/>
        <v>Young Player</v>
      </c>
      <c r="G276" s="10">
        <v>34968</v>
      </c>
      <c r="H276" s="5" t="s">
        <v>78</v>
      </c>
      <c r="I276" s="5" t="s">
        <v>47</v>
      </c>
      <c r="J276" s="5" t="s">
        <v>42</v>
      </c>
      <c r="K276" s="9">
        <f t="shared" si="28"/>
        <v>90</v>
      </c>
      <c r="L276" s="9">
        <v>0</v>
      </c>
      <c r="M276" s="9">
        <v>90</v>
      </c>
      <c r="N276" s="9">
        <v>1</v>
      </c>
      <c r="O276" s="9">
        <v>0</v>
      </c>
      <c r="P276" s="9">
        <v>1</v>
      </c>
      <c r="Q276" s="9">
        <v>0</v>
      </c>
      <c r="R276" s="9">
        <v>0</v>
      </c>
      <c r="S276" s="9">
        <v>0</v>
      </c>
      <c r="T276" s="9">
        <v>0</v>
      </c>
      <c r="U276" s="9">
        <v>0</v>
      </c>
      <c r="V276" s="9">
        <v>0</v>
      </c>
      <c r="W276" s="9">
        <f t="shared" si="29"/>
        <v>0</v>
      </c>
      <c r="X276" s="9">
        <v>0</v>
      </c>
      <c r="Y276" s="9">
        <v>0</v>
      </c>
      <c r="Z276" s="9">
        <v>0</v>
      </c>
      <c r="AA276" s="9">
        <v>0</v>
      </c>
      <c r="AB276" s="9">
        <v>0</v>
      </c>
      <c r="AC276" s="9">
        <v>1</v>
      </c>
      <c r="AD276" s="9">
        <v>0</v>
      </c>
      <c r="AE276" s="9">
        <v>1</v>
      </c>
      <c r="AF276" s="9">
        <v>0</v>
      </c>
      <c r="AG276" s="9">
        <v>0</v>
      </c>
      <c r="AH276" s="9">
        <v>0</v>
      </c>
      <c r="AI276" s="9">
        <v>90</v>
      </c>
      <c r="AJ276" s="9">
        <v>90</v>
      </c>
      <c r="AK276" s="9">
        <v>0</v>
      </c>
      <c r="AL276" s="9">
        <v>0</v>
      </c>
      <c r="AM276" s="9">
        <v>-1</v>
      </c>
      <c r="AN276" s="9">
        <v>-1</v>
      </c>
      <c r="AO276" s="9">
        <v>-1</v>
      </c>
      <c r="AP276" s="9">
        <v>16</v>
      </c>
    </row>
    <row r="277" spans="1:42" ht="16.8" x14ac:dyDescent="0.45">
      <c r="A277" s="5" t="s">
        <v>389</v>
      </c>
      <c r="B277" s="5" t="str">
        <f t="shared" si="24"/>
        <v>JOEL MATIP</v>
      </c>
      <c r="C277" s="9">
        <v>31</v>
      </c>
      <c r="D277" s="9">
        <f t="shared" si="25"/>
        <v>34</v>
      </c>
      <c r="E277" s="9">
        <f t="shared" si="26"/>
        <v>29</v>
      </c>
      <c r="F277" s="9" t="str">
        <f t="shared" si="27"/>
        <v>Experienced Player</v>
      </c>
      <c r="G277" s="10">
        <v>33458</v>
      </c>
      <c r="H277" s="5" t="s">
        <v>40</v>
      </c>
      <c r="I277" s="5" t="s">
        <v>66</v>
      </c>
      <c r="J277" s="5" t="s">
        <v>121</v>
      </c>
      <c r="K277" s="9">
        <f t="shared" si="28"/>
        <v>1532</v>
      </c>
      <c r="L277" s="9">
        <v>811</v>
      </c>
      <c r="M277" s="9">
        <v>721</v>
      </c>
      <c r="N277" s="9">
        <v>22</v>
      </c>
      <c r="O277" s="9">
        <v>10</v>
      </c>
      <c r="P277" s="9">
        <v>12</v>
      </c>
      <c r="Q277" s="9">
        <v>1</v>
      </c>
      <c r="R277" s="9">
        <v>1</v>
      </c>
      <c r="S277" s="9">
        <v>0</v>
      </c>
      <c r="T277" s="9">
        <v>0</v>
      </c>
      <c r="U277" s="9">
        <v>0</v>
      </c>
      <c r="V277" s="9">
        <v>0</v>
      </c>
      <c r="W277" s="9">
        <f t="shared" si="29"/>
        <v>1</v>
      </c>
      <c r="X277" s="9">
        <v>0</v>
      </c>
      <c r="Y277" s="9">
        <v>0</v>
      </c>
      <c r="Z277" s="9">
        <v>11</v>
      </c>
      <c r="AA277" s="9">
        <v>6</v>
      </c>
      <c r="AB277" s="9">
        <v>5</v>
      </c>
      <c r="AC277" s="9">
        <v>9</v>
      </c>
      <c r="AD277" s="9">
        <v>5</v>
      </c>
      <c r="AE277" s="9">
        <v>4</v>
      </c>
      <c r="AF277" s="9">
        <v>3</v>
      </c>
      <c r="AG277" s="9">
        <v>0</v>
      </c>
      <c r="AH277" s="9">
        <v>1532</v>
      </c>
      <c r="AI277" s="9">
        <v>170</v>
      </c>
      <c r="AJ277" s="9">
        <v>70</v>
      </c>
      <c r="AK277" s="9">
        <v>511</v>
      </c>
      <c r="AL277" s="9">
        <v>0</v>
      </c>
      <c r="AM277" s="9">
        <v>215</v>
      </c>
      <c r="AN277" s="9">
        <v>286</v>
      </c>
      <c r="AO277" s="9">
        <v>8</v>
      </c>
      <c r="AP277" s="9">
        <v>11</v>
      </c>
    </row>
    <row r="278" spans="1:42" ht="16.8" x14ac:dyDescent="0.45">
      <c r="A278" s="5" t="s">
        <v>390</v>
      </c>
      <c r="B278" s="5" t="str">
        <f t="shared" si="24"/>
        <v>JOEL WARD</v>
      </c>
      <c r="C278" s="9">
        <v>32</v>
      </c>
      <c r="D278" s="9">
        <f t="shared" si="25"/>
        <v>35</v>
      </c>
      <c r="E278" s="9">
        <f t="shared" si="26"/>
        <v>30</v>
      </c>
      <c r="F278" s="9" t="str">
        <f t="shared" si="27"/>
        <v>Experienced Player</v>
      </c>
      <c r="G278" s="10">
        <v>32810</v>
      </c>
      <c r="H278" s="5" t="s">
        <v>40</v>
      </c>
      <c r="I278" s="5" t="s">
        <v>55</v>
      </c>
      <c r="J278" s="5" t="s">
        <v>42</v>
      </c>
      <c r="K278" s="9">
        <f t="shared" si="28"/>
        <v>551</v>
      </c>
      <c r="L278" s="9">
        <v>191</v>
      </c>
      <c r="M278" s="9">
        <v>360</v>
      </c>
      <c r="N278" s="9">
        <v>7</v>
      </c>
      <c r="O278" s="9">
        <v>3</v>
      </c>
      <c r="P278" s="9">
        <v>4</v>
      </c>
      <c r="Q278" s="9">
        <v>1</v>
      </c>
      <c r="R278" s="9">
        <v>1</v>
      </c>
      <c r="S278" s="9">
        <v>0</v>
      </c>
      <c r="T278" s="9">
        <v>0</v>
      </c>
      <c r="U278" s="9">
        <v>0</v>
      </c>
      <c r="V278" s="9">
        <v>0</v>
      </c>
      <c r="W278" s="9">
        <f t="shared" si="29"/>
        <v>1</v>
      </c>
      <c r="X278" s="9">
        <v>0</v>
      </c>
      <c r="Y278" s="9">
        <v>0</v>
      </c>
      <c r="Z278" s="9">
        <v>0</v>
      </c>
      <c r="AA278" s="9">
        <v>0</v>
      </c>
      <c r="AB278" s="9">
        <v>0</v>
      </c>
      <c r="AC278" s="9">
        <v>12</v>
      </c>
      <c r="AD278" s="9">
        <v>6</v>
      </c>
      <c r="AE278" s="9">
        <v>6</v>
      </c>
      <c r="AF278" s="9">
        <v>1</v>
      </c>
      <c r="AG278" s="9">
        <v>0</v>
      </c>
      <c r="AH278" s="9">
        <v>551</v>
      </c>
      <c r="AI278" s="9">
        <v>46</v>
      </c>
      <c r="AJ278" s="9">
        <v>79</v>
      </c>
      <c r="AK278" s="9">
        <v>551</v>
      </c>
      <c r="AL278" s="9">
        <v>0</v>
      </c>
      <c r="AM278" s="9">
        <v>114</v>
      </c>
      <c r="AN278" s="9">
        <v>358</v>
      </c>
      <c r="AO278" s="9">
        <v>159</v>
      </c>
      <c r="AP278" s="9">
        <v>11</v>
      </c>
    </row>
  </sheetData>
  <autoFilter ref="A1:M278" xr:uid="{E53F9C9B-42DC-4808-9EA8-1F20564AB6B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AC27B-199E-4FB2-B6D6-D089CB1DB762}">
  <dimension ref="A1:AN278"/>
  <sheetViews>
    <sheetView workbookViewId="0">
      <selection activeCell="A9" sqref="A9"/>
    </sheetView>
  </sheetViews>
  <sheetFormatPr defaultRowHeight="14.4" x14ac:dyDescent="0.3"/>
  <cols>
    <col min="1" max="1" width="33.21875" bestFit="1" customWidth="1"/>
    <col min="2" max="2" width="38" bestFit="1" customWidth="1"/>
    <col min="3" max="3" width="6.21875" bestFit="1" customWidth="1"/>
    <col min="4" max="4" width="10.77734375" bestFit="1" customWidth="1"/>
    <col min="5" max="5" width="15.44140625" bestFit="1" customWidth="1"/>
    <col min="6" max="6" width="13.6640625" bestFit="1" customWidth="1"/>
    <col min="7" max="7" width="10.33203125" bestFit="1" customWidth="1"/>
    <col min="8" max="8" width="23.88671875" bestFit="1" customWidth="1"/>
    <col min="9" max="9" width="23.6640625" bestFit="1" customWidth="1"/>
    <col min="10" max="10" width="22.77734375" bestFit="1" customWidth="1"/>
    <col min="11" max="11" width="22.33203125" bestFit="1" customWidth="1"/>
    <col min="12" max="12" width="20.5546875" bestFit="1" customWidth="1"/>
    <col min="13" max="13" width="20.77734375" bestFit="1" customWidth="1"/>
    <col min="14" max="14" width="20" bestFit="1" customWidth="1"/>
    <col min="15" max="15" width="19.5546875" bestFit="1" customWidth="1"/>
    <col min="16" max="16" width="14.21875" bestFit="1" customWidth="1"/>
    <col min="17" max="17" width="13.44140625" bestFit="1" customWidth="1"/>
    <col min="18" max="18" width="13" bestFit="1" customWidth="1"/>
    <col min="19" max="19" width="15.109375" bestFit="1" customWidth="1"/>
    <col min="20" max="20" width="14.33203125" bestFit="1" customWidth="1"/>
    <col min="21" max="21" width="13.88671875" bestFit="1" customWidth="1"/>
    <col min="22" max="22" width="14.88671875" bestFit="1" customWidth="1"/>
    <col min="23" max="23" width="16.109375" bestFit="1" customWidth="1"/>
    <col min="24" max="24" width="20.88671875" bestFit="1" customWidth="1"/>
    <col min="25" max="25" width="20.109375" bestFit="1" customWidth="1"/>
    <col min="26" max="26" width="19.6640625" bestFit="1" customWidth="1"/>
    <col min="27" max="27" width="18.21875" bestFit="1" customWidth="1"/>
    <col min="28" max="28" width="17.44140625" bestFit="1" customWidth="1"/>
    <col min="29" max="29" width="17" bestFit="1" customWidth="1"/>
    <col min="30" max="30" width="21" bestFit="1" customWidth="1"/>
    <col min="31" max="31" width="18.21875" bestFit="1" customWidth="1"/>
    <col min="32" max="32" width="21.6640625" bestFit="1" customWidth="1"/>
    <col min="33" max="33" width="26.44140625" bestFit="1" customWidth="1"/>
    <col min="34" max="34" width="16.6640625" bestFit="1" customWidth="1"/>
    <col min="35" max="35" width="21.77734375" bestFit="1" customWidth="1"/>
    <col min="36" max="36" width="22.5546875" bestFit="1" customWidth="1"/>
    <col min="37" max="37" width="29.109375" bestFit="1" customWidth="1"/>
    <col min="38" max="38" width="30.77734375" bestFit="1" customWidth="1"/>
    <col min="39" max="39" width="29.88671875" bestFit="1" customWidth="1"/>
    <col min="40" max="40" width="24.44140625" bestFit="1" customWidth="1"/>
  </cols>
  <sheetData>
    <row r="1" spans="1:40" x14ac:dyDescent="0.3">
      <c r="A1" t="s">
        <v>0</v>
      </c>
      <c r="B1" t="s">
        <v>391</v>
      </c>
      <c r="C1" t="s">
        <v>1</v>
      </c>
      <c r="D1" t="s">
        <v>668</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row>
    <row r="2" spans="1:40" x14ac:dyDescent="0.3">
      <c r="A2" s="1" t="s">
        <v>371</v>
      </c>
      <c r="B2" s="1" t="s">
        <v>642</v>
      </c>
      <c r="C2">
        <v>28</v>
      </c>
      <c r="D2" t="e">
        <f t="array" aca="1" ref="D2" ca="1">_xlfn.IFS(_2018_19_prem_player_stats[age]&gt;21,"Grown")</f>
        <v>#NAME?</v>
      </c>
      <c r="E2" s="2">
        <v>34459</v>
      </c>
      <c r="F2" s="1" t="s">
        <v>39</v>
      </c>
      <c r="G2" s="1" t="s">
        <v>40</v>
      </c>
      <c r="H2" s="1" t="s">
        <v>139</v>
      </c>
      <c r="I2">
        <v>1097</v>
      </c>
      <c r="J2">
        <v>503</v>
      </c>
      <c r="K2">
        <v>594</v>
      </c>
      <c r="L2" s="1" t="s">
        <v>74</v>
      </c>
      <c r="M2">
        <v>18</v>
      </c>
      <c r="N2">
        <v>9</v>
      </c>
      <c r="O2">
        <v>9</v>
      </c>
      <c r="P2">
        <v>0</v>
      </c>
      <c r="Q2">
        <v>0</v>
      </c>
      <c r="R2">
        <v>0</v>
      </c>
      <c r="S2">
        <v>3</v>
      </c>
      <c r="T2">
        <v>2</v>
      </c>
      <c r="U2">
        <v>1</v>
      </c>
      <c r="V2">
        <v>0</v>
      </c>
      <c r="W2">
        <v>0</v>
      </c>
      <c r="X2">
        <v>6</v>
      </c>
      <c r="Y2">
        <v>3</v>
      </c>
      <c r="Z2">
        <v>3</v>
      </c>
      <c r="AA2">
        <v>12</v>
      </c>
      <c r="AB2">
        <v>6</v>
      </c>
      <c r="AC2">
        <v>6</v>
      </c>
      <c r="AD2">
        <v>2</v>
      </c>
      <c r="AE2">
        <v>0</v>
      </c>
      <c r="AF2">
        <v>0</v>
      </c>
      <c r="AG2">
        <v>91</v>
      </c>
      <c r="AH2">
        <v>61</v>
      </c>
      <c r="AI2">
        <v>549</v>
      </c>
      <c r="AJ2">
        <v>366</v>
      </c>
      <c r="AK2">
        <v>350</v>
      </c>
      <c r="AL2">
        <v>40</v>
      </c>
      <c r="AM2">
        <v>30</v>
      </c>
      <c r="AN2">
        <v>19</v>
      </c>
    </row>
    <row r="3" spans="1:40" x14ac:dyDescent="0.3">
      <c r="A3" s="1" t="s">
        <v>319</v>
      </c>
      <c r="B3" s="1" t="s">
        <v>462</v>
      </c>
      <c r="C3">
        <v>34</v>
      </c>
      <c r="D3" t="e">
        <f t="array" aca="1" ref="D3" ca="1">_xlfn.IFS(_2018_19_prem_player_stats[age]&gt;21,"Grown")</f>
        <v>#NAME?</v>
      </c>
      <c r="E3" s="2">
        <v>32121</v>
      </c>
      <c r="F3" s="1" t="s">
        <v>39</v>
      </c>
      <c r="G3" s="1" t="s">
        <v>53</v>
      </c>
      <c r="H3" s="1" t="s">
        <v>114</v>
      </c>
      <c r="I3">
        <v>1092</v>
      </c>
      <c r="J3">
        <v>496</v>
      </c>
      <c r="K3">
        <v>596</v>
      </c>
      <c r="L3" s="1" t="s">
        <v>280</v>
      </c>
      <c r="M3">
        <v>14</v>
      </c>
      <c r="N3">
        <v>6</v>
      </c>
      <c r="O3">
        <v>8</v>
      </c>
      <c r="P3">
        <v>5</v>
      </c>
      <c r="Q3">
        <v>4</v>
      </c>
      <c r="R3">
        <v>1</v>
      </c>
      <c r="S3">
        <v>0</v>
      </c>
      <c r="T3">
        <v>0</v>
      </c>
      <c r="U3">
        <v>0</v>
      </c>
      <c r="V3">
        <v>0</v>
      </c>
      <c r="W3">
        <v>0</v>
      </c>
      <c r="X3">
        <v>5</v>
      </c>
      <c r="Y3">
        <v>4</v>
      </c>
      <c r="Z3">
        <v>1</v>
      </c>
      <c r="AA3">
        <v>15</v>
      </c>
      <c r="AB3">
        <v>3</v>
      </c>
      <c r="AC3">
        <v>12</v>
      </c>
      <c r="AD3">
        <v>0</v>
      </c>
      <c r="AE3">
        <v>0</v>
      </c>
      <c r="AF3">
        <v>218</v>
      </c>
      <c r="AG3">
        <v>73</v>
      </c>
      <c r="AH3">
        <v>78</v>
      </c>
      <c r="AI3">
        <v>0</v>
      </c>
      <c r="AJ3">
        <v>0</v>
      </c>
      <c r="AK3">
        <v>33</v>
      </c>
      <c r="AL3">
        <v>306</v>
      </c>
      <c r="AM3">
        <v>-1</v>
      </c>
      <c r="AN3">
        <v>5</v>
      </c>
    </row>
    <row r="4" spans="1:40" x14ac:dyDescent="0.3">
      <c r="A4" s="1" t="s">
        <v>134</v>
      </c>
      <c r="B4" s="1" t="s">
        <v>467</v>
      </c>
      <c r="C4">
        <v>26</v>
      </c>
      <c r="D4" t="e">
        <f t="array" aca="1" ref="D4" ca="1">_xlfn.IFS(_2018_19_prem_player_stats[age]&gt;21,"Grown")</f>
        <v>#NAME?</v>
      </c>
      <c r="E4" s="2">
        <v>35086</v>
      </c>
      <c r="F4" s="1" t="s">
        <v>39</v>
      </c>
      <c r="G4" s="1" t="s">
        <v>78</v>
      </c>
      <c r="H4" s="1" t="s">
        <v>91</v>
      </c>
      <c r="I4">
        <v>1080</v>
      </c>
      <c r="J4">
        <v>540</v>
      </c>
      <c r="K4">
        <v>540</v>
      </c>
      <c r="L4" s="1" t="s">
        <v>42</v>
      </c>
      <c r="M4">
        <v>12</v>
      </c>
      <c r="N4">
        <v>6</v>
      </c>
      <c r="O4">
        <v>6</v>
      </c>
      <c r="P4">
        <v>0</v>
      </c>
      <c r="Q4">
        <v>0</v>
      </c>
      <c r="R4">
        <v>0</v>
      </c>
      <c r="S4">
        <v>0</v>
      </c>
      <c r="T4">
        <v>0</v>
      </c>
      <c r="U4">
        <v>0</v>
      </c>
      <c r="V4">
        <v>0</v>
      </c>
      <c r="W4">
        <v>0</v>
      </c>
      <c r="X4">
        <v>3</v>
      </c>
      <c r="Y4">
        <v>1</v>
      </c>
      <c r="Z4">
        <v>2</v>
      </c>
      <c r="AA4">
        <v>17</v>
      </c>
      <c r="AB4">
        <v>9</v>
      </c>
      <c r="AC4">
        <v>8</v>
      </c>
      <c r="AD4">
        <v>0</v>
      </c>
      <c r="AE4">
        <v>0</v>
      </c>
      <c r="AF4">
        <v>0</v>
      </c>
      <c r="AG4">
        <v>64</v>
      </c>
      <c r="AH4">
        <v>90</v>
      </c>
      <c r="AI4">
        <v>0</v>
      </c>
      <c r="AJ4">
        <v>0</v>
      </c>
      <c r="AK4">
        <v>376</v>
      </c>
      <c r="AL4">
        <v>339</v>
      </c>
      <c r="AM4">
        <v>104</v>
      </c>
      <c r="AN4">
        <v>25</v>
      </c>
    </row>
    <row r="5" spans="1:40" x14ac:dyDescent="0.3">
      <c r="A5" s="1" t="s">
        <v>149</v>
      </c>
      <c r="B5" s="1" t="s">
        <v>408</v>
      </c>
      <c r="C5">
        <v>42</v>
      </c>
      <c r="D5" t="e">
        <f t="array" aca="1" ref="D5" ca="1">_xlfn.IFS(_2018_19_prem_player_stats[age]&gt;21,"Grown")</f>
        <v>#NAME?</v>
      </c>
      <c r="E5" s="2">
        <v>29271</v>
      </c>
      <c r="F5" s="1" t="s">
        <v>39</v>
      </c>
      <c r="G5" s="1" t="s">
        <v>78</v>
      </c>
      <c r="H5" s="1" t="s">
        <v>70</v>
      </c>
      <c r="I5">
        <v>1080</v>
      </c>
      <c r="J5">
        <v>540</v>
      </c>
      <c r="K5">
        <v>540</v>
      </c>
      <c r="L5" s="1" t="s">
        <v>150</v>
      </c>
      <c r="M5">
        <v>12</v>
      </c>
      <c r="N5">
        <v>6</v>
      </c>
      <c r="O5">
        <v>6</v>
      </c>
      <c r="P5">
        <v>0</v>
      </c>
      <c r="Q5">
        <v>0</v>
      </c>
      <c r="R5">
        <v>0</v>
      </c>
      <c r="S5">
        <v>0</v>
      </c>
      <c r="T5">
        <v>0</v>
      </c>
      <c r="U5">
        <v>0</v>
      </c>
      <c r="V5">
        <v>0</v>
      </c>
      <c r="W5">
        <v>0</v>
      </c>
      <c r="X5">
        <v>4</v>
      </c>
      <c r="Y5">
        <v>2</v>
      </c>
      <c r="Z5">
        <v>2</v>
      </c>
      <c r="AA5">
        <v>17</v>
      </c>
      <c r="AB5">
        <v>4</v>
      </c>
      <c r="AC5">
        <v>13</v>
      </c>
      <c r="AD5">
        <v>2</v>
      </c>
      <c r="AE5">
        <v>0</v>
      </c>
      <c r="AF5">
        <v>0</v>
      </c>
      <c r="AG5">
        <v>64</v>
      </c>
      <c r="AH5">
        <v>90</v>
      </c>
      <c r="AI5">
        <v>540</v>
      </c>
      <c r="AJ5">
        <v>0</v>
      </c>
      <c r="AK5">
        <v>361</v>
      </c>
      <c r="AL5">
        <v>394</v>
      </c>
      <c r="AM5">
        <v>100</v>
      </c>
      <c r="AN5">
        <v>20</v>
      </c>
    </row>
    <row r="6" spans="1:40" x14ac:dyDescent="0.3">
      <c r="A6" s="1" t="s">
        <v>384</v>
      </c>
      <c r="B6" s="1" t="s">
        <v>617</v>
      </c>
      <c r="C6">
        <v>25</v>
      </c>
      <c r="D6" t="e">
        <f t="array" aca="1" ref="D6" ca="1">_xlfn.IFS(_2018_19_prem_player_stats[age]&gt;21,"Grown")</f>
        <v>#NAME?</v>
      </c>
      <c r="E6" s="2">
        <v>35573</v>
      </c>
      <c r="F6" s="1" t="s">
        <v>39</v>
      </c>
      <c r="G6" s="1" t="s">
        <v>40</v>
      </c>
      <c r="H6" s="1" t="s">
        <v>66</v>
      </c>
      <c r="I6">
        <v>1060</v>
      </c>
      <c r="J6">
        <v>493</v>
      </c>
      <c r="K6">
        <v>567</v>
      </c>
      <c r="L6" s="1" t="s">
        <v>42</v>
      </c>
      <c r="M6">
        <v>16</v>
      </c>
      <c r="N6">
        <v>8</v>
      </c>
      <c r="O6">
        <v>8</v>
      </c>
      <c r="P6">
        <v>0</v>
      </c>
      <c r="Q6">
        <v>0</v>
      </c>
      <c r="R6">
        <v>0</v>
      </c>
      <c r="S6">
        <v>0</v>
      </c>
      <c r="T6">
        <v>0</v>
      </c>
      <c r="U6">
        <v>0</v>
      </c>
      <c r="V6">
        <v>0</v>
      </c>
      <c r="W6">
        <v>0</v>
      </c>
      <c r="X6">
        <v>11</v>
      </c>
      <c r="Y6">
        <v>8</v>
      </c>
      <c r="Z6">
        <v>3</v>
      </c>
      <c r="AA6">
        <v>3</v>
      </c>
      <c r="AB6">
        <v>0</v>
      </c>
      <c r="AC6">
        <v>3</v>
      </c>
      <c r="AD6">
        <v>2</v>
      </c>
      <c r="AE6">
        <v>0</v>
      </c>
      <c r="AF6">
        <v>0</v>
      </c>
      <c r="AG6">
        <v>353</v>
      </c>
      <c r="AH6">
        <v>66</v>
      </c>
      <c r="AI6">
        <v>530</v>
      </c>
      <c r="AJ6">
        <v>0</v>
      </c>
      <c r="AK6">
        <v>407</v>
      </c>
      <c r="AL6">
        <v>398</v>
      </c>
      <c r="AM6">
        <v>1</v>
      </c>
      <c r="AN6">
        <v>19</v>
      </c>
    </row>
    <row r="7" spans="1:40" x14ac:dyDescent="0.3">
      <c r="A7" s="1" t="s">
        <v>301</v>
      </c>
      <c r="B7" s="1" t="s">
        <v>599</v>
      </c>
      <c r="C7">
        <v>31</v>
      </c>
      <c r="D7" t="e">
        <f t="array" aca="1" ref="D7" ca="1">_xlfn.IFS(_2018_19_prem_player_stats[age]&gt;21,"Grown")</f>
        <v>#NAME?</v>
      </c>
      <c r="E7" s="2">
        <v>33378</v>
      </c>
      <c r="F7" s="1" t="s">
        <v>39</v>
      </c>
      <c r="G7" s="1" t="s">
        <v>40</v>
      </c>
      <c r="H7" s="1" t="s">
        <v>139</v>
      </c>
      <c r="I7">
        <v>1055</v>
      </c>
      <c r="J7">
        <v>515</v>
      </c>
      <c r="K7">
        <v>540</v>
      </c>
      <c r="L7" s="1" t="s">
        <v>60</v>
      </c>
      <c r="M7">
        <v>12</v>
      </c>
      <c r="N7">
        <v>6</v>
      </c>
      <c r="O7">
        <v>6</v>
      </c>
      <c r="P7">
        <v>0</v>
      </c>
      <c r="Q7">
        <v>0</v>
      </c>
      <c r="R7">
        <v>0</v>
      </c>
      <c r="S7">
        <v>0</v>
      </c>
      <c r="T7">
        <v>0</v>
      </c>
      <c r="U7">
        <v>0</v>
      </c>
      <c r="V7">
        <v>0</v>
      </c>
      <c r="W7">
        <v>0</v>
      </c>
      <c r="X7">
        <v>3</v>
      </c>
      <c r="Y7">
        <v>3</v>
      </c>
      <c r="Z7">
        <v>0</v>
      </c>
      <c r="AA7">
        <v>12</v>
      </c>
      <c r="AB7">
        <v>3</v>
      </c>
      <c r="AC7">
        <v>9</v>
      </c>
      <c r="AD7">
        <v>0</v>
      </c>
      <c r="AE7">
        <v>0</v>
      </c>
      <c r="AF7">
        <v>0</v>
      </c>
      <c r="AG7">
        <v>88</v>
      </c>
      <c r="AH7">
        <v>88</v>
      </c>
      <c r="AI7">
        <v>0</v>
      </c>
      <c r="AJ7">
        <v>0</v>
      </c>
      <c r="AK7">
        <v>278</v>
      </c>
      <c r="AL7">
        <v>301</v>
      </c>
      <c r="AM7">
        <v>36</v>
      </c>
      <c r="AN7">
        <v>14</v>
      </c>
    </row>
    <row r="8" spans="1:40" x14ac:dyDescent="0.3">
      <c r="A8" s="1" t="s">
        <v>196</v>
      </c>
      <c r="B8" s="1" t="s">
        <v>590</v>
      </c>
      <c r="C8">
        <v>31</v>
      </c>
      <c r="D8" t="e">
        <f t="array" aca="1" ref="D8" ca="1">_xlfn.IFS(_2018_19_prem_player_stats[age]&gt;21,"Grown")</f>
        <v>#NAME?</v>
      </c>
      <c r="E8" s="2">
        <v>33396</v>
      </c>
      <c r="F8" s="1" t="s">
        <v>39</v>
      </c>
      <c r="G8" s="1" t="s">
        <v>53</v>
      </c>
      <c r="H8" s="1" t="s">
        <v>76</v>
      </c>
      <c r="I8">
        <v>1050</v>
      </c>
      <c r="J8">
        <v>536</v>
      </c>
      <c r="K8">
        <v>514</v>
      </c>
      <c r="L8" s="1" t="s">
        <v>184</v>
      </c>
      <c r="M8">
        <v>25</v>
      </c>
      <c r="N8">
        <v>13</v>
      </c>
      <c r="O8">
        <v>12</v>
      </c>
      <c r="P8">
        <v>3</v>
      </c>
      <c r="Q8">
        <v>2</v>
      </c>
      <c r="R8">
        <v>1</v>
      </c>
      <c r="S8">
        <v>3</v>
      </c>
      <c r="T8">
        <v>1</v>
      </c>
      <c r="U8">
        <v>2</v>
      </c>
      <c r="V8">
        <v>0</v>
      </c>
      <c r="W8">
        <v>0</v>
      </c>
      <c r="X8">
        <v>7</v>
      </c>
      <c r="Y8">
        <v>4</v>
      </c>
      <c r="Z8">
        <v>3</v>
      </c>
      <c r="AA8">
        <v>16</v>
      </c>
      <c r="AB8">
        <v>9</v>
      </c>
      <c r="AC8">
        <v>7</v>
      </c>
      <c r="AD8">
        <v>3</v>
      </c>
      <c r="AE8">
        <v>0</v>
      </c>
      <c r="AF8">
        <v>350</v>
      </c>
      <c r="AG8">
        <v>66</v>
      </c>
      <c r="AH8">
        <v>42</v>
      </c>
      <c r="AI8">
        <v>350</v>
      </c>
      <c r="AJ8">
        <v>350</v>
      </c>
      <c r="AK8">
        <v>74</v>
      </c>
      <c r="AL8">
        <v>37</v>
      </c>
      <c r="AM8">
        <v>-1</v>
      </c>
      <c r="AN8">
        <v>6</v>
      </c>
    </row>
    <row r="9" spans="1:40" x14ac:dyDescent="0.3">
      <c r="A9" s="1" t="s">
        <v>308</v>
      </c>
      <c r="B9" s="1" t="s">
        <v>656</v>
      </c>
      <c r="C9">
        <v>29</v>
      </c>
      <c r="D9" t="e">
        <f t="array" aca="1" ref="D9" ca="1">_xlfn.IFS(_2018_19_prem_player_stats[age]&gt;21,"Grown")</f>
        <v>#NAME?</v>
      </c>
      <c r="E9" s="2">
        <v>34033</v>
      </c>
      <c r="F9" s="1" t="s">
        <v>39</v>
      </c>
      <c r="G9" s="1" t="s">
        <v>44</v>
      </c>
      <c r="H9" s="1" t="s">
        <v>101</v>
      </c>
      <c r="I9">
        <v>1045</v>
      </c>
      <c r="J9">
        <v>577</v>
      </c>
      <c r="K9">
        <v>468</v>
      </c>
      <c r="L9" s="1" t="s">
        <v>112</v>
      </c>
      <c r="M9">
        <v>17</v>
      </c>
      <c r="N9">
        <v>9</v>
      </c>
      <c r="O9">
        <v>8</v>
      </c>
      <c r="P9">
        <v>1</v>
      </c>
      <c r="Q9">
        <v>1</v>
      </c>
      <c r="R9">
        <v>0</v>
      </c>
      <c r="S9">
        <v>1</v>
      </c>
      <c r="T9">
        <v>0</v>
      </c>
      <c r="U9">
        <v>1</v>
      </c>
      <c r="V9">
        <v>0</v>
      </c>
      <c r="W9">
        <v>0</v>
      </c>
      <c r="X9">
        <v>0</v>
      </c>
      <c r="Y9">
        <v>0</v>
      </c>
      <c r="Z9">
        <v>0</v>
      </c>
      <c r="AA9">
        <v>19</v>
      </c>
      <c r="AB9">
        <v>8</v>
      </c>
      <c r="AC9">
        <v>11</v>
      </c>
      <c r="AD9">
        <v>2</v>
      </c>
      <c r="AE9">
        <v>0</v>
      </c>
      <c r="AF9">
        <v>1045</v>
      </c>
      <c r="AG9">
        <v>55</v>
      </c>
      <c r="AH9">
        <v>61</v>
      </c>
      <c r="AI9">
        <v>523</v>
      </c>
      <c r="AJ9">
        <v>1045</v>
      </c>
      <c r="AK9">
        <v>178</v>
      </c>
      <c r="AL9">
        <v>156</v>
      </c>
      <c r="AM9">
        <v>-1</v>
      </c>
      <c r="AN9">
        <v>12</v>
      </c>
    </row>
    <row r="10" spans="1:40" x14ac:dyDescent="0.3">
      <c r="A10" s="1" t="s">
        <v>344</v>
      </c>
      <c r="B10" s="1" t="s">
        <v>518</v>
      </c>
      <c r="C10">
        <v>26</v>
      </c>
      <c r="D10" t="e">
        <f t="array" aca="1" ref="D10" ca="1">_xlfn.IFS(_2018_19_prem_player_stats[age]&gt;21,"Grown")</f>
        <v>#NAME?</v>
      </c>
      <c r="E10" s="2">
        <v>35071</v>
      </c>
      <c r="F10" s="1" t="s">
        <v>39</v>
      </c>
      <c r="G10" s="1" t="s">
        <v>53</v>
      </c>
      <c r="H10" s="1" t="s">
        <v>59</v>
      </c>
      <c r="I10">
        <v>1037</v>
      </c>
      <c r="J10">
        <v>461</v>
      </c>
      <c r="K10">
        <v>576</v>
      </c>
      <c r="L10" s="1" t="s">
        <v>89</v>
      </c>
      <c r="M10">
        <v>30</v>
      </c>
      <c r="N10">
        <v>15</v>
      </c>
      <c r="O10">
        <v>15</v>
      </c>
      <c r="P10">
        <v>1</v>
      </c>
      <c r="Q10">
        <v>1</v>
      </c>
      <c r="R10">
        <v>0</v>
      </c>
      <c r="S10">
        <v>1</v>
      </c>
      <c r="T10">
        <v>0</v>
      </c>
      <c r="U10">
        <v>1</v>
      </c>
      <c r="V10">
        <v>0</v>
      </c>
      <c r="W10">
        <v>0</v>
      </c>
      <c r="X10">
        <v>5</v>
      </c>
      <c r="Y10">
        <v>3</v>
      </c>
      <c r="Z10">
        <v>2</v>
      </c>
      <c r="AA10">
        <v>20</v>
      </c>
      <c r="AB10">
        <v>8</v>
      </c>
      <c r="AC10">
        <v>12</v>
      </c>
      <c r="AD10">
        <v>4</v>
      </c>
      <c r="AE10">
        <v>0</v>
      </c>
      <c r="AF10">
        <v>1037</v>
      </c>
      <c r="AG10">
        <v>52</v>
      </c>
      <c r="AH10">
        <v>35</v>
      </c>
      <c r="AI10">
        <v>259</v>
      </c>
      <c r="AJ10">
        <v>1037</v>
      </c>
      <c r="AK10">
        <v>181</v>
      </c>
      <c r="AL10">
        <v>154</v>
      </c>
      <c r="AM10">
        <v>-1</v>
      </c>
      <c r="AN10">
        <v>10</v>
      </c>
    </row>
    <row r="11" spans="1:40" x14ac:dyDescent="0.3">
      <c r="A11" s="1" t="s">
        <v>108</v>
      </c>
      <c r="B11" s="1" t="s">
        <v>412</v>
      </c>
      <c r="C11">
        <v>29</v>
      </c>
      <c r="D11" t="e">
        <f t="array" aca="1" ref="D11" ca="1">_xlfn.IFS(_2018_19_prem_player_stats[age]&gt;21,"Grown")</f>
        <v>#NAME?</v>
      </c>
      <c r="E11" s="2">
        <v>34192</v>
      </c>
      <c r="F11" s="1" t="s">
        <v>39</v>
      </c>
      <c r="G11" s="1" t="s">
        <v>53</v>
      </c>
      <c r="H11" s="1" t="s">
        <v>109</v>
      </c>
      <c r="I11">
        <v>1022</v>
      </c>
      <c r="J11">
        <v>494</v>
      </c>
      <c r="K11">
        <v>528</v>
      </c>
      <c r="L11" s="1" t="s">
        <v>110</v>
      </c>
      <c r="M11">
        <v>19</v>
      </c>
      <c r="N11">
        <v>9</v>
      </c>
      <c r="O11">
        <v>10</v>
      </c>
      <c r="P11">
        <v>0</v>
      </c>
      <c r="Q11">
        <v>0</v>
      </c>
      <c r="R11">
        <v>0</v>
      </c>
      <c r="S11">
        <v>0</v>
      </c>
      <c r="T11">
        <v>0</v>
      </c>
      <c r="U11">
        <v>0</v>
      </c>
      <c r="V11">
        <v>0</v>
      </c>
      <c r="W11">
        <v>0</v>
      </c>
      <c r="X11">
        <v>4</v>
      </c>
      <c r="Y11">
        <v>3</v>
      </c>
      <c r="Z11">
        <v>1</v>
      </c>
      <c r="AA11">
        <v>16</v>
      </c>
      <c r="AB11">
        <v>8</v>
      </c>
      <c r="AC11">
        <v>8</v>
      </c>
      <c r="AD11">
        <v>2</v>
      </c>
      <c r="AE11">
        <v>0</v>
      </c>
      <c r="AF11">
        <v>0</v>
      </c>
      <c r="AG11">
        <v>64</v>
      </c>
      <c r="AH11">
        <v>54</v>
      </c>
      <c r="AI11">
        <v>511</v>
      </c>
      <c r="AJ11">
        <v>0</v>
      </c>
      <c r="AK11">
        <v>403</v>
      </c>
      <c r="AL11">
        <v>270</v>
      </c>
      <c r="AM11">
        <v>-1</v>
      </c>
      <c r="AN11">
        <v>16</v>
      </c>
    </row>
    <row r="12" spans="1:40" x14ac:dyDescent="0.3">
      <c r="A12" s="1" t="s">
        <v>310</v>
      </c>
      <c r="B12" s="1" t="s">
        <v>627</v>
      </c>
      <c r="C12">
        <v>25</v>
      </c>
      <c r="D12" t="e">
        <f t="array" aca="1" ref="D12" ca="1">_xlfn.IFS(_2018_19_prem_player_stats[age]&gt;21,"Grown")</f>
        <v>#NAME?</v>
      </c>
      <c r="E12" s="2">
        <v>35523</v>
      </c>
      <c r="F12" s="1" t="s">
        <v>39</v>
      </c>
      <c r="G12" s="1" t="s">
        <v>53</v>
      </c>
      <c r="H12" s="1" t="s">
        <v>144</v>
      </c>
      <c r="I12">
        <v>1019</v>
      </c>
      <c r="J12">
        <v>702</v>
      </c>
      <c r="K12">
        <v>317</v>
      </c>
      <c r="L12" s="1" t="s">
        <v>112</v>
      </c>
      <c r="M12">
        <v>29</v>
      </c>
      <c r="N12">
        <v>14</v>
      </c>
      <c r="O12">
        <v>15</v>
      </c>
      <c r="P12">
        <v>7</v>
      </c>
      <c r="Q12">
        <v>5</v>
      </c>
      <c r="R12">
        <v>2</v>
      </c>
      <c r="S12">
        <v>3</v>
      </c>
      <c r="T12">
        <v>1</v>
      </c>
      <c r="U12">
        <v>2</v>
      </c>
      <c r="V12">
        <v>1</v>
      </c>
      <c r="W12">
        <v>0</v>
      </c>
      <c r="X12">
        <v>16</v>
      </c>
      <c r="Y12">
        <v>7</v>
      </c>
      <c r="Z12">
        <v>9</v>
      </c>
      <c r="AA12">
        <v>11</v>
      </c>
      <c r="AB12">
        <v>7</v>
      </c>
      <c r="AC12">
        <v>4</v>
      </c>
      <c r="AD12">
        <v>1</v>
      </c>
      <c r="AE12">
        <v>0</v>
      </c>
      <c r="AF12">
        <v>146</v>
      </c>
      <c r="AG12">
        <v>93</v>
      </c>
      <c r="AH12">
        <v>35</v>
      </c>
      <c r="AI12">
        <v>1019</v>
      </c>
      <c r="AJ12">
        <v>340</v>
      </c>
      <c r="AK12">
        <v>6</v>
      </c>
      <c r="AL12">
        <v>33</v>
      </c>
      <c r="AM12">
        <v>-1</v>
      </c>
      <c r="AN12">
        <v>4</v>
      </c>
    </row>
    <row r="13" spans="1:40" x14ac:dyDescent="0.3">
      <c r="A13" s="1" t="s">
        <v>264</v>
      </c>
      <c r="B13" s="1" t="s">
        <v>532</v>
      </c>
      <c r="C13">
        <v>23</v>
      </c>
      <c r="D13" t="e">
        <f t="array" aca="1" ref="D13" ca="1">_xlfn.IFS(_2018_19_prem_player_stats[age]&gt;21,"Grown")</f>
        <v>#NAME?</v>
      </c>
      <c r="E13" s="2">
        <v>36237</v>
      </c>
      <c r="F13" s="1" t="s">
        <v>39</v>
      </c>
      <c r="G13" s="1" t="s">
        <v>40</v>
      </c>
      <c r="H13" s="1" t="s">
        <v>101</v>
      </c>
      <c r="I13">
        <v>1015</v>
      </c>
      <c r="J13">
        <v>525</v>
      </c>
      <c r="K13">
        <v>490</v>
      </c>
      <c r="L13" s="1" t="s">
        <v>83</v>
      </c>
      <c r="M13">
        <v>16</v>
      </c>
      <c r="N13">
        <v>7</v>
      </c>
      <c r="O13">
        <v>9</v>
      </c>
      <c r="P13">
        <v>0</v>
      </c>
      <c r="Q13">
        <v>0</v>
      </c>
      <c r="R13">
        <v>0</v>
      </c>
      <c r="S13">
        <v>2</v>
      </c>
      <c r="T13">
        <v>2</v>
      </c>
      <c r="U13">
        <v>0</v>
      </c>
      <c r="V13">
        <v>0</v>
      </c>
      <c r="W13">
        <v>0</v>
      </c>
      <c r="X13">
        <v>2</v>
      </c>
      <c r="Y13">
        <v>0</v>
      </c>
      <c r="Z13">
        <v>2</v>
      </c>
      <c r="AA13">
        <v>18</v>
      </c>
      <c r="AB13">
        <v>8</v>
      </c>
      <c r="AC13">
        <v>10</v>
      </c>
      <c r="AD13">
        <v>3</v>
      </c>
      <c r="AE13">
        <v>0</v>
      </c>
      <c r="AF13">
        <v>0</v>
      </c>
      <c r="AG13">
        <v>56</v>
      </c>
      <c r="AH13">
        <v>63</v>
      </c>
      <c r="AI13">
        <v>338</v>
      </c>
      <c r="AJ13">
        <v>508</v>
      </c>
      <c r="AK13">
        <v>283</v>
      </c>
      <c r="AL13">
        <v>77</v>
      </c>
      <c r="AM13">
        <v>131</v>
      </c>
      <c r="AN13">
        <v>17</v>
      </c>
    </row>
    <row r="14" spans="1:40" x14ac:dyDescent="0.3">
      <c r="A14" s="1" t="s">
        <v>329</v>
      </c>
      <c r="B14" s="1" t="s">
        <v>666</v>
      </c>
      <c r="C14">
        <v>24</v>
      </c>
      <c r="D14" t="e">
        <f t="array" aca="1" ref="D14" ca="1">_xlfn.IFS(_2018_19_prem_player_stats[age]&gt;21,"Grown")</f>
        <v>#NAME?</v>
      </c>
      <c r="E14" s="2">
        <v>35773</v>
      </c>
      <c r="F14" s="1" t="s">
        <v>39</v>
      </c>
      <c r="G14" s="1" t="s">
        <v>44</v>
      </c>
      <c r="H14" s="1" t="s">
        <v>82</v>
      </c>
      <c r="I14">
        <v>1007</v>
      </c>
      <c r="J14">
        <v>601</v>
      </c>
      <c r="K14">
        <v>406</v>
      </c>
      <c r="L14" s="1" t="s">
        <v>42</v>
      </c>
      <c r="M14">
        <v>16</v>
      </c>
      <c r="N14">
        <v>9</v>
      </c>
      <c r="O14">
        <v>7</v>
      </c>
      <c r="P14">
        <v>1</v>
      </c>
      <c r="Q14">
        <v>0</v>
      </c>
      <c r="R14">
        <v>1</v>
      </c>
      <c r="S14">
        <v>2</v>
      </c>
      <c r="T14">
        <v>2</v>
      </c>
      <c r="U14">
        <v>0</v>
      </c>
      <c r="V14">
        <v>0</v>
      </c>
      <c r="W14">
        <v>0</v>
      </c>
      <c r="X14">
        <v>3</v>
      </c>
      <c r="Y14">
        <v>3</v>
      </c>
      <c r="Z14">
        <v>0</v>
      </c>
      <c r="AA14">
        <v>16</v>
      </c>
      <c r="AB14">
        <v>7</v>
      </c>
      <c r="AC14">
        <v>9</v>
      </c>
      <c r="AD14">
        <v>0</v>
      </c>
      <c r="AE14">
        <v>0</v>
      </c>
      <c r="AF14">
        <v>1007</v>
      </c>
      <c r="AG14">
        <v>63</v>
      </c>
      <c r="AH14">
        <v>63</v>
      </c>
      <c r="AI14">
        <v>0</v>
      </c>
      <c r="AJ14">
        <v>504</v>
      </c>
      <c r="AK14">
        <v>175</v>
      </c>
      <c r="AL14">
        <v>78</v>
      </c>
      <c r="AM14">
        <v>-1</v>
      </c>
      <c r="AN14">
        <v>10</v>
      </c>
    </row>
    <row r="15" spans="1:40" x14ac:dyDescent="0.3">
      <c r="A15" s="1" t="s">
        <v>67</v>
      </c>
      <c r="B15" s="1" t="s">
        <v>589</v>
      </c>
      <c r="C15">
        <v>28</v>
      </c>
      <c r="D15" t="e">
        <f t="array" aca="1" ref="D15" ca="1">_xlfn.IFS(_2018_19_prem_player_stats[age]&gt;21,"Grown")</f>
        <v>#NAME?</v>
      </c>
      <c r="E15" s="2">
        <v>34336</v>
      </c>
      <c r="F15" s="1" t="s">
        <v>39</v>
      </c>
      <c r="G15" s="1" t="s">
        <v>40</v>
      </c>
      <c r="H15" s="1" t="s">
        <v>59</v>
      </c>
      <c r="I15">
        <v>1003</v>
      </c>
      <c r="J15">
        <v>463</v>
      </c>
      <c r="K15">
        <v>540</v>
      </c>
      <c r="L15" s="1" t="s">
        <v>68</v>
      </c>
      <c r="M15">
        <v>14</v>
      </c>
      <c r="N15">
        <v>7</v>
      </c>
      <c r="O15">
        <v>7</v>
      </c>
      <c r="P15">
        <v>0</v>
      </c>
      <c r="Q15">
        <v>0</v>
      </c>
      <c r="R15">
        <v>0</v>
      </c>
      <c r="S15">
        <v>1</v>
      </c>
      <c r="T15">
        <v>1</v>
      </c>
      <c r="U15">
        <v>0</v>
      </c>
      <c r="V15">
        <v>0</v>
      </c>
      <c r="W15">
        <v>0</v>
      </c>
      <c r="X15">
        <v>2</v>
      </c>
      <c r="Y15">
        <v>1</v>
      </c>
      <c r="Z15">
        <v>1</v>
      </c>
      <c r="AA15">
        <v>19</v>
      </c>
      <c r="AB15">
        <v>8</v>
      </c>
      <c r="AC15">
        <v>11</v>
      </c>
      <c r="AD15">
        <v>5</v>
      </c>
      <c r="AE15">
        <v>0</v>
      </c>
      <c r="AF15">
        <v>0</v>
      </c>
      <c r="AG15">
        <v>53</v>
      </c>
      <c r="AH15">
        <v>72</v>
      </c>
      <c r="AI15">
        <v>201</v>
      </c>
      <c r="AJ15">
        <v>1003</v>
      </c>
      <c r="AK15">
        <v>397</v>
      </c>
      <c r="AL15">
        <v>155</v>
      </c>
      <c r="AM15">
        <v>144</v>
      </c>
      <c r="AN15">
        <v>20</v>
      </c>
    </row>
    <row r="16" spans="1:40" x14ac:dyDescent="0.3">
      <c r="A16" s="1" t="s">
        <v>84</v>
      </c>
      <c r="B16" s="1" t="s">
        <v>649</v>
      </c>
      <c r="C16">
        <v>25</v>
      </c>
      <c r="D16" t="e">
        <f t="array" aca="1" ref="D16" ca="1">_xlfn.IFS(_2018_19_prem_player_stats[age]&gt;21,"Grown")</f>
        <v>#NAME?</v>
      </c>
      <c r="E16" s="2">
        <v>35671</v>
      </c>
      <c r="F16" s="1" t="s">
        <v>39</v>
      </c>
      <c r="G16" s="1" t="s">
        <v>44</v>
      </c>
      <c r="H16" s="1" t="s">
        <v>50</v>
      </c>
      <c r="I16">
        <v>985</v>
      </c>
      <c r="J16">
        <v>462</v>
      </c>
      <c r="K16">
        <v>523</v>
      </c>
      <c r="L16" s="1" t="s">
        <v>42</v>
      </c>
      <c r="M16">
        <v>16</v>
      </c>
      <c r="N16">
        <v>7</v>
      </c>
      <c r="O16">
        <v>9</v>
      </c>
      <c r="P16">
        <v>1</v>
      </c>
      <c r="Q16">
        <v>0</v>
      </c>
      <c r="R16">
        <v>1</v>
      </c>
      <c r="S16">
        <v>1</v>
      </c>
      <c r="T16">
        <v>0</v>
      </c>
      <c r="U16">
        <v>1</v>
      </c>
      <c r="V16">
        <v>0</v>
      </c>
      <c r="W16">
        <v>0</v>
      </c>
      <c r="X16">
        <v>4</v>
      </c>
      <c r="Y16">
        <v>3</v>
      </c>
      <c r="Z16">
        <v>1</v>
      </c>
      <c r="AA16">
        <v>16</v>
      </c>
      <c r="AB16">
        <v>5</v>
      </c>
      <c r="AC16">
        <v>11</v>
      </c>
      <c r="AD16">
        <v>3</v>
      </c>
      <c r="AE16">
        <v>1</v>
      </c>
      <c r="AF16">
        <v>985</v>
      </c>
      <c r="AG16">
        <v>62</v>
      </c>
      <c r="AH16">
        <v>62</v>
      </c>
      <c r="AI16">
        <v>328</v>
      </c>
      <c r="AJ16">
        <v>985</v>
      </c>
      <c r="AK16">
        <v>174</v>
      </c>
      <c r="AL16">
        <v>167</v>
      </c>
      <c r="AM16">
        <v>-1</v>
      </c>
      <c r="AN16">
        <v>15</v>
      </c>
    </row>
    <row r="17" spans="1:40" x14ac:dyDescent="0.3">
      <c r="A17" s="1" t="s">
        <v>256</v>
      </c>
      <c r="B17" s="1" t="s">
        <v>635</v>
      </c>
      <c r="C17">
        <v>33</v>
      </c>
      <c r="D17" t="e">
        <f t="array" aca="1" ref="D17" ca="1">_xlfn.IFS(_2018_19_prem_player_stats[age]&gt;21,"Grown")</f>
        <v>#NAME?</v>
      </c>
      <c r="E17" s="2">
        <v>32694</v>
      </c>
      <c r="F17" s="1" t="s">
        <v>39</v>
      </c>
      <c r="G17" s="1" t="s">
        <v>40</v>
      </c>
      <c r="H17" s="1" t="s">
        <v>66</v>
      </c>
      <c r="I17">
        <v>985</v>
      </c>
      <c r="J17">
        <v>540</v>
      </c>
      <c r="K17">
        <v>445</v>
      </c>
      <c r="L17" s="1" t="s">
        <v>257</v>
      </c>
      <c r="M17">
        <v>13</v>
      </c>
      <c r="N17">
        <v>7</v>
      </c>
      <c r="O17">
        <v>6</v>
      </c>
      <c r="P17">
        <v>1</v>
      </c>
      <c r="Q17">
        <v>1</v>
      </c>
      <c r="R17">
        <v>0</v>
      </c>
      <c r="S17">
        <v>0</v>
      </c>
      <c r="T17">
        <v>0</v>
      </c>
      <c r="U17">
        <v>0</v>
      </c>
      <c r="V17">
        <v>0</v>
      </c>
      <c r="W17">
        <v>0</v>
      </c>
      <c r="X17">
        <v>6</v>
      </c>
      <c r="Y17">
        <v>3</v>
      </c>
      <c r="Z17">
        <v>3</v>
      </c>
      <c r="AA17">
        <v>7</v>
      </c>
      <c r="AB17">
        <v>3</v>
      </c>
      <c r="AC17">
        <v>4</v>
      </c>
      <c r="AD17">
        <v>1</v>
      </c>
      <c r="AE17">
        <v>0</v>
      </c>
      <c r="AF17">
        <v>985</v>
      </c>
      <c r="AG17">
        <v>141</v>
      </c>
      <c r="AH17">
        <v>76</v>
      </c>
      <c r="AI17">
        <v>985</v>
      </c>
      <c r="AJ17">
        <v>0</v>
      </c>
      <c r="AK17">
        <v>173</v>
      </c>
      <c r="AL17">
        <v>324</v>
      </c>
      <c r="AM17">
        <v>15</v>
      </c>
      <c r="AN17">
        <v>12</v>
      </c>
    </row>
    <row r="18" spans="1:40" x14ac:dyDescent="0.3">
      <c r="A18" s="1" t="s">
        <v>343</v>
      </c>
      <c r="B18" s="1" t="s">
        <v>607</v>
      </c>
      <c r="C18">
        <v>26</v>
      </c>
      <c r="D18" t="e">
        <f t="array" aca="1" ref="D18" ca="1">_xlfn.IFS(_2018_19_prem_player_stats[age]&gt;21,"Grown")</f>
        <v>#NAME?</v>
      </c>
      <c r="E18" s="2">
        <v>35132</v>
      </c>
      <c r="F18" s="1" t="s">
        <v>39</v>
      </c>
      <c r="G18" s="1" t="s">
        <v>53</v>
      </c>
      <c r="H18" s="1" t="s">
        <v>47</v>
      </c>
      <c r="I18">
        <v>981</v>
      </c>
      <c r="J18">
        <v>589</v>
      </c>
      <c r="K18">
        <v>392</v>
      </c>
      <c r="L18" s="1" t="s">
        <v>212</v>
      </c>
      <c r="M18">
        <v>22</v>
      </c>
      <c r="N18">
        <v>13</v>
      </c>
      <c r="O18">
        <v>9</v>
      </c>
      <c r="P18">
        <v>1</v>
      </c>
      <c r="Q18">
        <v>1</v>
      </c>
      <c r="R18">
        <v>0</v>
      </c>
      <c r="S18">
        <v>1</v>
      </c>
      <c r="T18">
        <v>1</v>
      </c>
      <c r="U18">
        <v>0</v>
      </c>
      <c r="V18">
        <v>0</v>
      </c>
      <c r="W18">
        <v>0</v>
      </c>
      <c r="X18">
        <v>4</v>
      </c>
      <c r="Y18">
        <v>2</v>
      </c>
      <c r="Z18">
        <v>2</v>
      </c>
      <c r="AA18">
        <v>25</v>
      </c>
      <c r="AB18">
        <v>15</v>
      </c>
      <c r="AC18">
        <v>10</v>
      </c>
      <c r="AD18">
        <v>1</v>
      </c>
      <c r="AE18">
        <v>0</v>
      </c>
      <c r="AF18">
        <v>981</v>
      </c>
      <c r="AG18">
        <v>39</v>
      </c>
      <c r="AH18">
        <v>45</v>
      </c>
      <c r="AI18">
        <v>981</v>
      </c>
      <c r="AJ18">
        <v>981</v>
      </c>
      <c r="AK18">
        <v>172</v>
      </c>
      <c r="AL18">
        <v>165</v>
      </c>
      <c r="AM18">
        <v>-1</v>
      </c>
      <c r="AN18">
        <v>11</v>
      </c>
    </row>
    <row r="19" spans="1:40" x14ac:dyDescent="0.3">
      <c r="A19" s="1" t="s">
        <v>199</v>
      </c>
      <c r="B19" s="1" t="s">
        <v>595</v>
      </c>
      <c r="C19">
        <v>33</v>
      </c>
      <c r="D19" t="e">
        <f t="array" aca="1" ref="D19" ca="1">_xlfn.IFS(_2018_19_prem_player_stats[age]&gt;21,"Grown")</f>
        <v>#NAME?</v>
      </c>
      <c r="E19" s="2">
        <v>32694</v>
      </c>
      <c r="F19" s="1" t="s">
        <v>39</v>
      </c>
      <c r="G19" s="1" t="s">
        <v>53</v>
      </c>
      <c r="H19" s="1" t="s">
        <v>91</v>
      </c>
      <c r="I19">
        <v>980</v>
      </c>
      <c r="J19">
        <v>454</v>
      </c>
      <c r="K19">
        <v>526</v>
      </c>
      <c r="L19" s="1" t="s">
        <v>42</v>
      </c>
      <c r="M19">
        <v>25</v>
      </c>
      <c r="N19">
        <v>13</v>
      </c>
      <c r="O19">
        <v>12</v>
      </c>
      <c r="P19">
        <v>2</v>
      </c>
      <c r="Q19">
        <v>1</v>
      </c>
      <c r="R19">
        <v>1</v>
      </c>
      <c r="S19">
        <v>2</v>
      </c>
      <c r="T19">
        <v>1</v>
      </c>
      <c r="U19">
        <v>1</v>
      </c>
      <c r="V19">
        <v>0</v>
      </c>
      <c r="W19">
        <v>1</v>
      </c>
      <c r="X19">
        <v>6</v>
      </c>
      <c r="Y19">
        <v>3</v>
      </c>
      <c r="Z19">
        <v>3</v>
      </c>
      <c r="AA19">
        <v>14</v>
      </c>
      <c r="AB19">
        <v>6</v>
      </c>
      <c r="AC19">
        <v>8</v>
      </c>
      <c r="AD19">
        <v>1</v>
      </c>
      <c r="AE19">
        <v>0</v>
      </c>
      <c r="AF19">
        <v>490</v>
      </c>
      <c r="AG19">
        <v>70</v>
      </c>
      <c r="AH19">
        <v>39</v>
      </c>
      <c r="AI19">
        <v>980</v>
      </c>
      <c r="AJ19">
        <v>490</v>
      </c>
      <c r="AK19">
        <v>105</v>
      </c>
      <c r="AL19">
        <v>73</v>
      </c>
      <c r="AM19">
        <v>-1</v>
      </c>
      <c r="AN19">
        <v>8</v>
      </c>
    </row>
    <row r="20" spans="1:40" x14ac:dyDescent="0.3">
      <c r="A20" s="1" t="s">
        <v>285</v>
      </c>
      <c r="B20" s="1" t="s">
        <v>557</v>
      </c>
      <c r="C20">
        <v>30</v>
      </c>
      <c r="D20" t="e">
        <f t="array" aca="1" ref="D20" ca="1">_xlfn.IFS(_2018_19_prem_player_stats[age]&gt;21,"Grown")</f>
        <v>#NAME?</v>
      </c>
      <c r="E20" s="2">
        <v>33667</v>
      </c>
      <c r="F20" s="1" t="s">
        <v>39</v>
      </c>
      <c r="G20" s="1" t="s">
        <v>44</v>
      </c>
      <c r="H20" s="1" t="s">
        <v>106</v>
      </c>
      <c r="I20">
        <v>971</v>
      </c>
      <c r="J20">
        <v>493</v>
      </c>
      <c r="K20">
        <v>478</v>
      </c>
      <c r="L20" s="1" t="s">
        <v>280</v>
      </c>
      <c r="M20">
        <v>19</v>
      </c>
      <c r="N20">
        <v>11</v>
      </c>
      <c r="O20">
        <v>8</v>
      </c>
      <c r="P20">
        <v>4</v>
      </c>
      <c r="Q20">
        <v>1</v>
      </c>
      <c r="R20">
        <v>3</v>
      </c>
      <c r="S20">
        <v>2</v>
      </c>
      <c r="T20">
        <v>1</v>
      </c>
      <c r="U20">
        <v>1</v>
      </c>
      <c r="V20">
        <v>0</v>
      </c>
      <c r="W20">
        <v>0</v>
      </c>
      <c r="X20">
        <v>5</v>
      </c>
      <c r="Y20">
        <v>3</v>
      </c>
      <c r="Z20">
        <v>2</v>
      </c>
      <c r="AA20">
        <v>11</v>
      </c>
      <c r="AB20">
        <v>5</v>
      </c>
      <c r="AC20">
        <v>6</v>
      </c>
      <c r="AD20">
        <v>2</v>
      </c>
      <c r="AE20">
        <v>0</v>
      </c>
      <c r="AF20">
        <v>243</v>
      </c>
      <c r="AG20">
        <v>88</v>
      </c>
      <c r="AH20">
        <v>51</v>
      </c>
      <c r="AI20">
        <v>486</v>
      </c>
      <c r="AJ20">
        <v>486</v>
      </c>
      <c r="AK20">
        <v>45</v>
      </c>
      <c r="AL20">
        <v>69</v>
      </c>
      <c r="AM20">
        <v>-1</v>
      </c>
      <c r="AN20">
        <v>6</v>
      </c>
    </row>
    <row r="21" spans="1:40" x14ac:dyDescent="0.3">
      <c r="A21" s="1" t="s">
        <v>113</v>
      </c>
      <c r="B21" s="1" t="s">
        <v>665</v>
      </c>
      <c r="C21">
        <v>30</v>
      </c>
      <c r="D21" t="e">
        <f t="array" aca="1" ref="D21" ca="1">_xlfn.IFS(_2018_19_prem_player_stats[age]&gt;21,"Grown")</f>
        <v>#NAME?</v>
      </c>
      <c r="E21" s="2">
        <v>33900</v>
      </c>
      <c r="F21" s="1" t="s">
        <v>39</v>
      </c>
      <c r="G21" s="1" t="s">
        <v>53</v>
      </c>
      <c r="H21" s="1" t="s">
        <v>114</v>
      </c>
      <c r="I21">
        <v>943</v>
      </c>
      <c r="J21">
        <v>530</v>
      </c>
      <c r="K21">
        <v>413</v>
      </c>
      <c r="L21" s="1" t="s">
        <v>74</v>
      </c>
      <c r="M21">
        <v>16</v>
      </c>
      <c r="N21">
        <v>8</v>
      </c>
      <c r="O21">
        <v>8</v>
      </c>
      <c r="P21">
        <v>5</v>
      </c>
      <c r="Q21">
        <v>3</v>
      </c>
      <c r="R21">
        <v>2</v>
      </c>
      <c r="S21">
        <v>0</v>
      </c>
      <c r="T21">
        <v>0</v>
      </c>
      <c r="U21">
        <v>0</v>
      </c>
      <c r="V21">
        <v>0</v>
      </c>
      <c r="W21">
        <v>0</v>
      </c>
      <c r="X21">
        <v>9</v>
      </c>
      <c r="Y21">
        <v>4</v>
      </c>
      <c r="Z21">
        <v>5</v>
      </c>
      <c r="AA21">
        <v>11</v>
      </c>
      <c r="AB21">
        <v>6</v>
      </c>
      <c r="AC21">
        <v>5</v>
      </c>
      <c r="AD21">
        <v>3</v>
      </c>
      <c r="AE21">
        <v>0</v>
      </c>
      <c r="AF21">
        <v>189</v>
      </c>
      <c r="AG21">
        <v>86</v>
      </c>
      <c r="AH21">
        <v>59</v>
      </c>
      <c r="AI21">
        <v>314</v>
      </c>
      <c r="AJ21">
        <v>0</v>
      </c>
      <c r="AK21">
        <v>20</v>
      </c>
      <c r="AL21">
        <v>338</v>
      </c>
      <c r="AM21">
        <v>-1</v>
      </c>
      <c r="AN21">
        <v>4</v>
      </c>
    </row>
    <row r="22" spans="1:40" x14ac:dyDescent="0.3">
      <c r="A22" s="1" t="s">
        <v>170</v>
      </c>
      <c r="B22" s="1" t="s">
        <v>643</v>
      </c>
      <c r="C22">
        <v>34</v>
      </c>
      <c r="D22" t="e">
        <f t="array" aca="1" ref="D22" ca="1">_xlfn.IFS(_2018_19_prem_player_stats[age]&gt;21,"Grown")</f>
        <v>#NAME?</v>
      </c>
      <c r="E22" s="2">
        <v>32265</v>
      </c>
      <c r="F22" s="1" t="s">
        <v>39</v>
      </c>
      <c r="G22" s="1" t="s">
        <v>44</v>
      </c>
      <c r="H22" s="1" t="s">
        <v>109</v>
      </c>
      <c r="I22">
        <v>934</v>
      </c>
      <c r="J22">
        <v>494</v>
      </c>
      <c r="K22">
        <v>440</v>
      </c>
      <c r="L22" s="1" t="s">
        <v>171</v>
      </c>
      <c r="M22">
        <v>18</v>
      </c>
      <c r="N22">
        <v>9</v>
      </c>
      <c r="O22">
        <v>9</v>
      </c>
      <c r="P22">
        <v>1</v>
      </c>
      <c r="Q22">
        <v>0</v>
      </c>
      <c r="R22">
        <v>1</v>
      </c>
      <c r="S22">
        <v>1</v>
      </c>
      <c r="T22">
        <v>1</v>
      </c>
      <c r="U22">
        <v>0</v>
      </c>
      <c r="V22">
        <v>0</v>
      </c>
      <c r="W22">
        <v>0</v>
      </c>
      <c r="X22">
        <v>5</v>
      </c>
      <c r="Y22">
        <v>3</v>
      </c>
      <c r="Z22">
        <v>2</v>
      </c>
      <c r="AA22">
        <v>15</v>
      </c>
      <c r="AB22">
        <v>8</v>
      </c>
      <c r="AC22">
        <v>7</v>
      </c>
      <c r="AD22">
        <v>4</v>
      </c>
      <c r="AE22">
        <v>0</v>
      </c>
      <c r="AF22">
        <v>934</v>
      </c>
      <c r="AG22">
        <v>62</v>
      </c>
      <c r="AH22">
        <v>52</v>
      </c>
      <c r="AI22">
        <v>234</v>
      </c>
      <c r="AJ22">
        <v>934</v>
      </c>
      <c r="AK22">
        <v>163</v>
      </c>
      <c r="AL22">
        <v>146</v>
      </c>
      <c r="AM22">
        <v>-1</v>
      </c>
      <c r="AN22">
        <v>8</v>
      </c>
    </row>
    <row r="23" spans="1:40" x14ac:dyDescent="0.3">
      <c r="A23" s="1" t="s">
        <v>169</v>
      </c>
      <c r="B23" s="1" t="s">
        <v>464</v>
      </c>
      <c r="C23">
        <v>28</v>
      </c>
      <c r="D23" t="e">
        <f t="array" aca="1" ref="D23" ca="1">_xlfn.IFS(_2018_19_prem_player_stats[age]&gt;21,"Grown")</f>
        <v>#NAME?</v>
      </c>
      <c r="E23" s="2">
        <v>34532</v>
      </c>
      <c r="F23" s="1" t="s">
        <v>39</v>
      </c>
      <c r="G23" s="1" t="s">
        <v>40</v>
      </c>
      <c r="H23" s="1" t="s">
        <v>144</v>
      </c>
      <c r="I23">
        <v>900</v>
      </c>
      <c r="J23">
        <v>450</v>
      </c>
      <c r="K23">
        <v>450</v>
      </c>
      <c r="L23" s="1" t="s">
        <v>60</v>
      </c>
      <c r="M23">
        <v>10</v>
      </c>
      <c r="N23">
        <v>5</v>
      </c>
      <c r="O23">
        <v>5</v>
      </c>
      <c r="P23">
        <v>0</v>
      </c>
      <c r="Q23">
        <v>0</v>
      </c>
      <c r="R23">
        <v>0</v>
      </c>
      <c r="S23">
        <v>5</v>
      </c>
      <c r="T23">
        <v>3</v>
      </c>
      <c r="U23">
        <v>2</v>
      </c>
      <c r="V23">
        <v>0</v>
      </c>
      <c r="W23">
        <v>0</v>
      </c>
      <c r="X23">
        <v>4</v>
      </c>
      <c r="Y23">
        <v>1</v>
      </c>
      <c r="Z23">
        <v>3</v>
      </c>
      <c r="AA23">
        <v>6</v>
      </c>
      <c r="AB23">
        <v>4</v>
      </c>
      <c r="AC23">
        <v>2</v>
      </c>
      <c r="AD23">
        <v>1</v>
      </c>
      <c r="AE23">
        <v>0</v>
      </c>
      <c r="AF23">
        <v>0</v>
      </c>
      <c r="AG23">
        <v>150</v>
      </c>
      <c r="AH23">
        <v>90</v>
      </c>
      <c r="AI23">
        <v>900</v>
      </c>
      <c r="AJ23">
        <v>180</v>
      </c>
      <c r="AK23">
        <v>311</v>
      </c>
      <c r="AL23">
        <v>3</v>
      </c>
      <c r="AM23">
        <v>12</v>
      </c>
      <c r="AN23">
        <v>18</v>
      </c>
    </row>
    <row r="24" spans="1:40" x14ac:dyDescent="0.3">
      <c r="A24" s="1" t="s">
        <v>72</v>
      </c>
      <c r="B24" s="1" t="s">
        <v>465</v>
      </c>
      <c r="C24">
        <v>26</v>
      </c>
      <c r="D24" t="e">
        <f t="array" aca="1" ref="D24" ca="1">_xlfn.IFS(_2018_19_prem_player_stats[age]&gt;21,"Grown")</f>
        <v>#NAME?</v>
      </c>
      <c r="E24" s="2">
        <v>35089</v>
      </c>
      <c r="F24" s="1" t="s">
        <v>39</v>
      </c>
      <c r="G24" s="1" t="s">
        <v>44</v>
      </c>
      <c r="H24" s="1" t="s">
        <v>73</v>
      </c>
      <c r="I24">
        <v>890</v>
      </c>
      <c r="J24">
        <v>315</v>
      </c>
      <c r="K24">
        <v>575</v>
      </c>
      <c r="L24" s="1" t="s">
        <v>74</v>
      </c>
      <c r="M24">
        <v>29</v>
      </c>
      <c r="N24">
        <v>12</v>
      </c>
      <c r="O24">
        <v>17</v>
      </c>
      <c r="P24">
        <v>1</v>
      </c>
      <c r="Q24">
        <v>0</v>
      </c>
      <c r="R24">
        <v>1</v>
      </c>
      <c r="S24">
        <v>1</v>
      </c>
      <c r="T24">
        <v>1</v>
      </c>
      <c r="U24">
        <v>0</v>
      </c>
      <c r="V24">
        <v>0</v>
      </c>
      <c r="W24">
        <v>0</v>
      </c>
      <c r="X24">
        <v>6</v>
      </c>
      <c r="Y24">
        <v>4</v>
      </c>
      <c r="Z24">
        <v>2</v>
      </c>
      <c r="AA24">
        <v>11</v>
      </c>
      <c r="AB24">
        <v>2</v>
      </c>
      <c r="AC24">
        <v>9</v>
      </c>
      <c r="AD24">
        <v>1</v>
      </c>
      <c r="AE24">
        <v>0</v>
      </c>
      <c r="AF24">
        <v>890</v>
      </c>
      <c r="AG24">
        <v>81</v>
      </c>
      <c r="AH24">
        <v>31</v>
      </c>
      <c r="AI24">
        <v>890</v>
      </c>
      <c r="AJ24">
        <v>890</v>
      </c>
      <c r="AK24">
        <v>160</v>
      </c>
      <c r="AL24">
        <v>152</v>
      </c>
      <c r="AM24">
        <v>-1</v>
      </c>
      <c r="AN24">
        <v>13</v>
      </c>
    </row>
    <row r="25" spans="1:40" x14ac:dyDescent="0.3">
      <c r="A25" s="1" t="s">
        <v>100</v>
      </c>
      <c r="B25" s="1" t="s">
        <v>422</v>
      </c>
      <c r="C25">
        <v>33</v>
      </c>
      <c r="D25" t="e">
        <f t="array" aca="1" ref="D25" ca="1">_xlfn.IFS(_2018_19_prem_player_stats[age]&gt;21,"Grown")</f>
        <v>#NAME?</v>
      </c>
      <c r="E25" s="2">
        <v>32496</v>
      </c>
      <c r="F25" s="1" t="s">
        <v>39</v>
      </c>
      <c r="G25" s="1" t="s">
        <v>53</v>
      </c>
      <c r="H25" s="1" t="s">
        <v>101</v>
      </c>
      <c r="I25">
        <v>877</v>
      </c>
      <c r="J25">
        <v>387</v>
      </c>
      <c r="K25">
        <v>490</v>
      </c>
      <c r="L25" s="1" t="s">
        <v>102</v>
      </c>
      <c r="M25">
        <v>20</v>
      </c>
      <c r="N25">
        <v>10</v>
      </c>
      <c r="O25">
        <v>10</v>
      </c>
      <c r="P25">
        <v>1</v>
      </c>
      <c r="Q25">
        <v>1</v>
      </c>
      <c r="R25">
        <v>0</v>
      </c>
      <c r="S25">
        <v>3</v>
      </c>
      <c r="T25">
        <v>0</v>
      </c>
      <c r="U25">
        <v>3</v>
      </c>
      <c r="V25">
        <v>0</v>
      </c>
      <c r="W25">
        <v>0</v>
      </c>
      <c r="X25">
        <v>6</v>
      </c>
      <c r="Y25">
        <v>2</v>
      </c>
      <c r="Z25">
        <v>4</v>
      </c>
      <c r="AA25">
        <v>8</v>
      </c>
      <c r="AB25">
        <v>4</v>
      </c>
      <c r="AC25">
        <v>4</v>
      </c>
      <c r="AD25">
        <v>3</v>
      </c>
      <c r="AE25">
        <v>0</v>
      </c>
      <c r="AF25">
        <v>877</v>
      </c>
      <c r="AG25">
        <v>110</v>
      </c>
      <c r="AH25">
        <v>44</v>
      </c>
      <c r="AI25">
        <v>292</v>
      </c>
      <c r="AJ25">
        <v>292</v>
      </c>
      <c r="AK25">
        <v>166</v>
      </c>
      <c r="AL25">
        <v>17</v>
      </c>
      <c r="AM25">
        <v>-1</v>
      </c>
      <c r="AN25">
        <v>10</v>
      </c>
    </row>
    <row r="26" spans="1:40" x14ac:dyDescent="0.3">
      <c r="A26" s="1" t="s">
        <v>302</v>
      </c>
      <c r="B26" s="1" t="s">
        <v>504</v>
      </c>
      <c r="C26">
        <v>29</v>
      </c>
      <c r="D26" t="e">
        <f t="array" aca="1" ref="D26" ca="1">_xlfn.IFS(_2018_19_prem_player_stats[age]&gt;21,"Grown")</f>
        <v>#NAME?</v>
      </c>
      <c r="E26" s="2">
        <v>34070</v>
      </c>
      <c r="F26" s="1" t="s">
        <v>39</v>
      </c>
      <c r="G26" s="1" t="s">
        <v>53</v>
      </c>
      <c r="H26" s="1" t="s">
        <v>109</v>
      </c>
      <c r="I26">
        <v>874</v>
      </c>
      <c r="J26">
        <v>416</v>
      </c>
      <c r="K26">
        <v>458</v>
      </c>
      <c r="L26" s="1" t="s">
        <v>303</v>
      </c>
      <c r="M26">
        <v>23</v>
      </c>
      <c r="N26">
        <v>12</v>
      </c>
      <c r="O26">
        <v>11</v>
      </c>
      <c r="P26">
        <v>3</v>
      </c>
      <c r="Q26">
        <v>2</v>
      </c>
      <c r="R26">
        <v>1</v>
      </c>
      <c r="S26">
        <v>0</v>
      </c>
      <c r="T26">
        <v>0</v>
      </c>
      <c r="U26">
        <v>0</v>
      </c>
      <c r="V26">
        <v>0</v>
      </c>
      <c r="W26">
        <v>0</v>
      </c>
      <c r="X26">
        <v>3</v>
      </c>
      <c r="Y26">
        <v>3</v>
      </c>
      <c r="Z26">
        <v>0</v>
      </c>
      <c r="AA26">
        <v>13</v>
      </c>
      <c r="AB26">
        <v>5</v>
      </c>
      <c r="AC26">
        <v>8</v>
      </c>
      <c r="AD26">
        <v>5</v>
      </c>
      <c r="AE26">
        <v>0</v>
      </c>
      <c r="AF26">
        <v>291</v>
      </c>
      <c r="AG26">
        <v>67</v>
      </c>
      <c r="AH26">
        <v>38</v>
      </c>
      <c r="AI26">
        <v>175</v>
      </c>
      <c r="AJ26">
        <v>0</v>
      </c>
      <c r="AK26">
        <v>60</v>
      </c>
      <c r="AL26">
        <v>289</v>
      </c>
      <c r="AM26">
        <v>-1</v>
      </c>
      <c r="AN26">
        <v>3</v>
      </c>
    </row>
    <row r="27" spans="1:40" x14ac:dyDescent="0.3">
      <c r="A27" s="1" t="s">
        <v>218</v>
      </c>
      <c r="B27" s="1" t="s">
        <v>478</v>
      </c>
      <c r="C27">
        <v>33</v>
      </c>
      <c r="D27" t="e">
        <f t="array" aca="1" ref="D27" ca="1">_xlfn.IFS(_2018_19_prem_player_stats[age]&gt;21,"Grown")</f>
        <v>#NAME?</v>
      </c>
      <c r="E27" s="2">
        <v>32777</v>
      </c>
      <c r="F27" s="1" t="s">
        <v>39</v>
      </c>
      <c r="G27" s="1" t="s">
        <v>40</v>
      </c>
      <c r="H27" s="1" t="s">
        <v>139</v>
      </c>
      <c r="I27">
        <v>857</v>
      </c>
      <c r="J27">
        <v>416</v>
      </c>
      <c r="K27">
        <v>441</v>
      </c>
      <c r="L27" s="1" t="s">
        <v>178</v>
      </c>
      <c r="M27">
        <v>11</v>
      </c>
      <c r="N27">
        <v>6</v>
      </c>
      <c r="O27">
        <v>5</v>
      </c>
      <c r="P27">
        <v>3</v>
      </c>
      <c r="Q27">
        <v>1</v>
      </c>
      <c r="R27">
        <v>2</v>
      </c>
      <c r="S27">
        <v>0</v>
      </c>
      <c r="T27">
        <v>0</v>
      </c>
      <c r="U27">
        <v>0</v>
      </c>
      <c r="V27">
        <v>0</v>
      </c>
      <c r="W27">
        <v>0</v>
      </c>
      <c r="X27">
        <v>2</v>
      </c>
      <c r="Y27">
        <v>0</v>
      </c>
      <c r="Z27">
        <v>2</v>
      </c>
      <c r="AA27">
        <v>14</v>
      </c>
      <c r="AB27">
        <v>9</v>
      </c>
      <c r="AC27">
        <v>5</v>
      </c>
      <c r="AD27">
        <v>1</v>
      </c>
      <c r="AE27">
        <v>0</v>
      </c>
      <c r="AF27">
        <v>286</v>
      </c>
      <c r="AG27">
        <v>61</v>
      </c>
      <c r="AH27">
        <v>78</v>
      </c>
      <c r="AI27">
        <v>857</v>
      </c>
      <c r="AJ27">
        <v>0</v>
      </c>
      <c r="AK27">
        <v>56</v>
      </c>
      <c r="AL27">
        <v>315</v>
      </c>
      <c r="AM27">
        <v>113</v>
      </c>
      <c r="AN27">
        <v>4</v>
      </c>
    </row>
    <row r="28" spans="1:40" x14ac:dyDescent="0.3">
      <c r="A28" s="1" t="s">
        <v>205</v>
      </c>
      <c r="B28" s="1" t="s">
        <v>554</v>
      </c>
      <c r="C28">
        <v>24</v>
      </c>
      <c r="D28" t="e">
        <f t="array" aca="1" ref="D28" ca="1">_xlfn.IFS(_2018_19_prem_player_stats[age]&gt;21,"Grown")</f>
        <v>#NAME?</v>
      </c>
      <c r="E28" s="2">
        <v>35739</v>
      </c>
      <c r="F28" s="1" t="s">
        <v>39</v>
      </c>
      <c r="G28" s="1" t="s">
        <v>40</v>
      </c>
      <c r="H28" s="1" t="s">
        <v>70</v>
      </c>
      <c r="I28">
        <v>849</v>
      </c>
      <c r="J28">
        <v>436</v>
      </c>
      <c r="K28">
        <v>413</v>
      </c>
      <c r="L28" s="1" t="s">
        <v>51</v>
      </c>
      <c r="M28">
        <v>13</v>
      </c>
      <c r="N28">
        <v>6</v>
      </c>
      <c r="O28">
        <v>7</v>
      </c>
      <c r="P28">
        <v>0</v>
      </c>
      <c r="Q28">
        <v>0</v>
      </c>
      <c r="R28">
        <v>0</v>
      </c>
      <c r="S28">
        <v>1</v>
      </c>
      <c r="T28">
        <v>0</v>
      </c>
      <c r="U28">
        <v>1</v>
      </c>
      <c r="V28">
        <v>0</v>
      </c>
      <c r="W28">
        <v>0</v>
      </c>
      <c r="X28">
        <v>3</v>
      </c>
      <c r="Y28">
        <v>1</v>
      </c>
      <c r="Z28">
        <v>2</v>
      </c>
      <c r="AA28">
        <v>16</v>
      </c>
      <c r="AB28">
        <v>7</v>
      </c>
      <c r="AC28">
        <v>9</v>
      </c>
      <c r="AD28">
        <v>1</v>
      </c>
      <c r="AE28">
        <v>0</v>
      </c>
      <c r="AF28">
        <v>0</v>
      </c>
      <c r="AG28">
        <v>53</v>
      </c>
      <c r="AH28">
        <v>65</v>
      </c>
      <c r="AI28">
        <v>849</v>
      </c>
      <c r="AJ28">
        <v>849</v>
      </c>
      <c r="AK28">
        <v>279</v>
      </c>
      <c r="AL28">
        <v>133</v>
      </c>
      <c r="AM28">
        <v>142</v>
      </c>
      <c r="AN28">
        <v>17</v>
      </c>
    </row>
    <row r="29" spans="1:40" x14ac:dyDescent="0.3">
      <c r="A29" s="1" t="s">
        <v>211</v>
      </c>
      <c r="B29" s="1" t="s">
        <v>452</v>
      </c>
      <c r="C29">
        <v>31</v>
      </c>
      <c r="D29" t="e">
        <f t="array" aca="1" ref="D29" ca="1">_xlfn.IFS(_2018_19_prem_player_stats[age]&gt;21,"Grown")</f>
        <v>#NAME?</v>
      </c>
      <c r="E29" s="2">
        <v>33210</v>
      </c>
      <c r="F29" s="1" t="s">
        <v>39</v>
      </c>
      <c r="G29" s="1" t="s">
        <v>53</v>
      </c>
      <c r="H29" s="1" t="s">
        <v>55</v>
      </c>
      <c r="I29">
        <v>813</v>
      </c>
      <c r="J29">
        <v>526</v>
      </c>
      <c r="K29">
        <v>287</v>
      </c>
      <c r="L29" s="1" t="s">
        <v>212</v>
      </c>
      <c r="M29">
        <v>16</v>
      </c>
      <c r="N29">
        <v>10</v>
      </c>
      <c r="O29">
        <v>6</v>
      </c>
      <c r="P29">
        <v>1</v>
      </c>
      <c r="Q29">
        <v>0</v>
      </c>
      <c r="R29">
        <v>1</v>
      </c>
      <c r="S29">
        <v>1</v>
      </c>
      <c r="T29">
        <v>0</v>
      </c>
      <c r="U29">
        <v>1</v>
      </c>
      <c r="V29">
        <v>0</v>
      </c>
      <c r="W29">
        <v>0</v>
      </c>
      <c r="X29">
        <v>5</v>
      </c>
      <c r="Y29">
        <v>3</v>
      </c>
      <c r="Z29">
        <v>2</v>
      </c>
      <c r="AA29">
        <v>10</v>
      </c>
      <c r="AB29">
        <v>6</v>
      </c>
      <c r="AC29">
        <v>4</v>
      </c>
      <c r="AD29">
        <v>1</v>
      </c>
      <c r="AE29">
        <v>0</v>
      </c>
      <c r="AF29">
        <v>813</v>
      </c>
      <c r="AG29">
        <v>81</v>
      </c>
      <c r="AH29">
        <v>51</v>
      </c>
      <c r="AI29">
        <v>813</v>
      </c>
      <c r="AJ29">
        <v>813</v>
      </c>
      <c r="AK29">
        <v>149</v>
      </c>
      <c r="AL29">
        <v>142</v>
      </c>
      <c r="AM29">
        <v>-1</v>
      </c>
      <c r="AN29">
        <v>10</v>
      </c>
    </row>
    <row r="30" spans="1:40" x14ac:dyDescent="0.3">
      <c r="A30" s="1" t="s">
        <v>235</v>
      </c>
      <c r="B30" s="1" t="s">
        <v>637</v>
      </c>
      <c r="C30">
        <v>31</v>
      </c>
      <c r="D30" t="e">
        <f t="array" aca="1" ref="D30" ca="1">_xlfn.IFS(_2018_19_prem_player_stats[age]&gt;21,"Grown")</f>
        <v>#NAME?</v>
      </c>
      <c r="E30" s="2">
        <v>33434</v>
      </c>
      <c r="F30" s="1" t="s">
        <v>39</v>
      </c>
      <c r="G30" s="1" t="s">
        <v>40</v>
      </c>
      <c r="H30" s="1" t="s">
        <v>144</v>
      </c>
      <c r="I30">
        <v>806</v>
      </c>
      <c r="J30">
        <v>450</v>
      </c>
      <c r="K30">
        <v>356</v>
      </c>
      <c r="L30" s="1" t="s">
        <v>112</v>
      </c>
      <c r="M30">
        <v>11</v>
      </c>
      <c r="N30">
        <v>5</v>
      </c>
      <c r="O30">
        <v>6</v>
      </c>
      <c r="P30">
        <v>1</v>
      </c>
      <c r="Q30">
        <v>0</v>
      </c>
      <c r="R30">
        <v>1</v>
      </c>
      <c r="S30">
        <v>0</v>
      </c>
      <c r="T30">
        <v>0</v>
      </c>
      <c r="U30">
        <v>0</v>
      </c>
      <c r="V30">
        <v>0</v>
      </c>
      <c r="W30">
        <v>0</v>
      </c>
      <c r="X30">
        <v>5</v>
      </c>
      <c r="Y30">
        <v>3</v>
      </c>
      <c r="Z30">
        <v>2</v>
      </c>
      <c r="AA30">
        <v>7</v>
      </c>
      <c r="AB30">
        <v>2</v>
      </c>
      <c r="AC30">
        <v>5</v>
      </c>
      <c r="AD30">
        <v>1</v>
      </c>
      <c r="AE30">
        <v>0</v>
      </c>
      <c r="AF30">
        <v>806</v>
      </c>
      <c r="AG30">
        <v>115</v>
      </c>
      <c r="AH30">
        <v>73</v>
      </c>
      <c r="AI30">
        <v>806</v>
      </c>
      <c r="AJ30">
        <v>0</v>
      </c>
      <c r="AK30">
        <v>151</v>
      </c>
      <c r="AL30">
        <v>318</v>
      </c>
      <c r="AM30">
        <v>18</v>
      </c>
      <c r="AN30">
        <v>13</v>
      </c>
    </row>
    <row r="31" spans="1:40" x14ac:dyDescent="0.3">
      <c r="A31" s="1" t="s">
        <v>290</v>
      </c>
      <c r="B31" s="1" t="s">
        <v>583</v>
      </c>
      <c r="C31">
        <v>32</v>
      </c>
      <c r="D31" t="e">
        <f t="array" aca="1" ref="D31" ca="1">_xlfn.IFS(_2018_19_prem_player_stats[age]&gt;21,"Grown")</f>
        <v>#NAME?</v>
      </c>
      <c r="E31" s="2">
        <v>32833</v>
      </c>
      <c r="F31" s="1" t="s">
        <v>39</v>
      </c>
      <c r="G31" s="1" t="s">
        <v>44</v>
      </c>
      <c r="H31" s="1" t="s">
        <v>144</v>
      </c>
      <c r="I31">
        <v>725</v>
      </c>
      <c r="J31">
        <v>266</v>
      </c>
      <c r="K31">
        <v>459</v>
      </c>
      <c r="L31" s="1" t="s">
        <v>42</v>
      </c>
      <c r="M31">
        <v>11</v>
      </c>
      <c r="N31">
        <v>5</v>
      </c>
      <c r="O31">
        <v>6</v>
      </c>
      <c r="P31">
        <v>0</v>
      </c>
      <c r="Q31">
        <v>0</v>
      </c>
      <c r="R31">
        <v>0</v>
      </c>
      <c r="S31">
        <v>1</v>
      </c>
      <c r="T31">
        <v>1</v>
      </c>
      <c r="U31">
        <v>0</v>
      </c>
      <c r="V31">
        <v>0</v>
      </c>
      <c r="W31">
        <v>0</v>
      </c>
      <c r="X31">
        <v>4</v>
      </c>
      <c r="Y31">
        <v>1</v>
      </c>
      <c r="Z31">
        <v>3</v>
      </c>
      <c r="AA31">
        <v>9</v>
      </c>
      <c r="AB31">
        <v>4</v>
      </c>
      <c r="AC31">
        <v>5</v>
      </c>
      <c r="AD31">
        <v>2</v>
      </c>
      <c r="AE31">
        <v>1</v>
      </c>
      <c r="AF31">
        <v>0</v>
      </c>
      <c r="AG31">
        <v>81</v>
      </c>
      <c r="AH31">
        <v>66</v>
      </c>
      <c r="AI31">
        <v>242</v>
      </c>
      <c r="AJ31">
        <v>725</v>
      </c>
      <c r="AK31">
        <v>295</v>
      </c>
      <c r="AL31">
        <v>123</v>
      </c>
      <c r="AM31">
        <v>-1</v>
      </c>
      <c r="AN31">
        <v>19</v>
      </c>
    </row>
    <row r="32" spans="1:40" x14ac:dyDescent="0.3">
      <c r="A32" s="1" t="s">
        <v>61</v>
      </c>
      <c r="B32" s="1" t="s">
        <v>580</v>
      </c>
      <c r="C32">
        <v>27</v>
      </c>
      <c r="D32" t="e">
        <f t="array" aca="1" ref="D32" ca="1">_xlfn.IFS(_2018_19_prem_player_stats[age]&gt;21,"Grown")</f>
        <v>#NAME?</v>
      </c>
      <c r="E32" s="2">
        <v>34765</v>
      </c>
      <c r="F32" s="1" t="s">
        <v>39</v>
      </c>
      <c r="G32" s="1" t="s">
        <v>53</v>
      </c>
      <c r="H32" s="1" t="s">
        <v>62</v>
      </c>
      <c r="I32">
        <v>687</v>
      </c>
      <c r="J32">
        <v>468</v>
      </c>
      <c r="K32">
        <v>219</v>
      </c>
      <c r="L32" s="1" t="s">
        <v>60</v>
      </c>
      <c r="M32">
        <v>13</v>
      </c>
      <c r="N32">
        <v>8</v>
      </c>
      <c r="O32">
        <v>5</v>
      </c>
      <c r="P32">
        <v>3</v>
      </c>
      <c r="Q32">
        <v>1</v>
      </c>
      <c r="R32">
        <v>2</v>
      </c>
      <c r="S32">
        <v>0</v>
      </c>
      <c r="T32">
        <v>0</v>
      </c>
      <c r="U32">
        <v>0</v>
      </c>
      <c r="V32">
        <v>1</v>
      </c>
      <c r="W32">
        <v>1</v>
      </c>
      <c r="X32">
        <v>2</v>
      </c>
      <c r="Y32">
        <v>1</v>
      </c>
      <c r="Z32">
        <v>1</v>
      </c>
      <c r="AA32">
        <v>16</v>
      </c>
      <c r="AB32">
        <v>9</v>
      </c>
      <c r="AC32">
        <v>7</v>
      </c>
      <c r="AD32">
        <v>2</v>
      </c>
      <c r="AE32">
        <v>0</v>
      </c>
      <c r="AF32">
        <v>229</v>
      </c>
      <c r="AG32">
        <v>43</v>
      </c>
      <c r="AH32">
        <v>53</v>
      </c>
      <c r="AI32">
        <v>344</v>
      </c>
      <c r="AJ32">
        <v>0</v>
      </c>
      <c r="AK32">
        <v>38</v>
      </c>
      <c r="AL32">
        <v>412</v>
      </c>
      <c r="AM32">
        <v>-1</v>
      </c>
      <c r="AN32">
        <v>4</v>
      </c>
    </row>
    <row r="33" spans="1:40" x14ac:dyDescent="0.3">
      <c r="A33" s="1" t="s">
        <v>299</v>
      </c>
      <c r="B33" s="1" t="s">
        <v>576</v>
      </c>
      <c r="C33">
        <v>37</v>
      </c>
      <c r="D33" t="e">
        <f t="array" aca="1" ref="D33" ca="1">_xlfn.IFS(_2018_19_prem_player_stats[age]&gt;21,"Grown")</f>
        <v>#NAME?</v>
      </c>
      <c r="E33" s="2">
        <v>31104</v>
      </c>
      <c r="F33" s="1" t="s">
        <v>39</v>
      </c>
      <c r="G33" s="1" t="s">
        <v>53</v>
      </c>
      <c r="H33" s="1" t="s">
        <v>106</v>
      </c>
      <c r="I33">
        <v>683</v>
      </c>
      <c r="J33">
        <v>508</v>
      </c>
      <c r="K33">
        <v>175</v>
      </c>
      <c r="L33" s="1" t="s">
        <v>74</v>
      </c>
      <c r="M33">
        <v>20</v>
      </c>
      <c r="N33">
        <v>11</v>
      </c>
      <c r="O33">
        <v>9</v>
      </c>
      <c r="P33">
        <v>1</v>
      </c>
      <c r="Q33">
        <v>1</v>
      </c>
      <c r="R33">
        <v>0</v>
      </c>
      <c r="S33">
        <v>4</v>
      </c>
      <c r="T33">
        <v>4</v>
      </c>
      <c r="U33">
        <v>0</v>
      </c>
      <c r="V33">
        <v>0</v>
      </c>
      <c r="W33">
        <v>0</v>
      </c>
      <c r="X33">
        <v>7</v>
      </c>
      <c r="Y33">
        <v>5</v>
      </c>
      <c r="Z33">
        <v>2</v>
      </c>
      <c r="AA33">
        <v>8</v>
      </c>
      <c r="AB33">
        <v>5</v>
      </c>
      <c r="AC33">
        <v>3</v>
      </c>
      <c r="AD33">
        <v>2</v>
      </c>
      <c r="AE33">
        <v>0</v>
      </c>
      <c r="AF33">
        <v>683</v>
      </c>
      <c r="AG33">
        <v>85</v>
      </c>
      <c r="AH33">
        <v>34</v>
      </c>
      <c r="AI33">
        <v>342</v>
      </c>
      <c r="AJ33">
        <v>171</v>
      </c>
      <c r="AK33">
        <v>133</v>
      </c>
      <c r="AL33">
        <v>2</v>
      </c>
      <c r="AM33">
        <v>-1</v>
      </c>
      <c r="AN33">
        <v>8</v>
      </c>
    </row>
    <row r="34" spans="1:40" x14ac:dyDescent="0.3">
      <c r="A34" s="1" t="s">
        <v>346</v>
      </c>
      <c r="B34" s="1" t="s">
        <v>454</v>
      </c>
      <c r="C34">
        <v>29</v>
      </c>
      <c r="D34" t="e">
        <f t="array" aca="1" ref="D34" ca="1">_xlfn.IFS(_2018_19_prem_player_stats[age]&gt;21,"Grown")</f>
        <v>#NAME?</v>
      </c>
      <c r="E34" s="2">
        <v>34260</v>
      </c>
      <c r="F34" s="1" t="s">
        <v>39</v>
      </c>
      <c r="G34" s="1" t="s">
        <v>53</v>
      </c>
      <c r="H34" s="1" t="s">
        <v>73</v>
      </c>
      <c r="I34">
        <v>683</v>
      </c>
      <c r="J34">
        <v>331</v>
      </c>
      <c r="K34">
        <v>352</v>
      </c>
      <c r="L34" s="1" t="s">
        <v>83</v>
      </c>
      <c r="M34">
        <v>23</v>
      </c>
      <c r="N34">
        <v>13</v>
      </c>
      <c r="O34">
        <v>10</v>
      </c>
      <c r="P34">
        <v>3</v>
      </c>
      <c r="Q34">
        <v>2</v>
      </c>
      <c r="R34">
        <v>1</v>
      </c>
      <c r="S34">
        <v>1</v>
      </c>
      <c r="T34">
        <v>0</v>
      </c>
      <c r="U34">
        <v>1</v>
      </c>
      <c r="V34">
        <v>0</v>
      </c>
      <c r="W34">
        <v>0</v>
      </c>
      <c r="X34">
        <v>5</v>
      </c>
      <c r="Y34">
        <v>4</v>
      </c>
      <c r="Z34">
        <v>1</v>
      </c>
      <c r="AA34">
        <v>10</v>
      </c>
      <c r="AB34">
        <v>7</v>
      </c>
      <c r="AC34">
        <v>3</v>
      </c>
      <c r="AD34">
        <v>1</v>
      </c>
      <c r="AE34">
        <v>0</v>
      </c>
      <c r="AF34">
        <v>228</v>
      </c>
      <c r="AG34">
        <v>68</v>
      </c>
      <c r="AH34">
        <v>30</v>
      </c>
      <c r="AI34">
        <v>683</v>
      </c>
      <c r="AJ34">
        <v>683</v>
      </c>
      <c r="AK34">
        <v>34</v>
      </c>
      <c r="AL34">
        <v>119</v>
      </c>
      <c r="AM34">
        <v>-1</v>
      </c>
      <c r="AN34">
        <v>6</v>
      </c>
    </row>
    <row r="35" spans="1:40" x14ac:dyDescent="0.3">
      <c r="A35" s="1" t="s">
        <v>277</v>
      </c>
      <c r="B35" s="1" t="s">
        <v>411</v>
      </c>
      <c r="C35">
        <v>28</v>
      </c>
      <c r="D35" t="e">
        <f t="array" aca="1" ref="D35" ca="1">_xlfn.IFS(_2018_19_prem_player_stats[age]&gt;21,"Grown")</f>
        <v>#NAME?</v>
      </c>
      <c r="E35" s="2">
        <v>34549</v>
      </c>
      <c r="F35" s="1" t="s">
        <v>39</v>
      </c>
      <c r="G35" s="1" t="s">
        <v>40</v>
      </c>
      <c r="H35" s="1" t="s">
        <v>114</v>
      </c>
      <c r="I35">
        <v>660</v>
      </c>
      <c r="J35">
        <v>360</v>
      </c>
      <c r="K35">
        <v>300</v>
      </c>
      <c r="L35" s="1" t="s">
        <v>68</v>
      </c>
      <c r="M35">
        <v>10</v>
      </c>
      <c r="N35">
        <v>4</v>
      </c>
      <c r="O35">
        <v>6</v>
      </c>
      <c r="P35">
        <v>0</v>
      </c>
      <c r="Q35">
        <v>0</v>
      </c>
      <c r="R35">
        <v>0</v>
      </c>
      <c r="S35">
        <v>0</v>
      </c>
      <c r="T35">
        <v>0</v>
      </c>
      <c r="U35">
        <v>0</v>
      </c>
      <c r="V35">
        <v>0</v>
      </c>
      <c r="W35">
        <v>0</v>
      </c>
      <c r="X35">
        <v>3</v>
      </c>
      <c r="Y35">
        <v>2</v>
      </c>
      <c r="Z35">
        <v>1</v>
      </c>
      <c r="AA35">
        <v>10</v>
      </c>
      <c r="AB35">
        <v>3</v>
      </c>
      <c r="AC35">
        <v>7</v>
      </c>
      <c r="AD35">
        <v>0</v>
      </c>
      <c r="AE35">
        <v>0</v>
      </c>
      <c r="AF35">
        <v>0</v>
      </c>
      <c r="AG35">
        <v>66</v>
      </c>
      <c r="AH35">
        <v>66</v>
      </c>
      <c r="AI35">
        <v>0</v>
      </c>
      <c r="AJ35">
        <v>0</v>
      </c>
      <c r="AK35">
        <v>274</v>
      </c>
      <c r="AL35">
        <v>296</v>
      </c>
      <c r="AM35">
        <v>96</v>
      </c>
      <c r="AN35">
        <v>17</v>
      </c>
    </row>
    <row r="36" spans="1:40" x14ac:dyDescent="0.3">
      <c r="A36" s="1" t="s">
        <v>231</v>
      </c>
      <c r="B36" s="1" t="s">
        <v>487</v>
      </c>
      <c r="C36">
        <v>27</v>
      </c>
      <c r="D36" t="e">
        <f t="array" aca="1" ref="D36" ca="1">_xlfn.IFS(_2018_19_prem_player_stats[age]&gt;21,"Grown")</f>
        <v>#NAME?</v>
      </c>
      <c r="E36" s="2">
        <v>34689</v>
      </c>
      <c r="F36" s="1" t="s">
        <v>39</v>
      </c>
      <c r="G36" s="1" t="s">
        <v>44</v>
      </c>
      <c r="H36" s="1" t="s">
        <v>82</v>
      </c>
      <c r="I36">
        <v>640</v>
      </c>
      <c r="J36">
        <v>307</v>
      </c>
      <c r="K36">
        <v>333</v>
      </c>
      <c r="L36" s="1" t="s">
        <v>210</v>
      </c>
      <c r="M36">
        <v>9</v>
      </c>
      <c r="N36">
        <v>5</v>
      </c>
      <c r="O36">
        <v>4</v>
      </c>
      <c r="P36">
        <v>0</v>
      </c>
      <c r="Q36">
        <v>0</v>
      </c>
      <c r="R36">
        <v>0</v>
      </c>
      <c r="S36">
        <v>0</v>
      </c>
      <c r="T36">
        <v>0</v>
      </c>
      <c r="U36">
        <v>0</v>
      </c>
      <c r="V36">
        <v>0</v>
      </c>
      <c r="W36">
        <v>0</v>
      </c>
      <c r="X36">
        <v>2</v>
      </c>
      <c r="Y36">
        <v>1</v>
      </c>
      <c r="Z36">
        <v>1</v>
      </c>
      <c r="AA36">
        <v>9</v>
      </c>
      <c r="AB36">
        <v>4</v>
      </c>
      <c r="AC36">
        <v>5</v>
      </c>
      <c r="AD36">
        <v>2</v>
      </c>
      <c r="AE36">
        <v>0</v>
      </c>
      <c r="AF36">
        <v>0</v>
      </c>
      <c r="AG36">
        <v>71</v>
      </c>
      <c r="AH36">
        <v>71</v>
      </c>
      <c r="AI36">
        <v>320</v>
      </c>
      <c r="AJ36">
        <v>0</v>
      </c>
      <c r="AK36">
        <v>343</v>
      </c>
      <c r="AL36">
        <v>313</v>
      </c>
      <c r="AM36">
        <v>-1</v>
      </c>
      <c r="AN36">
        <v>24</v>
      </c>
    </row>
    <row r="37" spans="1:40" x14ac:dyDescent="0.3">
      <c r="A37" s="1" t="s">
        <v>281</v>
      </c>
      <c r="B37" s="1" t="s">
        <v>470</v>
      </c>
      <c r="C37">
        <v>28</v>
      </c>
      <c r="D37" t="e">
        <f t="array" aca="1" ref="D37" ca="1">_xlfn.IFS(_2018_19_prem_player_stats[age]&gt;21,"Grown")</f>
        <v>#NAME?</v>
      </c>
      <c r="E37" s="2">
        <v>34436</v>
      </c>
      <c r="F37" s="1" t="s">
        <v>39</v>
      </c>
      <c r="G37" s="1" t="s">
        <v>40</v>
      </c>
      <c r="H37" s="1" t="s">
        <v>101</v>
      </c>
      <c r="I37">
        <v>637</v>
      </c>
      <c r="J37">
        <v>349</v>
      </c>
      <c r="K37">
        <v>288</v>
      </c>
      <c r="L37" s="1" t="s">
        <v>282</v>
      </c>
      <c r="M37">
        <v>12</v>
      </c>
      <c r="N37">
        <v>5</v>
      </c>
      <c r="O37">
        <v>7</v>
      </c>
      <c r="P37">
        <v>0</v>
      </c>
      <c r="Q37">
        <v>0</v>
      </c>
      <c r="R37">
        <v>0</v>
      </c>
      <c r="S37">
        <v>0</v>
      </c>
      <c r="T37">
        <v>0</v>
      </c>
      <c r="U37">
        <v>0</v>
      </c>
      <c r="V37">
        <v>0</v>
      </c>
      <c r="W37">
        <v>0</v>
      </c>
      <c r="X37">
        <v>3</v>
      </c>
      <c r="Y37">
        <v>0</v>
      </c>
      <c r="Z37">
        <v>3</v>
      </c>
      <c r="AA37">
        <v>12</v>
      </c>
      <c r="AB37">
        <v>6</v>
      </c>
      <c r="AC37">
        <v>6</v>
      </c>
      <c r="AD37">
        <v>1</v>
      </c>
      <c r="AE37">
        <v>1</v>
      </c>
      <c r="AF37">
        <v>0</v>
      </c>
      <c r="AG37">
        <v>53</v>
      </c>
      <c r="AH37">
        <v>53</v>
      </c>
      <c r="AI37">
        <v>319</v>
      </c>
      <c r="AJ37">
        <v>0</v>
      </c>
      <c r="AK37">
        <v>340</v>
      </c>
      <c r="AL37">
        <v>310</v>
      </c>
      <c r="AM37">
        <v>141</v>
      </c>
      <c r="AN37">
        <v>26</v>
      </c>
    </row>
    <row r="38" spans="1:40" x14ac:dyDescent="0.3">
      <c r="A38" s="1" t="s">
        <v>322</v>
      </c>
      <c r="B38" s="1" t="s">
        <v>540</v>
      </c>
      <c r="C38">
        <v>31</v>
      </c>
      <c r="D38" t="e">
        <f t="array" aca="1" ref="D38" ca="1">_xlfn.IFS(_2018_19_prem_player_stats[age]&gt;21,"Grown")</f>
        <v>#NAME?</v>
      </c>
      <c r="E38" s="2">
        <v>33269</v>
      </c>
      <c r="F38" s="1" t="s">
        <v>39</v>
      </c>
      <c r="G38" s="1" t="s">
        <v>40</v>
      </c>
      <c r="H38" s="1" t="s">
        <v>95</v>
      </c>
      <c r="I38">
        <v>630</v>
      </c>
      <c r="J38">
        <v>450</v>
      </c>
      <c r="K38">
        <v>180</v>
      </c>
      <c r="L38" s="1" t="s">
        <v>178</v>
      </c>
      <c r="M38">
        <v>7</v>
      </c>
      <c r="N38">
        <v>5</v>
      </c>
      <c r="O38">
        <v>2</v>
      </c>
      <c r="P38">
        <v>0</v>
      </c>
      <c r="Q38">
        <v>0</v>
      </c>
      <c r="R38">
        <v>0</v>
      </c>
      <c r="S38">
        <v>0</v>
      </c>
      <c r="T38">
        <v>0</v>
      </c>
      <c r="U38">
        <v>0</v>
      </c>
      <c r="V38">
        <v>0</v>
      </c>
      <c r="W38">
        <v>0</v>
      </c>
      <c r="X38">
        <v>1</v>
      </c>
      <c r="Y38">
        <v>0</v>
      </c>
      <c r="Z38">
        <v>1</v>
      </c>
      <c r="AA38">
        <v>16</v>
      </c>
      <c r="AB38">
        <v>15</v>
      </c>
      <c r="AC38">
        <v>1</v>
      </c>
      <c r="AD38">
        <v>3</v>
      </c>
      <c r="AE38">
        <v>0</v>
      </c>
      <c r="AF38">
        <v>0</v>
      </c>
      <c r="AG38">
        <v>39</v>
      </c>
      <c r="AH38">
        <v>90</v>
      </c>
      <c r="AI38">
        <v>210</v>
      </c>
      <c r="AJ38">
        <v>0</v>
      </c>
      <c r="AK38">
        <v>313</v>
      </c>
      <c r="AL38">
        <v>381</v>
      </c>
      <c r="AM38">
        <v>170</v>
      </c>
      <c r="AN38">
        <v>19</v>
      </c>
    </row>
    <row r="39" spans="1:40" x14ac:dyDescent="0.3">
      <c r="A39" s="1" t="s">
        <v>122</v>
      </c>
      <c r="B39" s="1" t="s">
        <v>480</v>
      </c>
      <c r="C39">
        <v>26</v>
      </c>
      <c r="D39" t="e">
        <f t="array" aca="1" ref="D39" ca="1">_xlfn.IFS(_2018_19_prem_player_stats[age]&gt;21,"Grown")</f>
        <v>#NAME?</v>
      </c>
      <c r="E39" s="2">
        <v>35165</v>
      </c>
      <c r="F39" s="1" t="s">
        <v>39</v>
      </c>
      <c r="G39" s="1" t="s">
        <v>40</v>
      </c>
      <c r="H39" s="1" t="s">
        <v>114</v>
      </c>
      <c r="I39">
        <v>615</v>
      </c>
      <c r="J39">
        <v>360</v>
      </c>
      <c r="K39">
        <v>255</v>
      </c>
      <c r="L39" s="1" t="s">
        <v>123</v>
      </c>
      <c r="M39">
        <v>8</v>
      </c>
      <c r="N39">
        <v>4</v>
      </c>
      <c r="O39">
        <v>4</v>
      </c>
      <c r="P39">
        <v>0</v>
      </c>
      <c r="Q39">
        <v>0</v>
      </c>
      <c r="R39">
        <v>0</v>
      </c>
      <c r="S39">
        <v>0</v>
      </c>
      <c r="T39">
        <v>0</v>
      </c>
      <c r="U39">
        <v>0</v>
      </c>
      <c r="V39">
        <v>0</v>
      </c>
      <c r="W39">
        <v>0</v>
      </c>
      <c r="X39">
        <v>3</v>
      </c>
      <c r="Y39">
        <v>3</v>
      </c>
      <c r="Z39">
        <v>0</v>
      </c>
      <c r="AA39">
        <v>7</v>
      </c>
      <c r="AB39">
        <v>2</v>
      </c>
      <c r="AC39">
        <v>5</v>
      </c>
      <c r="AD39">
        <v>1</v>
      </c>
      <c r="AE39">
        <v>0</v>
      </c>
      <c r="AF39">
        <v>0</v>
      </c>
      <c r="AG39">
        <v>88</v>
      </c>
      <c r="AH39">
        <v>77</v>
      </c>
      <c r="AI39">
        <v>615</v>
      </c>
      <c r="AJ39">
        <v>0</v>
      </c>
      <c r="AK39">
        <v>338</v>
      </c>
      <c r="AL39">
        <v>346</v>
      </c>
      <c r="AM39">
        <v>35</v>
      </c>
      <c r="AN39">
        <v>21</v>
      </c>
    </row>
    <row r="40" spans="1:40" x14ac:dyDescent="0.3">
      <c r="A40" s="1" t="s">
        <v>263</v>
      </c>
      <c r="B40" s="1" t="s">
        <v>639</v>
      </c>
      <c r="C40">
        <v>29</v>
      </c>
      <c r="D40" t="e">
        <f t="array" aca="1" ref="D40" ca="1">_xlfn.IFS(_2018_19_prem_player_stats[age]&gt;21,"Grown")</f>
        <v>#NAME?</v>
      </c>
      <c r="E40" s="2">
        <v>34023</v>
      </c>
      <c r="F40" s="1" t="s">
        <v>39</v>
      </c>
      <c r="G40" s="1" t="s">
        <v>40</v>
      </c>
      <c r="H40" s="1" t="s">
        <v>70</v>
      </c>
      <c r="I40">
        <v>607</v>
      </c>
      <c r="J40">
        <v>148</v>
      </c>
      <c r="K40">
        <v>459</v>
      </c>
      <c r="L40" s="1" t="s">
        <v>74</v>
      </c>
      <c r="M40">
        <v>12</v>
      </c>
      <c r="N40">
        <v>4</v>
      </c>
      <c r="O40">
        <v>8</v>
      </c>
      <c r="P40">
        <v>0</v>
      </c>
      <c r="Q40">
        <v>0</v>
      </c>
      <c r="R40">
        <v>0</v>
      </c>
      <c r="S40">
        <v>0</v>
      </c>
      <c r="T40">
        <v>0</v>
      </c>
      <c r="U40">
        <v>0</v>
      </c>
      <c r="V40">
        <v>0</v>
      </c>
      <c r="W40">
        <v>0</v>
      </c>
      <c r="X40">
        <v>0</v>
      </c>
      <c r="Y40">
        <v>0</v>
      </c>
      <c r="Z40">
        <v>0</v>
      </c>
      <c r="AA40">
        <v>18</v>
      </c>
      <c r="AB40">
        <v>3</v>
      </c>
      <c r="AC40">
        <v>15</v>
      </c>
      <c r="AD40">
        <v>1</v>
      </c>
      <c r="AE40">
        <v>0</v>
      </c>
      <c r="AF40">
        <v>0</v>
      </c>
      <c r="AG40">
        <v>34</v>
      </c>
      <c r="AH40">
        <v>51</v>
      </c>
      <c r="AI40">
        <v>607</v>
      </c>
      <c r="AJ40">
        <v>0</v>
      </c>
      <c r="AK40">
        <v>306</v>
      </c>
      <c r="AL40">
        <v>261</v>
      </c>
      <c r="AM40">
        <v>172</v>
      </c>
      <c r="AN40">
        <v>21</v>
      </c>
    </row>
    <row r="41" spans="1:40" x14ac:dyDescent="0.3">
      <c r="A41" s="1" t="s">
        <v>320</v>
      </c>
      <c r="B41" s="1" t="s">
        <v>563</v>
      </c>
      <c r="C41">
        <v>24</v>
      </c>
      <c r="D41" t="e">
        <f t="array" aca="1" ref="D41" ca="1">_xlfn.IFS(_2018_19_prem_player_stats[age]&gt;21,"Grown")</f>
        <v>#NAME?</v>
      </c>
      <c r="E41" s="2">
        <v>35904</v>
      </c>
      <c r="F41" s="1" t="s">
        <v>39</v>
      </c>
      <c r="G41" s="1" t="s">
        <v>44</v>
      </c>
      <c r="H41" s="1" t="s">
        <v>41</v>
      </c>
      <c r="I41">
        <v>604</v>
      </c>
      <c r="J41">
        <v>326</v>
      </c>
      <c r="K41">
        <v>278</v>
      </c>
      <c r="L41" s="1" t="s">
        <v>42</v>
      </c>
      <c r="M41">
        <v>17</v>
      </c>
      <c r="N41">
        <v>9</v>
      </c>
      <c r="O41">
        <v>8</v>
      </c>
      <c r="P41">
        <v>0</v>
      </c>
      <c r="Q41">
        <v>0</v>
      </c>
      <c r="R41">
        <v>0</v>
      </c>
      <c r="S41">
        <v>1</v>
      </c>
      <c r="T41">
        <v>1</v>
      </c>
      <c r="U41">
        <v>0</v>
      </c>
      <c r="V41">
        <v>0</v>
      </c>
      <c r="W41">
        <v>0</v>
      </c>
      <c r="X41">
        <v>2</v>
      </c>
      <c r="Y41">
        <v>1</v>
      </c>
      <c r="Z41">
        <v>1</v>
      </c>
      <c r="AA41">
        <v>11</v>
      </c>
      <c r="AB41">
        <v>8</v>
      </c>
      <c r="AC41">
        <v>3</v>
      </c>
      <c r="AD41">
        <v>0</v>
      </c>
      <c r="AE41">
        <v>0</v>
      </c>
      <c r="AF41">
        <v>0</v>
      </c>
      <c r="AG41">
        <v>55</v>
      </c>
      <c r="AH41">
        <v>36</v>
      </c>
      <c r="AI41">
        <v>0</v>
      </c>
      <c r="AJ41">
        <v>604</v>
      </c>
      <c r="AK41">
        <v>298</v>
      </c>
      <c r="AL41">
        <v>89</v>
      </c>
      <c r="AM41">
        <v>-1</v>
      </c>
      <c r="AN41">
        <v>18</v>
      </c>
    </row>
    <row r="42" spans="1:40" x14ac:dyDescent="0.3">
      <c r="A42" s="1" t="s">
        <v>75</v>
      </c>
      <c r="B42" s="1" t="s">
        <v>630</v>
      </c>
      <c r="C42">
        <v>25</v>
      </c>
      <c r="D42" t="e">
        <f t="array" aca="1" ref="D42" ca="1">_xlfn.IFS(_2018_19_prem_player_stats[age]&gt;21,"Grown")</f>
        <v>#NAME?</v>
      </c>
      <c r="E42" s="2">
        <v>35723</v>
      </c>
      <c r="F42" s="1" t="s">
        <v>39</v>
      </c>
      <c r="G42" s="1" t="s">
        <v>53</v>
      </c>
      <c r="H42" s="1" t="s">
        <v>76</v>
      </c>
      <c r="I42">
        <v>601</v>
      </c>
      <c r="J42">
        <v>334</v>
      </c>
      <c r="K42">
        <v>267</v>
      </c>
      <c r="L42" s="1" t="s">
        <v>42</v>
      </c>
      <c r="M42">
        <v>21</v>
      </c>
      <c r="N42">
        <v>11</v>
      </c>
      <c r="O42">
        <v>10</v>
      </c>
      <c r="P42">
        <v>0</v>
      </c>
      <c r="Q42">
        <v>0</v>
      </c>
      <c r="R42">
        <v>0</v>
      </c>
      <c r="S42">
        <v>2</v>
      </c>
      <c r="T42">
        <v>2</v>
      </c>
      <c r="U42">
        <v>0</v>
      </c>
      <c r="V42">
        <v>0</v>
      </c>
      <c r="W42">
        <v>0</v>
      </c>
      <c r="X42">
        <v>8</v>
      </c>
      <c r="Y42">
        <v>5</v>
      </c>
      <c r="Z42">
        <v>3</v>
      </c>
      <c r="AA42">
        <v>7</v>
      </c>
      <c r="AB42">
        <v>2</v>
      </c>
      <c r="AC42">
        <v>5</v>
      </c>
      <c r="AD42">
        <v>0</v>
      </c>
      <c r="AE42">
        <v>0</v>
      </c>
      <c r="AF42">
        <v>0</v>
      </c>
      <c r="AG42">
        <v>86</v>
      </c>
      <c r="AH42">
        <v>29</v>
      </c>
      <c r="AI42">
        <v>0</v>
      </c>
      <c r="AJ42">
        <v>301</v>
      </c>
      <c r="AK42">
        <v>292</v>
      </c>
      <c r="AL42">
        <v>20</v>
      </c>
      <c r="AM42">
        <v>-1</v>
      </c>
      <c r="AN42">
        <v>17</v>
      </c>
    </row>
    <row r="43" spans="1:40" x14ac:dyDescent="0.3">
      <c r="A43" s="1" t="s">
        <v>324</v>
      </c>
      <c r="B43" s="1" t="s">
        <v>455</v>
      </c>
      <c r="C43">
        <v>25</v>
      </c>
      <c r="D43" t="e">
        <f t="array" aca="1" ref="D43" ca="1">_xlfn.IFS(_2018_19_prem_player_stats[age]&gt;21,"Grown")</f>
        <v>#NAME?</v>
      </c>
      <c r="E43" s="2">
        <v>35704</v>
      </c>
      <c r="F43" s="1" t="s">
        <v>39</v>
      </c>
      <c r="G43" s="1" t="s">
        <v>44</v>
      </c>
      <c r="H43" s="1" t="s">
        <v>82</v>
      </c>
      <c r="I43">
        <v>596</v>
      </c>
      <c r="J43">
        <v>308</v>
      </c>
      <c r="K43">
        <v>288</v>
      </c>
      <c r="L43" s="1" t="s">
        <v>42</v>
      </c>
      <c r="M43">
        <v>9</v>
      </c>
      <c r="N43">
        <v>4</v>
      </c>
      <c r="O43">
        <v>5</v>
      </c>
      <c r="P43">
        <v>0</v>
      </c>
      <c r="Q43">
        <v>0</v>
      </c>
      <c r="R43">
        <v>0</v>
      </c>
      <c r="S43">
        <v>0</v>
      </c>
      <c r="T43">
        <v>0</v>
      </c>
      <c r="U43">
        <v>0</v>
      </c>
      <c r="V43">
        <v>0</v>
      </c>
      <c r="W43">
        <v>0</v>
      </c>
      <c r="X43">
        <v>4</v>
      </c>
      <c r="Y43">
        <v>2</v>
      </c>
      <c r="Z43">
        <v>2</v>
      </c>
      <c r="AA43">
        <v>4</v>
      </c>
      <c r="AB43">
        <v>3</v>
      </c>
      <c r="AC43">
        <v>1</v>
      </c>
      <c r="AD43">
        <v>0</v>
      </c>
      <c r="AE43">
        <v>0</v>
      </c>
      <c r="AF43">
        <v>0</v>
      </c>
      <c r="AG43">
        <v>149</v>
      </c>
      <c r="AH43">
        <v>66</v>
      </c>
      <c r="AI43">
        <v>0</v>
      </c>
      <c r="AJ43">
        <v>0</v>
      </c>
      <c r="AK43">
        <v>275</v>
      </c>
      <c r="AL43">
        <v>297</v>
      </c>
      <c r="AM43">
        <v>-1</v>
      </c>
      <c r="AN43">
        <v>23</v>
      </c>
    </row>
    <row r="44" spans="1:40" x14ac:dyDescent="0.3">
      <c r="A44" s="1" t="s">
        <v>124</v>
      </c>
      <c r="B44" s="1" t="s">
        <v>439</v>
      </c>
      <c r="C44">
        <v>26</v>
      </c>
      <c r="D44" t="e">
        <f t="array" aca="1" ref="D44" ca="1">_xlfn.IFS(_2018_19_prem_player_stats[age]&gt;21,"Grown")</f>
        <v>#NAME?</v>
      </c>
      <c r="E44" s="2">
        <v>35065</v>
      </c>
      <c r="F44" s="1" t="s">
        <v>39</v>
      </c>
      <c r="G44" s="1" t="s">
        <v>44</v>
      </c>
      <c r="H44" s="1" t="s">
        <v>101</v>
      </c>
      <c r="I44">
        <v>595</v>
      </c>
      <c r="J44">
        <v>521</v>
      </c>
      <c r="K44">
        <v>74</v>
      </c>
      <c r="L44" s="1" t="s">
        <v>112</v>
      </c>
      <c r="M44">
        <v>15</v>
      </c>
      <c r="N44">
        <v>10</v>
      </c>
      <c r="O44">
        <v>5</v>
      </c>
      <c r="P44">
        <v>1</v>
      </c>
      <c r="Q44">
        <v>1</v>
      </c>
      <c r="R44">
        <v>0</v>
      </c>
      <c r="S44">
        <v>1</v>
      </c>
      <c r="T44">
        <v>1</v>
      </c>
      <c r="U44">
        <v>0</v>
      </c>
      <c r="V44">
        <v>0</v>
      </c>
      <c r="W44">
        <v>0</v>
      </c>
      <c r="X44">
        <v>1</v>
      </c>
      <c r="Y44">
        <v>1</v>
      </c>
      <c r="Z44">
        <v>0</v>
      </c>
      <c r="AA44">
        <v>10</v>
      </c>
      <c r="AB44">
        <v>7</v>
      </c>
      <c r="AC44">
        <v>3</v>
      </c>
      <c r="AD44">
        <v>5</v>
      </c>
      <c r="AE44">
        <v>0</v>
      </c>
      <c r="AF44">
        <v>595</v>
      </c>
      <c r="AG44">
        <v>60</v>
      </c>
      <c r="AH44">
        <v>40</v>
      </c>
      <c r="AI44">
        <v>119</v>
      </c>
      <c r="AJ44">
        <v>595</v>
      </c>
      <c r="AK44">
        <v>117</v>
      </c>
      <c r="AL44">
        <v>93</v>
      </c>
      <c r="AM44">
        <v>-1</v>
      </c>
      <c r="AN44">
        <v>16</v>
      </c>
    </row>
    <row r="45" spans="1:40" x14ac:dyDescent="0.3">
      <c r="A45" s="1" t="s">
        <v>164</v>
      </c>
      <c r="B45" s="1" t="s">
        <v>398</v>
      </c>
      <c r="C45">
        <v>34</v>
      </c>
      <c r="D45" t="e">
        <f t="array" aca="1" ref="D45" ca="1">_xlfn.IFS(_2018_19_prem_player_stats[age]&gt;21,"Grown")</f>
        <v>#NAME?</v>
      </c>
      <c r="E45" s="2">
        <v>32101</v>
      </c>
      <c r="F45" s="1" t="s">
        <v>39</v>
      </c>
      <c r="G45" s="1" t="s">
        <v>78</v>
      </c>
      <c r="H45" s="1" t="s">
        <v>47</v>
      </c>
      <c r="I45">
        <v>553</v>
      </c>
      <c r="J45">
        <v>283</v>
      </c>
      <c r="K45">
        <v>270</v>
      </c>
      <c r="L45" s="1" t="s">
        <v>42</v>
      </c>
      <c r="M45">
        <v>7</v>
      </c>
      <c r="N45">
        <v>4</v>
      </c>
      <c r="O45">
        <v>3</v>
      </c>
      <c r="P45">
        <v>0</v>
      </c>
      <c r="Q45">
        <v>0</v>
      </c>
      <c r="R45">
        <v>0</v>
      </c>
      <c r="S45">
        <v>0</v>
      </c>
      <c r="T45">
        <v>0</v>
      </c>
      <c r="U45">
        <v>0</v>
      </c>
      <c r="V45">
        <v>0</v>
      </c>
      <c r="W45">
        <v>0</v>
      </c>
      <c r="X45">
        <v>1</v>
      </c>
      <c r="Y45">
        <v>1</v>
      </c>
      <c r="Z45">
        <v>0</v>
      </c>
      <c r="AA45">
        <v>20</v>
      </c>
      <c r="AB45">
        <v>9</v>
      </c>
      <c r="AC45">
        <v>11</v>
      </c>
      <c r="AD45">
        <v>0</v>
      </c>
      <c r="AE45">
        <v>0</v>
      </c>
      <c r="AF45">
        <v>0</v>
      </c>
      <c r="AG45">
        <v>28</v>
      </c>
      <c r="AH45">
        <v>79</v>
      </c>
      <c r="AI45">
        <v>0</v>
      </c>
      <c r="AJ45">
        <v>0</v>
      </c>
      <c r="AK45">
        <v>327</v>
      </c>
      <c r="AL45">
        <v>348</v>
      </c>
      <c r="AM45">
        <v>175</v>
      </c>
      <c r="AN45">
        <v>14</v>
      </c>
    </row>
    <row r="46" spans="1:40" x14ac:dyDescent="0.3">
      <c r="A46" s="1" t="s">
        <v>71</v>
      </c>
      <c r="B46" s="1" t="s">
        <v>401</v>
      </c>
      <c r="C46">
        <v>26</v>
      </c>
      <c r="D46" t="e">
        <f t="array" aca="1" ref="D46" ca="1">_xlfn.IFS(_2018_19_prem_player_stats[age]&gt;21,"Grown")</f>
        <v>#NAME?</v>
      </c>
      <c r="E46" s="2">
        <v>35251</v>
      </c>
      <c r="F46" s="1" t="s">
        <v>39</v>
      </c>
      <c r="G46" s="1" t="s">
        <v>53</v>
      </c>
      <c r="H46" s="1" t="s">
        <v>47</v>
      </c>
      <c r="I46">
        <v>551</v>
      </c>
      <c r="J46">
        <v>345</v>
      </c>
      <c r="K46">
        <v>206</v>
      </c>
      <c r="L46" s="1" t="s">
        <v>60</v>
      </c>
      <c r="M46">
        <v>12</v>
      </c>
      <c r="N46">
        <v>8</v>
      </c>
      <c r="O46">
        <v>4</v>
      </c>
      <c r="P46">
        <v>0</v>
      </c>
      <c r="Q46">
        <v>0</v>
      </c>
      <c r="R46">
        <v>0</v>
      </c>
      <c r="S46">
        <v>0</v>
      </c>
      <c r="T46">
        <v>0</v>
      </c>
      <c r="U46">
        <v>0</v>
      </c>
      <c r="V46">
        <v>0</v>
      </c>
      <c r="W46">
        <v>0</v>
      </c>
      <c r="X46">
        <v>1</v>
      </c>
      <c r="Y46">
        <v>1</v>
      </c>
      <c r="Z46">
        <v>0</v>
      </c>
      <c r="AA46">
        <v>16</v>
      </c>
      <c r="AB46">
        <v>7</v>
      </c>
      <c r="AC46">
        <v>9</v>
      </c>
      <c r="AD46">
        <v>1</v>
      </c>
      <c r="AE46">
        <v>0</v>
      </c>
      <c r="AF46">
        <v>0</v>
      </c>
      <c r="AG46">
        <v>34</v>
      </c>
      <c r="AH46">
        <v>46</v>
      </c>
      <c r="AI46">
        <v>551</v>
      </c>
      <c r="AJ46">
        <v>0</v>
      </c>
      <c r="AK46">
        <v>332</v>
      </c>
      <c r="AL46">
        <v>359</v>
      </c>
      <c r="AM46">
        <v>-1</v>
      </c>
      <c r="AN46">
        <v>26</v>
      </c>
    </row>
    <row r="47" spans="1:40" x14ac:dyDescent="0.3">
      <c r="A47" s="1" t="s">
        <v>390</v>
      </c>
      <c r="B47" s="1" t="s">
        <v>440</v>
      </c>
      <c r="C47">
        <v>32</v>
      </c>
      <c r="D47" t="e">
        <f t="array" aca="1" ref="D47" ca="1">_xlfn.IFS(_2018_19_prem_player_stats[age]&gt;21,"Grown")</f>
        <v>#NAME?</v>
      </c>
      <c r="E47" s="2">
        <v>32810</v>
      </c>
      <c r="F47" s="1" t="s">
        <v>39</v>
      </c>
      <c r="G47" s="1" t="s">
        <v>40</v>
      </c>
      <c r="H47" s="1" t="s">
        <v>55</v>
      </c>
      <c r="I47">
        <v>551</v>
      </c>
      <c r="J47">
        <v>191</v>
      </c>
      <c r="K47">
        <v>360</v>
      </c>
      <c r="L47" s="1" t="s">
        <v>42</v>
      </c>
      <c r="M47">
        <v>7</v>
      </c>
      <c r="N47">
        <v>3</v>
      </c>
      <c r="O47">
        <v>4</v>
      </c>
      <c r="P47">
        <v>1</v>
      </c>
      <c r="Q47">
        <v>1</v>
      </c>
      <c r="R47">
        <v>0</v>
      </c>
      <c r="S47">
        <v>0</v>
      </c>
      <c r="T47">
        <v>0</v>
      </c>
      <c r="U47">
        <v>0</v>
      </c>
      <c r="V47">
        <v>0</v>
      </c>
      <c r="W47">
        <v>0</v>
      </c>
      <c r="X47">
        <v>0</v>
      </c>
      <c r="Y47">
        <v>0</v>
      </c>
      <c r="Z47">
        <v>0</v>
      </c>
      <c r="AA47">
        <v>12</v>
      </c>
      <c r="AB47">
        <v>6</v>
      </c>
      <c r="AC47">
        <v>6</v>
      </c>
      <c r="AD47">
        <v>1</v>
      </c>
      <c r="AE47">
        <v>0</v>
      </c>
      <c r="AF47">
        <v>551</v>
      </c>
      <c r="AG47">
        <v>46</v>
      </c>
      <c r="AH47">
        <v>79</v>
      </c>
      <c r="AI47">
        <v>551</v>
      </c>
      <c r="AJ47">
        <v>0</v>
      </c>
      <c r="AK47">
        <v>114</v>
      </c>
      <c r="AL47">
        <v>358</v>
      </c>
      <c r="AM47">
        <v>159</v>
      </c>
      <c r="AN47">
        <v>11</v>
      </c>
    </row>
    <row r="48" spans="1:40" x14ac:dyDescent="0.3">
      <c r="A48" s="1" t="s">
        <v>232</v>
      </c>
      <c r="B48" s="1" t="s">
        <v>420</v>
      </c>
      <c r="C48">
        <v>33</v>
      </c>
      <c r="D48" t="e">
        <f t="array" aca="1" ref="D48" ca="1">_xlfn.IFS(_2018_19_prem_player_stats[age]&gt;21,"Grown")</f>
        <v>#NAME?</v>
      </c>
      <c r="E48" s="2">
        <v>32752</v>
      </c>
      <c r="F48" s="1" t="s">
        <v>39</v>
      </c>
      <c r="G48" s="1" t="s">
        <v>53</v>
      </c>
      <c r="H48" s="1" t="s">
        <v>66</v>
      </c>
      <c r="I48">
        <v>496</v>
      </c>
      <c r="J48">
        <v>152</v>
      </c>
      <c r="K48">
        <v>344</v>
      </c>
      <c r="L48" s="1" t="s">
        <v>42</v>
      </c>
      <c r="M48">
        <v>18</v>
      </c>
      <c r="N48">
        <v>9</v>
      </c>
      <c r="O48">
        <v>9</v>
      </c>
      <c r="P48">
        <v>2</v>
      </c>
      <c r="Q48">
        <v>1</v>
      </c>
      <c r="R48">
        <v>1</v>
      </c>
      <c r="S48">
        <v>1</v>
      </c>
      <c r="T48">
        <v>1</v>
      </c>
      <c r="U48">
        <v>0</v>
      </c>
      <c r="V48">
        <v>0</v>
      </c>
      <c r="W48">
        <v>0</v>
      </c>
      <c r="X48">
        <v>10</v>
      </c>
      <c r="Y48">
        <v>7</v>
      </c>
      <c r="Z48">
        <v>3</v>
      </c>
      <c r="AA48">
        <v>3</v>
      </c>
      <c r="AB48">
        <v>0</v>
      </c>
      <c r="AC48">
        <v>3</v>
      </c>
      <c r="AD48">
        <v>1</v>
      </c>
      <c r="AE48">
        <v>0</v>
      </c>
      <c r="AF48">
        <v>248</v>
      </c>
      <c r="AG48">
        <v>165</v>
      </c>
      <c r="AH48">
        <v>28</v>
      </c>
      <c r="AI48">
        <v>496</v>
      </c>
      <c r="AJ48">
        <v>496</v>
      </c>
      <c r="AK48">
        <v>48</v>
      </c>
      <c r="AL48">
        <v>79</v>
      </c>
      <c r="AM48">
        <v>-1</v>
      </c>
      <c r="AN48">
        <v>10</v>
      </c>
    </row>
    <row r="49" spans="1:40" x14ac:dyDescent="0.3">
      <c r="A49" s="1" t="s">
        <v>141</v>
      </c>
      <c r="B49" s="1" t="s">
        <v>393</v>
      </c>
      <c r="C49">
        <v>37</v>
      </c>
      <c r="D49" t="e">
        <f t="array" aca="1" ref="D49" ca="1">_xlfn.IFS(_2018_19_prem_player_stats[age]&gt;21,"Grown")</f>
        <v>#NAME?</v>
      </c>
      <c r="E49" s="2">
        <v>31263</v>
      </c>
      <c r="F49" s="1" t="s">
        <v>39</v>
      </c>
      <c r="G49" s="1" t="s">
        <v>40</v>
      </c>
      <c r="H49" s="1" t="s">
        <v>101</v>
      </c>
      <c r="I49">
        <v>466</v>
      </c>
      <c r="J49">
        <v>196</v>
      </c>
      <c r="K49">
        <v>270</v>
      </c>
      <c r="L49" s="1" t="s">
        <v>142</v>
      </c>
      <c r="M49">
        <v>6</v>
      </c>
      <c r="N49">
        <v>3</v>
      </c>
      <c r="O49">
        <v>3</v>
      </c>
      <c r="P49">
        <v>0</v>
      </c>
      <c r="Q49">
        <v>0</v>
      </c>
      <c r="R49">
        <v>0</v>
      </c>
      <c r="S49">
        <v>0</v>
      </c>
      <c r="T49">
        <v>0</v>
      </c>
      <c r="U49">
        <v>0</v>
      </c>
      <c r="V49">
        <v>0</v>
      </c>
      <c r="W49">
        <v>0</v>
      </c>
      <c r="X49">
        <v>2</v>
      </c>
      <c r="Y49">
        <v>0</v>
      </c>
      <c r="Z49">
        <v>2</v>
      </c>
      <c r="AA49">
        <v>5</v>
      </c>
      <c r="AB49">
        <v>4</v>
      </c>
      <c r="AC49">
        <v>1</v>
      </c>
      <c r="AD49">
        <v>2</v>
      </c>
      <c r="AE49">
        <v>0</v>
      </c>
      <c r="AF49">
        <v>0</v>
      </c>
      <c r="AG49">
        <v>93</v>
      </c>
      <c r="AH49">
        <v>78</v>
      </c>
      <c r="AI49">
        <v>233</v>
      </c>
      <c r="AJ49">
        <v>0</v>
      </c>
      <c r="AK49">
        <v>300</v>
      </c>
      <c r="AL49">
        <v>256</v>
      </c>
      <c r="AM49">
        <v>29</v>
      </c>
      <c r="AN49">
        <v>23</v>
      </c>
    </row>
    <row r="50" spans="1:40" x14ac:dyDescent="0.3">
      <c r="A50" s="1" t="s">
        <v>65</v>
      </c>
      <c r="B50" s="1" t="s">
        <v>447</v>
      </c>
      <c r="C50">
        <v>34</v>
      </c>
      <c r="D50" t="e">
        <f t="array" aca="1" ref="D50" ca="1">_xlfn.IFS(_2018_19_prem_player_stats[age]&gt;21,"Grown")</f>
        <v>#NAME?</v>
      </c>
      <c r="E50" s="2">
        <v>32273</v>
      </c>
      <c r="F50" s="1" t="s">
        <v>39</v>
      </c>
      <c r="G50" s="1" t="s">
        <v>44</v>
      </c>
      <c r="H50" s="1" t="s">
        <v>66</v>
      </c>
      <c r="I50">
        <v>465</v>
      </c>
      <c r="J50">
        <v>189</v>
      </c>
      <c r="K50">
        <v>276</v>
      </c>
      <c r="L50" s="1" t="s">
        <v>42</v>
      </c>
      <c r="M50">
        <v>13</v>
      </c>
      <c r="N50">
        <v>6</v>
      </c>
      <c r="O50">
        <v>7</v>
      </c>
      <c r="P50">
        <v>0</v>
      </c>
      <c r="Q50">
        <v>0</v>
      </c>
      <c r="R50">
        <v>0</v>
      </c>
      <c r="S50">
        <v>0</v>
      </c>
      <c r="T50">
        <v>0</v>
      </c>
      <c r="U50">
        <v>0</v>
      </c>
      <c r="V50">
        <v>0</v>
      </c>
      <c r="W50">
        <v>0</v>
      </c>
      <c r="X50">
        <v>6</v>
      </c>
      <c r="Y50">
        <v>1</v>
      </c>
      <c r="Z50">
        <v>5</v>
      </c>
      <c r="AA50">
        <v>2</v>
      </c>
      <c r="AB50">
        <v>1</v>
      </c>
      <c r="AC50">
        <v>1</v>
      </c>
      <c r="AD50">
        <v>1</v>
      </c>
      <c r="AE50">
        <v>0</v>
      </c>
      <c r="AF50">
        <v>0</v>
      </c>
      <c r="AG50">
        <v>233</v>
      </c>
      <c r="AH50">
        <v>36</v>
      </c>
      <c r="AI50">
        <v>465</v>
      </c>
      <c r="AJ50">
        <v>0</v>
      </c>
      <c r="AK50">
        <v>379</v>
      </c>
      <c r="AL50">
        <v>344</v>
      </c>
      <c r="AM50">
        <v>-1</v>
      </c>
      <c r="AN50">
        <v>18</v>
      </c>
    </row>
    <row r="51" spans="1:40" x14ac:dyDescent="0.3">
      <c r="A51" s="1" t="s">
        <v>304</v>
      </c>
      <c r="B51" s="1" t="s">
        <v>427</v>
      </c>
      <c r="C51">
        <v>33</v>
      </c>
      <c r="D51" t="e">
        <f t="array" aca="1" ref="D51" ca="1">_xlfn.IFS(_2018_19_prem_player_stats[age]&gt;21,"Grown")</f>
        <v>#NAME?</v>
      </c>
      <c r="E51" s="2">
        <v>32492</v>
      </c>
      <c r="F51" s="1" t="s">
        <v>39</v>
      </c>
      <c r="G51" s="1" t="s">
        <v>44</v>
      </c>
      <c r="H51" s="1" t="s">
        <v>62</v>
      </c>
      <c r="I51">
        <v>465</v>
      </c>
      <c r="J51">
        <v>296</v>
      </c>
      <c r="K51">
        <v>169</v>
      </c>
      <c r="L51" s="1" t="s">
        <v>305</v>
      </c>
      <c r="M51">
        <v>16</v>
      </c>
      <c r="N51">
        <v>7</v>
      </c>
      <c r="O51">
        <v>9</v>
      </c>
      <c r="P51">
        <v>1</v>
      </c>
      <c r="Q51">
        <v>0</v>
      </c>
      <c r="R51">
        <v>1</v>
      </c>
      <c r="S51">
        <v>0</v>
      </c>
      <c r="T51">
        <v>0</v>
      </c>
      <c r="U51">
        <v>0</v>
      </c>
      <c r="V51">
        <v>0</v>
      </c>
      <c r="W51">
        <v>0</v>
      </c>
      <c r="X51">
        <v>3</v>
      </c>
      <c r="Y51">
        <v>1</v>
      </c>
      <c r="Z51">
        <v>2</v>
      </c>
      <c r="AA51">
        <v>13</v>
      </c>
      <c r="AB51">
        <v>7</v>
      </c>
      <c r="AC51">
        <v>6</v>
      </c>
      <c r="AD51">
        <v>0</v>
      </c>
      <c r="AE51">
        <v>0</v>
      </c>
      <c r="AF51">
        <v>465</v>
      </c>
      <c r="AG51">
        <v>36</v>
      </c>
      <c r="AH51">
        <v>29</v>
      </c>
      <c r="AI51">
        <v>0</v>
      </c>
      <c r="AJ51">
        <v>0</v>
      </c>
      <c r="AK51">
        <v>101</v>
      </c>
      <c r="AL51">
        <v>268</v>
      </c>
      <c r="AM51">
        <v>-1</v>
      </c>
      <c r="AN51">
        <v>9</v>
      </c>
    </row>
    <row r="52" spans="1:40" x14ac:dyDescent="0.3">
      <c r="A52" s="1" t="s">
        <v>128</v>
      </c>
      <c r="B52" s="1" t="s">
        <v>663</v>
      </c>
      <c r="C52">
        <v>33</v>
      </c>
      <c r="D52" t="e">
        <f t="array" aca="1" ref="D52" ca="1">_xlfn.IFS(_2018_19_prem_player_stats[age]&gt;21,"Grown")</f>
        <v>#NAME?</v>
      </c>
      <c r="E52" s="2">
        <v>32804</v>
      </c>
      <c r="F52" s="1" t="s">
        <v>39</v>
      </c>
      <c r="G52" s="1" t="s">
        <v>53</v>
      </c>
      <c r="H52" s="1" t="s">
        <v>41</v>
      </c>
      <c r="I52">
        <v>459</v>
      </c>
      <c r="J52">
        <v>269</v>
      </c>
      <c r="K52">
        <v>190</v>
      </c>
      <c r="L52" s="1" t="s">
        <v>129</v>
      </c>
      <c r="M52">
        <v>9</v>
      </c>
      <c r="N52">
        <v>5</v>
      </c>
      <c r="O52">
        <v>4</v>
      </c>
      <c r="P52">
        <v>2</v>
      </c>
      <c r="Q52">
        <v>0</v>
      </c>
      <c r="R52">
        <v>2</v>
      </c>
      <c r="S52">
        <v>0</v>
      </c>
      <c r="T52">
        <v>0</v>
      </c>
      <c r="U52">
        <v>0</v>
      </c>
      <c r="V52">
        <v>0</v>
      </c>
      <c r="W52">
        <v>0</v>
      </c>
      <c r="X52">
        <v>1</v>
      </c>
      <c r="Y52">
        <v>1</v>
      </c>
      <c r="Z52">
        <v>0</v>
      </c>
      <c r="AA52">
        <v>4</v>
      </c>
      <c r="AB52">
        <v>1</v>
      </c>
      <c r="AC52">
        <v>3</v>
      </c>
      <c r="AD52">
        <v>2</v>
      </c>
      <c r="AE52">
        <v>0</v>
      </c>
      <c r="AF52">
        <v>230</v>
      </c>
      <c r="AG52">
        <v>115</v>
      </c>
      <c r="AH52">
        <v>51</v>
      </c>
      <c r="AI52">
        <v>230</v>
      </c>
      <c r="AJ52">
        <v>0</v>
      </c>
      <c r="AK52">
        <v>36</v>
      </c>
      <c r="AL52">
        <v>361</v>
      </c>
      <c r="AM52">
        <v>-1</v>
      </c>
      <c r="AN52">
        <v>7</v>
      </c>
    </row>
    <row r="53" spans="1:40" x14ac:dyDescent="0.3">
      <c r="A53" s="1" t="s">
        <v>131</v>
      </c>
      <c r="B53" s="1" t="s">
        <v>527</v>
      </c>
      <c r="C53">
        <v>33</v>
      </c>
      <c r="D53" t="e">
        <f t="array" aca="1" ref="D53" ca="1">_xlfn.IFS(_2018_19_prem_player_stats[age]&gt;21,"Grown")</f>
        <v>#NAME?</v>
      </c>
      <c r="E53" s="2">
        <v>32514</v>
      </c>
      <c r="F53" s="1" t="s">
        <v>39</v>
      </c>
      <c r="G53" s="1" t="s">
        <v>53</v>
      </c>
      <c r="H53" s="1" t="s">
        <v>41</v>
      </c>
      <c r="I53">
        <v>454</v>
      </c>
      <c r="J53">
        <v>180</v>
      </c>
      <c r="K53">
        <v>274</v>
      </c>
      <c r="L53" s="1" t="s">
        <v>42</v>
      </c>
      <c r="M53">
        <v>12</v>
      </c>
      <c r="N53">
        <v>6</v>
      </c>
      <c r="O53">
        <v>6</v>
      </c>
      <c r="P53">
        <v>0</v>
      </c>
      <c r="Q53">
        <v>0</v>
      </c>
      <c r="R53">
        <v>0</v>
      </c>
      <c r="S53">
        <v>0</v>
      </c>
      <c r="T53">
        <v>0</v>
      </c>
      <c r="U53">
        <v>0</v>
      </c>
      <c r="V53">
        <v>0</v>
      </c>
      <c r="W53">
        <v>0</v>
      </c>
      <c r="X53">
        <v>2</v>
      </c>
      <c r="Y53">
        <v>1</v>
      </c>
      <c r="Z53">
        <v>1</v>
      </c>
      <c r="AA53">
        <v>6</v>
      </c>
      <c r="AB53">
        <v>2</v>
      </c>
      <c r="AC53">
        <v>4</v>
      </c>
      <c r="AD53">
        <v>2</v>
      </c>
      <c r="AE53">
        <v>0</v>
      </c>
      <c r="AF53">
        <v>0</v>
      </c>
      <c r="AG53">
        <v>76</v>
      </c>
      <c r="AH53">
        <v>38</v>
      </c>
      <c r="AI53">
        <v>227</v>
      </c>
      <c r="AJ53">
        <v>0</v>
      </c>
      <c r="AK53">
        <v>270</v>
      </c>
      <c r="AL53">
        <v>326</v>
      </c>
      <c r="AM53">
        <v>-1</v>
      </c>
      <c r="AN53">
        <v>17</v>
      </c>
    </row>
    <row r="54" spans="1:40" x14ac:dyDescent="0.3">
      <c r="A54" s="1" t="s">
        <v>240</v>
      </c>
      <c r="B54" s="1" t="s">
        <v>485</v>
      </c>
      <c r="C54">
        <v>31</v>
      </c>
      <c r="D54" t="e">
        <f t="array" aca="1" ref="D54" ca="1">_xlfn.IFS(_2018_19_prem_player_stats[age]&gt;21,"Grown")</f>
        <v>#NAME?</v>
      </c>
      <c r="E54" s="2">
        <v>33216</v>
      </c>
      <c r="F54" s="1" t="s">
        <v>39</v>
      </c>
      <c r="G54" s="1" t="s">
        <v>53</v>
      </c>
      <c r="H54" s="1" t="s">
        <v>95</v>
      </c>
      <c r="I54">
        <v>440</v>
      </c>
      <c r="J54">
        <v>246</v>
      </c>
      <c r="K54">
        <v>194</v>
      </c>
      <c r="L54" s="1" t="s">
        <v>42</v>
      </c>
      <c r="M54">
        <v>14</v>
      </c>
      <c r="N54">
        <v>6</v>
      </c>
      <c r="O54">
        <v>8</v>
      </c>
      <c r="P54">
        <v>1</v>
      </c>
      <c r="Q54">
        <v>1</v>
      </c>
      <c r="R54">
        <v>0</v>
      </c>
      <c r="S54">
        <v>0</v>
      </c>
      <c r="T54">
        <v>0</v>
      </c>
      <c r="U54">
        <v>0</v>
      </c>
      <c r="V54">
        <v>0</v>
      </c>
      <c r="W54">
        <v>0</v>
      </c>
      <c r="X54">
        <v>2</v>
      </c>
      <c r="Y54">
        <v>0</v>
      </c>
      <c r="Z54">
        <v>2</v>
      </c>
      <c r="AA54">
        <v>11</v>
      </c>
      <c r="AB54">
        <v>8</v>
      </c>
      <c r="AC54">
        <v>3</v>
      </c>
      <c r="AD54">
        <v>0</v>
      </c>
      <c r="AE54">
        <v>0</v>
      </c>
      <c r="AF54">
        <v>440</v>
      </c>
      <c r="AG54">
        <v>40</v>
      </c>
      <c r="AH54">
        <v>31</v>
      </c>
      <c r="AI54">
        <v>0</v>
      </c>
      <c r="AJ54">
        <v>0</v>
      </c>
      <c r="AK54">
        <v>94</v>
      </c>
      <c r="AL54">
        <v>382</v>
      </c>
      <c r="AM54">
        <v>-1</v>
      </c>
      <c r="AN54">
        <v>10</v>
      </c>
    </row>
    <row r="55" spans="1:40" x14ac:dyDescent="0.3">
      <c r="A55" s="1" t="s">
        <v>348</v>
      </c>
      <c r="B55" s="1" t="s">
        <v>503</v>
      </c>
      <c r="C55">
        <v>25</v>
      </c>
      <c r="D55" t="e">
        <f t="array" aca="1" ref="D55" ca="1">_xlfn.IFS(_2018_19_prem_player_stats[age]&gt;21,"Grown")</f>
        <v>#NAME?</v>
      </c>
      <c r="E55" s="2">
        <v>35417</v>
      </c>
      <c r="F55" s="1" t="s">
        <v>39</v>
      </c>
      <c r="G55" s="1" t="s">
        <v>40</v>
      </c>
      <c r="H55" s="1" t="s">
        <v>70</v>
      </c>
      <c r="I55">
        <v>403</v>
      </c>
      <c r="J55">
        <v>240</v>
      </c>
      <c r="K55">
        <v>163</v>
      </c>
      <c r="L55" s="1" t="s">
        <v>42</v>
      </c>
      <c r="M55">
        <v>6</v>
      </c>
      <c r="N55">
        <v>3</v>
      </c>
      <c r="O55">
        <v>3</v>
      </c>
      <c r="P55">
        <v>0</v>
      </c>
      <c r="Q55">
        <v>0</v>
      </c>
      <c r="R55">
        <v>0</v>
      </c>
      <c r="S55">
        <v>0</v>
      </c>
      <c r="T55">
        <v>0</v>
      </c>
      <c r="U55">
        <v>0</v>
      </c>
      <c r="V55">
        <v>0</v>
      </c>
      <c r="W55">
        <v>0</v>
      </c>
      <c r="X55">
        <v>2</v>
      </c>
      <c r="Y55">
        <v>1</v>
      </c>
      <c r="Z55">
        <v>1</v>
      </c>
      <c r="AA55">
        <v>9</v>
      </c>
      <c r="AB55">
        <v>2</v>
      </c>
      <c r="AC55">
        <v>7</v>
      </c>
      <c r="AD55">
        <v>0</v>
      </c>
      <c r="AE55">
        <v>0</v>
      </c>
      <c r="AF55">
        <v>0</v>
      </c>
      <c r="AG55">
        <v>45</v>
      </c>
      <c r="AH55">
        <v>67</v>
      </c>
      <c r="AI55">
        <v>0</v>
      </c>
      <c r="AJ55">
        <v>0</v>
      </c>
      <c r="AK55">
        <v>272</v>
      </c>
      <c r="AL55">
        <v>314</v>
      </c>
      <c r="AM55">
        <v>163</v>
      </c>
      <c r="AN55">
        <v>18</v>
      </c>
    </row>
    <row r="56" spans="1:40" x14ac:dyDescent="0.3">
      <c r="A56" s="1" t="s">
        <v>185</v>
      </c>
      <c r="B56" s="1" t="s">
        <v>413</v>
      </c>
      <c r="C56">
        <v>21</v>
      </c>
      <c r="D56" t="e">
        <f t="array" aca="1" ref="D56" ca="1">_xlfn.IFS(_2018_19_prem_player_stats[age]&gt;21,"Grown")</f>
        <v>#NAME?</v>
      </c>
      <c r="E56" s="2">
        <v>36837</v>
      </c>
      <c r="F56" s="1" t="s">
        <v>39</v>
      </c>
      <c r="G56" s="1" t="s">
        <v>44</v>
      </c>
      <c r="H56" s="1" t="s">
        <v>114</v>
      </c>
      <c r="I56">
        <v>391</v>
      </c>
      <c r="J56">
        <v>267</v>
      </c>
      <c r="K56">
        <v>124</v>
      </c>
      <c r="L56" s="1" t="s">
        <v>42</v>
      </c>
      <c r="M56">
        <v>10</v>
      </c>
      <c r="N56">
        <v>6</v>
      </c>
      <c r="O56">
        <v>4</v>
      </c>
      <c r="P56">
        <v>0</v>
      </c>
      <c r="Q56">
        <v>0</v>
      </c>
      <c r="R56">
        <v>0</v>
      </c>
      <c r="S56">
        <v>1</v>
      </c>
      <c r="T56">
        <v>1</v>
      </c>
      <c r="U56">
        <v>0</v>
      </c>
      <c r="V56">
        <v>0</v>
      </c>
      <c r="W56">
        <v>0</v>
      </c>
      <c r="X56">
        <v>3</v>
      </c>
      <c r="Y56">
        <v>3</v>
      </c>
      <c r="Z56">
        <v>0</v>
      </c>
      <c r="AA56">
        <v>5</v>
      </c>
      <c r="AB56">
        <v>2</v>
      </c>
      <c r="AC56">
        <v>3</v>
      </c>
      <c r="AD56">
        <v>0</v>
      </c>
      <c r="AE56">
        <v>0</v>
      </c>
      <c r="AF56">
        <v>0</v>
      </c>
      <c r="AG56">
        <v>78</v>
      </c>
      <c r="AH56">
        <v>39</v>
      </c>
      <c r="AI56">
        <v>0</v>
      </c>
      <c r="AJ56">
        <v>391</v>
      </c>
      <c r="AK56">
        <v>277</v>
      </c>
      <c r="AL56">
        <v>54</v>
      </c>
      <c r="AM56">
        <v>-1</v>
      </c>
      <c r="AN56">
        <v>16</v>
      </c>
    </row>
    <row r="57" spans="1:40" x14ac:dyDescent="0.3">
      <c r="A57" s="1" t="s">
        <v>367</v>
      </c>
      <c r="B57" s="1" t="s">
        <v>450</v>
      </c>
      <c r="C57">
        <v>36</v>
      </c>
      <c r="D57" t="e">
        <f t="array" aca="1" ref="D57" ca="1">_xlfn.IFS(_2018_19_prem_player_stats[age]&gt;21,"Grown")</f>
        <v>#NAME?</v>
      </c>
      <c r="E57" s="2">
        <v>31589</v>
      </c>
      <c r="F57" s="1" t="s">
        <v>39</v>
      </c>
      <c r="G57" s="1" t="s">
        <v>44</v>
      </c>
      <c r="H57" s="1" t="s">
        <v>47</v>
      </c>
      <c r="I57">
        <v>391</v>
      </c>
      <c r="J57">
        <v>248</v>
      </c>
      <c r="K57">
        <v>143</v>
      </c>
      <c r="L57" s="1" t="s">
        <v>42</v>
      </c>
      <c r="M57">
        <v>11</v>
      </c>
      <c r="N57">
        <v>6</v>
      </c>
      <c r="O57">
        <v>5</v>
      </c>
      <c r="P57">
        <v>0</v>
      </c>
      <c r="Q57">
        <v>0</v>
      </c>
      <c r="R57">
        <v>0</v>
      </c>
      <c r="S57">
        <v>0</v>
      </c>
      <c r="T57">
        <v>0</v>
      </c>
      <c r="U57">
        <v>0</v>
      </c>
      <c r="V57">
        <v>0</v>
      </c>
      <c r="W57">
        <v>0</v>
      </c>
      <c r="X57">
        <v>3</v>
      </c>
      <c r="Y57">
        <v>2</v>
      </c>
      <c r="Z57">
        <v>1</v>
      </c>
      <c r="AA57">
        <v>8</v>
      </c>
      <c r="AB57">
        <v>6</v>
      </c>
      <c r="AC57">
        <v>2</v>
      </c>
      <c r="AD57">
        <v>1</v>
      </c>
      <c r="AE57">
        <v>0</v>
      </c>
      <c r="AF57">
        <v>0</v>
      </c>
      <c r="AG57">
        <v>49</v>
      </c>
      <c r="AH57">
        <v>36</v>
      </c>
      <c r="AI57">
        <v>391</v>
      </c>
      <c r="AJ57">
        <v>0</v>
      </c>
      <c r="AK57">
        <v>302</v>
      </c>
      <c r="AL57">
        <v>258</v>
      </c>
      <c r="AM57">
        <v>-1</v>
      </c>
      <c r="AN57">
        <v>19</v>
      </c>
    </row>
    <row r="58" spans="1:40" x14ac:dyDescent="0.3">
      <c r="A58" s="1" t="s">
        <v>350</v>
      </c>
      <c r="B58" s="1" t="s">
        <v>445</v>
      </c>
      <c r="C58">
        <v>30</v>
      </c>
      <c r="D58" t="e">
        <f t="array" aca="1" ref="D58" ca="1">_xlfn.IFS(_2018_19_prem_player_stats[age]&gt;21,"Grown")</f>
        <v>#NAME?</v>
      </c>
      <c r="E58" s="2">
        <v>33604</v>
      </c>
      <c r="F58" s="1" t="s">
        <v>39</v>
      </c>
      <c r="G58" s="1" t="s">
        <v>44</v>
      </c>
      <c r="H58" s="1" t="s">
        <v>41</v>
      </c>
      <c r="I58">
        <v>389</v>
      </c>
      <c r="J58">
        <v>181</v>
      </c>
      <c r="K58">
        <v>208</v>
      </c>
      <c r="L58" s="1" t="s">
        <v>42</v>
      </c>
      <c r="M58">
        <v>8</v>
      </c>
      <c r="N58">
        <v>4</v>
      </c>
      <c r="O58">
        <v>4</v>
      </c>
      <c r="P58">
        <v>0</v>
      </c>
      <c r="Q58">
        <v>0</v>
      </c>
      <c r="R58">
        <v>0</v>
      </c>
      <c r="S58">
        <v>1</v>
      </c>
      <c r="T58">
        <v>0</v>
      </c>
      <c r="U58">
        <v>1</v>
      </c>
      <c r="V58">
        <v>0</v>
      </c>
      <c r="W58">
        <v>0</v>
      </c>
      <c r="X58">
        <v>2</v>
      </c>
      <c r="Y58">
        <v>1</v>
      </c>
      <c r="Z58">
        <v>1</v>
      </c>
      <c r="AA58">
        <v>8</v>
      </c>
      <c r="AB58">
        <v>2</v>
      </c>
      <c r="AC58">
        <v>6</v>
      </c>
      <c r="AD58">
        <v>2</v>
      </c>
      <c r="AE58">
        <v>0</v>
      </c>
      <c r="AF58">
        <v>0</v>
      </c>
      <c r="AG58">
        <v>49</v>
      </c>
      <c r="AH58">
        <v>49</v>
      </c>
      <c r="AI58">
        <v>195</v>
      </c>
      <c r="AJ58">
        <v>389</v>
      </c>
      <c r="AK58">
        <v>369</v>
      </c>
      <c r="AL58">
        <v>48</v>
      </c>
      <c r="AM58">
        <v>-1</v>
      </c>
      <c r="AN58">
        <v>24</v>
      </c>
    </row>
    <row r="59" spans="1:40" x14ac:dyDescent="0.3">
      <c r="A59" s="1" t="s">
        <v>183</v>
      </c>
      <c r="B59" s="1" t="s">
        <v>658</v>
      </c>
      <c r="C59">
        <v>26</v>
      </c>
      <c r="D59" t="e">
        <f t="array" aca="1" ref="D59" ca="1">_xlfn.IFS(_2018_19_prem_player_stats[age]&gt;21,"Grown")</f>
        <v>#NAME?</v>
      </c>
      <c r="E59" s="2">
        <v>35208</v>
      </c>
      <c r="F59" s="1" t="s">
        <v>39</v>
      </c>
      <c r="G59" s="1" t="s">
        <v>40</v>
      </c>
      <c r="H59" s="1" t="s">
        <v>82</v>
      </c>
      <c r="I59">
        <v>371</v>
      </c>
      <c r="J59">
        <v>191</v>
      </c>
      <c r="K59">
        <v>180</v>
      </c>
      <c r="L59" s="1" t="s">
        <v>184</v>
      </c>
      <c r="M59">
        <v>6</v>
      </c>
      <c r="N59">
        <v>4</v>
      </c>
      <c r="O59">
        <v>2</v>
      </c>
      <c r="P59">
        <v>0</v>
      </c>
      <c r="Q59">
        <v>0</v>
      </c>
      <c r="R59">
        <v>0</v>
      </c>
      <c r="S59">
        <v>0</v>
      </c>
      <c r="T59">
        <v>0</v>
      </c>
      <c r="U59">
        <v>0</v>
      </c>
      <c r="V59">
        <v>0</v>
      </c>
      <c r="W59">
        <v>0</v>
      </c>
      <c r="X59">
        <v>2</v>
      </c>
      <c r="Y59">
        <v>2</v>
      </c>
      <c r="Z59">
        <v>0</v>
      </c>
      <c r="AA59">
        <v>3</v>
      </c>
      <c r="AB59">
        <v>1</v>
      </c>
      <c r="AC59">
        <v>2</v>
      </c>
      <c r="AD59">
        <v>1</v>
      </c>
      <c r="AE59">
        <v>0</v>
      </c>
      <c r="AF59">
        <v>0</v>
      </c>
      <c r="AG59">
        <v>124</v>
      </c>
      <c r="AH59">
        <v>62</v>
      </c>
      <c r="AI59">
        <v>371</v>
      </c>
      <c r="AJ59">
        <v>0</v>
      </c>
      <c r="AK59">
        <v>267</v>
      </c>
      <c r="AL59">
        <v>330</v>
      </c>
      <c r="AM59">
        <v>16</v>
      </c>
      <c r="AN59">
        <v>20</v>
      </c>
    </row>
    <row r="60" spans="1:40" x14ac:dyDescent="0.3">
      <c r="A60" s="1" t="s">
        <v>266</v>
      </c>
      <c r="B60" s="1" t="s">
        <v>598</v>
      </c>
      <c r="C60">
        <v>27</v>
      </c>
      <c r="D60" t="e">
        <f t="array" aca="1" ref="D60" ca="1">_xlfn.IFS(_2018_19_prem_player_stats[age]&gt;21,"Grown")</f>
        <v>#NAME?</v>
      </c>
      <c r="E60" s="2">
        <v>34807</v>
      </c>
      <c r="F60" s="1" t="s">
        <v>39</v>
      </c>
      <c r="G60" s="1" t="s">
        <v>53</v>
      </c>
      <c r="H60" s="1" t="s">
        <v>66</v>
      </c>
      <c r="I60">
        <v>366</v>
      </c>
      <c r="J60">
        <v>176</v>
      </c>
      <c r="K60">
        <v>190</v>
      </c>
      <c r="L60" s="1" t="s">
        <v>212</v>
      </c>
      <c r="M60">
        <v>12</v>
      </c>
      <c r="N60">
        <v>5</v>
      </c>
      <c r="O60">
        <v>7</v>
      </c>
      <c r="P60">
        <v>3</v>
      </c>
      <c r="Q60">
        <v>2</v>
      </c>
      <c r="R60">
        <v>1</v>
      </c>
      <c r="S60">
        <v>1</v>
      </c>
      <c r="T60">
        <v>0</v>
      </c>
      <c r="U60">
        <v>1</v>
      </c>
      <c r="V60">
        <v>0</v>
      </c>
      <c r="W60">
        <v>0</v>
      </c>
      <c r="X60">
        <v>7</v>
      </c>
      <c r="Y60">
        <v>4</v>
      </c>
      <c r="Z60">
        <v>3</v>
      </c>
      <c r="AA60">
        <v>2</v>
      </c>
      <c r="AB60">
        <v>0</v>
      </c>
      <c r="AC60">
        <v>2</v>
      </c>
      <c r="AD60">
        <v>0</v>
      </c>
      <c r="AE60">
        <v>0</v>
      </c>
      <c r="AF60">
        <v>122</v>
      </c>
      <c r="AG60">
        <v>183</v>
      </c>
      <c r="AH60">
        <v>31</v>
      </c>
      <c r="AI60">
        <v>0</v>
      </c>
      <c r="AJ60">
        <v>366</v>
      </c>
      <c r="AK60">
        <v>2</v>
      </c>
      <c r="AL60">
        <v>42</v>
      </c>
      <c r="AM60">
        <v>-1</v>
      </c>
      <c r="AN60">
        <v>7</v>
      </c>
    </row>
    <row r="61" spans="1:40" x14ac:dyDescent="0.3">
      <c r="A61" s="1" t="s">
        <v>330</v>
      </c>
      <c r="B61" s="1" t="s">
        <v>476</v>
      </c>
      <c r="C61">
        <v>32</v>
      </c>
      <c r="D61" t="e">
        <f t="array" aca="1" ref="D61" ca="1">_xlfn.IFS(_2018_19_prem_player_stats[age]&gt;21,"Grown")</f>
        <v>#NAME?</v>
      </c>
      <c r="E61" s="2">
        <v>33045</v>
      </c>
      <c r="F61" s="1" t="s">
        <v>39</v>
      </c>
      <c r="G61" s="1" t="s">
        <v>44</v>
      </c>
      <c r="H61" s="1" t="s">
        <v>62</v>
      </c>
      <c r="I61">
        <v>361</v>
      </c>
      <c r="J61">
        <v>90</v>
      </c>
      <c r="K61">
        <v>271</v>
      </c>
      <c r="L61" s="1" t="s">
        <v>97</v>
      </c>
      <c r="M61">
        <v>5</v>
      </c>
      <c r="N61">
        <v>1</v>
      </c>
      <c r="O61">
        <v>4</v>
      </c>
      <c r="P61">
        <v>0</v>
      </c>
      <c r="Q61">
        <v>0</v>
      </c>
      <c r="R61">
        <v>0</v>
      </c>
      <c r="S61">
        <v>1</v>
      </c>
      <c r="T61">
        <v>0</v>
      </c>
      <c r="U61">
        <v>1</v>
      </c>
      <c r="V61">
        <v>0</v>
      </c>
      <c r="W61">
        <v>0</v>
      </c>
      <c r="X61">
        <v>1</v>
      </c>
      <c r="Y61">
        <v>0</v>
      </c>
      <c r="Z61">
        <v>1</v>
      </c>
      <c r="AA61">
        <v>9</v>
      </c>
      <c r="AB61">
        <v>2</v>
      </c>
      <c r="AC61">
        <v>7</v>
      </c>
      <c r="AD61">
        <v>0</v>
      </c>
      <c r="AE61">
        <v>0</v>
      </c>
      <c r="AF61">
        <v>0</v>
      </c>
      <c r="AG61">
        <v>40</v>
      </c>
      <c r="AH61">
        <v>72</v>
      </c>
      <c r="AI61">
        <v>0</v>
      </c>
      <c r="AJ61">
        <v>361</v>
      </c>
      <c r="AK61">
        <v>419</v>
      </c>
      <c r="AL61">
        <v>41</v>
      </c>
      <c r="AM61">
        <v>-1</v>
      </c>
      <c r="AN61">
        <v>15</v>
      </c>
    </row>
    <row r="62" spans="1:40" x14ac:dyDescent="0.3">
      <c r="A62" s="1" t="s">
        <v>245</v>
      </c>
      <c r="B62" s="1" t="s">
        <v>600</v>
      </c>
      <c r="C62">
        <v>33</v>
      </c>
      <c r="D62" t="e">
        <f t="array" aca="1" ref="D62" ca="1">_xlfn.IFS(_2018_19_prem_player_stats[age]&gt;21,"Grown")</f>
        <v>#NAME?</v>
      </c>
      <c r="E62" s="2">
        <v>32566</v>
      </c>
      <c r="F62" s="1" t="s">
        <v>39</v>
      </c>
      <c r="G62" s="1" t="s">
        <v>78</v>
      </c>
      <c r="H62" s="1" t="s">
        <v>109</v>
      </c>
      <c r="I62">
        <v>360</v>
      </c>
      <c r="J62">
        <v>180</v>
      </c>
      <c r="K62">
        <v>180</v>
      </c>
      <c r="L62" s="1" t="s">
        <v>42</v>
      </c>
      <c r="M62">
        <v>4</v>
      </c>
      <c r="N62">
        <v>2</v>
      </c>
      <c r="O62">
        <v>2</v>
      </c>
      <c r="P62">
        <v>0</v>
      </c>
      <c r="Q62">
        <v>0</v>
      </c>
      <c r="R62">
        <v>0</v>
      </c>
      <c r="S62">
        <v>0</v>
      </c>
      <c r="T62">
        <v>0</v>
      </c>
      <c r="U62">
        <v>0</v>
      </c>
      <c r="V62">
        <v>0</v>
      </c>
      <c r="W62">
        <v>0</v>
      </c>
      <c r="X62">
        <v>1</v>
      </c>
      <c r="Y62">
        <v>1</v>
      </c>
      <c r="Z62">
        <v>0</v>
      </c>
      <c r="AA62">
        <v>5</v>
      </c>
      <c r="AB62">
        <v>1</v>
      </c>
      <c r="AC62">
        <v>4</v>
      </c>
      <c r="AD62">
        <v>0</v>
      </c>
      <c r="AE62">
        <v>0</v>
      </c>
      <c r="AF62">
        <v>0</v>
      </c>
      <c r="AG62">
        <v>72</v>
      </c>
      <c r="AH62">
        <v>90</v>
      </c>
      <c r="AI62">
        <v>0</v>
      </c>
      <c r="AJ62">
        <v>0</v>
      </c>
      <c r="AK62">
        <v>404</v>
      </c>
      <c r="AL62">
        <v>327</v>
      </c>
      <c r="AM62">
        <v>79</v>
      </c>
      <c r="AN62">
        <v>14</v>
      </c>
    </row>
    <row r="63" spans="1:40" x14ac:dyDescent="0.3">
      <c r="A63" s="1" t="s">
        <v>269</v>
      </c>
      <c r="B63" s="1" t="s">
        <v>441</v>
      </c>
      <c r="C63">
        <v>25</v>
      </c>
      <c r="D63" t="e">
        <f t="array" aca="1" ref="D63" ca="1">_xlfn.IFS(_2018_19_prem_player_stats[age]&gt;21,"Grown")</f>
        <v>#NAME?</v>
      </c>
      <c r="E63" s="2">
        <v>35687</v>
      </c>
      <c r="F63" s="1" t="s">
        <v>39</v>
      </c>
      <c r="G63" s="1" t="s">
        <v>53</v>
      </c>
      <c r="H63" s="1" t="s">
        <v>70</v>
      </c>
      <c r="I63">
        <v>341</v>
      </c>
      <c r="J63">
        <v>165</v>
      </c>
      <c r="K63">
        <v>176</v>
      </c>
      <c r="L63" s="1" t="s">
        <v>42</v>
      </c>
      <c r="M63">
        <v>10</v>
      </c>
      <c r="N63">
        <v>4</v>
      </c>
      <c r="O63">
        <v>6</v>
      </c>
      <c r="P63">
        <v>0</v>
      </c>
      <c r="Q63">
        <v>0</v>
      </c>
      <c r="R63">
        <v>0</v>
      </c>
      <c r="S63">
        <v>1</v>
      </c>
      <c r="T63">
        <v>1</v>
      </c>
      <c r="U63">
        <v>0</v>
      </c>
      <c r="V63">
        <v>0</v>
      </c>
      <c r="W63">
        <v>0</v>
      </c>
      <c r="X63">
        <v>2</v>
      </c>
      <c r="Y63">
        <v>0</v>
      </c>
      <c r="Z63">
        <v>2</v>
      </c>
      <c r="AA63">
        <v>4</v>
      </c>
      <c r="AB63">
        <v>1</v>
      </c>
      <c r="AC63">
        <v>3</v>
      </c>
      <c r="AD63">
        <v>0</v>
      </c>
      <c r="AE63">
        <v>0</v>
      </c>
      <c r="AF63">
        <v>0</v>
      </c>
      <c r="AG63">
        <v>85</v>
      </c>
      <c r="AH63">
        <v>34</v>
      </c>
      <c r="AI63">
        <v>0</v>
      </c>
      <c r="AJ63">
        <v>341</v>
      </c>
      <c r="AK63">
        <v>280</v>
      </c>
      <c r="AL63">
        <v>38</v>
      </c>
      <c r="AM63">
        <v>-1</v>
      </c>
      <c r="AN63">
        <v>16</v>
      </c>
    </row>
    <row r="64" spans="1:40" x14ac:dyDescent="0.3">
      <c r="A64" s="1" t="s">
        <v>267</v>
      </c>
      <c r="B64" s="1" t="s">
        <v>495</v>
      </c>
      <c r="C64">
        <v>22</v>
      </c>
      <c r="D64" t="e">
        <f t="array" aca="1" ref="D64" ca="1">_xlfn.IFS(_2018_19_prem_player_stats[age]&gt;21,"Grown")</f>
        <v>#NAME?</v>
      </c>
      <c r="E64" s="2">
        <v>36482</v>
      </c>
      <c r="F64" s="1" t="s">
        <v>39</v>
      </c>
      <c r="G64" s="1" t="s">
        <v>44</v>
      </c>
      <c r="H64" s="1" t="s">
        <v>59</v>
      </c>
      <c r="I64">
        <v>335</v>
      </c>
      <c r="J64">
        <v>217</v>
      </c>
      <c r="K64">
        <v>118</v>
      </c>
      <c r="L64" s="1" t="s">
        <v>83</v>
      </c>
      <c r="M64">
        <v>8</v>
      </c>
      <c r="N64">
        <v>5</v>
      </c>
      <c r="O64">
        <v>3</v>
      </c>
      <c r="P64">
        <v>1</v>
      </c>
      <c r="Q64">
        <v>1</v>
      </c>
      <c r="R64">
        <v>0</v>
      </c>
      <c r="S64">
        <v>0</v>
      </c>
      <c r="T64">
        <v>0</v>
      </c>
      <c r="U64">
        <v>0</v>
      </c>
      <c r="V64">
        <v>0</v>
      </c>
      <c r="W64">
        <v>0</v>
      </c>
      <c r="X64">
        <v>1</v>
      </c>
      <c r="Y64">
        <v>0</v>
      </c>
      <c r="Z64">
        <v>1</v>
      </c>
      <c r="AA64">
        <v>5</v>
      </c>
      <c r="AB64">
        <v>3</v>
      </c>
      <c r="AC64">
        <v>2</v>
      </c>
      <c r="AD64">
        <v>0</v>
      </c>
      <c r="AE64">
        <v>0</v>
      </c>
      <c r="AF64">
        <v>335</v>
      </c>
      <c r="AG64">
        <v>67</v>
      </c>
      <c r="AH64">
        <v>42</v>
      </c>
      <c r="AI64">
        <v>0</v>
      </c>
      <c r="AJ64">
        <v>0</v>
      </c>
      <c r="AK64">
        <v>72</v>
      </c>
      <c r="AL64">
        <v>316</v>
      </c>
      <c r="AM64">
        <v>-1</v>
      </c>
      <c r="AN64">
        <v>13</v>
      </c>
    </row>
    <row r="65" spans="1:40" x14ac:dyDescent="0.3">
      <c r="A65" s="1" t="s">
        <v>351</v>
      </c>
      <c r="B65" s="1" t="s">
        <v>403</v>
      </c>
      <c r="C65">
        <v>27</v>
      </c>
      <c r="D65" t="e">
        <f t="array" aca="1" ref="D65" ca="1">_xlfn.IFS(_2018_19_prem_player_stats[age]&gt;21,"Grown")</f>
        <v>#NAME?</v>
      </c>
      <c r="E65" s="2">
        <v>34754</v>
      </c>
      <c r="F65" s="1" t="s">
        <v>39</v>
      </c>
      <c r="G65" s="1" t="s">
        <v>44</v>
      </c>
      <c r="H65" s="1" t="s">
        <v>139</v>
      </c>
      <c r="I65">
        <v>300</v>
      </c>
      <c r="J65">
        <v>167</v>
      </c>
      <c r="K65">
        <v>133</v>
      </c>
      <c r="L65" s="1" t="s">
        <v>42</v>
      </c>
      <c r="M65">
        <v>9</v>
      </c>
      <c r="N65">
        <v>3</v>
      </c>
      <c r="O65">
        <v>6</v>
      </c>
      <c r="P65">
        <v>0</v>
      </c>
      <c r="Q65">
        <v>0</v>
      </c>
      <c r="R65">
        <v>0</v>
      </c>
      <c r="S65">
        <v>1</v>
      </c>
      <c r="T65">
        <v>0</v>
      </c>
      <c r="U65">
        <v>1</v>
      </c>
      <c r="V65">
        <v>0</v>
      </c>
      <c r="W65">
        <v>0</v>
      </c>
      <c r="X65">
        <v>1</v>
      </c>
      <c r="Y65">
        <v>0</v>
      </c>
      <c r="Z65">
        <v>1</v>
      </c>
      <c r="AA65">
        <v>7</v>
      </c>
      <c r="AB65">
        <v>3</v>
      </c>
      <c r="AC65">
        <v>4</v>
      </c>
      <c r="AD65">
        <v>0</v>
      </c>
      <c r="AE65">
        <v>0</v>
      </c>
      <c r="AF65">
        <v>0</v>
      </c>
      <c r="AG65">
        <v>43</v>
      </c>
      <c r="AH65">
        <v>33</v>
      </c>
      <c r="AI65">
        <v>0</v>
      </c>
      <c r="AJ65">
        <v>300</v>
      </c>
      <c r="AK65">
        <v>301</v>
      </c>
      <c r="AL65">
        <v>21</v>
      </c>
      <c r="AM65">
        <v>-1</v>
      </c>
      <c r="AN65">
        <v>17</v>
      </c>
    </row>
    <row r="66" spans="1:40" x14ac:dyDescent="0.3">
      <c r="A66" s="1" t="s">
        <v>239</v>
      </c>
      <c r="B66" s="1" t="s">
        <v>409</v>
      </c>
      <c r="C66">
        <v>35</v>
      </c>
      <c r="D66" t="e">
        <f t="array" aca="1" ref="D66" ca="1">_xlfn.IFS(_2018_19_prem_player_stats[age]&gt;21,"Grown")</f>
        <v>#NAME?</v>
      </c>
      <c r="E66" s="2">
        <v>31781</v>
      </c>
      <c r="F66" s="1" t="s">
        <v>39</v>
      </c>
      <c r="G66" s="1" t="s">
        <v>40</v>
      </c>
      <c r="H66" s="1" t="s">
        <v>82</v>
      </c>
      <c r="I66">
        <v>291</v>
      </c>
      <c r="J66">
        <v>26</v>
      </c>
      <c r="K66">
        <v>265</v>
      </c>
      <c r="L66" s="1" t="s">
        <v>42</v>
      </c>
      <c r="M66">
        <v>6</v>
      </c>
      <c r="N66">
        <v>2</v>
      </c>
      <c r="O66">
        <v>4</v>
      </c>
      <c r="P66">
        <v>0</v>
      </c>
      <c r="Q66">
        <v>0</v>
      </c>
      <c r="R66">
        <v>0</v>
      </c>
      <c r="S66">
        <v>0</v>
      </c>
      <c r="T66">
        <v>0</v>
      </c>
      <c r="U66">
        <v>0</v>
      </c>
      <c r="V66">
        <v>0</v>
      </c>
      <c r="W66">
        <v>0</v>
      </c>
      <c r="X66">
        <v>3</v>
      </c>
      <c r="Y66">
        <v>1</v>
      </c>
      <c r="Z66">
        <v>2</v>
      </c>
      <c r="AA66">
        <v>4</v>
      </c>
      <c r="AB66">
        <v>0</v>
      </c>
      <c r="AC66">
        <v>4</v>
      </c>
      <c r="AD66">
        <v>0</v>
      </c>
      <c r="AE66">
        <v>0</v>
      </c>
      <c r="AF66">
        <v>0</v>
      </c>
      <c r="AG66">
        <v>73</v>
      </c>
      <c r="AH66">
        <v>49</v>
      </c>
      <c r="AI66">
        <v>0</v>
      </c>
      <c r="AJ66">
        <v>0</v>
      </c>
      <c r="AK66">
        <v>269</v>
      </c>
      <c r="AL66">
        <v>333</v>
      </c>
      <c r="AM66">
        <v>73</v>
      </c>
      <c r="AN66">
        <v>21</v>
      </c>
    </row>
    <row r="67" spans="1:40" x14ac:dyDescent="0.3">
      <c r="A67" s="1" t="s">
        <v>193</v>
      </c>
      <c r="B67" s="1" t="s">
        <v>461</v>
      </c>
      <c r="C67">
        <v>36</v>
      </c>
      <c r="D67" t="e">
        <f t="array" aca="1" ref="D67" ca="1">_xlfn.IFS(_2018_19_prem_player_stats[age]&gt;21,"Grown")</f>
        <v>#NAME?</v>
      </c>
      <c r="E67" s="2">
        <v>31449</v>
      </c>
      <c r="F67" s="1" t="s">
        <v>39</v>
      </c>
      <c r="G67" s="1" t="s">
        <v>44</v>
      </c>
      <c r="H67" s="1" t="s">
        <v>41</v>
      </c>
      <c r="I67">
        <v>240</v>
      </c>
      <c r="J67">
        <v>120</v>
      </c>
      <c r="K67">
        <v>120</v>
      </c>
      <c r="L67" s="1" t="s">
        <v>194</v>
      </c>
      <c r="M67">
        <v>7</v>
      </c>
      <c r="N67">
        <v>4</v>
      </c>
      <c r="O67">
        <v>3</v>
      </c>
      <c r="P67">
        <v>0</v>
      </c>
      <c r="Q67">
        <v>0</v>
      </c>
      <c r="R67">
        <v>0</v>
      </c>
      <c r="S67">
        <v>0</v>
      </c>
      <c r="T67">
        <v>0</v>
      </c>
      <c r="U67">
        <v>0</v>
      </c>
      <c r="V67">
        <v>0</v>
      </c>
      <c r="W67">
        <v>0</v>
      </c>
      <c r="X67">
        <v>2</v>
      </c>
      <c r="Y67">
        <v>2</v>
      </c>
      <c r="Z67">
        <v>0</v>
      </c>
      <c r="AA67">
        <v>2</v>
      </c>
      <c r="AB67">
        <v>0</v>
      </c>
      <c r="AC67">
        <v>2</v>
      </c>
      <c r="AD67">
        <v>0</v>
      </c>
      <c r="AE67">
        <v>0</v>
      </c>
      <c r="AF67">
        <v>0</v>
      </c>
      <c r="AG67">
        <v>120</v>
      </c>
      <c r="AH67">
        <v>34</v>
      </c>
      <c r="AI67">
        <v>0</v>
      </c>
      <c r="AJ67">
        <v>0</v>
      </c>
      <c r="AK67">
        <v>-1</v>
      </c>
      <c r="AL67">
        <v>-1</v>
      </c>
      <c r="AM67">
        <v>-1</v>
      </c>
      <c r="AN67">
        <v>21</v>
      </c>
    </row>
    <row r="68" spans="1:40" x14ac:dyDescent="0.3">
      <c r="A68" s="1" t="s">
        <v>295</v>
      </c>
      <c r="B68" s="1" t="s">
        <v>517</v>
      </c>
      <c r="C68">
        <v>32</v>
      </c>
      <c r="D68" t="e">
        <f t="array" aca="1" ref="D68" ca="1">_xlfn.IFS(_2018_19_prem_player_stats[age]&gt;21,"Grown")</f>
        <v>#NAME?</v>
      </c>
      <c r="E68" s="2">
        <v>32952</v>
      </c>
      <c r="F68" s="1" t="s">
        <v>39</v>
      </c>
      <c r="G68" s="1" t="s">
        <v>40</v>
      </c>
      <c r="H68" s="1" t="s">
        <v>101</v>
      </c>
      <c r="I68">
        <v>211</v>
      </c>
      <c r="J68">
        <v>211</v>
      </c>
      <c r="K68">
        <v>0</v>
      </c>
      <c r="L68" s="1" t="s">
        <v>280</v>
      </c>
      <c r="M68">
        <v>5</v>
      </c>
      <c r="N68">
        <v>5</v>
      </c>
      <c r="O68">
        <v>0</v>
      </c>
      <c r="P68">
        <v>0</v>
      </c>
      <c r="Q68">
        <v>0</v>
      </c>
      <c r="R68">
        <v>0</v>
      </c>
      <c r="S68">
        <v>0</v>
      </c>
      <c r="T68">
        <v>0</v>
      </c>
      <c r="U68">
        <v>0</v>
      </c>
      <c r="V68">
        <v>0</v>
      </c>
      <c r="W68">
        <v>0</v>
      </c>
      <c r="X68">
        <v>0</v>
      </c>
      <c r="Y68">
        <v>0</v>
      </c>
      <c r="Z68">
        <v>0</v>
      </c>
      <c r="AA68">
        <v>4</v>
      </c>
      <c r="AB68">
        <v>4</v>
      </c>
      <c r="AC68">
        <v>0</v>
      </c>
      <c r="AD68">
        <v>2</v>
      </c>
      <c r="AE68">
        <v>0</v>
      </c>
      <c r="AF68">
        <v>0</v>
      </c>
      <c r="AG68">
        <v>53</v>
      </c>
      <c r="AH68">
        <v>42</v>
      </c>
      <c r="AI68">
        <v>106</v>
      </c>
      <c r="AJ68">
        <v>0</v>
      </c>
      <c r="AK68">
        <v>-1</v>
      </c>
      <c r="AL68">
        <v>-1</v>
      </c>
      <c r="AM68">
        <v>-1</v>
      </c>
      <c r="AN68">
        <v>21</v>
      </c>
    </row>
    <row r="69" spans="1:40" x14ac:dyDescent="0.3">
      <c r="A69" s="1" t="s">
        <v>214</v>
      </c>
      <c r="B69" s="1" t="s">
        <v>421</v>
      </c>
      <c r="C69">
        <v>36</v>
      </c>
      <c r="D69" t="e">
        <f t="array" aca="1" ref="D69" ca="1">_xlfn.IFS(_2018_19_prem_player_stats[age]&gt;21,"Grown")</f>
        <v>#NAME?</v>
      </c>
      <c r="E69" s="2">
        <v>31509</v>
      </c>
      <c r="F69" s="1" t="s">
        <v>39</v>
      </c>
      <c r="G69" s="1" t="s">
        <v>40</v>
      </c>
      <c r="H69" s="1" t="s">
        <v>82</v>
      </c>
      <c r="I69">
        <v>206</v>
      </c>
      <c r="J69">
        <v>90</v>
      </c>
      <c r="K69">
        <v>116</v>
      </c>
      <c r="L69" s="1" t="s">
        <v>215</v>
      </c>
      <c r="M69">
        <v>3</v>
      </c>
      <c r="N69">
        <v>1</v>
      </c>
      <c r="O69">
        <v>2</v>
      </c>
      <c r="P69">
        <v>0</v>
      </c>
      <c r="Q69">
        <v>0</v>
      </c>
      <c r="R69">
        <v>0</v>
      </c>
      <c r="S69">
        <v>0</v>
      </c>
      <c r="T69">
        <v>0</v>
      </c>
      <c r="U69">
        <v>0</v>
      </c>
      <c r="V69">
        <v>0</v>
      </c>
      <c r="W69">
        <v>0</v>
      </c>
      <c r="X69">
        <v>0</v>
      </c>
      <c r="Y69">
        <v>0</v>
      </c>
      <c r="Z69">
        <v>0</v>
      </c>
      <c r="AA69">
        <v>4</v>
      </c>
      <c r="AB69">
        <v>3</v>
      </c>
      <c r="AC69">
        <v>1</v>
      </c>
      <c r="AD69">
        <v>0</v>
      </c>
      <c r="AE69">
        <v>0</v>
      </c>
      <c r="AF69">
        <v>0</v>
      </c>
      <c r="AG69">
        <v>52</v>
      </c>
      <c r="AH69">
        <v>69</v>
      </c>
      <c r="AI69">
        <v>0</v>
      </c>
      <c r="AJ69">
        <v>0</v>
      </c>
      <c r="AK69">
        <v>-1</v>
      </c>
      <c r="AL69">
        <v>-1</v>
      </c>
      <c r="AM69">
        <v>-1</v>
      </c>
      <c r="AN69">
        <v>17</v>
      </c>
    </row>
    <row r="70" spans="1:40" x14ac:dyDescent="0.3">
      <c r="A70" s="1" t="s">
        <v>294</v>
      </c>
      <c r="B70" s="1" t="s">
        <v>449</v>
      </c>
      <c r="C70">
        <v>34</v>
      </c>
      <c r="D70" t="e">
        <f t="array" aca="1" ref="D70" ca="1">_xlfn.IFS(_2018_19_prem_player_stats[age]&gt;21,"Grown")</f>
        <v>#NAME?</v>
      </c>
      <c r="E70" s="2">
        <v>32142</v>
      </c>
      <c r="F70" s="1" t="s">
        <v>39</v>
      </c>
      <c r="G70" s="1" t="s">
        <v>78</v>
      </c>
      <c r="H70" s="1" t="s">
        <v>62</v>
      </c>
      <c r="I70">
        <v>180</v>
      </c>
      <c r="J70">
        <v>90</v>
      </c>
      <c r="K70">
        <v>90</v>
      </c>
      <c r="L70" s="1" t="s">
        <v>74</v>
      </c>
      <c r="M70">
        <v>2</v>
      </c>
      <c r="N70">
        <v>1</v>
      </c>
      <c r="O70">
        <v>1</v>
      </c>
      <c r="P70">
        <v>0</v>
      </c>
      <c r="Q70">
        <v>0</v>
      </c>
      <c r="R70">
        <v>0</v>
      </c>
      <c r="S70">
        <v>0</v>
      </c>
      <c r="T70">
        <v>0</v>
      </c>
      <c r="U70">
        <v>0</v>
      </c>
      <c r="V70">
        <v>0</v>
      </c>
      <c r="W70">
        <v>0</v>
      </c>
      <c r="X70">
        <v>0</v>
      </c>
      <c r="Y70">
        <v>0</v>
      </c>
      <c r="Z70">
        <v>0</v>
      </c>
      <c r="AA70">
        <v>5</v>
      </c>
      <c r="AB70">
        <v>2</v>
      </c>
      <c r="AC70">
        <v>3</v>
      </c>
      <c r="AD70">
        <v>0</v>
      </c>
      <c r="AE70">
        <v>0</v>
      </c>
      <c r="AF70">
        <v>0</v>
      </c>
      <c r="AG70">
        <v>36</v>
      </c>
      <c r="AH70">
        <v>90</v>
      </c>
      <c r="AI70">
        <v>0</v>
      </c>
      <c r="AJ70">
        <v>0</v>
      </c>
      <c r="AK70">
        <v>-1</v>
      </c>
      <c r="AL70">
        <v>-1</v>
      </c>
      <c r="AM70">
        <v>-1</v>
      </c>
      <c r="AN70">
        <v>13</v>
      </c>
    </row>
    <row r="71" spans="1:40" x14ac:dyDescent="0.3">
      <c r="A71" s="1" t="s">
        <v>198</v>
      </c>
      <c r="B71" s="1" t="s">
        <v>545</v>
      </c>
      <c r="C71">
        <v>35</v>
      </c>
      <c r="D71" t="e">
        <f t="array" aca="1" ref="D71" ca="1">_xlfn.IFS(_2018_19_prem_player_stats[age]&gt;21,"Grown")</f>
        <v>#NAME?</v>
      </c>
      <c r="E71" s="2">
        <v>31901</v>
      </c>
      <c r="F71" s="1" t="s">
        <v>39</v>
      </c>
      <c r="G71" s="1" t="s">
        <v>44</v>
      </c>
      <c r="H71" s="1" t="s">
        <v>114</v>
      </c>
      <c r="I71">
        <v>175</v>
      </c>
      <c r="J71">
        <v>73</v>
      </c>
      <c r="K71">
        <v>102</v>
      </c>
      <c r="L71" s="1" t="s">
        <v>74</v>
      </c>
      <c r="M71">
        <v>6</v>
      </c>
      <c r="N71">
        <v>4</v>
      </c>
      <c r="O71">
        <v>2</v>
      </c>
      <c r="P71">
        <v>0</v>
      </c>
      <c r="Q71">
        <v>0</v>
      </c>
      <c r="R71">
        <v>0</v>
      </c>
      <c r="S71">
        <v>0</v>
      </c>
      <c r="T71">
        <v>0</v>
      </c>
      <c r="U71">
        <v>0</v>
      </c>
      <c r="V71">
        <v>0</v>
      </c>
      <c r="W71">
        <v>0</v>
      </c>
      <c r="X71">
        <v>3</v>
      </c>
      <c r="Y71">
        <v>2</v>
      </c>
      <c r="Z71">
        <v>1</v>
      </c>
      <c r="AA71">
        <v>2</v>
      </c>
      <c r="AB71">
        <v>0</v>
      </c>
      <c r="AC71">
        <v>2</v>
      </c>
      <c r="AD71">
        <v>1</v>
      </c>
      <c r="AE71">
        <v>0</v>
      </c>
      <c r="AF71">
        <v>0</v>
      </c>
      <c r="AG71">
        <v>88</v>
      </c>
      <c r="AH71">
        <v>29</v>
      </c>
      <c r="AI71">
        <v>175</v>
      </c>
      <c r="AJ71">
        <v>0</v>
      </c>
      <c r="AK71">
        <v>-1</v>
      </c>
      <c r="AL71">
        <v>-1</v>
      </c>
      <c r="AM71">
        <v>-1</v>
      </c>
      <c r="AN71">
        <v>18</v>
      </c>
    </row>
    <row r="72" spans="1:40" x14ac:dyDescent="0.3">
      <c r="A72" s="1" t="s">
        <v>96</v>
      </c>
      <c r="B72" s="1" t="s">
        <v>632</v>
      </c>
      <c r="C72">
        <v>26</v>
      </c>
      <c r="D72" t="e">
        <f t="array" aca="1" ref="D72" ca="1">_xlfn.IFS(_2018_19_prem_player_stats[age]&gt;21,"Grown")</f>
        <v>#NAME?</v>
      </c>
      <c r="E72" s="2">
        <v>35038</v>
      </c>
      <c r="F72" s="1" t="s">
        <v>39</v>
      </c>
      <c r="G72" s="1" t="s">
        <v>53</v>
      </c>
      <c r="H72" s="1" t="s">
        <v>55</v>
      </c>
      <c r="I72">
        <v>173</v>
      </c>
      <c r="J72">
        <v>121</v>
      </c>
      <c r="K72">
        <v>52</v>
      </c>
      <c r="L72" s="1" t="s">
        <v>97</v>
      </c>
      <c r="M72">
        <v>12</v>
      </c>
      <c r="N72">
        <v>8</v>
      </c>
      <c r="O72">
        <v>4</v>
      </c>
      <c r="P72">
        <v>0</v>
      </c>
      <c r="Q72">
        <v>0</v>
      </c>
      <c r="R72">
        <v>0</v>
      </c>
      <c r="S72">
        <v>0</v>
      </c>
      <c r="T72">
        <v>0</v>
      </c>
      <c r="U72">
        <v>0</v>
      </c>
      <c r="V72">
        <v>0</v>
      </c>
      <c r="W72">
        <v>0</v>
      </c>
      <c r="X72">
        <v>4</v>
      </c>
      <c r="Y72">
        <v>3</v>
      </c>
      <c r="Z72">
        <v>1</v>
      </c>
      <c r="AA72">
        <v>1</v>
      </c>
      <c r="AB72">
        <v>0</v>
      </c>
      <c r="AC72">
        <v>1</v>
      </c>
      <c r="AD72">
        <v>0</v>
      </c>
      <c r="AE72">
        <v>0</v>
      </c>
      <c r="AF72">
        <v>0</v>
      </c>
      <c r="AG72">
        <v>173</v>
      </c>
      <c r="AH72">
        <v>14</v>
      </c>
      <c r="AI72">
        <v>0</v>
      </c>
      <c r="AJ72">
        <v>0</v>
      </c>
      <c r="AK72">
        <v>-1</v>
      </c>
      <c r="AL72">
        <v>-1</v>
      </c>
      <c r="AM72">
        <v>-1</v>
      </c>
      <c r="AN72">
        <v>17</v>
      </c>
    </row>
    <row r="73" spans="1:40" x14ac:dyDescent="0.3">
      <c r="A73" s="1" t="s">
        <v>192</v>
      </c>
      <c r="B73" s="1" t="s">
        <v>523</v>
      </c>
      <c r="C73">
        <v>30</v>
      </c>
      <c r="D73" t="e">
        <f t="array" aca="1" ref="D73" ca="1">_xlfn.IFS(_2018_19_prem_player_stats[age]&gt;21,"Grown")</f>
        <v>#NAME?</v>
      </c>
      <c r="E73" s="2">
        <v>33642</v>
      </c>
      <c r="F73" s="1" t="s">
        <v>39</v>
      </c>
      <c r="G73" s="1" t="s">
        <v>40</v>
      </c>
      <c r="H73" s="1" t="s">
        <v>50</v>
      </c>
      <c r="I73">
        <v>166</v>
      </c>
      <c r="J73">
        <v>166</v>
      </c>
      <c r="K73">
        <v>0</v>
      </c>
      <c r="L73" s="1" t="s">
        <v>42</v>
      </c>
      <c r="M73">
        <v>3</v>
      </c>
      <c r="N73">
        <v>3</v>
      </c>
      <c r="O73">
        <v>0</v>
      </c>
      <c r="P73">
        <v>0</v>
      </c>
      <c r="Q73">
        <v>0</v>
      </c>
      <c r="R73">
        <v>0</v>
      </c>
      <c r="S73">
        <v>0</v>
      </c>
      <c r="T73">
        <v>0</v>
      </c>
      <c r="U73">
        <v>0</v>
      </c>
      <c r="V73">
        <v>0</v>
      </c>
      <c r="W73">
        <v>0</v>
      </c>
      <c r="X73">
        <v>0</v>
      </c>
      <c r="Y73">
        <v>0</v>
      </c>
      <c r="Z73">
        <v>0</v>
      </c>
      <c r="AA73">
        <v>2</v>
      </c>
      <c r="AB73">
        <v>2</v>
      </c>
      <c r="AC73">
        <v>0</v>
      </c>
      <c r="AD73">
        <v>0</v>
      </c>
      <c r="AE73">
        <v>0</v>
      </c>
      <c r="AF73">
        <v>0</v>
      </c>
      <c r="AG73">
        <v>83</v>
      </c>
      <c r="AH73">
        <v>55</v>
      </c>
      <c r="AI73">
        <v>0</v>
      </c>
      <c r="AJ73">
        <v>0</v>
      </c>
      <c r="AK73">
        <v>-1</v>
      </c>
      <c r="AL73">
        <v>-1</v>
      </c>
      <c r="AM73">
        <v>-1</v>
      </c>
      <c r="AN73">
        <v>18</v>
      </c>
    </row>
    <row r="74" spans="1:40" x14ac:dyDescent="0.3">
      <c r="A74" s="1" t="s">
        <v>85</v>
      </c>
      <c r="B74" s="1" t="s">
        <v>606</v>
      </c>
      <c r="C74">
        <v>30</v>
      </c>
      <c r="D74" t="e">
        <f t="array" aca="1" ref="D74" ca="1">_xlfn.IFS(_2018_19_prem_player_stats[age]&gt;21,"Grown")</f>
        <v>#NAME?</v>
      </c>
      <c r="E74" s="2">
        <v>33790</v>
      </c>
      <c r="F74" s="1" t="s">
        <v>39</v>
      </c>
      <c r="G74" s="1" t="s">
        <v>40</v>
      </c>
      <c r="H74" s="1" t="s">
        <v>66</v>
      </c>
      <c r="I74">
        <v>155</v>
      </c>
      <c r="J74">
        <v>90</v>
      </c>
      <c r="K74">
        <v>65</v>
      </c>
      <c r="L74" s="1" t="s">
        <v>74</v>
      </c>
      <c r="M74">
        <v>2</v>
      </c>
      <c r="N74">
        <v>1</v>
      </c>
      <c r="O74">
        <v>1</v>
      </c>
      <c r="P74">
        <v>0</v>
      </c>
      <c r="Q74">
        <v>0</v>
      </c>
      <c r="R74">
        <v>0</v>
      </c>
      <c r="S74">
        <v>0</v>
      </c>
      <c r="T74">
        <v>0</v>
      </c>
      <c r="U74">
        <v>0</v>
      </c>
      <c r="V74">
        <v>0</v>
      </c>
      <c r="W74">
        <v>0</v>
      </c>
      <c r="X74">
        <v>0</v>
      </c>
      <c r="Y74">
        <v>0</v>
      </c>
      <c r="Z74">
        <v>0</v>
      </c>
      <c r="AA74">
        <v>2</v>
      </c>
      <c r="AB74">
        <v>1</v>
      </c>
      <c r="AC74">
        <v>1</v>
      </c>
      <c r="AD74">
        <v>0</v>
      </c>
      <c r="AE74">
        <v>0</v>
      </c>
      <c r="AF74">
        <v>0</v>
      </c>
      <c r="AG74">
        <v>78</v>
      </c>
      <c r="AH74">
        <v>78</v>
      </c>
      <c r="AI74">
        <v>0</v>
      </c>
      <c r="AJ74">
        <v>0</v>
      </c>
      <c r="AK74">
        <v>-1</v>
      </c>
      <c r="AL74">
        <v>-1</v>
      </c>
      <c r="AM74">
        <v>-1</v>
      </c>
      <c r="AN74">
        <v>17</v>
      </c>
    </row>
    <row r="75" spans="1:40" x14ac:dyDescent="0.3">
      <c r="A75" s="1" t="s">
        <v>241</v>
      </c>
      <c r="B75" s="1" t="s">
        <v>541</v>
      </c>
      <c r="C75">
        <v>31</v>
      </c>
      <c r="D75" t="e">
        <f t="array" aca="1" ref="D75" ca="1">_xlfn.IFS(_2018_19_prem_player_stats[age]&gt;21,"Grown")</f>
        <v>#NAME?</v>
      </c>
      <c r="E75" s="2">
        <v>33203</v>
      </c>
      <c r="F75" s="1" t="s">
        <v>39</v>
      </c>
      <c r="G75" s="1" t="s">
        <v>53</v>
      </c>
      <c r="H75" s="1" t="s">
        <v>50</v>
      </c>
      <c r="I75">
        <v>147</v>
      </c>
      <c r="J75">
        <v>47</v>
      </c>
      <c r="K75">
        <v>100</v>
      </c>
      <c r="L75" s="1" t="s">
        <v>42</v>
      </c>
      <c r="M75">
        <v>8</v>
      </c>
      <c r="N75">
        <v>4</v>
      </c>
      <c r="O75">
        <v>4</v>
      </c>
      <c r="P75">
        <v>1</v>
      </c>
      <c r="Q75">
        <v>1</v>
      </c>
      <c r="R75">
        <v>0</v>
      </c>
      <c r="S75">
        <v>1</v>
      </c>
      <c r="T75">
        <v>0</v>
      </c>
      <c r="U75">
        <v>1</v>
      </c>
      <c r="V75">
        <v>0</v>
      </c>
      <c r="W75">
        <v>0</v>
      </c>
      <c r="X75">
        <v>2</v>
      </c>
      <c r="Y75">
        <v>2</v>
      </c>
      <c r="Z75">
        <v>0</v>
      </c>
      <c r="AA75">
        <v>2</v>
      </c>
      <c r="AB75">
        <v>0</v>
      </c>
      <c r="AC75">
        <v>2</v>
      </c>
      <c r="AD75">
        <v>0</v>
      </c>
      <c r="AE75">
        <v>0</v>
      </c>
      <c r="AF75">
        <v>147</v>
      </c>
      <c r="AG75">
        <v>74</v>
      </c>
      <c r="AH75">
        <v>18</v>
      </c>
      <c r="AI75">
        <v>0</v>
      </c>
      <c r="AJ75">
        <v>147</v>
      </c>
      <c r="AK75">
        <v>-1</v>
      </c>
      <c r="AL75">
        <v>-1</v>
      </c>
      <c r="AM75">
        <v>-1</v>
      </c>
      <c r="AN75">
        <v>13</v>
      </c>
    </row>
    <row r="76" spans="1:40" x14ac:dyDescent="0.3">
      <c r="A76" s="1" t="s">
        <v>373</v>
      </c>
      <c r="B76" s="1" t="s">
        <v>492</v>
      </c>
      <c r="C76">
        <v>31</v>
      </c>
      <c r="D76" t="e">
        <f t="array" aca="1" ref="D76" ca="1">_xlfn.IFS(_2018_19_prem_player_stats[age]&gt;21,"Grown")</f>
        <v>#NAME?</v>
      </c>
      <c r="E76" s="2">
        <v>33340</v>
      </c>
      <c r="F76" s="1" t="s">
        <v>39</v>
      </c>
      <c r="G76" s="1" t="s">
        <v>40</v>
      </c>
      <c r="H76" s="1" t="s">
        <v>95</v>
      </c>
      <c r="I76">
        <v>128</v>
      </c>
      <c r="J76">
        <v>52</v>
      </c>
      <c r="K76">
        <v>76</v>
      </c>
      <c r="L76" s="1" t="s">
        <v>51</v>
      </c>
      <c r="M76">
        <v>4</v>
      </c>
      <c r="N76">
        <v>2</v>
      </c>
      <c r="O76">
        <v>2</v>
      </c>
      <c r="P76">
        <v>0</v>
      </c>
      <c r="Q76">
        <v>0</v>
      </c>
      <c r="R76">
        <v>0</v>
      </c>
      <c r="S76">
        <v>0</v>
      </c>
      <c r="T76">
        <v>0</v>
      </c>
      <c r="U76">
        <v>0</v>
      </c>
      <c r="V76">
        <v>0</v>
      </c>
      <c r="W76">
        <v>0</v>
      </c>
      <c r="X76">
        <v>1</v>
      </c>
      <c r="Y76">
        <v>0</v>
      </c>
      <c r="Z76">
        <v>1</v>
      </c>
      <c r="AA76">
        <v>4</v>
      </c>
      <c r="AB76">
        <v>2</v>
      </c>
      <c r="AC76">
        <v>2</v>
      </c>
      <c r="AD76">
        <v>0</v>
      </c>
      <c r="AE76">
        <v>0</v>
      </c>
      <c r="AF76">
        <v>0</v>
      </c>
      <c r="AG76">
        <v>32</v>
      </c>
      <c r="AH76">
        <v>32</v>
      </c>
      <c r="AI76">
        <v>0</v>
      </c>
      <c r="AJ76">
        <v>0</v>
      </c>
      <c r="AK76">
        <v>-1</v>
      </c>
      <c r="AL76">
        <v>-1</v>
      </c>
      <c r="AM76">
        <v>-1</v>
      </c>
      <c r="AN76">
        <v>18</v>
      </c>
    </row>
    <row r="77" spans="1:40" x14ac:dyDescent="0.3">
      <c r="A77" s="1" t="s">
        <v>251</v>
      </c>
      <c r="B77" s="1" t="s">
        <v>425</v>
      </c>
      <c r="C77">
        <v>30</v>
      </c>
      <c r="D77" t="e">
        <f t="array" aca="1" ref="D77" ca="1">_xlfn.IFS(_2018_19_prem_player_stats[age]&gt;21,"Grown")</f>
        <v>#NAME?</v>
      </c>
      <c r="E77" s="2">
        <v>33766</v>
      </c>
      <c r="F77" s="1" t="s">
        <v>39</v>
      </c>
      <c r="G77" s="1" t="s">
        <v>40</v>
      </c>
      <c r="H77" s="1" t="s">
        <v>114</v>
      </c>
      <c r="I77">
        <v>125</v>
      </c>
      <c r="J77">
        <v>35</v>
      </c>
      <c r="K77">
        <v>90</v>
      </c>
      <c r="L77" s="1" t="s">
        <v>68</v>
      </c>
      <c r="M77">
        <v>4</v>
      </c>
      <c r="N77">
        <v>3</v>
      </c>
      <c r="O77">
        <v>1</v>
      </c>
      <c r="P77">
        <v>0</v>
      </c>
      <c r="Q77">
        <v>0</v>
      </c>
      <c r="R77">
        <v>0</v>
      </c>
      <c r="S77">
        <v>0</v>
      </c>
      <c r="T77">
        <v>0</v>
      </c>
      <c r="U77">
        <v>0</v>
      </c>
      <c r="V77">
        <v>0</v>
      </c>
      <c r="W77">
        <v>0</v>
      </c>
      <c r="X77">
        <v>3</v>
      </c>
      <c r="Y77">
        <v>2</v>
      </c>
      <c r="Z77">
        <v>1</v>
      </c>
      <c r="AA77">
        <v>0</v>
      </c>
      <c r="AB77">
        <v>0</v>
      </c>
      <c r="AC77">
        <v>0</v>
      </c>
      <c r="AD77">
        <v>0</v>
      </c>
      <c r="AE77">
        <v>0</v>
      </c>
      <c r="AF77">
        <v>0</v>
      </c>
      <c r="AG77">
        <v>0</v>
      </c>
      <c r="AH77">
        <v>31</v>
      </c>
      <c r="AI77">
        <v>0</v>
      </c>
      <c r="AJ77">
        <v>0</v>
      </c>
      <c r="AK77">
        <v>-1</v>
      </c>
      <c r="AL77">
        <v>-1</v>
      </c>
      <c r="AM77">
        <v>-1</v>
      </c>
      <c r="AN77">
        <v>22</v>
      </c>
    </row>
    <row r="78" spans="1:40" x14ac:dyDescent="0.3">
      <c r="A78" s="1" t="s">
        <v>188</v>
      </c>
      <c r="B78" s="1" t="s">
        <v>542</v>
      </c>
      <c r="C78">
        <v>23</v>
      </c>
      <c r="D78" t="e">
        <f t="array" aca="1" ref="D78" ca="1">_xlfn.IFS(_2018_19_prem_player_stats[age]&gt;21,"Grown")</f>
        <v>#NAME?</v>
      </c>
      <c r="E78" s="2">
        <v>36199</v>
      </c>
      <c r="F78" s="1" t="s">
        <v>39</v>
      </c>
      <c r="G78" s="1" t="s">
        <v>44</v>
      </c>
      <c r="H78" s="1" t="s">
        <v>91</v>
      </c>
      <c r="I78">
        <v>110</v>
      </c>
      <c r="J78">
        <v>6</v>
      </c>
      <c r="K78">
        <v>104</v>
      </c>
      <c r="L78" s="1" t="s">
        <v>42</v>
      </c>
      <c r="M78">
        <v>3</v>
      </c>
      <c r="N78">
        <v>1</v>
      </c>
      <c r="O78">
        <v>2</v>
      </c>
      <c r="P78">
        <v>0</v>
      </c>
      <c r="Q78">
        <v>0</v>
      </c>
      <c r="R78">
        <v>0</v>
      </c>
      <c r="S78">
        <v>0</v>
      </c>
      <c r="T78">
        <v>0</v>
      </c>
      <c r="U78">
        <v>0</v>
      </c>
      <c r="V78">
        <v>0</v>
      </c>
      <c r="W78">
        <v>0</v>
      </c>
      <c r="X78">
        <v>0</v>
      </c>
      <c r="Y78">
        <v>0</v>
      </c>
      <c r="Z78">
        <v>0</v>
      </c>
      <c r="AA78">
        <v>0</v>
      </c>
      <c r="AB78">
        <v>0</v>
      </c>
      <c r="AC78">
        <v>0</v>
      </c>
      <c r="AD78">
        <v>0</v>
      </c>
      <c r="AE78">
        <v>0</v>
      </c>
      <c r="AF78">
        <v>0</v>
      </c>
      <c r="AG78">
        <v>0</v>
      </c>
      <c r="AH78">
        <v>37</v>
      </c>
      <c r="AI78">
        <v>0</v>
      </c>
      <c r="AJ78">
        <v>0</v>
      </c>
      <c r="AK78">
        <v>-1</v>
      </c>
      <c r="AL78">
        <v>-1</v>
      </c>
      <c r="AM78">
        <v>-1</v>
      </c>
      <c r="AN78">
        <v>18</v>
      </c>
    </row>
    <row r="79" spans="1:40" x14ac:dyDescent="0.3">
      <c r="A79" s="1" t="s">
        <v>233</v>
      </c>
      <c r="B79" s="1" t="s">
        <v>496</v>
      </c>
      <c r="C79">
        <v>33</v>
      </c>
      <c r="D79" t="e">
        <f t="array" aca="1" ref="D79" ca="1">_xlfn.IFS(_2018_19_prem_player_stats[age]&gt;21,"Grown")</f>
        <v>#NAME?</v>
      </c>
      <c r="E79" s="2">
        <v>32575</v>
      </c>
      <c r="F79" s="1" t="s">
        <v>39</v>
      </c>
      <c r="G79" s="1" t="s">
        <v>44</v>
      </c>
      <c r="H79" s="1" t="s">
        <v>47</v>
      </c>
      <c r="I79">
        <v>93</v>
      </c>
      <c r="J79">
        <v>13</v>
      </c>
      <c r="K79">
        <v>80</v>
      </c>
      <c r="L79" s="1" t="s">
        <v>234</v>
      </c>
      <c r="M79">
        <v>5</v>
      </c>
      <c r="N79">
        <v>1</v>
      </c>
      <c r="O79">
        <v>4</v>
      </c>
      <c r="P79">
        <v>0</v>
      </c>
      <c r="Q79">
        <v>0</v>
      </c>
      <c r="R79">
        <v>0</v>
      </c>
      <c r="S79">
        <v>0</v>
      </c>
      <c r="T79">
        <v>0</v>
      </c>
      <c r="U79">
        <v>0</v>
      </c>
      <c r="V79">
        <v>0</v>
      </c>
      <c r="W79">
        <v>0</v>
      </c>
      <c r="X79">
        <v>1</v>
      </c>
      <c r="Y79">
        <v>0</v>
      </c>
      <c r="Z79">
        <v>1</v>
      </c>
      <c r="AA79">
        <v>1</v>
      </c>
      <c r="AB79">
        <v>0</v>
      </c>
      <c r="AC79">
        <v>1</v>
      </c>
      <c r="AD79">
        <v>1</v>
      </c>
      <c r="AE79">
        <v>0</v>
      </c>
      <c r="AF79">
        <v>0</v>
      </c>
      <c r="AG79">
        <v>93</v>
      </c>
      <c r="AH79">
        <v>19</v>
      </c>
      <c r="AI79">
        <v>93</v>
      </c>
      <c r="AJ79">
        <v>0</v>
      </c>
      <c r="AK79">
        <v>-1</v>
      </c>
      <c r="AL79">
        <v>-1</v>
      </c>
      <c r="AM79">
        <v>-1</v>
      </c>
      <c r="AN79">
        <v>21</v>
      </c>
    </row>
    <row r="80" spans="1:40" x14ac:dyDescent="0.3">
      <c r="A80" s="1" t="s">
        <v>307</v>
      </c>
      <c r="B80" s="1" t="s">
        <v>651</v>
      </c>
      <c r="C80">
        <v>34</v>
      </c>
      <c r="D80" t="e">
        <f t="array" aca="1" ref="D80" ca="1">_xlfn.IFS(_2018_19_prem_player_stats[age]&gt;21,"Grown")</f>
        <v>#NAME?</v>
      </c>
      <c r="E80" s="2">
        <v>32219</v>
      </c>
      <c r="F80" s="1" t="s">
        <v>39</v>
      </c>
      <c r="G80" s="1" t="s">
        <v>78</v>
      </c>
      <c r="H80" s="1" t="s">
        <v>91</v>
      </c>
      <c r="I80">
        <v>90</v>
      </c>
      <c r="J80">
        <v>0</v>
      </c>
      <c r="K80">
        <v>90</v>
      </c>
      <c r="L80" s="1" t="s">
        <v>42</v>
      </c>
      <c r="M80">
        <v>1</v>
      </c>
      <c r="N80">
        <v>0</v>
      </c>
      <c r="O80">
        <v>1</v>
      </c>
      <c r="P80">
        <v>0</v>
      </c>
      <c r="Q80">
        <v>0</v>
      </c>
      <c r="R80">
        <v>0</v>
      </c>
      <c r="S80">
        <v>0</v>
      </c>
      <c r="T80">
        <v>0</v>
      </c>
      <c r="U80">
        <v>0</v>
      </c>
      <c r="V80">
        <v>0</v>
      </c>
      <c r="W80">
        <v>0</v>
      </c>
      <c r="X80">
        <v>0</v>
      </c>
      <c r="Y80">
        <v>0</v>
      </c>
      <c r="Z80">
        <v>0</v>
      </c>
      <c r="AA80">
        <v>3</v>
      </c>
      <c r="AB80">
        <v>0</v>
      </c>
      <c r="AC80">
        <v>3</v>
      </c>
      <c r="AD80">
        <v>0</v>
      </c>
      <c r="AE80">
        <v>0</v>
      </c>
      <c r="AF80">
        <v>0</v>
      </c>
      <c r="AG80">
        <v>30</v>
      </c>
      <c r="AH80">
        <v>90</v>
      </c>
      <c r="AI80">
        <v>0</v>
      </c>
      <c r="AJ80">
        <v>0</v>
      </c>
      <c r="AK80">
        <v>-1</v>
      </c>
      <c r="AL80">
        <v>-1</v>
      </c>
      <c r="AM80">
        <v>-1</v>
      </c>
      <c r="AN80">
        <v>29</v>
      </c>
    </row>
    <row r="81" spans="1:40" x14ac:dyDescent="0.3">
      <c r="A81" s="1" t="s">
        <v>388</v>
      </c>
      <c r="B81" s="1" t="s">
        <v>530</v>
      </c>
      <c r="C81">
        <v>27</v>
      </c>
      <c r="D81" t="e">
        <f t="array" aca="1" ref="D81" ca="1">_xlfn.IFS(_2018_19_prem_player_stats[age]&gt;21,"Grown")</f>
        <v>#NAME?</v>
      </c>
      <c r="E81" s="2">
        <v>34968</v>
      </c>
      <c r="F81" s="1" t="s">
        <v>39</v>
      </c>
      <c r="G81" s="1" t="s">
        <v>78</v>
      </c>
      <c r="H81" s="1" t="s">
        <v>47</v>
      </c>
      <c r="I81">
        <v>90</v>
      </c>
      <c r="J81">
        <v>0</v>
      </c>
      <c r="K81">
        <v>90</v>
      </c>
      <c r="L81" s="1" t="s">
        <v>42</v>
      </c>
      <c r="M81">
        <v>1</v>
      </c>
      <c r="N81">
        <v>0</v>
      </c>
      <c r="O81">
        <v>1</v>
      </c>
      <c r="P81">
        <v>0</v>
      </c>
      <c r="Q81">
        <v>0</v>
      </c>
      <c r="R81">
        <v>0</v>
      </c>
      <c r="S81">
        <v>0</v>
      </c>
      <c r="T81">
        <v>0</v>
      </c>
      <c r="U81">
        <v>0</v>
      </c>
      <c r="V81">
        <v>0</v>
      </c>
      <c r="W81">
        <v>0</v>
      </c>
      <c r="X81">
        <v>0</v>
      </c>
      <c r="Y81">
        <v>0</v>
      </c>
      <c r="Z81">
        <v>0</v>
      </c>
      <c r="AA81">
        <v>1</v>
      </c>
      <c r="AB81">
        <v>0</v>
      </c>
      <c r="AC81">
        <v>1</v>
      </c>
      <c r="AD81">
        <v>0</v>
      </c>
      <c r="AE81">
        <v>0</v>
      </c>
      <c r="AF81">
        <v>0</v>
      </c>
      <c r="AG81">
        <v>90</v>
      </c>
      <c r="AH81">
        <v>90</v>
      </c>
      <c r="AI81">
        <v>0</v>
      </c>
      <c r="AJ81">
        <v>0</v>
      </c>
      <c r="AK81">
        <v>-1</v>
      </c>
      <c r="AL81">
        <v>-1</v>
      </c>
      <c r="AM81">
        <v>-1</v>
      </c>
      <c r="AN81">
        <v>16</v>
      </c>
    </row>
    <row r="82" spans="1:40" x14ac:dyDescent="0.3">
      <c r="A82" s="1" t="s">
        <v>81</v>
      </c>
      <c r="B82" s="1" t="s">
        <v>556</v>
      </c>
      <c r="C82">
        <v>33</v>
      </c>
      <c r="D82" t="e">
        <f t="array" aca="1" ref="D82" ca="1">_xlfn.IFS(_2018_19_prem_player_stats[age]&gt;21,"Grown")</f>
        <v>#NAME?</v>
      </c>
      <c r="E82" s="2">
        <v>32582</v>
      </c>
      <c r="F82" s="1" t="s">
        <v>39</v>
      </c>
      <c r="G82" s="1" t="s">
        <v>44</v>
      </c>
      <c r="H82" s="1" t="s">
        <v>82</v>
      </c>
      <c r="I82">
        <v>88</v>
      </c>
      <c r="J82">
        <v>8</v>
      </c>
      <c r="K82">
        <v>80</v>
      </c>
      <c r="L82" s="1" t="s">
        <v>83</v>
      </c>
      <c r="M82">
        <v>2</v>
      </c>
      <c r="N82">
        <v>1</v>
      </c>
      <c r="O82">
        <v>1</v>
      </c>
      <c r="P82">
        <v>0</v>
      </c>
      <c r="Q82">
        <v>0</v>
      </c>
      <c r="R82">
        <v>0</v>
      </c>
      <c r="S82">
        <v>0</v>
      </c>
      <c r="T82">
        <v>0</v>
      </c>
      <c r="U82">
        <v>0</v>
      </c>
      <c r="V82">
        <v>0</v>
      </c>
      <c r="W82">
        <v>0</v>
      </c>
      <c r="X82">
        <v>1</v>
      </c>
      <c r="Y82">
        <v>1</v>
      </c>
      <c r="Z82">
        <v>0</v>
      </c>
      <c r="AA82">
        <v>1</v>
      </c>
      <c r="AB82">
        <v>0</v>
      </c>
      <c r="AC82">
        <v>1</v>
      </c>
      <c r="AD82">
        <v>0</v>
      </c>
      <c r="AE82">
        <v>0</v>
      </c>
      <c r="AF82">
        <v>0</v>
      </c>
      <c r="AG82">
        <v>88</v>
      </c>
      <c r="AH82">
        <v>44</v>
      </c>
      <c r="AI82">
        <v>0</v>
      </c>
      <c r="AJ82">
        <v>0</v>
      </c>
      <c r="AK82">
        <v>-1</v>
      </c>
      <c r="AL82">
        <v>-1</v>
      </c>
      <c r="AM82">
        <v>-1</v>
      </c>
      <c r="AN82">
        <v>15</v>
      </c>
    </row>
    <row r="83" spans="1:40" x14ac:dyDescent="0.3">
      <c r="A83" s="1" t="s">
        <v>339</v>
      </c>
      <c r="B83" s="1" t="s">
        <v>443</v>
      </c>
      <c r="C83">
        <v>28</v>
      </c>
      <c r="D83" t="e">
        <f t="array" aca="1" ref="D83" ca="1">_xlfn.IFS(_2018_19_prem_player_stats[age]&gt;21,"Grown")</f>
        <v>#NAME?</v>
      </c>
      <c r="E83" s="2">
        <v>34393</v>
      </c>
      <c r="F83" s="1" t="s">
        <v>39</v>
      </c>
      <c r="G83" s="1" t="s">
        <v>44</v>
      </c>
      <c r="H83" s="1" t="s">
        <v>62</v>
      </c>
      <c r="I83">
        <v>87</v>
      </c>
      <c r="J83">
        <v>9</v>
      </c>
      <c r="K83">
        <v>78</v>
      </c>
      <c r="L83" s="1" t="s">
        <v>212</v>
      </c>
      <c r="M83">
        <v>3</v>
      </c>
      <c r="N83">
        <v>1</v>
      </c>
      <c r="O83">
        <v>2</v>
      </c>
      <c r="P83">
        <v>0</v>
      </c>
      <c r="Q83">
        <v>0</v>
      </c>
      <c r="R83">
        <v>0</v>
      </c>
      <c r="S83">
        <v>0</v>
      </c>
      <c r="T83">
        <v>0</v>
      </c>
      <c r="U83">
        <v>0</v>
      </c>
      <c r="V83">
        <v>0</v>
      </c>
      <c r="W83">
        <v>0</v>
      </c>
      <c r="X83">
        <v>0</v>
      </c>
      <c r="Y83">
        <v>0</v>
      </c>
      <c r="Z83">
        <v>0</v>
      </c>
      <c r="AA83">
        <v>3</v>
      </c>
      <c r="AB83">
        <v>0</v>
      </c>
      <c r="AC83">
        <v>3</v>
      </c>
      <c r="AD83">
        <v>0</v>
      </c>
      <c r="AE83">
        <v>0</v>
      </c>
      <c r="AF83">
        <v>0</v>
      </c>
      <c r="AG83">
        <v>29</v>
      </c>
      <c r="AH83">
        <v>29</v>
      </c>
      <c r="AI83">
        <v>0</v>
      </c>
      <c r="AJ83">
        <v>0</v>
      </c>
      <c r="AK83">
        <v>-1</v>
      </c>
      <c r="AL83">
        <v>-1</v>
      </c>
      <c r="AM83">
        <v>-1</v>
      </c>
      <c r="AN83">
        <v>20</v>
      </c>
    </row>
    <row r="84" spans="1:40" x14ac:dyDescent="0.3">
      <c r="A84" s="1" t="s">
        <v>52</v>
      </c>
      <c r="B84" s="1" t="s">
        <v>561</v>
      </c>
      <c r="C84">
        <v>22</v>
      </c>
      <c r="D84" t="e">
        <f t="array" aca="1" ref="D84" ca="1">_xlfn.IFS(_2018_19_prem_player_stats[age]&gt;21,"Grown")</f>
        <v>#NAME?</v>
      </c>
      <c r="E84" s="2">
        <v>36776</v>
      </c>
      <c r="F84" s="1" t="s">
        <v>39</v>
      </c>
      <c r="G84" s="1" t="s">
        <v>53</v>
      </c>
      <c r="H84" s="1" t="s">
        <v>47</v>
      </c>
      <c r="I84">
        <v>69</v>
      </c>
      <c r="J84">
        <v>14</v>
      </c>
      <c r="K84">
        <v>55</v>
      </c>
      <c r="L84" s="1" t="s">
        <v>42</v>
      </c>
      <c r="M84">
        <v>2</v>
      </c>
      <c r="N84">
        <v>1</v>
      </c>
      <c r="O84">
        <v>1</v>
      </c>
      <c r="P84">
        <v>0</v>
      </c>
      <c r="Q84">
        <v>0</v>
      </c>
      <c r="R84">
        <v>0</v>
      </c>
      <c r="S84">
        <v>0</v>
      </c>
      <c r="T84">
        <v>0</v>
      </c>
      <c r="U84">
        <v>0</v>
      </c>
      <c r="V84">
        <v>0</v>
      </c>
      <c r="W84">
        <v>0</v>
      </c>
      <c r="X84">
        <v>0</v>
      </c>
      <c r="Y84">
        <v>0</v>
      </c>
      <c r="Z84">
        <v>0</v>
      </c>
      <c r="AA84">
        <v>1</v>
      </c>
      <c r="AB84">
        <v>0</v>
      </c>
      <c r="AC84">
        <v>1</v>
      </c>
      <c r="AD84">
        <v>0</v>
      </c>
      <c r="AE84">
        <v>0</v>
      </c>
      <c r="AF84">
        <v>0</v>
      </c>
      <c r="AG84">
        <v>69</v>
      </c>
      <c r="AH84">
        <v>35</v>
      </c>
      <c r="AI84">
        <v>0</v>
      </c>
      <c r="AJ84">
        <v>0</v>
      </c>
      <c r="AK84">
        <v>-1</v>
      </c>
      <c r="AL84">
        <v>-1</v>
      </c>
      <c r="AM84">
        <v>-1</v>
      </c>
      <c r="AN84">
        <v>31</v>
      </c>
    </row>
    <row r="85" spans="1:40" x14ac:dyDescent="0.3">
      <c r="A85" s="1" t="s">
        <v>262</v>
      </c>
      <c r="B85" s="1" t="s">
        <v>648</v>
      </c>
      <c r="C85">
        <v>28</v>
      </c>
      <c r="D85" t="e">
        <f t="array" aca="1" ref="D85" ca="1">_xlfn.IFS(_2018_19_prem_player_stats[age]&gt;21,"Grown")</f>
        <v>#NAME?</v>
      </c>
      <c r="E85" s="2">
        <v>34340</v>
      </c>
      <c r="F85" s="1" t="s">
        <v>39</v>
      </c>
      <c r="G85" s="1" t="s">
        <v>44</v>
      </c>
      <c r="H85" s="1" t="s">
        <v>50</v>
      </c>
      <c r="I85">
        <v>67</v>
      </c>
      <c r="J85">
        <v>29</v>
      </c>
      <c r="K85">
        <v>38</v>
      </c>
      <c r="L85" s="1" t="s">
        <v>74</v>
      </c>
      <c r="M85">
        <v>4</v>
      </c>
      <c r="N85">
        <v>2</v>
      </c>
      <c r="O85">
        <v>2</v>
      </c>
      <c r="P85">
        <v>0</v>
      </c>
      <c r="Q85">
        <v>0</v>
      </c>
      <c r="R85">
        <v>0</v>
      </c>
      <c r="S85">
        <v>0</v>
      </c>
      <c r="T85">
        <v>0</v>
      </c>
      <c r="U85">
        <v>0</v>
      </c>
      <c r="V85">
        <v>0</v>
      </c>
      <c r="W85">
        <v>0</v>
      </c>
      <c r="X85">
        <v>1</v>
      </c>
      <c r="Y85">
        <v>1</v>
      </c>
      <c r="Z85">
        <v>0</v>
      </c>
      <c r="AA85">
        <v>0</v>
      </c>
      <c r="AB85">
        <v>0</v>
      </c>
      <c r="AC85">
        <v>0</v>
      </c>
      <c r="AD85">
        <v>0</v>
      </c>
      <c r="AE85">
        <v>0</v>
      </c>
      <c r="AF85">
        <v>0</v>
      </c>
      <c r="AG85">
        <v>0</v>
      </c>
      <c r="AH85">
        <v>17</v>
      </c>
      <c r="AI85">
        <v>0</v>
      </c>
      <c r="AJ85">
        <v>0</v>
      </c>
      <c r="AK85">
        <v>-1</v>
      </c>
      <c r="AL85">
        <v>-1</v>
      </c>
      <c r="AM85">
        <v>-1</v>
      </c>
      <c r="AN85">
        <v>28</v>
      </c>
    </row>
    <row r="86" spans="1:40" x14ac:dyDescent="0.3">
      <c r="A86" s="1" t="s">
        <v>163</v>
      </c>
      <c r="B86" s="1" t="s">
        <v>581</v>
      </c>
      <c r="C86">
        <v>29</v>
      </c>
      <c r="D86" t="e">
        <f t="array" aca="1" ref="D86" ca="1">_xlfn.IFS(_2018_19_prem_player_stats[age]&gt;21,"Grown")</f>
        <v>#NAME?</v>
      </c>
      <c r="E86" s="2">
        <v>33984</v>
      </c>
      <c r="F86" s="1" t="s">
        <v>39</v>
      </c>
      <c r="G86" s="1" t="s">
        <v>40</v>
      </c>
      <c r="H86" s="1" t="s">
        <v>45</v>
      </c>
      <c r="I86">
        <v>63</v>
      </c>
      <c r="J86">
        <v>63</v>
      </c>
      <c r="K86">
        <v>0</v>
      </c>
      <c r="L86" s="1" t="s">
        <v>42</v>
      </c>
      <c r="M86">
        <v>1</v>
      </c>
      <c r="N86">
        <v>1</v>
      </c>
      <c r="O86">
        <v>0</v>
      </c>
      <c r="P86">
        <v>1</v>
      </c>
      <c r="Q86">
        <v>1</v>
      </c>
      <c r="R86">
        <v>0</v>
      </c>
      <c r="S86">
        <v>0</v>
      </c>
      <c r="T86">
        <v>0</v>
      </c>
      <c r="U86">
        <v>0</v>
      </c>
      <c r="V86">
        <v>0</v>
      </c>
      <c r="W86">
        <v>0</v>
      </c>
      <c r="X86">
        <v>0</v>
      </c>
      <c r="Y86">
        <v>0</v>
      </c>
      <c r="Z86">
        <v>0</v>
      </c>
      <c r="AA86">
        <v>3</v>
      </c>
      <c r="AB86">
        <v>3</v>
      </c>
      <c r="AC86">
        <v>0</v>
      </c>
      <c r="AD86">
        <v>1</v>
      </c>
      <c r="AE86">
        <v>0</v>
      </c>
      <c r="AF86">
        <v>63</v>
      </c>
      <c r="AG86">
        <v>21</v>
      </c>
      <c r="AH86">
        <v>63</v>
      </c>
      <c r="AI86">
        <v>63</v>
      </c>
      <c r="AJ86">
        <v>0</v>
      </c>
      <c r="AK86">
        <v>-1</v>
      </c>
      <c r="AL86">
        <v>-1</v>
      </c>
      <c r="AM86">
        <v>-1</v>
      </c>
      <c r="AN86">
        <v>9</v>
      </c>
    </row>
    <row r="87" spans="1:40" x14ac:dyDescent="0.3">
      <c r="A87" s="1" t="s">
        <v>165</v>
      </c>
      <c r="B87" s="1" t="s">
        <v>500</v>
      </c>
      <c r="C87">
        <v>22</v>
      </c>
      <c r="D87" t="e">
        <f t="array" aca="1" ref="D87" ca="1">_xlfn.IFS(_2018_19_prem_player_stats[age]&gt;21,"Grown")</f>
        <v>#NAME?</v>
      </c>
      <c r="E87" s="2">
        <v>36549</v>
      </c>
      <c r="F87" s="1" t="s">
        <v>39</v>
      </c>
      <c r="G87" s="1" t="s">
        <v>53</v>
      </c>
      <c r="H87" s="1" t="s">
        <v>41</v>
      </c>
      <c r="I87">
        <v>63</v>
      </c>
      <c r="J87">
        <v>0</v>
      </c>
      <c r="K87">
        <v>63</v>
      </c>
      <c r="L87" s="1" t="s">
        <v>42</v>
      </c>
      <c r="M87">
        <v>1</v>
      </c>
      <c r="N87">
        <v>0</v>
      </c>
      <c r="O87">
        <v>1</v>
      </c>
      <c r="P87">
        <v>0</v>
      </c>
      <c r="Q87">
        <v>0</v>
      </c>
      <c r="R87">
        <v>0</v>
      </c>
      <c r="S87">
        <v>0</v>
      </c>
      <c r="T87">
        <v>0</v>
      </c>
      <c r="U87">
        <v>0</v>
      </c>
      <c r="V87">
        <v>0</v>
      </c>
      <c r="W87">
        <v>0</v>
      </c>
      <c r="X87">
        <v>0</v>
      </c>
      <c r="Y87">
        <v>0</v>
      </c>
      <c r="Z87">
        <v>0</v>
      </c>
      <c r="AA87">
        <v>1</v>
      </c>
      <c r="AB87">
        <v>0</v>
      </c>
      <c r="AC87">
        <v>1</v>
      </c>
      <c r="AD87">
        <v>0</v>
      </c>
      <c r="AE87">
        <v>0</v>
      </c>
      <c r="AF87">
        <v>0</v>
      </c>
      <c r="AG87">
        <v>63</v>
      </c>
      <c r="AH87">
        <v>63</v>
      </c>
      <c r="AI87">
        <v>0</v>
      </c>
      <c r="AJ87">
        <v>0</v>
      </c>
      <c r="AK87">
        <v>-1</v>
      </c>
      <c r="AL87">
        <v>-1</v>
      </c>
      <c r="AM87">
        <v>-1</v>
      </c>
      <c r="AN87">
        <v>26</v>
      </c>
    </row>
    <row r="88" spans="1:40" x14ac:dyDescent="0.3">
      <c r="A88" s="1" t="s">
        <v>273</v>
      </c>
      <c r="B88" s="1" t="s">
        <v>459</v>
      </c>
      <c r="C88">
        <v>23</v>
      </c>
      <c r="D88" t="e">
        <f t="array" aca="1" ref="D88" ca="1">_xlfn.IFS(_2018_19_prem_player_stats[age]&gt;21,"Grown")</f>
        <v>#NAME?</v>
      </c>
      <c r="E88" s="2">
        <v>36310</v>
      </c>
      <c r="F88" s="1" t="s">
        <v>39</v>
      </c>
      <c r="G88" s="1" t="s">
        <v>53</v>
      </c>
      <c r="H88" s="1" t="s">
        <v>50</v>
      </c>
      <c r="I88">
        <v>62</v>
      </c>
      <c r="J88">
        <v>4</v>
      </c>
      <c r="K88">
        <v>58</v>
      </c>
      <c r="L88" s="1" t="s">
        <v>42</v>
      </c>
      <c r="M88">
        <v>5</v>
      </c>
      <c r="N88">
        <v>1</v>
      </c>
      <c r="O88">
        <v>4</v>
      </c>
      <c r="P88">
        <v>1</v>
      </c>
      <c r="Q88">
        <v>0</v>
      </c>
      <c r="R88">
        <v>1</v>
      </c>
      <c r="S88">
        <v>0</v>
      </c>
      <c r="T88">
        <v>0</v>
      </c>
      <c r="U88">
        <v>0</v>
      </c>
      <c r="V88">
        <v>0</v>
      </c>
      <c r="W88">
        <v>0</v>
      </c>
      <c r="X88">
        <v>1</v>
      </c>
      <c r="Y88">
        <v>1</v>
      </c>
      <c r="Z88">
        <v>0</v>
      </c>
      <c r="AA88">
        <v>2</v>
      </c>
      <c r="AB88">
        <v>0</v>
      </c>
      <c r="AC88">
        <v>2</v>
      </c>
      <c r="AD88">
        <v>0</v>
      </c>
      <c r="AE88">
        <v>0</v>
      </c>
      <c r="AF88">
        <v>62</v>
      </c>
      <c r="AG88">
        <v>31</v>
      </c>
      <c r="AH88">
        <v>12</v>
      </c>
      <c r="AI88">
        <v>0</v>
      </c>
      <c r="AJ88">
        <v>0</v>
      </c>
      <c r="AK88">
        <v>-1</v>
      </c>
      <c r="AL88">
        <v>-1</v>
      </c>
      <c r="AM88">
        <v>-1</v>
      </c>
      <c r="AN88">
        <v>14</v>
      </c>
    </row>
    <row r="89" spans="1:40" x14ac:dyDescent="0.3">
      <c r="A89" s="1" t="s">
        <v>221</v>
      </c>
      <c r="B89" s="1" t="s">
        <v>406</v>
      </c>
      <c r="C89">
        <v>29</v>
      </c>
      <c r="D89" t="e">
        <f t="array" aca="1" ref="D89" ca="1">_xlfn.IFS(_2018_19_prem_player_stats[age]&gt;21,"Grown")</f>
        <v>#NAME?</v>
      </c>
      <c r="E89" s="2">
        <v>34059</v>
      </c>
      <c r="F89" s="1" t="s">
        <v>39</v>
      </c>
      <c r="G89" s="1" t="s">
        <v>53</v>
      </c>
      <c r="H89" s="1" t="s">
        <v>55</v>
      </c>
      <c r="I89">
        <v>61</v>
      </c>
      <c r="J89">
        <v>49</v>
      </c>
      <c r="K89">
        <v>12</v>
      </c>
      <c r="L89" s="1" t="s">
        <v>42</v>
      </c>
      <c r="M89">
        <v>6</v>
      </c>
      <c r="N89">
        <v>3</v>
      </c>
      <c r="O89">
        <v>3</v>
      </c>
      <c r="P89">
        <v>0</v>
      </c>
      <c r="Q89">
        <v>0</v>
      </c>
      <c r="R89">
        <v>0</v>
      </c>
      <c r="S89">
        <v>1</v>
      </c>
      <c r="T89">
        <v>0</v>
      </c>
      <c r="U89">
        <v>1</v>
      </c>
      <c r="V89">
        <v>0</v>
      </c>
      <c r="W89">
        <v>0</v>
      </c>
      <c r="X89">
        <v>2</v>
      </c>
      <c r="Y89">
        <v>1</v>
      </c>
      <c r="Z89">
        <v>1</v>
      </c>
      <c r="AA89">
        <v>0</v>
      </c>
      <c r="AB89">
        <v>0</v>
      </c>
      <c r="AC89">
        <v>0</v>
      </c>
      <c r="AD89">
        <v>0</v>
      </c>
      <c r="AE89">
        <v>0</v>
      </c>
      <c r="AF89">
        <v>0</v>
      </c>
      <c r="AG89">
        <v>0</v>
      </c>
      <c r="AH89">
        <v>10</v>
      </c>
      <c r="AI89">
        <v>0</v>
      </c>
      <c r="AJ89">
        <v>61</v>
      </c>
      <c r="AK89">
        <v>-1</v>
      </c>
      <c r="AL89">
        <v>-1</v>
      </c>
      <c r="AM89">
        <v>-1</v>
      </c>
      <c r="AN89">
        <v>16</v>
      </c>
    </row>
    <row r="90" spans="1:40" x14ac:dyDescent="0.3">
      <c r="A90" s="1" t="s">
        <v>306</v>
      </c>
      <c r="B90" s="1" t="s">
        <v>618</v>
      </c>
      <c r="C90">
        <v>27</v>
      </c>
      <c r="D90" t="e">
        <f t="array" aca="1" ref="D90" ca="1">_xlfn.IFS(_2018_19_prem_player_stats[age]&gt;21,"Grown")</f>
        <v>#NAME?</v>
      </c>
      <c r="E90" s="2">
        <v>34990</v>
      </c>
      <c r="F90" s="1" t="s">
        <v>39</v>
      </c>
      <c r="G90" s="1" t="s">
        <v>44</v>
      </c>
      <c r="H90" s="1" t="s">
        <v>82</v>
      </c>
      <c r="I90">
        <v>55</v>
      </c>
      <c r="J90">
        <v>0</v>
      </c>
      <c r="K90">
        <v>55</v>
      </c>
      <c r="L90" s="1" t="s">
        <v>159</v>
      </c>
      <c r="M90">
        <v>1</v>
      </c>
      <c r="N90">
        <v>0</v>
      </c>
      <c r="O90">
        <v>1</v>
      </c>
      <c r="P90">
        <v>0</v>
      </c>
      <c r="Q90">
        <v>0</v>
      </c>
      <c r="R90">
        <v>0</v>
      </c>
      <c r="S90">
        <v>0</v>
      </c>
      <c r="T90">
        <v>0</v>
      </c>
      <c r="U90">
        <v>0</v>
      </c>
      <c r="V90">
        <v>0</v>
      </c>
      <c r="W90">
        <v>0</v>
      </c>
      <c r="X90">
        <v>0</v>
      </c>
      <c r="Y90">
        <v>0</v>
      </c>
      <c r="Z90">
        <v>0</v>
      </c>
      <c r="AA90">
        <v>1</v>
      </c>
      <c r="AB90">
        <v>0</v>
      </c>
      <c r="AC90">
        <v>1</v>
      </c>
      <c r="AD90">
        <v>0</v>
      </c>
      <c r="AE90">
        <v>0</v>
      </c>
      <c r="AF90">
        <v>0</v>
      </c>
      <c r="AG90">
        <v>55</v>
      </c>
      <c r="AH90">
        <v>55</v>
      </c>
      <c r="AI90">
        <v>0</v>
      </c>
      <c r="AJ90">
        <v>0</v>
      </c>
      <c r="AK90">
        <v>-1</v>
      </c>
      <c r="AL90">
        <v>-1</v>
      </c>
      <c r="AM90">
        <v>-1</v>
      </c>
      <c r="AN90">
        <v>22</v>
      </c>
    </row>
    <row r="91" spans="1:40" x14ac:dyDescent="0.3">
      <c r="A91" s="1" t="s">
        <v>56</v>
      </c>
      <c r="B91" s="1" t="s">
        <v>629</v>
      </c>
      <c r="C91">
        <v>25</v>
      </c>
      <c r="D91" t="e">
        <f t="array" aca="1" ref="D91" ca="1">_xlfn.IFS(_2018_19_prem_player_stats[age]&gt;21,"Grown")</f>
        <v>#NAME?</v>
      </c>
      <c r="E91" s="2">
        <v>35397</v>
      </c>
      <c r="F91" s="1" t="s">
        <v>39</v>
      </c>
      <c r="G91" s="1" t="s">
        <v>44</v>
      </c>
      <c r="H91" s="1" t="s">
        <v>47</v>
      </c>
      <c r="I91">
        <v>49</v>
      </c>
      <c r="J91">
        <v>0</v>
      </c>
      <c r="K91">
        <v>49</v>
      </c>
      <c r="L91" s="1" t="s">
        <v>57</v>
      </c>
      <c r="M91">
        <v>2</v>
      </c>
      <c r="N91">
        <v>0</v>
      </c>
      <c r="O91">
        <v>2</v>
      </c>
      <c r="P91">
        <v>0</v>
      </c>
      <c r="Q91">
        <v>0</v>
      </c>
      <c r="R91">
        <v>0</v>
      </c>
      <c r="S91">
        <v>0</v>
      </c>
      <c r="T91">
        <v>0</v>
      </c>
      <c r="U91">
        <v>0</v>
      </c>
      <c r="V91">
        <v>0</v>
      </c>
      <c r="W91">
        <v>0</v>
      </c>
      <c r="X91">
        <v>0</v>
      </c>
      <c r="Y91">
        <v>0</v>
      </c>
      <c r="Z91">
        <v>0</v>
      </c>
      <c r="AA91">
        <v>3</v>
      </c>
      <c r="AB91">
        <v>0</v>
      </c>
      <c r="AC91">
        <v>3</v>
      </c>
      <c r="AD91">
        <v>0</v>
      </c>
      <c r="AE91">
        <v>0</v>
      </c>
      <c r="AF91">
        <v>0</v>
      </c>
      <c r="AG91">
        <v>16</v>
      </c>
      <c r="AH91">
        <v>25</v>
      </c>
      <c r="AI91">
        <v>0</v>
      </c>
      <c r="AJ91">
        <v>0</v>
      </c>
      <c r="AK91">
        <v>-1</v>
      </c>
      <c r="AL91">
        <v>-1</v>
      </c>
      <c r="AM91">
        <v>-1</v>
      </c>
      <c r="AN91">
        <v>22</v>
      </c>
    </row>
    <row r="92" spans="1:40" x14ac:dyDescent="0.3">
      <c r="A92" s="1" t="s">
        <v>260</v>
      </c>
      <c r="B92" s="1" t="s">
        <v>429</v>
      </c>
      <c r="C92">
        <v>24</v>
      </c>
      <c r="D92" t="e">
        <f t="array" aca="1" ref="D92" ca="1">_xlfn.IFS(_2018_19_prem_player_stats[age]&gt;21,"Grown")</f>
        <v>#NAME?</v>
      </c>
      <c r="E92" s="2">
        <v>36081</v>
      </c>
      <c r="F92" s="1" t="s">
        <v>39</v>
      </c>
      <c r="G92" s="1" t="s">
        <v>40</v>
      </c>
      <c r="H92" s="1" t="s">
        <v>47</v>
      </c>
      <c r="I92">
        <v>46</v>
      </c>
      <c r="J92">
        <v>46</v>
      </c>
      <c r="K92">
        <v>0</v>
      </c>
      <c r="L92" s="1" t="s">
        <v>42</v>
      </c>
      <c r="M92">
        <v>1</v>
      </c>
      <c r="N92">
        <v>1</v>
      </c>
      <c r="O92">
        <v>0</v>
      </c>
      <c r="P92">
        <v>0</v>
      </c>
      <c r="Q92">
        <v>0</v>
      </c>
      <c r="R92">
        <v>0</v>
      </c>
      <c r="S92">
        <v>0</v>
      </c>
      <c r="T92">
        <v>0</v>
      </c>
      <c r="U92">
        <v>0</v>
      </c>
      <c r="V92">
        <v>0</v>
      </c>
      <c r="W92">
        <v>0</v>
      </c>
      <c r="X92">
        <v>1</v>
      </c>
      <c r="Y92">
        <v>1</v>
      </c>
      <c r="Z92">
        <v>0</v>
      </c>
      <c r="AA92">
        <v>0</v>
      </c>
      <c r="AB92">
        <v>0</v>
      </c>
      <c r="AC92">
        <v>0</v>
      </c>
      <c r="AD92">
        <v>0</v>
      </c>
      <c r="AE92">
        <v>0</v>
      </c>
      <c r="AF92">
        <v>0</v>
      </c>
      <c r="AG92">
        <v>0</v>
      </c>
      <c r="AH92">
        <v>46</v>
      </c>
      <c r="AI92">
        <v>0</v>
      </c>
      <c r="AJ92">
        <v>0</v>
      </c>
      <c r="AK92">
        <v>-1</v>
      </c>
      <c r="AL92">
        <v>-1</v>
      </c>
      <c r="AM92">
        <v>-1</v>
      </c>
      <c r="AN92">
        <v>17</v>
      </c>
    </row>
    <row r="93" spans="1:40" x14ac:dyDescent="0.3">
      <c r="A93" s="1" t="s">
        <v>220</v>
      </c>
      <c r="B93" s="1" t="s">
        <v>405</v>
      </c>
      <c r="C93">
        <v>31</v>
      </c>
      <c r="D93" t="e">
        <f t="array" aca="1" ref="D93" ca="1">_xlfn.IFS(_2018_19_prem_player_stats[age]&gt;21,"Grown")</f>
        <v>#NAME?</v>
      </c>
      <c r="E93" s="2">
        <v>33407</v>
      </c>
      <c r="F93" s="1" t="s">
        <v>39</v>
      </c>
      <c r="G93" s="1" t="s">
        <v>53</v>
      </c>
      <c r="H93" s="1" t="s">
        <v>47</v>
      </c>
      <c r="I93">
        <v>37</v>
      </c>
      <c r="J93">
        <v>9</v>
      </c>
      <c r="K93">
        <v>28</v>
      </c>
      <c r="L93" s="1" t="s">
        <v>119</v>
      </c>
      <c r="M93">
        <v>2</v>
      </c>
      <c r="N93">
        <v>1</v>
      </c>
      <c r="O93">
        <v>1</v>
      </c>
      <c r="P93">
        <v>0</v>
      </c>
      <c r="Q93">
        <v>0</v>
      </c>
      <c r="R93">
        <v>0</v>
      </c>
      <c r="S93">
        <v>0</v>
      </c>
      <c r="T93">
        <v>0</v>
      </c>
      <c r="U93">
        <v>0</v>
      </c>
      <c r="V93">
        <v>0</v>
      </c>
      <c r="W93">
        <v>0</v>
      </c>
      <c r="X93">
        <v>0</v>
      </c>
      <c r="Y93">
        <v>0</v>
      </c>
      <c r="Z93">
        <v>0</v>
      </c>
      <c r="AA93">
        <v>2</v>
      </c>
      <c r="AB93">
        <v>0</v>
      </c>
      <c r="AC93">
        <v>2</v>
      </c>
      <c r="AD93">
        <v>0</v>
      </c>
      <c r="AE93">
        <v>0</v>
      </c>
      <c r="AF93">
        <v>0</v>
      </c>
      <c r="AG93">
        <v>19</v>
      </c>
      <c r="AH93">
        <v>19</v>
      </c>
      <c r="AI93">
        <v>0</v>
      </c>
      <c r="AJ93">
        <v>0</v>
      </c>
      <c r="AK93">
        <v>-1</v>
      </c>
      <c r="AL93">
        <v>-1</v>
      </c>
      <c r="AM93">
        <v>-1</v>
      </c>
      <c r="AN93">
        <v>15</v>
      </c>
    </row>
    <row r="94" spans="1:40" x14ac:dyDescent="0.3">
      <c r="A94" s="1" t="s">
        <v>276</v>
      </c>
      <c r="B94" s="1" t="s">
        <v>508</v>
      </c>
      <c r="C94">
        <v>26</v>
      </c>
      <c r="D94" t="e">
        <f t="array" aca="1" ref="D94" ca="1">_xlfn.IFS(_2018_19_prem_player_stats[age]&gt;21,"Grown")</f>
        <v>#NAME?</v>
      </c>
      <c r="E94" s="2">
        <v>35164</v>
      </c>
      <c r="F94" s="1" t="s">
        <v>39</v>
      </c>
      <c r="G94" s="1" t="s">
        <v>44</v>
      </c>
      <c r="H94" s="1" t="s">
        <v>70</v>
      </c>
      <c r="I94">
        <v>37</v>
      </c>
      <c r="J94">
        <v>0</v>
      </c>
      <c r="K94">
        <v>37</v>
      </c>
      <c r="L94" s="1" t="s">
        <v>234</v>
      </c>
      <c r="M94">
        <v>1</v>
      </c>
      <c r="N94">
        <v>0</v>
      </c>
      <c r="O94">
        <v>1</v>
      </c>
      <c r="P94">
        <v>0</v>
      </c>
      <c r="Q94">
        <v>0</v>
      </c>
      <c r="R94">
        <v>0</v>
      </c>
      <c r="S94">
        <v>0</v>
      </c>
      <c r="T94">
        <v>0</v>
      </c>
      <c r="U94">
        <v>0</v>
      </c>
      <c r="V94">
        <v>0</v>
      </c>
      <c r="W94">
        <v>0</v>
      </c>
      <c r="X94">
        <v>0</v>
      </c>
      <c r="Y94">
        <v>0</v>
      </c>
      <c r="Z94">
        <v>0</v>
      </c>
      <c r="AA94">
        <v>2</v>
      </c>
      <c r="AB94">
        <v>0</v>
      </c>
      <c r="AC94">
        <v>2</v>
      </c>
      <c r="AD94">
        <v>0</v>
      </c>
      <c r="AE94">
        <v>0</v>
      </c>
      <c r="AF94">
        <v>0</v>
      </c>
      <c r="AG94">
        <v>19</v>
      </c>
      <c r="AH94">
        <v>37</v>
      </c>
      <c r="AI94">
        <v>0</v>
      </c>
      <c r="AJ94">
        <v>0</v>
      </c>
      <c r="AK94">
        <v>-1</v>
      </c>
      <c r="AL94">
        <v>-1</v>
      </c>
      <c r="AM94">
        <v>-1</v>
      </c>
      <c r="AN94">
        <v>14</v>
      </c>
    </row>
    <row r="95" spans="1:40" x14ac:dyDescent="0.3">
      <c r="A95" s="1" t="s">
        <v>313</v>
      </c>
      <c r="B95" s="1" t="s">
        <v>621</v>
      </c>
      <c r="C95">
        <v>32</v>
      </c>
      <c r="D95" t="e">
        <f t="array" aca="1" ref="D95" ca="1">_xlfn.IFS(_2018_19_prem_player_stats[age]&gt;21,"Grown")</f>
        <v>#NAME?</v>
      </c>
      <c r="E95" s="2">
        <v>33109</v>
      </c>
      <c r="F95" s="1" t="s">
        <v>39</v>
      </c>
      <c r="G95" s="1" t="s">
        <v>53</v>
      </c>
      <c r="H95" s="1" t="s">
        <v>95</v>
      </c>
      <c r="I95">
        <v>32</v>
      </c>
      <c r="J95">
        <v>17</v>
      </c>
      <c r="K95">
        <v>15</v>
      </c>
      <c r="L95" s="1" t="s">
        <v>42</v>
      </c>
      <c r="M95">
        <v>5</v>
      </c>
      <c r="N95">
        <v>3</v>
      </c>
      <c r="O95">
        <v>2</v>
      </c>
      <c r="P95">
        <v>0</v>
      </c>
      <c r="Q95">
        <v>0</v>
      </c>
      <c r="R95">
        <v>0</v>
      </c>
      <c r="S95">
        <v>0</v>
      </c>
      <c r="T95">
        <v>0</v>
      </c>
      <c r="U95">
        <v>0</v>
      </c>
      <c r="V95">
        <v>0</v>
      </c>
      <c r="W95">
        <v>0</v>
      </c>
      <c r="X95">
        <v>0</v>
      </c>
      <c r="Y95">
        <v>0</v>
      </c>
      <c r="Z95">
        <v>0</v>
      </c>
      <c r="AA95">
        <v>2</v>
      </c>
      <c r="AB95">
        <v>0</v>
      </c>
      <c r="AC95">
        <v>2</v>
      </c>
      <c r="AD95">
        <v>0</v>
      </c>
      <c r="AE95">
        <v>0</v>
      </c>
      <c r="AF95">
        <v>0</v>
      </c>
      <c r="AG95">
        <v>16</v>
      </c>
      <c r="AH95">
        <v>6</v>
      </c>
      <c r="AI95">
        <v>0</v>
      </c>
      <c r="AJ95">
        <v>0</v>
      </c>
      <c r="AK95">
        <v>-1</v>
      </c>
      <c r="AL95">
        <v>-1</v>
      </c>
      <c r="AM95">
        <v>-1</v>
      </c>
      <c r="AN95">
        <v>20</v>
      </c>
    </row>
    <row r="96" spans="1:40" x14ac:dyDescent="0.3">
      <c r="A96" s="1" t="s">
        <v>168</v>
      </c>
      <c r="B96" s="1" t="s">
        <v>602</v>
      </c>
      <c r="C96">
        <v>23</v>
      </c>
      <c r="D96" t="e">
        <f t="array" aca="1" ref="D96" ca="1">_xlfn.IFS(_2018_19_prem_player_stats[age]&gt;21,"Grown")</f>
        <v>#NAME?</v>
      </c>
      <c r="E96" s="2">
        <v>36468</v>
      </c>
      <c r="F96" s="1" t="s">
        <v>39</v>
      </c>
      <c r="G96" s="1" t="s">
        <v>40</v>
      </c>
      <c r="H96" s="1" t="s">
        <v>59</v>
      </c>
      <c r="I96">
        <v>26</v>
      </c>
      <c r="J96">
        <v>0</v>
      </c>
      <c r="K96">
        <v>26</v>
      </c>
      <c r="L96" s="1" t="s">
        <v>42</v>
      </c>
      <c r="M96">
        <v>2</v>
      </c>
      <c r="N96">
        <v>0</v>
      </c>
      <c r="O96">
        <v>2</v>
      </c>
      <c r="P96">
        <v>0</v>
      </c>
      <c r="Q96">
        <v>0</v>
      </c>
      <c r="R96">
        <v>0</v>
      </c>
      <c r="S96">
        <v>0</v>
      </c>
      <c r="T96">
        <v>0</v>
      </c>
      <c r="U96">
        <v>0</v>
      </c>
      <c r="V96">
        <v>0</v>
      </c>
      <c r="W96">
        <v>0</v>
      </c>
      <c r="X96">
        <v>1</v>
      </c>
      <c r="Y96">
        <v>0</v>
      </c>
      <c r="Z96">
        <v>1</v>
      </c>
      <c r="AA96">
        <v>2</v>
      </c>
      <c r="AB96">
        <v>0</v>
      </c>
      <c r="AC96">
        <v>2</v>
      </c>
      <c r="AD96">
        <v>0</v>
      </c>
      <c r="AE96">
        <v>0</v>
      </c>
      <c r="AF96">
        <v>0</v>
      </c>
      <c r="AG96">
        <v>13</v>
      </c>
      <c r="AH96">
        <v>13</v>
      </c>
      <c r="AI96">
        <v>0</v>
      </c>
      <c r="AJ96">
        <v>0</v>
      </c>
      <c r="AK96">
        <v>-1</v>
      </c>
      <c r="AL96">
        <v>-1</v>
      </c>
      <c r="AM96">
        <v>-1</v>
      </c>
      <c r="AN96">
        <v>17</v>
      </c>
    </row>
    <row r="97" spans="1:40" x14ac:dyDescent="0.3">
      <c r="A97" s="1" t="s">
        <v>132</v>
      </c>
      <c r="B97" s="1" t="s">
        <v>615</v>
      </c>
      <c r="C97">
        <v>22</v>
      </c>
      <c r="D97" t="e">
        <f t="array" aca="1" ref="D97" ca="1">_xlfn.IFS(_2018_19_prem_player_stats[age]&gt;21,"Grown")</f>
        <v>#NAME?</v>
      </c>
      <c r="E97" s="2">
        <v>36769</v>
      </c>
      <c r="F97" s="1" t="s">
        <v>39</v>
      </c>
      <c r="G97" s="1" t="s">
        <v>44</v>
      </c>
      <c r="H97" s="1" t="s">
        <v>101</v>
      </c>
      <c r="I97">
        <v>25</v>
      </c>
      <c r="J97">
        <v>25</v>
      </c>
      <c r="K97">
        <v>0</v>
      </c>
      <c r="L97" s="1" t="s">
        <v>42</v>
      </c>
      <c r="M97">
        <v>2</v>
      </c>
      <c r="N97">
        <v>2</v>
      </c>
      <c r="O97">
        <v>0</v>
      </c>
      <c r="P97">
        <v>0</v>
      </c>
      <c r="Q97">
        <v>0</v>
      </c>
      <c r="R97">
        <v>0</v>
      </c>
      <c r="S97">
        <v>0</v>
      </c>
      <c r="T97">
        <v>0</v>
      </c>
      <c r="U97">
        <v>0</v>
      </c>
      <c r="V97">
        <v>0</v>
      </c>
      <c r="W97">
        <v>0</v>
      </c>
      <c r="X97">
        <v>0</v>
      </c>
      <c r="Y97">
        <v>0</v>
      </c>
      <c r="Z97">
        <v>0</v>
      </c>
      <c r="AA97">
        <v>1</v>
      </c>
      <c r="AB97">
        <v>1</v>
      </c>
      <c r="AC97">
        <v>0</v>
      </c>
      <c r="AD97">
        <v>0</v>
      </c>
      <c r="AE97">
        <v>0</v>
      </c>
      <c r="AF97">
        <v>0</v>
      </c>
      <c r="AG97">
        <v>25</v>
      </c>
      <c r="AH97">
        <v>13</v>
      </c>
      <c r="AI97">
        <v>0</v>
      </c>
      <c r="AJ97">
        <v>0</v>
      </c>
      <c r="AK97">
        <v>-1</v>
      </c>
      <c r="AL97">
        <v>-1</v>
      </c>
      <c r="AM97">
        <v>-1</v>
      </c>
      <c r="AN97">
        <v>19</v>
      </c>
    </row>
    <row r="98" spans="1:40" x14ac:dyDescent="0.3">
      <c r="A98" s="1" t="s">
        <v>158</v>
      </c>
      <c r="B98" s="1" t="s">
        <v>612</v>
      </c>
      <c r="C98">
        <v>34</v>
      </c>
      <c r="D98" t="e">
        <f t="array" aca="1" ref="D98" ca="1">_xlfn.IFS(_2018_19_prem_player_stats[age]&gt;21,"Grown")</f>
        <v>#NAME?</v>
      </c>
      <c r="E98" s="2">
        <v>32259</v>
      </c>
      <c r="F98" s="1" t="s">
        <v>39</v>
      </c>
      <c r="G98" s="1" t="s">
        <v>44</v>
      </c>
      <c r="H98" s="1" t="s">
        <v>55</v>
      </c>
      <c r="I98">
        <v>25</v>
      </c>
      <c r="J98">
        <v>8</v>
      </c>
      <c r="K98">
        <v>17</v>
      </c>
      <c r="L98" s="1" t="s">
        <v>159</v>
      </c>
      <c r="M98">
        <v>4</v>
      </c>
      <c r="N98">
        <v>3</v>
      </c>
      <c r="O98">
        <v>1</v>
      </c>
      <c r="P98">
        <v>0</v>
      </c>
      <c r="Q98">
        <v>0</v>
      </c>
      <c r="R98">
        <v>0</v>
      </c>
      <c r="S98">
        <v>0</v>
      </c>
      <c r="T98">
        <v>0</v>
      </c>
      <c r="U98">
        <v>0</v>
      </c>
      <c r="V98">
        <v>0</v>
      </c>
      <c r="W98">
        <v>0</v>
      </c>
      <c r="X98">
        <v>1</v>
      </c>
      <c r="Y98">
        <v>1</v>
      </c>
      <c r="Z98">
        <v>0</v>
      </c>
      <c r="AA98">
        <v>0</v>
      </c>
      <c r="AB98">
        <v>0</v>
      </c>
      <c r="AC98">
        <v>0</v>
      </c>
      <c r="AD98">
        <v>0</v>
      </c>
      <c r="AE98">
        <v>0</v>
      </c>
      <c r="AF98">
        <v>0</v>
      </c>
      <c r="AG98">
        <v>0</v>
      </c>
      <c r="AH98">
        <v>6</v>
      </c>
      <c r="AI98">
        <v>0</v>
      </c>
      <c r="AJ98">
        <v>0</v>
      </c>
      <c r="AK98">
        <v>-1</v>
      </c>
      <c r="AL98">
        <v>-1</v>
      </c>
      <c r="AM98">
        <v>-1</v>
      </c>
      <c r="AN98">
        <v>23</v>
      </c>
    </row>
    <row r="99" spans="1:40" x14ac:dyDescent="0.3">
      <c r="A99" s="1" t="s">
        <v>312</v>
      </c>
      <c r="B99" s="1" t="s">
        <v>474</v>
      </c>
      <c r="C99">
        <v>36</v>
      </c>
      <c r="D99" t="e">
        <f t="array" aca="1" ref="D99" ca="1">_xlfn.IFS(_2018_19_prem_player_stats[age]&gt;21,"Grown")</f>
        <v>#NAME?</v>
      </c>
      <c r="E99" s="2">
        <v>31400</v>
      </c>
      <c r="F99" s="1" t="s">
        <v>39</v>
      </c>
      <c r="G99" s="1" t="s">
        <v>40</v>
      </c>
      <c r="H99" s="1" t="s">
        <v>114</v>
      </c>
      <c r="I99">
        <v>22</v>
      </c>
      <c r="J99">
        <v>1</v>
      </c>
      <c r="K99">
        <v>21</v>
      </c>
      <c r="L99" s="1" t="s">
        <v>42</v>
      </c>
      <c r="M99">
        <v>2</v>
      </c>
      <c r="N99">
        <v>1</v>
      </c>
      <c r="O99">
        <v>1</v>
      </c>
      <c r="P99">
        <v>0</v>
      </c>
      <c r="Q99">
        <v>0</v>
      </c>
      <c r="R99">
        <v>0</v>
      </c>
      <c r="S99">
        <v>0</v>
      </c>
      <c r="T99">
        <v>0</v>
      </c>
      <c r="U99">
        <v>0</v>
      </c>
      <c r="V99">
        <v>0</v>
      </c>
      <c r="W99">
        <v>0</v>
      </c>
      <c r="X99">
        <v>2</v>
      </c>
      <c r="Y99">
        <v>1</v>
      </c>
      <c r="Z99">
        <v>1</v>
      </c>
      <c r="AA99">
        <v>0</v>
      </c>
      <c r="AB99">
        <v>0</v>
      </c>
      <c r="AC99">
        <v>0</v>
      </c>
      <c r="AD99">
        <v>0</v>
      </c>
      <c r="AE99">
        <v>0</v>
      </c>
      <c r="AF99">
        <v>0</v>
      </c>
      <c r="AG99">
        <v>0</v>
      </c>
      <c r="AH99">
        <v>11</v>
      </c>
      <c r="AI99">
        <v>0</v>
      </c>
      <c r="AJ99">
        <v>0</v>
      </c>
      <c r="AK99">
        <v>-1</v>
      </c>
      <c r="AL99">
        <v>-1</v>
      </c>
      <c r="AM99">
        <v>-1</v>
      </c>
      <c r="AN99">
        <v>15</v>
      </c>
    </row>
    <row r="100" spans="1:40" x14ac:dyDescent="0.3">
      <c r="A100" s="1" t="s">
        <v>378</v>
      </c>
      <c r="B100" s="1" t="s">
        <v>645</v>
      </c>
      <c r="C100">
        <v>40</v>
      </c>
      <c r="D100" t="e">
        <f t="array" aca="1" ref="D100" ca="1">_xlfn.IFS(_2018_19_prem_player_stats[age]&gt;21,"Grown")</f>
        <v>#NAME?</v>
      </c>
      <c r="E100" s="2">
        <v>30231</v>
      </c>
      <c r="F100" s="1" t="s">
        <v>39</v>
      </c>
      <c r="G100" s="1" t="s">
        <v>53</v>
      </c>
      <c r="H100" s="1" t="s">
        <v>70</v>
      </c>
      <c r="I100">
        <v>21</v>
      </c>
      <c r="J100">
        <v>0</v>
      </c>
      <c r="K100">
        <v>21</v>
      </c>
      <c r="L100" s="1" t="s">
        <v>42</v>
      </c>
      <c r="M100">
        <v>4</v>
      </c>
      <c r="N100">
        <v>1</v>
      </c>
      <c r="O100">
        <v>3</v>
      </c>
      <c r="P100">
        <v>0</v>
      </c>
      <c r="Q100">
        <v>0</v>
      </c>
      <c r="R100">
        <v>0</v>
      </c>
      <c r="S100">
        <v>0</v>
      </c>
      <c r="T100">
        <v>0</v>
      </c>
      <c r="U100">
        <v>0</v>
      </c>
      <c r="V100">
        <v>0</v>
      </c>
      <c r="W100">
        <v>0</v>
      </c>
      <c r="X100">
        <v>2</v>
      </c>
      <c r="Y100">
        <v>1</v>
      </c>
      <c r="Z100">
        <v>1</v>
      </c>
      <c r="AA100">
        <v>2</v>
      </c>
      <c r="AB100">
        <v>0</v>
      </c>
      <c r="AC100">
        <v>2</v>
      </c>
      <c r="AD100">
        <v>0</v>
      </c>
      <c r="AE100">
        <v>0</v>
      </c>
      <c r="AF100">
        <v>0</v>
      </c>
      <c r="AG100">
        <v>11</v>
      </c>
      <c r="AH100">
        <v>5</v>
      </c>
      <c r="AI100">
        <v>0</v>
      </c>
      <c r="AJ100">
        <v>0</v>
      </c>
      <c r="AK100">
        <v>-1</v>
      </c>
      <c r="AL100">
        <v>-1</v>
      </c>
      <c r="AM100">
        <v>-1</v>
      </c>
      <c r="AN100">
        <v>25</v>
      </c>
    </row>
    <row r="101" spans="1:40" x14ac:dyDescent="0.3">
      <c r="A101" s="1" t="s">
        <v>92</v>
      </c>
      <c r="B101" s="1" t="s">
        <v>418</v>
      </c>
      <c r="C101">
        <v>29</v>
      </c>
      <c r="D101" t="e">
        <f t="array" aca="1" ref="D101" ca="1">_xlfn.IFS(_2018_19_prem_player_stats[age]&gt;21,"Grown")</f>
        <v>#NAME?</v>
      </c>
      <c r="E101" s="2">
        <v>34196</v>
      </c>
      <c r="F101" s="1" t="s">
        <v>39</v>
      </c>
      <c r="G101" s="1" t="s">
        <v>44</v>
      </c>
      <c r="H101" s="1" t="s">
        <v>66</v>
      </c>
      <c r="I101">
        <v>19</v>
      </c>
      <c r="J101">
        <v>19</v>
      </c>
      <c r="K101">
        <v>0</v>
      </c>
      <c r="L101" s="1" t="s">
        <v>42</v>
      </c>
      <c r="M101">
        <v>2</v>
      </c>
      <c r="N101">
        <v>2</v>
      </c>
      <c r="O101">
        <v>0</v>
      </c>
      <c r="P101">
        <v>0</v>
      </c>
      <c r="Q101">
        <v>0</v>
      </c>
      <c r="R101">
        <v>0</v>
      </c>
      <c r="S101">
        <v>0</v>
      </c>
      <c r="T101">
        <v>0</v>
      </c>
      <c r="U101">
        <v>0</v>
      </c>
      <c r="V101">
        <v>0</v>
      </c>
      <c r="W101">
        <v>0</v>
      </c>
      <c r="X101">
        <v>2</v>
      </c>
      <c r="Y101">
        <v>2</v>
      </c>
      <c r="Z101">
        <v>0</v>
      </c>
      <c r="AA101">
        <v>0</v>
      </c>
      <c r="AB101">
        <v>0</v>
      </c>
      <c r="AC101">
        <v>0</v>
      </c>
      <c r="AD101">
        <v>0</v>
      </c>
      <c r="AE101">
        <v>0</v>
      </c>
      <c r="AF101">
        <v>0</v>
      </c>
      <c r="AG101">
        <v>0</v>
      </c>
      <c r="AH101">
        <v>10</v>
      </c>
      <c r="AI101">
        <v>0</v>
      </c>
      <c r="AJ101">
        <v>0</v>
      </c>
      <c r="AK101">
        <v>-1</v>
      </c>
      <c r="AL101">
        <v>-1</v>
      </c>
      <c r="AM101">
        <v>-1</v>
      </c>
      <c r="AN101">
        <v>21</v>
      </c>
    </row>
    <row r="102" spans="1:40" x14ac:dyDescent="0.3">
      <c r="A102" s="1" t="s">
        <v>99</v>
      </c>
      <c r="B102" s="1" t="s">
        <v>415</v>
      </c>
      <c r="C102">
        <v>25</v>
      </c>
      <c r="D102" t="e">
        <f t="array" aca="1" ref="D102" ca="1">_xlfn.IFS(_2018_19_prem_player_stats[age]&gt;21,"Grown")</f>
        <v>#NAME?</v>
      </c>
      <c r="E102" s="2">
        <v>35505</v>
      </c>
      <c r="F102" s="1" t="s">
        <v>39</v>
      </c>
      <c r="G102" s="1" t="s">
        <v>53</v>
      </c>
      <c r="H102" s="1" t="s">
        <v>41</v>
      </c>
      <c r="I102">
        <v>17</v>
      </c>
      <c r="J102">
        <v>0</v>
      </c>
      <c r="K102">
        <v>17</v>
      </c>
      <c r="L102" s="1" t="s">
        <v>83</v>
      </c>
      <c r="M102">
        <v>1</v>
      </c>
      <c r="N102">
        <v>0</v>
      </c>
      <c r="O102">
        <v>1</v>
      </c>
      <c r="P102">
        <v>0</v>
      </c>
      <c r="Q102">
        <v>0</v>
      </c>
      <c r="R102">
        <v>0</v>
      </c>
      <c r="S102">
        <v>0</v>
      </c>
      <c r="T102">
        <v>0</v>
      </c>
      <c r="U102">
        <v>0</v>
      </c>
      <c r="V102">
        <v>0</v>
      </c>
      <c r="W102">
        <v>0</v>
      </c>
      <c r="X102">
        <v>0</v>
      </c>
      <c r="Y102">
        <v>0</v>
      </c>
      <c r="Z102">
        <v>0</v>
      </c>
      <c r="AA102">
        <v>0</v>
      </c>
      <c r="AB102">
        <v>0</v>
      </c>
      <c r="AC102">
        <v>0</v>
      </c>
      <c r="AD102">
        <v>0</v>
      </c>
      <c r="AE102">
        <v>0</v>
      </c>
      <c r="AF102">
        <v>0</v>
      </c>
      <c r="AG102">
        <v>0</v>
      </c>
      <c r="AH102">
        <v>17</v>
      </c>
      <c r="AI102">
        <v>0</v>
      </c>
      <c r="AJ102">
        <v>0</v>
      </c>
      <c r="AK102">
        <v>-1</v>
      </c>
      <c r="AL102">
        <v>-1</v>
      </c>
      <c r="AM102">
        <v>-1</v>
      </c>
      <c r="AN102">
        <v>16</v>
      </c>
    </row>
    <row r="103" spans="1:40" x14ac:dyDescent="0.3">
      <c r="A103" s="1" t="s">
        <v>357</v>
      </c>
      <c r="B103" s="1" t="s">
        <v>451</v>
      </c>
      <c r="C103">
        <v>31</v>
      </c>
      <c r="D103" t="e">
        <f t="array" aca="1" ref="D103" ca="1">_xlfn.IFS(_2018_19_prem_player_stats[age]&gt;21,"Grown")</f>
        <v>#NAME?</v>
      </c>
      <c r="E103" s="2">
        <v>33189</v>
      </c>
      <c r="F103" s="1" t="s">
        <v>39</v>
      </c>
      <c r="G103" s="1" t="s">
        <v>44</v>
      </c>
      <c r="H103" s="1" t="s">
        <v>76</v>
      </c>
      <c r="I103">
        <v>14</v>
      </c>
      <c r="J103">
        <v>14</v>
      </c>
      <c r="K103">
        <v>0</v>
      </c>
      <c r="L103" s="1" t="s">
        <v>178</v>
      </c>
      <c r="M103">
        <v>1</v>
      </c>
      <c r="N103">
        <v>1</v>
      </c>
      <c r="O103">
        <v>0</v>
      </c>
      <c r="P103">
        <v>0</v>
      </c>
      <c r="Q103">
        <v>0</v>
      </c>
      <c r="R103">
        <v>0</v>
      </c>
      <c r="S103">
        <v>0</v>
      </c>
      <c r="T103">
        <v>0</v>
      </c>
      <c r="U103">
        <v>0</v>
      </c>
      <c r="V103">
        <v>0</v>
      </c>
      <c r="W103">
        <v>0</v>
      </c>
      <c r="X103">
        <v>1</v>
      </c>
      <c r="Y103">
        <v>1</v>
      </c>
      <c r="Z103">
        <v>0</v>
      </c>
      <c r="AA103">
        <v>0</v>
      </c>
      <c r="AB103">
        <v>0</v>
      </c>
      <c r="AC103">
        <v>0</v>
      </c>
      <c r="AD103">
        <v>0</v>
      </c>
      <c r="AE103">
        <v>0</v>
      </c>
      <c r="AF103">
        <v>0</v>
      </c>
      <c r="AG103">
        <v>0</v>
      </c>
      <c r="AH103">
        <v>14</v>
      </c>
      <c r="AI103">
        <v>0</v>
      </c>
      <c r="AJ103">
        <v>0</v>
      </c>
      <c r="AK103">
        <v>-1</v>
      </c>
      <c r="AL103">
        <v>-1</v>
      </c>
      <c r="AM103">
        <v>-1</v>
      </c>
      <c r="AN103">
        <v>22</v>
      </c>
    </row>
    <row r="104" spans="1:40" x14ac:dyDescent="0.3">
      <c r="A104" s="1" t="s">
        <v>138</v>
      </c>
      <c r="B104" s="1" t="s">
        <v>626</v>
      </c>
      <c r="C104">
        <v>27</v>
      </c>
      <c r="D104" t="e">
        <f t="array" aca="1" ref="D104" ca="1">_xlfn.IFS(_2018_19_prem_player_stats[age]&gt;21,"Grown")</f>
        <v>#NAME?</v>
      </c>
      <c r="E104" s="2">
        <v>34776</v>
      </c>
      <c r="F104" s="1" t="s">
        <v>39</v>
      </c>
      <c r="G104" s="1" t="s">
        <v>40</v>
      </c>
      <c r="H104" s="1" t="s">
        <v>139</v>
      </c>
      <c r="I104">
        <v>4</v>
      </c>
      <c r="J104">
        <v>0</v>
      </c>
      <c r="K104">
        <v>4</v>
      </c>
      <c r="L104" s="1" t="s">
        <v>68</v>
      </c>
      <c r="M104">
        <v>1</v>
      </c>
      <c r="N104">
        <v>0</v>
      </c>
      <c r="O104">
        <v>1</v>
      </c>
      <c r="P104">
        <v>0</v>
      </c>
      <c r="Q104">
        <v>0</v>
      </c>
      <c r="R104">
        <v>0</v>
      </c>
      <c r="S104">
        <v>0</v>
      </c>
      <c r="T104">
        <v>0</v>
      </c>
      <c r="U104">
        <v>0</v>
      </c>
      <c r="V104">
        <v>0</v>
      </c>
      <c r="W104">
        <v>0</v>
      </c>
      <c r="X104">
        <v>0</v>
      </c>
      <c r="Y104">
        <v>0</v>
      </c>
      <c r="Z104">
        <v>0</v>
      </c>
      <c r="AA104">
        <v>0</v>
      </c>
      <c r="AB104">
        <v>0</v>
      </c>
      <c r="AC104">
        <v>0</v>
      </c>
      <c r="AD104">
        <v>0</v>
      </c>
      <c r="AE104">
        <v>0</v>
      </c>
      <c r="AF104">
        <v>0</v>
      </c>
      <c r="AG104">
        <v>0</v>
      </c>
      <c r="AH104">
        <v>4</v>
      </c>
      <c r="AI104">
        <v>0</v>
      </c>
      <c r="AJ104">
        <v>0</v>
      </c>
      <c r="AK104">
        <v>-1</v>
      </c>
      <c r="AL104">
        <v>-1</v>
      </c>
      <c r="AM104">
        <v>-1</v>
      </c>
      <c r="AN104">
        <v>16</v>
      </c>
    </row>
    <row r="105" spans="1:40" x14ac:dyDescent="0.3">
      <c r="A105" s="1" t="s">
        <v>315</v>
      </c>
      <c r="B105" s="1" t="s">
        <v>633</v>
      </c>
      <c r="C105">
        <v>27</v>
      </c>
      <c r="D105" t="e">
        <f t="array" aca="1" ref="D105" ca="1">_xlfn.IFS(_2018_19_prem_player_stats[age]&gt;21,"Grown")</f>
        <v>#NAME?</v>
      </c>
      <c r="E105" s="2">
        <v>34743</v>
      </c>
      <c r="F105" s="1" t="s">
        <v>39</v>
      </c>
      <c r="G105" s="1" t="s">
        <v>53</v>
      </c>
      <c r="H105" s="1" t="s">
        <v>106</v>
      </c>
      <c r="I105">
        <v>4</v>
      </c>
      <c r="J105">
        <v>0</v>
      </c>
      <c r="K105">
        <v>4</v>
      </c>
      <c r="L105" s="1" t="s">
        <v>60</v>
      </c>
      <c r="M105">
        <v>1</v>
      </c>
      <c r="N105">
        <v>0</v>
      </c>
      <c r="O105">
        <v>1</v>
      </c>
      <c r="P105">
        <v>0</v>
      </c>
      <c r="Q105">
        <v>0</v>
      </c>
      <c r="R105">
        <v>0</v>
      </c>
      <c r="S105">
        <v>1</v>
      </c>
      <c r="T105">
        <v>0</v>
      </c>
      <c r="U105">
        <v>1</v>
      </c>
      <c r="V105">
        <v>0</v>
      </c>
      <c r="W105">
        <v>0</v>
      </c>
      <c r="X105">
        <v>0</v>
      </c>
      <c r="Y105">
        <v>0</v>
      </c>
      <c r="Z105">
        <v>0</v>
      </c>
      <c r="AA105">
        <v>0</v>
      </c>
      <c r="AB105">
        <v>0</v>
      </c>
      <c r="AC105">
        <v>0</v>
      </c>
      <c r="AD105">
        <v>0</v>
      </c>
      <c r="AE105">
        <v>0</v>
      </c>
      <c r="AF105">
        <v>0</v>
      </c>
      <c r="AG105">
        <v>0</v>
      </c>
      <c r="AH105">
        <v>4</v>
      </c>
      <c r="AI105">
        <v>0</v>
      </c>
      <c r="AJ105">
        <v>4</v>
      </c>
      <c r="AK105">
        <v>-1</v>
      </c>
      <c r="AL105">
        <v>-1</v>
      </c>
      <c r="AM105">
        <v>-1</v>
      </c>
      <c r="AN105">
        <v>18</v>
      </c>
    </row>
    <row r="106" spans="1:40" x14ac:dyDescent="0.3">
      <c r="A106" s="1" t="s">
        <v>63</v>
      </c>
      <c r="B106" s="1" t="s">
        <v>535</v>
      </c>
      <c r="C106">
        <v>25</v>
      </c>
      <c r="D106" t="e">
        <f t="array" aca="1" ref="D106" ca="1">_xlfn.IFS(_2018_19_prem_player_stats[age]&gt;21,"Grown")</f>
        <v>#NAME?</v>
      </c>
      <c r="E106" s="2">
        <v>35581</v>
      </c>
      <c r="F106" s="1" t="s">
        <v>39</v>
      </c>
      <c r="G106" s="1" t="s">
        <v>53</v>
      </c>
      <c r="H106" s="1" t="s">
        <v>59</v>
      </c>
      <c r="I106">
        <v>0</v>
      </c>
      <c r="J106">
        <v>0</v>
      </c>
      <c r="K106">
        <v>0</v>
      </c>
      <c r="L106" s="1" t="s">
        <v>64</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-1</v>
      </c>
      <c r="AL106">
        <v>-1</v>
      </c>
      <c r="AM106">
        <v>-1</v>
      </c>
      <c r="AN106">
        <v>-1</v>
      </c>
    </row>
    <row r="107" spans="1:40" x14ac:dyDescent="0.3">
      <c r="A107" s="1" t="s">
        <v>77</v>
      </c>
      <c r="B107" s="1" t="s">
        <v>644</v>
      </c>
      <c r="C107">
        <v>35</v>
      </c>
      <c r="D107" t="e">
        <f t="array" aca="1" ref="D107" ca="1">_xlfn.IFS(_2018_19_prem_player_stats[age]&gt;21,"Grown")</f>
        <v>#NAME?</v>
      </c>
      <c r="E107" s="2">
        <v>31780</v>
      </c>
      <c r="F107" s="1" t="s">
        <v>39</v>
      </c>
      <c r="G107" s="1" t="s">
        <v>78</v>
      </c>
      <c r="H107" s="1" t="s">
        <v>41</v>
      </c>
      <c r="I107">
        <v>0</v>
      </c>
      <c r="J107">
        <v>0</v>
      </c>
      <c r="K107">
        <v>0</v>
      </c>
      <c r="L107" s="1" t="s">
        <v>74</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-1</v>
      </c>
      <c r="AL107">
        <v>-1</v>
      </c>
      <c r="AM107">
        <v>-1</v>
      </c>
      <c r="AN107">
        <v>-1</v>
      </c>
    </row>
    <row r="108" spans="1:40" x14ac:dyDescent="0.3">
      <c r="A108" s="1" t="s">
        <v>94</v>
      </c>
      <c r="B108" s="1" t="s">
        <v>631</v>
      </c>
      <c r="C108">
        <v>32</v>
      </c>
      <c r="D108" t="e">
        <f t="array" aca="1" ref="D108" ca="1">_xlfn.IFS(_2018_19_prem_player_stats[age]&gt;21,"Grown")</f>
        <v>#NAME?</v>
      </c>
      <c r="E108" s="2">
        <v>32937</v>
      </c>
      <c r="F108" s="1" t="s">
        <v>39</v>
      </c>
      <c r="G108" s="1" t="s">
        <v>78</v>
      </c>
      <c r="H108" s="1" t="s">
        <v>95</v>
      </c>
      <c r="I108">
        <v>0</v>
      </c>
      <c r="J108">
        <v>0</v>
      </c>
      <c r="K108">
        <v>0</v>
      </c>
      <c r="L108" s="1" t="s">
        <v>42</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-1</v>
      </c>
      <c r="AL108">
        <v>-1</v>
      </c>
      <c r="AM108">
        <v>-1</v>
      </c>
      <c r="AN108">
        <v>-1</v>
      </c>
    </row>
    <row r="109" spans="1:40" x14ac:dyDescent="0.3">
      <c r="A109" s="1" t="s">
        <v>103</v>
      </c>
      <c r="B109" s="1" t="s">
        <v>457</v>
      </c>
      <c r="C109">
        <v>25</v>
      </c>
      <c r="D109" t="e">
        <f t="array" aca="1" ref="D109" ca="1">_xlfn.IFS(_2018_19_prem_player_stats[age]&gt;21,"Grown")</f>
        <v>#NAME?</v>
      </c>
      <c r="E109" s="2">
        <v>35710</v>
      </c>
      <c r="F109" s="1" t="s">
        <v>39</v>
      </c>
      <c r="G109" s="1" t="s">
        <v>40</v>
      </c>
      <c r="H109" s="1" t="s">
        <v>91</v>
      </c>
      <c r="I109">
        <v>0</v>
      </c>
      <c r="J109">
        <v>0</v>
      </c>
      <c r="K109">
        <v>0</v>
      </c>
      <c r="L109" s="1" t="s">
        <v>42</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-1</v>
      </c>
      <c r="AL109">
        <v>-1</v>
      </c>
      <c r="AM109">
        <v>-1</v>
      </c>
      <c r="AN109">
        <v>-1</v>
      </c>
    </row>
    <row r="110" spans="1:40" x14ac:dyDescent="0.3">
      <c r="A110" s="1" t="s">
        <v>105</v>
      </c>
      <c r="B110" s="1" t="s">
        <v>463</v>
      </c>
      <c r="C110">
        <v>24</v>
      </c>
      <c r="D110" t="e">
        <f t="array" aca="1" ref="D110" ca="1">_xlfn.IFS(_2018_19_prem_player_stats[age]&gt;21,"Grown")</f>
        <v>#NAME?</v>
      </c>
      <c r="E110" s="2">
        <v>36070</v>
      </c>
      <c r="F110" s="1" t="s">
        <v>39</v>
      </c>
      <c r="G110" s="1" t="s">
        <v>78</v>
      </c>
      <c r="H110" s="1" t="s">
        <v>106</v>
      </c>
      <c r="I110">
        <v>0</v>
      </c>
      <c r="J110">
        <v>0</v>
      </c>
      <c r="K110">
        <v>0</v>
      </c>
      <c r="L110" s="1" t="s">
        <v>42</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-1</v>
      </c>
      <c r="AL110">
        <v>-1</v>
      </c>
      <c r="AM110">
        <v>-1</v>
      </c>
      <c r="AN110">
        <v>-1</v>
      </c>
    </row>
    <row r="111" spans="1:40" x14ac:dyDescent="0.3">
      <c r="A111" s="1" t="s">
        <v>107</v>
      </c>
      <c r="B111" s="1" t="s">
        <v>570</v>
      </c>
      <c r="C111">
        <v>22</v>
      </c>
      <c r="D111" t="e">
        <f t="array" aca="1" ref="D111" ca="1">_xlfn.IFS(_2018_19_prem_player_stats[age]&gt;21,"Grown")</f>
        <v>#NAME?</v>
      </c>
      <c r="E111" s="2">
        <v>36760</v>
      </c>
      <c r="F111" s="1" t="s">
        <v>39</v>
      </c>
      <c r="G111" s="1" t="s">
        <v>40</v>
      </c>
      <c r="H111" s="1" t="s">
        <v>45</v>
      </c>
      <c r="I111">
        <v>0</v>
      </c>
      <c r="J111">
        <v>0</v>
      </c>
      <c r="K111">
        <v>0</v>
      </c>
      <c r="L111" s="1" t="s">
        <v>42</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-1</v>
      </c>
      <c r="AL111">
        <v>-1</v>
      </c>
      <c r="AM111">
        <v>-1</v>
      </c>
      <c r="AN111">
        <v>-1</v>
      </c>
    </row>
    <row r="112" spans="1:40" x14ac:dyDescent="0.3">
      <c r="A112" s="1" t="s">
        <v>135</v>
      </c>
      <c r="B112" s="1" t="s">
        <v>654</v>
      </c>
      <c r="C112">
        <v>22</v>
      </c>
      <c r="D112" t="e">
        <f t="array" aca="1" ref="D112" ca="1">_xlfn.IFS(_2018_19_prem_player_stats[age]&gt;21,"Grown")</f>
        <v>#NAME?</v>
      </c>
      <c r="E112" s="2">
        <v>36490</v>
      </c>
      <c r="F112" s="1" t="s">
        <v>39</v>
      </c>
      <c r="G112" s="1" t="s">
        <v>40</v>
      </c>
      <c r="H112" s="1" t="s">
        <v>45</v>
      </c>
      <c r="I112">
        <v>0</v>
      </c>
      <c r="J112">
        <v>0</v>
      </c>
      <c r="K112">
        <v>0</v>
      </c>
      <c r="L112" s="1" t="s">
        <v>42</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-1</v>
      </c>
      <c r="AL112">
        <v>-1</v>
      </c>
      <c r="AM112">
        <v>-1</v>
      </c>
      <c r="AN112">
        <v>-1</v>
      </c>
    </row>
    <row r="113" spans="1:40" x14ac:dyDescent="0.3">
      <c r="A113" s="1" t="s">
        <v>143</v>
      </c>
      <c r="B113" s="1" t="s">
        <v>657</v>
      </c>
      <c r="C113">
        <v>23</v>
      </c>
      <c r="D113" t="e">
        <f t="array" aca="1" ref="D113" ca="1">_xlfn.IFS(_2018_19_prem_player_stats[age]&gt;21,"Grown")</f>
        <v>#NAME?</v>
      </c>
      <c r="E113" s="2">
        <v>36106</v>
      </c>
      <c r="F113" s="1" t="s">
        <v>39</v>
      </c>
      <c r="G113" s="1" t="s">
        <v>78</v>
      </c>
      <c r="H113" s="1" t="s">
        <v>144</v>
      </c>
      <c r="I113">
        <v>0</v>
      </c>
      <c r="J113">
        <v>0</v>
      </c>
      <c r="K113">
        <v>0</v>
      </c>
      <c r="L113" s="1" t="s">
        <v>145</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-1</v>
      </c>
      <c r="AL113">
        <v>-1</v>
      </c>
      <c r="AM113">
        <v>-1</v>
      </c>
      <c r="AN113">
        <v>-1</v>
      </c>
    </row>
    <row r="114" spans="1:40" x14ac:dyDescent="0.3">
      <c r="A114" s="1" t="s">
        <v>167</v>
      </c>
      <c r="B114" s="1" t="s">
        <v>647</v>
      </c>
      <c r="C114">
        <v>25</v>
      </c>
      <c r="D114" t="e">
        <f t="array" aca="1" ref="D114" ca="1">_xlfn.IFS(_2018_19_prem_player_stats[age]&gt;21,"Grown")</f>
        <v>#NAME?</v>
      </c>
      <c r="E114" s="2">
        <v>35711</v>
      </c>
      <c r="F114" s="1" t="s">
        <v>39</v>
      </c>
      <c r="G114" s="1" t="s">
        <v>40</v>
      </c>
      <c r="H114" s="1" t="s">
        <v>109</v>
      </c>
      <c r="I114">
        <v>0</v>
      </c>
      <c r="J114">
        <v>0</v>
      </c>
      <c r="K114">
        <v>0</v>
      </c>
      <c r="L114" s="1" t="s">
        <v>42</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-1</v>
      </c>
      <c r="AL114">
        <v>-1</v>
      </c>
      <c r="AM114">
        <v>-1</v>
      </c>
      <c r="AN114">
        <v>-1</v>
      </c>
    </row>
    <row r="115" spans="1:40" x14ac:dyDescent="0.3">
      <c r="A115" s="1" t="s">
        <v>177</v>
      </c>
      <c r="B115" s="1" t="s">
        <v>555</v>
      </c>
      <c r="C115">
        <v>39</v>
      </c>
      <c r="D115" t="e">
        <f t="array" aca="1" ref="D115" ca="1">_xlfn.IFS(_2018_19_prem_player_stats[age]&gt;21,"Grown")</f>
        <v>#NAME?</v>
      </c>
      <c r="E115" s="2">
        <v>30443</v>
      </c>
      <c r="F115" s="1" t="s">
        <v>39</v>
      </c>
      <c r="G115" s="1" t="s">
        <v>78</v>
      </c>
      <c r="H115" s="1" t="s">
        <v>95</v>
      </c>
      <c r="I115">
        <v>0</v>
      </c>
      <c r="J115">
        <v>0</v>
      </c>
      <c r="K115">
        <v>0</v>
      </c>
      <c r="L115" s="1" t="s">
        <v>178</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-1</v>
      </c>
      <c r="AL115">
        <v>-1</v>
      </c>
      <c r="AM115">
        <v>-1</v>
      </c>
      <c r="AN115">
        <v>-1</v>
      </c>
    </row>
    <row r="116" spans="1:40" x14ac:dyDescent="0.3">
      <c r="A116" s="1" t="s">
        <v>179</v>
      </c>
      <c r="B116" s="1" t="s">
        <v>431</v>
      </c>
      <c r="C116">
        <v>24</v>
      </c>
      <c r="D116" t="e">
        <f t="array" aca="1" ref="D116" ca="1">_xlfn.IFS(_2018_19_prem_player_stats[age]&gt;21,"Grown")</f>
        <v>#NAME?</v>
      </c>
      <c r="E116" s="2">
        <v>35834</v>
      </c>
      <c r="F116" s="1" t="s">
        <v>39</v>
      </c>
      <c r="G116" s="1" t="s">
        <v>53</v>
      </c>
      <c r="H116" s="1" t="s">
        <v>73</v>
      </c>
      <c r="I116">
        <v>0</v>
      </c>
      <c r="J116">
        <v>0</v>
      </c>
      <c r="K116">
        <v>0</v>
      </c>
      <c r="L116" s="1" t="s">
        <v>42</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-1</v>
      </c>
      <c r="AL116">
        <v>-1</v>
      </c>
      <c r="AM116">
        <v>-1</v>
      </c>
      <c r="AN116">
        <v>-1</v>
      </c>
    </row>
    <row r="117" spans="1:40" x14ac:dyDescent="0.3">
      <c r="A117" s="1" t="s">
        <v>187</v>
      </c>
      <c r="B117" s="1" t="s">
        <v>399</v>
      </c>
      <c r="C117">
        <v>25</v>
      </c>
      <c r="D117" t="e">
        <f t="array" aca="1" ref="D117" ca="1">_xlfn.IFS(_2018_19_prem_player_stats[age]&gt;21,"Grown")</f>
        <v>#NAME?</v>
      </c>
      <c r="E117" s="2">
        <v>35534</v>
      </c>
      <c r="F117" s="1" t="s">
        <v>39</v>
      </c>
      <c r="G117" s="1" t="s">
        <v>53</v>
      </c>
      <c r="H117" s="1" t="s">
        <v>139</v>
      </c>
      <c r="I117">
        <v>0</v>
      </c>
      <c r="J117">
        <v>0</v>
      </c>
      <c r="K117">
        <v>0</v>
      </c>
      <c r="L117" s="1" t="s">
        <v>42</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row>
    <row r="118" spans="1:40" x14ac:dyDescent="0.3">
      <c r="A118" s="1" t="s">
        <v>191</v>
      </c>
      <c r="B118" s="1" t="s">
        <v>558</v>
      </c>
      <c r="C118">
        <v>23</v>
      </c>
      <c r="D118" t="e">
        <f t="array" aca="1" ref="D118" ca="1">_xlfn.IFS(_2018_19_prem_player_stats[age]&gt;21,"Grown")</f>
        <v>#NAME?</v>
      </c>
      <c r="E118" s="2">
        <v>36396</v>
      </c>
      <c r="F118" s="1" t="s">
        <v>39</v>
      </c>
      <c r="G118" s="1" t="s">
        <v>40</v>
      </c>
      <c r="H118" s="1" t="s">
        <v>73</v>
      </c>
      <c r="I118">
        <v>0</v>
      </c>
      <c r="J118">
        <v>0</v>
      </c>
      <c r="K118">
        <v>0</v>
      </c>
      <c r="L118" s="1" t="s">
        <v>42</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-1</v>
      </c>
      <c r="AL118">
        <v>-1</v>
      </c>
      <c r="AM118">
        <v>-1</v>
      </c>
      <c r="AN118">
        <v>-1</v>
      </c>
    </row>
    <row r="119" spans="1:40" x14ac:dyDescent="0.3">
      <c r="A119" s="1" t="s">
        <v>219</v>
      </c>
      <c r="B119" s="1" t="s">
        <v>458</v>
      </c>
      <c r="C119">
        <v>39</v>
      </c>
      <c r="D119" t="e">
        <f t="array" aca="1" ref="D119" ca="1">_xlfn.IFS(_2018_19_prem_player_stats[age]&gt;21,"Grown")</f>
        <v>#NAME?</v>
      </c>
      <c r="E119" s="2">
        <v>30419</v>
      </c>
      <c r="F119" s="1" t="s">
        <v>39</v>
      </c>
      <c r="G119" s="1" t="s">
        <v>78</v>
      </c>
      <c r="H119" s="1" t="s">
        <v>144</v>
      </c>
      <c r="I119">
        <v>0</v>
      </c>
      <c r="J119">
        <v>0</v>
      </c>
      <c r="K119">
        <v>0</v>
      </c>
      <c r="L119" s="1" t="s">
        <v>102</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-1</v>
      </c>
      <c r="AL119">
        <v>-1</v>
      </c>
      <c r="AM119">
        <v>-1</v>
      </c>
      <c r="AN119">
        <v>-1</v>
      </c>
    </row>
    <row r="120" spans="1:40" x14ac:dyDescent="0.3">
      <c r="A120" s="1" t="s">
        <v>223</v>
      </c>
      <c r="B120" s="1" t="s">
        <v>512</v>
      </c>
      <c r="C120">
        <v>22</v>
      </c>
      <c r="D120" t="e">
        <f t="array" aca="1" ref="D120" ca="1">_xlfn.IFS(_2018_19_prem_player_stats[age]&gt;21,"Grown")</f>
        <v>#NAME?</v>
      </c>
      <c r="E120" s="2">
        <v>36610</v>
      </c>
      <c r="F120" s="1" t="s">
        <v>39</v>
      </c>
      <c r="G120" s="1" t="s">
        <v>44</v>
      </c>
      <c r="H120" s="1" t="s">
        <v>41</v>
      </c>
      <c r="I120">
        <v>0</v>
      </c>
      <c r="J120">
        <v>0</v>
      </c>
      <c r="K120">
        <v>0</v>
      </c>
      <c r="L120" s="1" t="s">
        <v>178</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-1</v>
      </c>
      <c r="AL120">
        <v>-1</v>
      </c>
      <c r="AM120">
        <v>-1</v>
      </c>
      <c r="AN120">
        <v>-1</v>
      </c>
    </row>
    <row r="121" spans="1:40" x14ac:dyDescent="0.3">
      <c r="A121" s="1" t="s">
        <v>226</v>
      </c>
      <c r="B121" s="1" t="s">
        <v>506</v>
      </c>
      <c r="C121">
        <v>21</v>
      </c>
      <c r="D121" t="e">
        <f t="array" aca="1" ref="D121" ca="1">_xlfn.IFS(_2018_19_prem_player_stats[age]&gt;21,"Grown")</f>
        <v>#NAME?</v>
      </c>
      <c r="E121" s="2">
        <v>36921</v>
      </c>
      <c r="F121" s="1" t="s">
        <v>39</v>
      </c>
      <c r="G121" s="1" t="s">
        <v>44</v>
      </c>
      <c r="H121" s="1" t="s">
        <v>66</v>
      </c>
      <c r="I121">
        <v>0</v>
      </c>
      <c r="J121">
        <v>0</v>
      </c>
      <c r="K121">
        <v>0</v>
      </c>
      <c r="L121" s="1" t="s">
        <v>42</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-1</v>
      </c>
      <c r="AL121">
        <v>-1</v>
      </c>
      <c r="AM121">
        <v>-1</v>
      </c>
      <c r="AN121">
        <v>-1</v>
      </c>
    </row>
    <row r="122" spans="1:40" x14ac:dyDescent="0.3">
      <c r="A122" s="1" t="s">
        <v>229</v>
      </c>
      <c r="B122" s="1" t="s">
        <v>410</v>
      </c>
      <c r="C122">
        <v>30</v>
      </c>
      <c r="D122" t="e">
        <f t="array" aca="1" ref="D122" ca="1">_xlfn.IFS(_2018_19_prem_player_stats[age]&gt;21,"Grown")</f>
        <v>#NAME?</v>
      </c>
      <c r="E122" s="2">
        <v>33733</v>
      </c>
      <c r="F122" s="1" t="s">
        <v>39</v>
      </c>
      <c r="G122" s="1" t="s">
        <v>40</v>
      </c>
      <c r="H122" s="1" t="s">
        <v>109</v>
      </c>
      <c r="I122">
        <v>0</v>
      </c>
      <c r="J122">
        <v>0</v>
      </c>
      <c r="K122">
        <v>0</v>
      </c>
      <c r="L122" s="1" t="s">
        <v>42</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-1</v>
      </c>
      <c r="AL122">
        <v>-1</v>
      </c>
      <c r="AM122">
        <v>-1</v>
      </c>
      <c r="AN122">
        <v>-1</v>
      </c>
    </row>
    <row r="123" spans="1:40" x14ac:dyDescent="0.3">
      <c r="A123" s="1" t="s">
        <v>236</v>
      </c>
      <c r="B123" s="1" t="s">
        <v>543</v>
      </c>
      <c r="C123">
        <v>32</v>
      </c>
      <c r="D123" t="e">
        <f t="array" aca="1" ref="D123" ca="1">_xlfn.IFS(_2018_19_prem_player_stats[age]&gt;21,"Grown")</f>
        <v>#NAME?</v>
      </c>
      <c r="E123" s="2">
        <v>32937</v>
      </c>
      <c r="F123" s="1" t="s">
        <v>39</v>
      </c>
      <c r="G123" s="1" t="s">
        <v>44</v>
      </c>
      <c r="H123" s="1" t="s">
        <v>114</v>
      </c>
      <c r="I123">
        <v>0</v>
      </c>
      <c r="J123">
        <v>0</v>
      </c>
      <c r="K123">
        <v>0</v>
      </c>
      <c r="L123" s="1" t="s">
        <v>42</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-1</v>
      </c>
      <c r="AL123">
        <v>-1</v>
      </c>
      <c r="AM123">
        <v>-1</v>
      </c>
      <c r="AN123">
        <v>-1</v>
      </c>
    </row>
    <row r="124" spans="1:40" x14ac:dyDescent="0.3">
      <c r="A124" s="1" t="s">
        <v>240</v>
      </c>
      <c r="B124" s="1" t="s">
        <v>586</v>
      </c>
      <c r="C124">
        <v>29</v>
      </c>
      <c r="D124" t="e">
        <f t="array" aca="1" ref="D124" ca="1">_xlfn.IFS(_2018_19_prem_player_stats[age]&gt;21,"Grown")</f>
        <v>#NAME?</v>
      </c>
      <c r="E124" s="2">
        <v>34142</v>
      </c>
      <c r="F124" s="1" t="s">
        <v>39</v>
      </c>
      <c r="G124" s="1" t="s">
        <v>78</v>
      </c>
      <c r="H124" s="1" t="s">
        <v>82</v>
      </c>
      <c r="I124">
        <v>0</v>
      </c>
      <c r="J124">
        <v>0</v>
      </c>
      <c r="K124">
        <v>0</v>
      </c>
      <c r="L124" s="1" t="s">
        <v>51</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-1</v>
      </c>
      <c r="AL124">
        <v>-1</v>
      </c>
      <c r="AM124">
        <v>-1</v>
      </c>
      <c r="AN124">
        <v>-1</v>
      </c>
    </row>
    <row r="125" spans="1:40" x14ac:dyDescent="0.3">
      <c r="A125" s="1" t="s">
        <v>278</v>
      </c>
      <c r="B125" s="1" t="s">
        <v>525</v>
      </c>
      <c r="C125">
        <v>22</v>
      </c>
      <c r="D125" t="e">
        <f t="array" aca="1" ref="D125" ca="1">_xlfn.IFS(_2018_19_prem_player_stats[age]&gt;21,"Grown")</f>
        <v>#NAME?</v>
      </c>
      <c r="E125" s="2">
        <v>36735</v>
      </c>
      <c r="F125" s="1" t="s">
        <v>39</v>
      </c>
      <c r="G125" s="1" t="s">
        <v>44</v>
      </c>
      <c r="H125" s="1" t="s">
        <v>50</v>
      </c>
      <c r="I125">
        <v>0</v>
      </c>
      <c r="J125">
        <v>0</v>
      </c>
      <c r="K125">
        <v>0</v>
      </c>
      <c r="L125" s="1" t="s">
        <v>42</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-1</v>
      </c>
      <c r="AL125">
        <v>-1</v>
      </c>
      <c r="AM125">
        <v>-1</v>
      </c>
      <c r="AN125">
        <v>-1</v>
      </c>
    </row>
    <row r="126" spans="1:40" x14ac:dyDescent="0.3">
      <c r="A126" s="1" t="s">
        <v>279</v>
      </c>
      <c r="B126" s="1" t="s">
        <v>646</v>
      </c>
      <c r="C126">
        <v>30</v>
      </c>
      <c r="D126" t="e">
        <f t="array" aca="1" ref="D126" ca="1">_xlfn.IFS(_2018_19_prem_player_stats[age]&gt;21,"Grown")</f>
        <v>#NAME?</v>
      </c>
      <c r="E126" s="2">
        <v>33849</v>
      </c>
      <c r="F126" s="1" t="s">
        <v>39</v>
      </c>
      <c r="G126" s="1" t="s">
        <v>78</v>
      </c>
      <c r="H126" s="1" t="s">
        <v>50</v>
      </c>
      <c r="I126">
        <v>0</v>
      </c>
      <c r="J126">
        <v>0</v>
      </c>
      <c r="K126">
        <v>0</v>
      </c>
      <c r="L126" s="1" t="s">
        <v>280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-1</v>
      </c>
      <c r="AL126">
        <v>-1</v>
      </c>
      <c r="AM126">
        <v>-1</v>
      </c>
      <c r="AN126">
        <v>-1</v>
      </c>
    </row>
    <row r="127" spans="1:40" x14ac:dyDescent="0.3">
      <c r="A127" s="1" t="s">
        <v>286</v>
      </c>
      <c r="B127" s="1" t="s">
        <v>484</v>
      </c>
      <c r="C127">
        <v>22</v>
      </c>
      <c r="D127" t="e">
        <f t="array" aca="1" ref="D127" ca="1">_xlfn.IFS(_2018_19_prem_player_stats[age]&gt;21,"Grown")</f>
        <v>#NAME?</v>
      </c>
      <c r="E127" s="2">
        <v>36783</v>
      </c>
      <c r="F127" s="1" t="s">
        <v>39</v>
      </c>
      <c r="G127" s="1" t="s">
        <v>44</v>
      </c>
      <c r="H127" s="1" t="s">
        <v>114</v>
      </c>
      <c r="I127">
        <v>0</v>
      </c>
      <c r="J127">
        <v>0</v>
      </c>
      <c r="K127">
        <v>0</v>
      </c>
      <c r="L127" s="1" t="s">
        <v>51</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-1</v>
      </c>
      <c r="AL127">
        <v>-1</v>
      </c>
      <c r="AM127">
        <v>-1</v>
      </c>
      <c r="AN127">
        <v>-1</v>
      </c>
    </row>
    <row r="128" spans="1:40" x14ac:dyDescent="0.3">
      <c r="A128" s="1" t="s">
        <v>309</v>
      </c>
      <c r="B128" s="1" t="s">
        <v>513</v>
      </c>
      <c r="C128">
        <v>25</v>
      </c>
      <c r="D128" t="e">
        <f t="array" aca="1" ref="D128" ca="1">_xlfn.IFS(_2018_19_prem_player_stats[age]&gt;21,"Grown")</f>
        <v>#NAME?</v>
      </c>
      <c r="E128" s="2">
        <v>35493</v>
      </c>
      <c r="F128" s="1" t="s">
        <v>39</v>
      </c>
      <c r="G128" s="1" t="s">
        <v>78</v>
      </c>
      <c r="H128" s="1" t="s">
        <v>139</v>
      </c>
      <c r="I128">
        <v>0</v>
      </c>
      <c r="J128">
        <v>0</v>
      </c>
      <c r="K128">
        <v>0</v>
      </c>
      <c r="L128" s="1" t="s">
        <v>42</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-1</v>
      </c>
      <c r="AL128">
        <v>-1</v>
      </c>
      <c r="AM128">
        <v>-1</v>
      </c>
      <c r="AN128">
        <v>-1</v>
      </c>
    </row>
    <row r="129" spans="1:40" x14ac:dyDescent="0.3">
      <c r="A129" s="1" t="s">
        <v>314</v>
      </c>
      <c r="B129" s="1" t="s">
        <v>472</v>
      </c>
      <c r="C129">
        <v>23</v>
      </c>
      <c r="D129" t="e">
        <f t="array" aca="1" ref="D129" ca="1">_xlfn.IFS(_2018_19_prem_player_stats[age]&gt;21,"Grown")</f>
        <v>#NAME?</v>
      </c>
      <c r="E129" s="2">
        <v>36104</v>
      </c>
      <c r="F129" s="1" t="s">
        <v>39</v>
      </c>
      <c r="G129" s="1" t="s">
        <v>44</v>
      </c>
      <c r="H129" s="1" t="s">
        <v>106</v>
      </c>
      <c r="I129">
        <v>0</v>
      </c>
      <c r="J129">
        <v>0</v>
      </c>
      <c r="K129">
        <v>0</v>
      </c>
      <c r="L129" s="1" t="s">
        <v>42</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-1</v>
      </c>
      <c r="AL129">
        <v>-1</v>
      </c>
      <c r="AM129">
        <v>-1</v>
      </c>
      <c r="AN129">
        <v>-1</v>
      </c>
    </row>
    <row r="130" spans="1:40" x14ac:dyDescent="0.3">
      <c r="A130" s="1" t="s">
        <v>337</v>
      </c>
      <c r="B130" s="1" t="s">
        <v>428</v>
      </c>
      <c r="C130">
        <v>41</v>
      </c>
      <c r="D130" t="e">
        <f t="array" aca="1" ref="D130" ca="1">_xlfn.IFS(_2018_19_prem_player_stats[age]&gt;21,"Grown")</f>
        <v>#NAME?</v>
      </c>
      <c r="E130" s="2">
        <v>29632</v>
      </c>
      <c r="F130" s="1" t="s">
        <v>39</v>
      </c>
      <c r="G130" s="1" t="s">
        <v>78</v>
      </c>
      <c r="H130" s="1" t="s">
        <v>59</v>
      </c>
      <c r="I130">
        <v>0</v>
      </c>
      <c r="J130">
        <v>0</v>
      </c>
      <c r="K130">
        <v>0</v>
      </c>
      <c r="L130" s="1" t="s">
        <v>112</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-1</v>
      </c>
      <c r="AL130">
        <v>-1</v>
      </c>
      <c r="AM130">
        <v>-1</v>
      </c>
      <c r="AN130">
        <v>-1</v>
      </c>
    </row>
    <row r="131" spans="1:40" x14ac:dyDescent="0.3">
      <c r="A131" s="1" t="s">
        <v>352</v>
      </c>
      <c r="B131" s="1" t="s">
        <v>479</v>
      </c>
      <c r="C131">
        <v>26</v>
      </c>
      <c r="D131" t="e">
        <f t="array" aca="1" ref="D131" ca="1">_xlfn.IFS(_2018_19_prem_player_stats[age]&gt;21,"Grown")</f>
        <v>#NAME?</v>
      </c>
      <c r="E131" s="2">
        <v>35317</v>
      </c>
      <c r="F131" s="1" t="s">
        <v>39</v>
      </c>
      <c r="G131" s="1" t="s">
        <v>40</v>
      </c>
      <c r="H131" s="1" t="s">
        <v>55</v>
      </c>
      <c r="I131">
        <v>0</v>
      </c>
      <c r="J131">
        <v>0</v>
      </c>
      <c r="K131">
        <v>0</v>
      </c>
      <c r="L131" s="1" t="s">
        <v>243</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-1</v>
      </c>
      <c r="AL131">
        <v>-1</v>
      </c>
      <c r="AM131">
        <v>-1</v>
      </c>
      <c r="AN131">
        <v>-1</v>
      </c>
    </row>
    <row r="132" spans="1:40" x14ac:dyDescent="0.3">
      <c r="A132" s="1" t="s">
        <v>354</v>
      </c>
      <c r="B132" s="1" t="s">
        <v>460</v>
      </c>
      <c r="C132">
        <v>21</v>
      </c>
      <c r="D132" t="e">
        <f t="array" aca="1" ref="D132" ca="1">_xlfn.IFS(_2018_19_prem_player_stats[age]&gt;21,"Grown")</f>
        <v>#NAME?</v>
      </c>
      <c r="E132" s="2">
        <v>36963</v>
      </c>
      <c r="F132" s="1" t="s">
        <v>39</v>
      </c>
      <c r="G132" s="1" t="s">
        <v>40</v>
      </c>
      <c r="H132" s="1" t="s">
        <v>101</v>
      </c>
      <c r="I132">
        <v>0</v>
      </c>
      <c r="J132">
        <v>0</v>
      </c>
      <c r="K132">
        <v>0</v>
      </c>
      <c r="L132" s="1" t="s">
        <v>42</v>
      </c>
      <c r="M132">
        <v>1</v>
      </c>
      <c r="N132">
        <v>0</v>
      </c>
      <c r="O132">
        <v>1</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-1</v>
      </c>
      <c r="AL132">
        <v>-1</v>
      </c>
      <c r="AM132">
        <v>-1</v>
      </c>
      <c r="AN132">
        <v>-1</v>
      </c>
    </row>
    <row r="133" spans="1:40" x14ac:dyDescent="0.3">
      <c r="A133" s="1" t="s">
        <v>362</v>
      </c>
      <c r="B133" s="1" t="s">
        <v>572</v>
      </c>
      <c r="C133">
        <v>26</v>
      </c>
      <c r="D133" t="e">
        <f t="array" aca="1" ref="D133" ca="1">_xlfn.IFS(_2018_19_prem_player_stats[age]&gt;21,"Grown")</f>
        <v>#NAME?</v>
      </c>
      <c r="E133" s="2">
        <v>35024</v>
      </c>
      <c r="F133" s="1" t="s">
        <v>39</v>
      </c>
      <c r="G133" s="1" t="s">
        <v>40</v>
      </c>
      <c r="H133" s="1" t="s">
        <v>139</v>
      </c>
      <c r="I133">
        <v>0</v>
      </c>
      <c r="J133">
        <v>0</v>
      </c>
      <c r="K133">
        <v>0</v>
      </c>
      <c r="L133" s="1" t="s">
        <v>42</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-1</v>
      </c>
      <c r="AL133">
        <v>-1</v>
      </c>
      <c r="AM133">
        <v>-1</v>
      </c>
      <c r="AN133">
        <v>-1</v>
      </c>
    </row>
    <row r="134" spans="1:40" x14ac:dyDescent="0.3">
      <c r="A134" s="1" t="s">
        <v>368</v>
      </c>
      <c r="B134" s="1" t="s">
        <v>407</v>
      </c>
      <c r="C134">
        <v>32</v>
      </c>
      <c r="D134" t="e">
        <f t="array" aca="1" ref="D134" ca="1">_xlfn.IFS(_2018_19_prem_player_stats[age]&gt;21,"Grown")</f>
        <v>#NAME?</v>
      </c>
      <c r="E134" s="2">
        <v>33103</v>
      </c>
      <c r="F134" s="1" t="s">
        <v>39</v>
      </c>
      <c r="G134" s="1" t="s">
        <v>78</v>
      </c>
      <c r="H134" s="1" t="s">
        <v>109</v>
      </c>
      <c r="I134">
        <v>0</v>
      </c>
      <c r="J134">
        <v>0</v>
      </c>
      <c r="K134">
        <v>0</v>
      </c>
      <c r="L134" s="1" t="s">
        <v>42</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-1</v>
      </c>
      <c r="AL134">
        <v>-1</v>
      </c>
      <c r="AM134">
        <v>-1</v>
      </c>
      <c r="AN134">
        <v>-1</v>
      </c>
    </row>
    <row r="135" spans="1:40" x14ac:dyDescent="0.3">
      <c r="A135" s="1" t="s">
        <v>372</v>
      </c>
      <c r="B135" s="1" t="s">
        <v>526</v>
      </c>
      <c r="C135">
        <v>23</v>
      </c>
      <c r="D135" t="e">
        <f t="array" aca="1" ref="D135" ca="1">_xlfn.IFS(_2018_19_prem_player_stats[age]&gt;21,"Grown")</f>
        <v>#NAME?</v>
      </c>
      <c r="E135" s="2">
        <v>36378</v>
      </c>
      <c r="F135" s="1" t="s">
        <v>39</v>
      </c>
      <c r="G135" s="1" t="s">
        <v>44</v>
      </c>
      <c r="H135" s="1" t="s">
        <v>109</v>
      </c>
      <c r="I135">
        <v>0</v>
      </c>
      <c r="J135">
        <v>0</v>
      </c>
      <c r="K135">
        <v>0</v>
      </c>
      <c r="L135" s="1" t="s">
        <v>178</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L135">
        <v>-1</v>
      </c>
      <c r="AM135">
        <v>-1</v>
      </c>
      <c r="AN135">
        <v>-1</v>
      </c>
    </row>
    <row r="136" spans="1:40" x14ac:dyDescent="0.3">
      <c r="A136" s="1" t="s">
        <v>383</v>
      </c>
      <c r="B136" s="1" t="s">
        <v>515</v>
      </c>
      <c r="C136">
        <v>24</v>
      </c>
      <c r="D136" t="e">
        <f t="array" aca="1" ref="D136" ca="1">_xlfn.IFS(_2018_19_prem_player_stats[age]&gt;21,"Grown")</f>
        <v>#NAME?</v>
      </c>
      <c r="E136" s="2">
        <v>35749</v>
      </c>
      <c r="F136" s="1" t="s">
        <v>39</v>
      </c>
      <c r="G136" s="1" t="s">
        <v>78</v>
      </c>
      <c r="H136" s="1" t="s">
        <v>55</v>
      </c>
      <c r="I136">
        <v>0</v>
      </c>
      <c r="J136">
        <v>0</v>
      </c>
      <c r="K136">
        <v>0</v>
      </c>
      <c r="L136" s="1" t="s">
        <v>42</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-1</v>
      </c>
      <c r="AL136">
        <v>-1</v>
      </c>
      <c r="AM136">
        <v>-1</v>
      </c>
      <c r="AN136">
        <v>-1</v>
      </c>
    </row>
    <row r="137" spans="1:40" x14ac:dyDescent="0.3">
      <c r="A137" s="1" t="s">
        <v>386</v>
      </c>
      <c r="B137" s="1" t="s">
        <v>622</v>
      </c>
      <c r="C137">
        <v>24</v>
      </c>
      <c r="D137" t="e">
        <f t="array" aca="1" ref="D137" ca="1">_xlfn.IFS(_2018_19_prem_player_stats[age]&gt;21,"Grown")</f>
        <v>#NAME?</v>
      </c>
      <c r="E137" s="2">
        <v>36098</v>
      </c>
      <c r="F137" s="1" t="s">
        <v>39</v>
      </c>
      <c r="G137" s="1" t="s">
        <v>53</v>
      </c>
      <c r="H137" s="1" t="s">
        <v>41</v>
      </c>
      <c r="I137">
        <v>0</v>
      </c>
      <c r="J137">
        <v>0</v>
      </c>
      <c r="K137">
        <v>0</v>
      </c>
      <c r="L137" s="1" t="s">
        <v>42</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-1</v>
      </c>
      <c r="AM137">
        <v>-1</v>
      </c>
      <c r="AN137">
        <v>-1</v>
      </c>
    </row>
    <row r="138" spans="1:40" x14ac:dyDescent="0.3">
      <c r="A138" s="1" t="s">
        <v>111</v>
      </c>
      <c r="B138" s="1" t="s">
        <v>574</v>
      </c>
      <c r="C138">
        <v>30</v>
      </c>
      <c r="D138" t="e">
        <f t="array" aca="1" ref="D138" ca="1">_xlfn.IFS(_2018_19_prem_player_stats[age]&gt;21,"Grown")</f>
        <v>#NAME?</v>
      </c>
      <c r="E138" s="2">
        <v>33879</v>
      </c>
      <c r="F138" s="1" t="s">
        <v>39</v>
      </c>
      <c r="G138" s="1" t="s">
        <v>78</v>
      </c>
      <c r="H138" s="1" t="s">
        <v>66</v>
      </c>
      <c r="I138">
        <v>3420</v>
      </c>
      <c r="J138">
        <v>1710</v>
      </c>
      <c r="K138">
        <v>1710</v>
      </c>
      <c r="L138" s="1" t="s">
        <v>112</v>
      </c>
      <c r="M138">
        <v>38</v>
      </c>
      <c r="N138">
        <v>19</v>
      </c>
      <c r="O138">
        <v>19</v>
      </c>
      <c r="P138">
        <v>0</v>
      </c>
      <c r="Q138">
        <v>0</v>
      </c>
      <c r="R138">
        <v>0</v>
      </c>
      <c r="S138">
        <v>0</v>
      </c>
      <c r="T138">
        <v>0</v>
      </c>
      <c r="U138">
        <v>0</v>
      </c>
      <c r="V138">
        <v>0</v>
      </c>
      <c r="W138">
        <v>0</v>
      </c>
      <c r="X138">
        <v>21</v>
      </c>
      <c r="Y138">
        <v>12</v>
      </c>
      <c r="Z138">
        <v>9</v>
      </c>
      <c r="AA138">
        <v>19</v>
      </c>
      <c r="AB138">
        <v>8</v>
      </c>
      <c r="AC138">
        <v>11</v>
      </c>
      <c r="AD138">
        <v>1</v>
      </c>
      <c r="AE138">
        <v>0</v>
      </c>
      <c r="AF138">
        <v>0</v>
      </c>
      <c r="AG138">
        <v>180</v>
      </c>
      <c r="AH138">
        <v>90</v>
      </c>
      <c r="AI138">
        <v>3420</v>
      </c>
      <c r="AJ138">
        <v>0</v>
      </c>
      <c r="AK138">
        <v>417</v>
      </c>
      <c r="AL138">
        <v>387</v>
      </c>
      <c r="AM138">
        <v>3</v>
      </c>
      <c r="AN138">
        <v>16</v>
      </c>
    </row>
    <row r="139" spans="1:40" x14ac:dyDescent="0.3">
      <c r="A139" s="1" t="s">
        <v>162</v>
      </c>
      <c r="B139" s="1" t="s">
        <v>568</v>
      </c>
      <c r="C139">
        <v>39</v>
      </c>
      <c r="D139" t="e">
        <f t="array" aca="1" ref="D139" ca="1">_xlfn.IFS(_2018_19_prem_player_stats[age]&gt;21,"Grown")</f>
        <v>#NAME?</v>
      </c>
      <c r="E139" s="2">
        <v>30409</v>
      </c>
      <c r="F139" s="1" t="s">
        <v>39</v>
      </c>
      <c r="G139" s="1" t="s">
        <v>78</v>
      </c>
      <c r="H139" s="1" t="s">
        <v>59</v>
      </c>
      <c r="I139">
        <v>3420</v>
      </c>
      <c r="J139">
        <v>1710</v>
      </c>
      <c r="K139">
        <v>1710</v>
      </c>
      <c r="L139" s="1" t="s">
        <v>42</v>
      </c>
      <c r="M139">
        <v>38</v>
      </c>
      <c r="N139">
        <v>19</v>
      </c>
      <c r="O139">
        <v>19</v>
      </c>
      <c r="P139">
        <v>0</v>
      </c>
      <c r="Q139">
        <v>0</v>
      </c>
      <c r="R139">
        <v>0</v>
      </c>
      <c r="S139">
        <v>0</v>
      </c>
      <c r="T139">
        <v>0</v>
      </c>
      <c r="U139">
        <v>0</v>
      </c>
      <c r="V139">
        <v>0</v>
      </c>
      <c r="W139">
        <v>0</v>
      </c>
      <c r="X139">
        <v>7</v>
      </c>
      <c r="Y139">
        <v>4</v>
      </c>
      <c r="Z139">
        <v>3</v>
      </c>
      <c r="AA139">
        <v>57</v>
      </c>
      <c r="AB139">
        <v>28</v>
      </c>
      <c r="AC139">
        <v>29</v>
      </c>
      <c r="AD139">
        <v>1</v>
      </c>
      <c r="AE139">
        <v>0</v>
      </c>
      <c r="AF139">
        <v>0</v>
      </c>
      <c r="AG139">
        <v>60</v>
      </c>
      <c r="AH139">
        <v>90</v>
      </c>
      <c r="AI139">
        <v>3420</v>
      </c>
      <c r="AJ139">
        <v>0</v>
      </c>
      <c r="AK139">
        <v>365</v>
      </c>
      <c r="AL139">
        <v>353</v>
      </c>
      <c r="AM139">
        <v>116</v>
      </c>
      <c r="AN139">
        <v>18</v>
      </c>
    </row>
    <row r="140" spans="1:40" x14ac:dyDescent="0.3">
      <c r="A140" s="1" t="s">
        <v>166</v>
      </c>
      <c r="B140" s="1" t="s">
        <v>551</v>
      </c>
      <c r="C140">
        <v>33</v>
      </c>
      <c r="D140" t="e">
        <f t="array" aca="1" ref="D140" ca="1">_xlfn.IFS(_2018_19_prem_player_stats[age]&gt;21,"Grown")</f>
        <v>#NAME?</v>
      </c>
      <c r="E140" s="2">
        <v>32772</v>
      </c>
      <c r="F140" s="1" t="s">
        <v>39</v>
      </c>
      <c r="G140" s="1" t="s">
        <v>40</v>
      </c>
      <c r="H140" s="1" t="s">
        <v>45</v>
      </c>
      <c r="I140">
        <v>3420</v>
      </c>
      <c r="J140">
        <v>1710</v>
      </c>
      <c r="K140">
        <v>1710</v>
      </c>
      <c r="L140" s="1" t="s">
        <v>42</v>
      </c>
      <c r="M140">
        <v>38</v>
      </c>
      <c r="N140">
        <v>19</v>
      </c>
      <c r="O140">
        <v>19</v>
      </c>
      <c r="P140">
        <v>0</v>
      </c>
      <c r="Q140">
        <v>0</v>
      </c>
      <c r="R140">
        <v>0</v>
      </c>
      <c r="S140">
        <v>2</v>
      </c>
      <c r="T140">
        <v>1</v>
      </c>
      <c r="U140">
        <v>1</v>
      </c>
      <c r="V140">
        <v>0</v>
      </c>
      <c r="W140">
        <v>0</v>
      </c>
      <c r="X140">
        <v>8</v>
      </c>
      <c r="Y140">
        <v>5</v>
      </c>
      <c r="Z140">
        <v>3</v>
      </c>
      <c r="AA140">
        <v>57</v>
      </c>
      <c r="AB140">
        <v>27</v>
      </c>
      <c r="AC140">
        <v>30</v>
      </c>
      <c r="AD140">
        <v>9</v>
      </c>
      <c r="AE140">
        <v>0</v>
      </c>
      <c r="AF140">
        <v>0</v>
      </c>
      <c r="AG140">
        <v>60</v>
      </c>
      <c r="AH140">
        <v>90</v>
      </c>
      <c r="AI140">
        <v>380</v>
      </c>
      <c r="AJ140">
        <v>1710</v>
      </c>
      <c r="AK140">
        <v>380</v>
      </c>
      <c r="AL140">
        <v>211</v>
      </c>
      <c r="AM140">
        <v>118</v>
      </c>
      <c r="AN140">
        <v>21</v>
      </c>
    </row>
    <row r="141" spans="1:40" x14ac:dyDescent="0.3">
      <c r="A141" s="1" t="s">
        <v>222</v>
      </c>
      <c r="B141" s="1" t="s">
        <v>469</v>
      </c>
      <c r="C141">
        <v>29</v>
      </c>
      <c r="D141" t="e">
        <f t="array" aca="1" ref="D141" ca="1">_xlfn.IFS(_2018_19_prem_player_stats[age]&gt;21,"Grown")</f>
        <v>#NAME?</v>
      </c>
      <c r="E141" s="2">
        <v>34025</v>
      </c>
      <c r="F141" s="1" t="s">
        <v>39</v>
      </c>
      <c r="G141" s="1" t="s">
        <v>44</v>
      </c>
      <c r="H141" s="1" t="s">
        <v>73</v>
      </c>
      <c r="I141">
        <v>3420</v>
      </c>
      <c r="J141">
        <v>1710</v>
      </c>
      <c r="K141">
        <v>1710</v>
      </c>
      <c r="L141" s="1" t="s">
        <v>42</v>
      </c>
      <c r="M141">
        <v>38</v>
      </c>
      <c r="N141">
        <v>19</v>
      </c>
      <c r="O141">
        <v>19</v>
      </c>
      <c r="P141">
        <v>0</v>
      </c>
      <c r="Q141">
        <v>0</v>
      </c>
      <c r="R141">
        <v>0</v>
      </c>
      <c r="S141">
        <v>0</v>
      </c>
      <c r="T141">
        <v>0</v>
      </c>
      <c r="U141">
        <v>0</v>
      </c>
      <c r="V141">
        <v>0</v>
      </c>
      <c r="W141">
        <v>0</v>
      </c>
      <c r="X141">
        <v>9</v>
      </c>
      <c r="Y141">
        <v>7</v>
      </c>
      <c r="Z141">
        <v>2</v>
      </c>
      <c r="AA141">
        <v>43</v>
      </c>
      <c r="AB141">
        <v>20</v>
      </c>
      <c r="AC141">
        <v>23</v>
      </c>
      <c r="AD141">
        <v>5</v>
      </c>
      <c r="AE141">
        <v>0</v>
      </c>
      <c r="AF141">
        <v>0</v>
      </c>
      <c r="AG141">
        <v>80</v>
      </c>
      <c r="AH141">
        <v>90</v>
      </c>
      <c r="AI141">
        <v>684</v>
      </c>
      <c r="AJ141">
        <v>0</v>
      </c>
      <c r="AK141">
        <v>394</v>
      </c>
      <c r="AL141">
        <v>415</v>
      </c>
      <c r="AM141">
        <v>-1</v>
      </c>
      <c r="AN141">
        <v>18</v>
      </c>
    </row>
    <row r="142" spans="1:40" x14ac:dyDescent="0.3">
      <c r="A142" s="1" t="s">
        <v>246</v>
      </c>
      <c r="B142" s="1" t="s">
        <v>397</v>
      </c>
      <c r="C142">
        <v>31</v>
      </c>
      <c r="D142" t="e">
        <f t="array" aca="1" ref="D142" ca="1">_xlfn.IFS(_2018_19_prem_player_stats[age]&gt;21,"Grown")</f>
        <v>#NAME?</v>
      </c>
      <c r="E142" s="2">
        <v>33184</v>
      </c>
      <c r="F142" s="1" t="s">
        <v>39</v>
      </c>
      <c r="G142" s="1" t="s">
        <v>78</v>
      </c>
      <c r="H142" s="1" t="s">
        <v>101</v>
      </c>
      <c r="I142">
        <v>3420</v>
      </c>
      <c r="J142">
        <v>1710</v>
      </c>
      <c r="K142">
        <v>1710</v>
      </c>
      <c r="L142" s="1" t="s">
        <v>74</v>
      </c>
      <c r="M142">
        <v>38</v>
      </c>
      <c r="N142">
        <v>19</v>
      </c>
      <c r="O142">
        <v>19</v>
      </c>
      <c r="P142">
        <v>0</v>
      </c>
      <c r="Q142">
        <v>0</v>
      </c>
      <c r="R142">
        <v>0</v>
      </c>
      <c r="S142">
        <v>0</v>
      </c>
      <c r="T142">
        <v>0</v>
      </c>
      <c r="U142">
        <v>0</v>
      </c>
      <c r="V142">
        <v>0</v>
      </c>
      <c r="W142">
        <v>0</v>
      </c>
      <c r="X142">
        <v>7</v>
      </c>
      <c r="Y142">
        <v>2</v>
      </c>
      <c r="Z142">
        <v>5</v>
      </c>
      <c r="AA142">
        <v>51</v>
      </c>
      <c r="AB142">
        <v>23</v>
      </c>
      <c r="AC142">
        <v>28</v>
      </c>
      <c r="AD142">
        <v>1</v>
      </c>
      <c r="AE142">
        <v>0</v>
      </c>
      <c r="AF142">
        <v>0</v>
      </c>
      <c r="AG142">
        <v>67</v>
      </c>
      <c r="AH142">
        <v>90</v>
      </c>
      <c r="AI142">
        <v>3420</v>
      </c>
      <c r="AJ142">
        <v>0</v>
      </c>
      <c r="AK142">
        <v>310</v>
      </c>
      <c r="AL142">
        <v>419</v>
      </c>
      <c r="AM142">
        <v>91</v>
      </c>
      <c r="AN142">
        <v>18</v>
      </c>
    </row>
    <row r="143" spans="1:40" x14ac:dyDescent="0.3">
      <c r="A143" s="1" t="s">
        <v>272</v>
      </c>
      <c r="B143" s="1" t="s">
        <v>419</v>
      </c>
      <c r="C143">
        <v>29</v>
      </c>
      <c r="D143" t="e">
        <f t="array" aca="1" ref="D143" ca="1">_xlfn.IFS(_2018_19_prem_player_stats[age]&gt;21,"Grown")</f>
        <v>#NAME?</v>
      </c>
      <c r="E143" s="2">
        <v>34198</v>
      </c>
      <c r="F143" s="1" t="s">
        <v>39</v>
      </c>
      <c r="G143" s="1" t="s">
        <v>78</v>
      </c>
      <c r="H143" s="1" t="s">
        <v>144</v>
      </c>
      <c r="I143">
        <v>3420</v>
      </c>
      <c r="J143">
        <v>1710</v>
      </c>
      <c r="K143">
        <v>1710</v>
      </c>
      <c r="L143" s="1" t="s">
        <v>112</v>
      </c>
      <c r="M143">
        <v>38</v>
      </c>
      <c r="N143">
        <v>19</v>
      </c>
      <c r="O143">
        <v>19</v>
      </c>
      <c r="P143">
        <v>0</v>
      </c>
      <c r="Q143">
        <v>0</v>
      </c>
      <c r="R143">
        <v>0</v>
      </c>
      <c r="S143">
        <v>1</v>
      </c>
      <c r="T143">
        <v>1</v>
      </c>
      <c r="U143">
        <v>0</v>
      </c>
      <c r="V143">
        <v>0</v>
      </c>
      <c r="W143">
        <v>0</v>
      </c>
      <c r="X143">
        <v>20</v>
      </c>
      <c r="Y143">
        <v>9</v>
      </c>
      <c r="Z143">
        <v>11</v>
      </c>
      <c r="AA143">
        <v>23</v>
      </c>
      <c r="AB143">
        <v>12</v>
      </c>
      <c r="AC143">
        <v>11</v>
      </c>
      <c r="AD143">
        <v>2</v>
      </c>
      <c r="AE143">
        <v>0</v>
      </c>
      <c r="AF143">
        <v>0</v>
      </c>
      <c r="AG143">
        <v>149</v>
      </c>
      <c r="AH143">
        <v>90</v>
      </c>
      <c r="AI143">
        <v>1710</v>
      </c>
      <c r="AJ143">
        <v>3420</v>
      </c>
      <c r="AK143">
        <v>366</v>
      </c>
      <c r="AL143">
        <v>240</v>
      </c>
      <c r="AM143">
        <v>13</v>
      </c>
      <c r="AN143">
        <v>21</v>
      </c>
    </row>
    <row r="144" spans="1:40" x14ac:dyDescent="0.3">
      <c r="A144" s="1" t="s">
        <v>197</v>
      </c>
      <c r="B144" s="1" t="s">
        <v>636</v>
      </c>
      <c r="C144">
        <v>33</v>
      </c>
      <c r="D144" t="e">
        <f t="array" aca="1" ref="D144" ca="1">_xlfn.IFS(_2018_19_prem_player_stats[age]&gt;21,"Grown")</f>
        <v>#NAME?</v>
      </c>
      <c r="E144" s="2">
        <v>32748</v>
      </c>
      <c r="F144" s="1" t="s">
        <v>39</v>
      </c>
      <c r="G144" s="1" t="s">
        <v>40</v>
      </c>
      <c r="H144" s="1" t="s">
        <v>114</v>
      </c>
      <c r="I144">
        <v>3403</v>
      </c>
      <c r="J144">
        <v>1693</v>
      </c>
      <c r="K144">
        <v>1710</v>
      </c>
      <c r="L144" s="1" t="s">
        <v>74</v>
      </c>
      <c r="M144">
        <v>38</v>
      </c>
      <c r="N144">
        <v>19</v>
      </c>
      <c r="O144">
        <v>19</v>
      </c>
      <c r="P144">
        <v>1</v>
      </c>
      <c r="Q144">
        <v>0</v>
      </c>
      <c r="R144">
        <v>1</v>
      </c>
      <c r="S144">
        <v>5</v>
      </c>
      <c r="T144">
        <v>3</v>
      </c>
      <c r="U144">
        <v>2</v>
      </c>
      <c r="V144">
        <v>0</v>
      </c>
      <c r="W144">
        <v>0</v>
      </c>
      <c r="X144">
        <v>16</v>
      </c>
      <c r="Y144">
        <v>10</v>
      </c>
      <c r="Z144">
        <v>6</v>
      </c>
      <c r="AA144">
        <v>38</v>
      </c>
      <c r="AB144">
        <v>12</v>
      </c>
      <c r="AC144">
        <v>26</v>
      </c>
      <c r="AD144">
        <v>4</v>
      </c>
      <c r="AE144">
        <v>0</v>
      </c>
      <c r="AF144">
        <v>3403</v>
      </c>
      <c r="AG144">
        <v>90</v>
      </c>
      <c r="AH144">
        <v>90</v>
      </c>
      <c r="AI144">
        <v>851</v>
      </c>
      <c r="AJ144">
        <v>681</v>
      </c>
      <c r="AK144">
        <v>260</v>
      </c>
      <c r="AL144">
        <v>116</v>
      </c>
      <c r="AM144">
        <v>33</v>
      </c>
      <c r="AN144">
        <v>14</v>
      </c>
    </row>
    <row r="145" spans="1:40" x14ac:dyDescent="0.3">
      <c r="A145" s="1" t="s">
        <v>180</v>
      </c>
      <c r="B145" s="1" t="s">
        <v>596</v>
      </c>
      <c r="C145">
        <v>34</v>
      </c>
      <c r="D145" t="e">
        <f t="array" aca="1" ref="D145" ca="1">_xlfn.IFS(_2018_19_prem_player_stats[age]&gt;21,"Grown")</f>
        <v>#NAME?</v>
      </c>
      <c r="E145" s="2">
        <v>32340</v>
      </c>
      <c r="F145" s="1" t="s">
        <v>39</v>
      </c>
      <c r="G145" s="1" t="s">
        <v>40</v>
      </c>
      <c r="H145" s="1" t="s">
        <v>95</v>
      </c>
      <c r="I145">
        <v>3375</v>
      </c>
      <c r="J145">
        <v>1710</v>
      </c>
      <c r="K145">
        <v>1665</v>
      </c>
      <c r="L145" s="1" t="s">
        <v>181</v>
      </c>
      <c r="M145">
        <v>38</v>
      </c>
      <c r="N145">
        <v>19</v>
      </c>
      <c r="O145">
        <v>19</v>
      </c>
      <c r="P145">
        <v>0</v>
      </c>
      <c r="Q145">
        <v>0</v>
      </c>
      <c r="R145">
        <v>0</v>
      </c>
      <c r="S145">
        <v>1</v>
      </c>
      <c r="T145">
        <v>1</v>
      </c>
      <c r="U145">
        <v>0</v>
      </c>
      <c r="V145">
        <v>0</v>
      </c>
      <c r="W145">
        <v>0</v>
      </c>
      <c r="X145">
        <v>10</v>
      </c>
      <c r="Y145">
        <v>5</v>
      </c>
      <c r="Z145">
        <v>5</v>
      </c>
      <c r="AA145">
        <v>59</v>
      </c>
      <c r="AB145">
        <v>34</v>
      </c>
      <c r="AC145">
        <v>25</v>
      </c>
      <c r="AD145">
        <v>0</v>
      </c>
      <c r="AE145">
        <v>0</v>
      </c>
      <c r="AF145">
        <v>0</v>
      </c>
      <c r="AG145">
        <v>57</v>
      </c>
      <c r="AH145">
        <v>89</v>
      </c>
      <c r="AI145">
        <v>0</v>
      </c>
      <c r="AJ145">
        <v>3375</v>
      </c>
      <c r="AK145">
        <v>337</v>
      </c>
      <c r="AL145">
        <v>242</v>
      </c>
      <c r="AM145">
        <v>126</v>
      </c>
      <c r="AN145">
        <v>24</v>
      </c>
    </row>
    <row r="146" spans="1:40" x14ac:dyDescent="0.3">
      <c r="A146" s="1" t="s">
        <v>347</v>
      </c>
      <c r="B146" s="1" t="s">
        <v>582</v>
      </c>
      <c r="C146">
        <v>33</v>
      </c>
      <c r="D146" t="e">
        <f t="array" aca="1" ref="D146" ca="1">_xlfn.IFS(_2018_19_prem_player_stats[age]&gt;21,"Grown")</f>
        <v>#NAME?</v>
      </c>
      <c r="E146" s="2">
        <v>32684</v>
      </c>
      <c r="F146" s="1" t="s">
        <v>39</v>
      </c>
      <c r="G146" s="1" t="s">
        <v>44</v>
      </c>
      <c r="H146" s="1" t="s">
        <v>45</v>
      </c>
      <c r="I146">
        <v>3313</v>
      </c>
      <c r="J146">
        <v>1693</v>
      </c>
      <c r="K146">
        <v>1620</v>
      </c>
      <c r="L146" s="1" t="s">
        <v>42</v>
      </c>
      <c r="M146">
        <v>37</v>
      </c>
      <c r="N146">
        <v>19</v>
      </c>
      <c r="O146">
        <v>18</v>
      </c>
      <c r="P146">
        <v>1</v>
      </c>
      <c r="Q146">
        <v>1</v>
      </c>
      <c r="R146">
        <v>0</v>
      </c>
      <c r="S146">
        <v>2</v>
      </c>
      <c r="T146">
        <v>1</v>
      </c>
      <c r="U146">
        <v>1</v>
      </c>
      <c r="V146">
        <v>0</v>
      </c>
      <c r="W146">
        <v>0</v>
      </c>
      <c r="X146">
        <v>8</v>
      </c>
      <c r="Y146">
        <v>5</v>
      </c>
      <c r="Z146">
        <v>3</v>
      </c>
      <c r="AA146">
        <v>54</v>
      </c>
      <c r="AB146">
        <v>27</v>
      </c>
      <c r="AC146">
        <v>27</v>
      </c>
      <c r="AD146">
        <v>6</v>
      </c>
      <c r="AE146">
        <v>0</v>
      </c>
      <c r="AF146">
        <v>3313</v>
      </c>
      <c r="AG146">
        <v>61</v>
      </c>
      <c r="AH146">
        <v>90</v>
      </c>
      <c r="AI146">
        <v>552</v>
      </c>
      <c r="AJ146">
        <v>1657</v>
      </c>
      <c r="AK146">
        <v>249</v>
      </c>
      <c r="AL146">
        <v>204</v>
      </c>
      <c r="AM146">
        <v>-1</v>
      </c>
      <c r="AN146">
        <v>11</v>
      </c>
    </row>
    <row r="147" spans="1:40" x14ac:dyDescent="0.3">
      <c r="A147" s="1" t="s">
        <v>86</v>
      </c>
      <c r="B147" s="1" t="s">
        <v>475</v>
      </c>
      <c r="C147">
        <v>28</v>
      </c>
      <c r="D147" t="e">
        <f t="array" aca="1" ref="D147" ca="1">_xlfn.IFS(_2018_19_prem_player_stats[age]&gt;21,"Grown")</f>
        <v>#NAME?</v>
      </c>
      <c r="E147" s="2">
        <v>34593</v>
      </c>
      <c r="F147" s="1" t="s">
        <v>39</v>
      </c>
      <c r="G147" s="1" t="s">
        <v>53</v>
      </c>
      <c r="H147" s="1" t="s">
        <v>62</v>
      </c>
      <c r="I147">
        <v>3282</v>
      </c>
      <c r="J147">
        <v>1616</v>
      </c>
      <c r="K147">
        <v>1666</v>
      </c>
      <c r="L147" s="1" t="s">
        <v>87</v>
      </c>
      <c r="M147">
        <v>37</v>
      </c>
      <c r="N147">
        <v>18</v>
      </c>
      <c r="O147">
        <v>19</v>
      </c>
      <c r="P147">
        <v>11</v>
      </c>
      <c r="Q147">
        <v>8</v>
      </c>
      <c r="R147">
        <v>3</v>
      </c>
      <c r="S147">
        <v>3</v>
      </c>
      <c r="T147">
        <v>2</v>
      </c>
      <c r="U147">
        <v>1</v>
      </c>
      <c r="V147">
        <v>1</v>
      </c>
      <c r="W147">
        <v>0</v>
      </c>
      <c r="X147">
        <v>5</v>
      </c>
      <c r="Y147">
        <v>3</v>
      </c>
      <c r="Z147">
        <v>2</v>
      </c>
      <c r="AA147">
        <v>74</v>
      </c>
      <c r="AB147">
        <v>31</v>
      </c>
      <c r="AC147">
        <v>43</v>
      </c>
      <c r="AD147">
        <v>7</v>
      </c>
      <c r="AE147">
        <v>0</v>
      </c>
      <c r="AF147">
        <v>298</v>
      </c>
      <c r="AG147">
        <v>44</v>
      </c>
      <c r="AH147">
        <v>89</v>
      </c>
      <c r="AI147">
        <v>469</v>
      </c>
      <c r="AJ147">
        <v>1094</v>
      </c>
      <c r="AK147">
        <v>62</v>
      </c>
      <c r="AL147">
        <v>176</v>
      </c>
      <c r="AM147">
        <v>-1</v>
      </c>
      <c r="AN147">
        <v>1</v>
      </c>
    </row>
    <row r="148" spans="1:40" x14ac:dyDescent="0.3">
      <c r="A148" s="1" t="s">
        <v>217</v>
      </c>
      <c r="B148" s="1" t="s">
        <v>547</v>
      </c>
      <c r="C148">
        <v>32</v>
      </c>
      <c r="D148" t="e">
        <f t="array" aca="1" ref="D148" ca="1">_xlfn.IFS(_2018_19_prem_player_stats[age]&gt;21,"Grown")</f>
        <v>#NAME?</v>
      </c>
      <c r="E148" s="2">
        <v>32992</v>
      </c>
      <c r="F148" s="1" t="s">
        <v>39</v>
      </c>
      <c r="G148" s="1" t="s">
        <v>40</v>
      </c>
      <c r="H148" s="1" t="s">
        <v>47</v>
      </c>
      <c r="I148">
        <v>3262</v>
      </c>
      <c r="J148">
        <v>1642</v>
      </c>
      <c r="K148">
        <v>1620</v>
      </c>
      <c r="L148" s="1" t="s">
        <v>119</v>
      </c>
      <c r="M148">
        <v>37</v>
      </c>
      <c r="N148">
        <v>19</v>
      </c>
      <c r="O148">
        <v>18</v>
      </c>
      <c r="P148">
        <v>1</v>
      </c>
      <c r="Q148">
        <v>0</v>
      </c>
      <c r="R148">
        <v>1</v>
      </c>
      <c r="S148">
        <v>0</v>
      </c>
      <c r="T148">
        <v>0</v>
      </c>
      <c r="U148">
        <v>0</v>
      </c>
      <c r="V148">
        <v>0</v>
      </c>
      <c r="W148">
        <v>0</v>
      </c>
      <c r="X148">
        <v>5</v>
      </c>
      <c r="Y148">
        <v>3</v>
      </c>
      <c r="Z148">
        <v>2</v>
      </c>
      <c r="AA148">
        <v>69</v>
      </c>
      <c r="AB148">
        <v>30</v>
      </c>
      <c r="AC148">
        <v>39</v>
      </c>
      <c r="AD148">
        <v>6</v>
      </c>
      <c r="AE148">
        <v>1</v>
      </c>
      <c r="AF148">
        <v>3262</v>
      </c>
      <c r="AG148">
        <v>47</v>
      </c>
      <c r="AH148">
        <v>88</v>
      </c>
      <c r="AI148">
        <v>544</v>
      </c>
      <c r="AJ148">
        <v>0</v>
      </c>
      <c r="AK148">
        <v>252</v>
      </c>
      <c r="AL148">
        <v>345</v>
      </c>
      <c r="AM148">
        <v>157</v>
      </c>
      <c r="AN148">
        <v>9</v>
      </c>
    </row>
    <row r="149" spans="1:40" x14ac:dyDescent="0.3">
      <c r="A149" s="1" t="s">
        <v>160</v>
      </c>
      <c r="B149" s="1" t="s">
        <v>559</v>
      </c>
      <c r="C149">
        <v>25</v>
      </c>
      <c r="D149" t="e">
        <f t="array" aca="1" ref="D149" ca="1">_xlfn.IFS(_2018_19_prem_player_stats[age]&gt;21,"Grown")</f>
        <v>#NAME?</v>
      </c>
      <c r="E149" s="2">
        <v>35420</v>
      </c>
      <c r="F149" s="1" t="s">
        <v>39</v>
      </c>
      <c r="G149" s="1" t="s">
        <v>40</v>
      </c>
      <c r="H149" s="1" t="s">
        <v>82</v>
      </c>
      <c r="I149">
        <v>3240</v>
      </c>
      <c r="J149">
        <v>1620</v>
      </c>
      <c r="K149">
        <v>1620</v>
      </c>
      <c r="L149" s="1" t="s">
        <v>42</v>
      </c>
      <c r="M149">
        <v>36</v>
      </c>
      <c r="N149">
        <v>18</v>
      </c>
      <c r="O149">
        <v>18</v>
      </c>
      <c r="P149">
        <v>0</v>
      </c>
      <c r="Q149">
        <v>0</v>
      </c>
      <c r="R149">
        <v>0</v>
      </c>
      <c r="S149">
        <v>4</v>
      </c>
      <c r="T149">
        <v>1</v>
      </c>
      <c r="U149">
        <v>3</v>
      </c>
      <c r="V149">
        <v>0</v>
      </c>
      <c r="W149">
        <v>0</v>
      </c>
      <c r="X149">
        <v>10</v>
      </c>
      <c r="Y149">
        <v>6</v>
      </c>
      <c r="Z149">
        <v>4</v>
      </c>
      <c r="AA149">
        <v>39</v>
      </c>
      <c r="AB149">
        <v>15</v>
      </c>
      <c r="AC149">
        <v>24</v>
      </c>
      <c r="AD149">
        <v>4</v>
      </c>
      <c r="AE149">
        <v>0</v>
      </c>
      <c r="AF149">
        <v>0</v>
      </c>
      <c r="AG149">
        <v>83</v>
      </c>
      <c r="AH149">
        <v>90</v>
      </c>
      <c r="AI149">
        <v>810</v>
      </c>
      <c r="AJ149">
        <v>810</v>
      </c>
      <c r="AK149">
        <v>344</v>
      </c>
      <c r="AL149">
        <v>139</v>
      </c>
      <c r="AM149">
        <v>44</v>
      </c>
      <c r="AN149">
        <v>16</v>
      </c>
    </row>
    <row r="150" spans="1:40" x14ac:dyDescent="0.3">
      <c r="A150" s="1" t="s">
        <v>201</v>
      </c>
      <c r="B150" s="1" t="s">
        <v>521</v>
      </c>
      <c r="C150">
        <v>29</v>
      </c>
      <c r="D150" t="e">
        <f t="array" aca="1" ref="D150" ca="1">_xlfn.IFS(_2018_19_prem_player_stats[age]&gt;21,"Grown")</f>
        <v>#NAME?</v>
      </c>
      <c r="E150" s="2">
        <v>34230</v>
      </c>
      <c r="F150" s="1" t="s">
        <v>39</v>
      </c>
      <c r="G150" s="1" t="s">
        <v>40</v>
      </c>
      <c r="H150" s="1" t="s">
        <v>45</v>
      </c>
      <c r="I150">
        <v>3240</v>
      </c>
      <c r="J150">
        <v>1636</v>
      </c>
      <c r="K150">
        <v>1604</v>
      </c>
      <c r="L150" s="1" t="s">
        <v>42</v>
      </c>
      <c r="M150">
        <v>38</v>
      </c>
      <c r="N150">
        <v>19</v>
      </c>
      <c r="O150">
        <v>19</v>
      </c>
      <c r="P150">
        <v>0</v>
      </c>
      <c r="Q150">
        <v>0</v>
      </c>
      <c r="R150">
        <v>0</v>
      </c>
      <c r="S150">
        <v>1</v>
      </c>
      <c r="T150">
        <v>1</v>
      </c>
      <c r="U150">
        <v>0</v>
      </c>
      <c r="V150">
        <v>0</v>
      </c>
      <c r="W150">
        <v>0</v>
      </c>
      <c r="X150">
        <v>8</v>
      </c>
      <c r="Y150">
        <v>5</v>
      </c>
      <c r="Z150">
        <v>3</v>
      </c>
      <c r="AA150">
        <v>53</v>
      </c>
      <c r="AB150">
        <v>24</v>
      </c>
      <c r="AC150">
        <v>29</v>
      </c>
      <c r="AD150">
        <v>2</v>
      </c>
      <c r="AE150">
        <v>0</v>
      </c>
      <c r="AF150">
        <v>0</v>
      </c>
      <c r="AG150">
        <v>61</v>
      </c>
      <c r="AH150">
        <v>85</v>
      </c>
      <c r="AI150">
        <v>1620</v>
      </c>
      <c r="AJ150">
        <v>3240</v>
      </c>
      <c r="AK150">
        <v>381</v>
      </c>
      <c r="AL150">
        <v>239</v>
      </c>
      <c r="AM150">
        <v>111</v>
      </c>
      <c r="AN150">
        <v>19</v>
      </c>
    </row>
    <row r="151" spans="1:40" x14ac:dyDescent="0.3">
      <c r="A151" s="1" t="s">
        <v>249</v>
      </c>
      <c r="B151" s="1" t="s">
        <v>569</v>
      </c>
      <c r="C151">
        <v>35</v>
      </c>
      <c r="D151" t="e">
        <f t="array" aca="1" ref="D151" ca="1">_xlfn.IFS(_2018_19_prem_player_stats[age]&gt;21,"Grown")</f>
        <v>#NAME?</v>
      </c>
      <c r="E151" s="2">
        <v>31889</v>
      </c>
      <c r="F151" s="1" t="s">
        <v>39</v>
      </c>
      <c r="G151" s="1" t="s">
        <v>40</v>
      </c>
      <c r="H151" s="1" t="s">
        <v>114</v>
      </c>
      <c r="I151">
        <v>3239</v>
      </c>
      <c r="J151">
        <v>1709</v>
      </c>
      <c r="K151">
        <v>1530</v>
      </c>
      <c r="L151" s="1" t="s">
        <v>112</v>
      </c>
      <c r="M151">
        <v>36</v>
      </c>
      <c r="N151">
        <v>19</v>
      </c>
      <c r="O151">
        <v>17</v>
      </c>
      <c r="P151">
        <v>3</v>
      </c>
      <c r="Q151">
        <v>3</v>
      </c>
      <c r="R151">
        <v>0</v>
      </c>
      <c r="S151">
        <v>2</v>
      </c>
      <c r="T151">
        <v>1</v>
      </c>
      <c r="U151">
        <v>1</v>
      </c>
      <c r="V151">
        <v>0</v>
      </c>
      <c r="W151">
        <v>0</v>
      </c>
      <c r="X151">
        <v>16</v>
      </c>
      <c r="Y151">
        <v>10</v>
      </c>
      <c r="Z151">
        <v>6</v>
      </c>
      <c r="AA151">
        <v>35</v>
      </c>
      <c r="AB151">
        <v>12</v>
      </c>
      <c r="AC151">
        <v>23</v>
      </c>
      <c r="AD151">
        <v>3</v>
      </c>
      <c r="AE151">
        <v>0</v>
      </c>
      <c r="AF151">
        <v>1080</v>
      </c>
      <c r="AG151">
        <v>93</v>
      </c>
      <c r="AH151">
        <v>90</v>
      </c>
      <c r="AI151">
        <v>1080</v>
      </c>
      <c r="AJ151">
        <v>1620</v>
      </c>
      <c r="AK151">
        <v>186</v>
      </c>
      <c r="AL151">
        <v>198</v>
      </c>
      <c r="AM151">
        <v>27</v>
      </c>
      <c r="AN151">
        <v>9</v>
      </c>
    </row>
    <row r="152" spans="1:40" x14ac:dyDescent="0.3">
      <c r="A152" s="1" t="s">
        <v>125</v>
      </c>
      <c r="B152" s="1" t="s">
        <v>442</v>
      </c>
      <c r="C152">
        <v>28</v>
      </c>
      <c r="D152" t="e">
        <f t="array" aca="1" ref="D152" ca="1">_xlfn.IFS(_2018_19_prem_player_stats[age]&gt;21,"Grown")</f>
        <v>#NAME?</v>
      </c>
      <c r="E152" s="2">
        <v>34404</v>
      </c>
      <c r="F152" s="1" t="s">
        <v>39</v>
      </c>
      <c r="G152" s="1" t="s">
        <v>40</v>
      </c>
      <c r="H152" s="1" t="s">
        <v>66</v>
      </c>
      <c r="I152">
        <v>3219</v>
      </c>
      <c r="J152">
        <v>1599</v>
      </c>
      <c r="K152">
        <v>1620</v>
      </c>
      <c r="L152" s="1" t="s">
        <v>126</v>
      </c>
      <c r="M152">
        <v>36</v>
      </c>
      <c r="N152">
        <v>18</v>
      </c>
      <c r="O152">
        <v>18</v>
      </c>
      <c r="P152">
        <v>0</v>
      </c>
      <c r="Q152">
        <v>0</v>
      </c>
      <c r="R152">
        <v>0</v>
      </c>
      <c r="S152">
        <v>11</v>
      </c>
      <c r="T152">
        <v>9</v>
      </c>
      <c r="U152">
        <v>2</v>
      </c>
      <c r="V152">
        <v>0</v>
      </c>
      <c r="W152">
        <v>0</v>
      </c>
      <c r="X152">
        <v>21</v>
      </c>
      <c r="Y152">
        <v>12</v>
      </c>
      <c r="Z152">
        <v>9</v>
      </c>
      <c r="AA152">
        <v>17</v>
      </c>
      <c r="AB152">
        <v>7</v>
      </c>
      <c r="AC152">
        <v>10</v>
      </c>
      <c r="AD152">
        <v>4</v>
      </c>
      <c r="AE152">
        <v>0</v>
      </c>
      <c r="AF152">
        <v>0</v>
      </c>
      <c r="AG152">
        <v>189</v>
      </c>
      <c r="AH152">
        <v>89</v>
      </c>
      <c r="AI152">
        <v>805</v>
      </c>
      <c r="AJ152">
        <v>293</v>
      </c>
      <c r="AK152">
        <v>418</v>
      </c>
      <c r="AL152">
        <v>19</v>
      </c>
      <c r="AM152">
        <v>2</v>
      </c>
      <c r="AN152">
        <v>20</v>
      </c>
    </row>
    <row r="153" spans="1:40" x14ac:dyDescent="0.3">
      <c r="A153" s="1" t="s">
        <v>54</v>
      </c>
      <c r="B153" s="1" t="s">
        <v>430</v>
      </c>
      <c r="C153">
        <v>24</v>
      </c>
      <c r="D153" t="e">
        <f t="array" aca="1" ref="D153" ca="1">_xlfn.IFS(_2018_19_prem_player_stats[age]&gt;21,"Grown")</f>
        <v>#NAME?</v>
      </c>
      <c r="E153" s="2">
        <v>35760</v>
      </c>
      <c r="F153" s="1" t="s">
        <v>39</v>
      </c>
      <c r="G153" s="1" t="s">
        <v>44</v>
      </c>
      <c r="H153" s="1" t="s">
        <v>55</v>
      </c>
      <c r="I153">
        <v>3135</v>
      </c>
      <c r="J153">
        <v>1605</v>
      </c>
      <c r="K153">
        <v>1530</v>
      </c>
      <c r="L153" s="1" t="s">
        <v>42</v>
      </c>
      <c r="M153">
        <v>35</v>
      </c>
      <c r="N153">
        <v>18</v>
      </c>
      <c r="O153">
        <v>17</v>
      </c>
      <c r="P153">
        <v>0</v>
      </c>
      <c r="Q153">
        <v>0</v>
      </c>
      <c r="R153">
        <v>0</v>
      </c>
      <c r="S153">
        <v>3</v>
      </c>
      <c r="T153">
        <v>1</v>
      </c>
      <c r="U153">
        <v>2</v>
      </c>
      <c r="V153">
        <v>0</v>
      </c>
      <c r="W153">
        <v>0</v>
      </c>
      <c r="X153">
        <v>12</v>
      </c>
      <c r="Y153">
        <v>7</v>
      </c>
      <c r="Z153">
        <v>5</v>
      </c>
      <c r="AA153">
        <v>41</v>
      </c>
      <c r="AB153">
        <v>17</v>
      </c>
      <c r="AC153">
        <v>24</v>
      </c>
      <c r="AD153">
        <v>5</v>
      </c>
      <c r="AE153">
        <v>1</v>
      </c>
      <c r="AF153">
        <v>0</v>
      </c>
      <c r="AG153">
        <v>76</v>
      </c>
      <c r="AH153">
        <v>90</v>
      </c>
      <c r="AI153">
        <v>523</v>
      </c>
      <c r="AJ153">
        <v>1045</v>
      </c>
      <c r="AK153">
        <v>312</v>
      </c>
      <c r="AL153">
        <v>160</v>
      </c>
      <c r="AM153">
        <v>-1</v>
      </c>
      <c r="AN153">
        <v>22</v>
      </c>
    </row>
    <row r="154" spans="1:40" x14ac:dyDescent="0.3">
      <c r="A154" s="1" t="s">
        <v>323</v>
      </c>
      <c r="B154" s="1" t="s">
        <v>404</v>
      </c>
      <c r="C154">
        <v>33</v>
      </c>
      <c r="D154" t="e">
        <f t="array" aca="1" ref="D154" ca="1">_xlfn.IFS(_2018_19_prem_player_stats[age]&gt;21,"Grown")</f>
        <v>#NAME?</v>
      </c>
      <c r="E154" s="2">
        <v>32759</v>
      </c>
      <c r="F154" s="1" t="s">
        <v>39</v>
      </c>
      <c r="G154" s="1" t="s">
        <v>44</v>
      </c>
      <c r="H154" s="1" t="s">
        <v>76</v>
      </c>
      <c r="I154">
        <v>3134</v>
      </c>
      <c r="J154">
        <v>1602</v>
      </c>
      <c r="K154">
        <v>1532</v>
      </c>
      <c r="L154" s="1" t="s">
        <v>147</v>
      </c>
      <c r="M154">
        <v>38</v>
      </c>
      <c r="N154">
        <v>19</v>
      </c>
      <c r="O154">
        <v>19</v>
      </c>
      <c r="P154">
        <v>13</v>
      </c>
      <c r="Q154">
        <v>7</v>
      </c>
      <c r="R154">
        <v>6</v>
      </c>
      <c r="S154">
        <v>6</v>
      </c>
      <c r="T154">
        <v>2</v>
      </c>
      <c r="U154">
        <v>4</v>
      </c>
      <c r="V154">
        <v>2</v>
      </c>
      <c r="W154">
        <v>3</v>
      </c>
      <c r="X154">
        <v>14</v>
      </c>
      <c r="Y154">
        <v>9</v>
      </c>
      <c r="Z154">
        <v>5</v>
      </c>
      <c r="AA154">
        <v>40</v>
      </c>
      <c r="AB154">
        <v>19</v>
      </c>
      <c r="AC154">
        <v>21</v>
      </c>
      <c r="AD154">
        <v>3</v>
      </c>
      <c r="AE154">
        <v>0</v>
      </c>
      <c r="AF154">
        <v>241</v>
      </c>
      <c r="AG154">
        <v>78</v>
      </c>
      <c r="AH154">
        <v>82</v>
      </c>
      <c r="AI154">
        <v>1045</v>
      </c>
      <c r="AJ154">
        <v>522</v>
      </c>
      <c r="AK154">
        <v>43</v>
      </c>
      <c r="AL154">
        <v>86</v>
      </c>
      <c r="AM154">
        <v>-1</v>
      </c>
      <c r="AN154">
        <v>2</v>
      </c>
    </row>
    <row r="155" spans="1:40" x14ac:dyDescent="0.3">
      <c r="A155" s="1" t="s">
        <v>224</v>
      </c>
      <c r="B155" s="1" t="s">
        <v>661</v>
      </c>
      <c r="C155">
        <v>33</v>
      </c>
      <c r="D155" t="e">
        <f t="array" aca="1" ref="D155" ca="1">_xlfn.IFS(_2018_19_prem_player_stats[age]&gt;21,"Grown")</f>
        <v>#NAME?</v>
      </c>
      <c r="E155" s="2">
        <v>32545</v>
      </c>
      <c r="F155" s="1" t="s">
        <v>39</v>
      </c>
      <c r="G155" s="1" t="s">
        <v>40</v>
      </c>
      <c r="H155" s="1" t="s">
        <v>59</v>
      </c>
      <c r="I155">
        <v>3099</v>
      </c>
      <c r="J155">
        <v>1561</v>
      </c>
      <c r="K155">
        <v>1538</v>
      </c>
      <c r="L155" s="1" t="s">
        <v>225</v>
      </c>
      <c r="M155">
        <v>36</v>
      </c>
      <c r="N155">
        <v>18</v>
      </c>
      <c r="O155">
        <v>18</v>
      </c>
      <c r="P155">
        <v>3</v>
      </c>
      <c r="Q155">
        <v>1</v>
      </c>
      <c r="R155">
        <v>2</v>
      </c>
      <c r="S155">
        <v>0</v>
      </c>
      <c r="T155">
        <v>0</v>
      </c>
      <c r="U155">
        <v>0</v>
      </c>
      <c r="V155">
        <v>0</v>
      </c>
      <c r="W155">
        <v>0</v>
      </c>
      <c r="X155">
        <v>6</v>
      </c>
      <c r="Y155">
        <v>3</v>
      </c>
      <c r="Z155">
        <v>3</v>
      </c>
      <c r="AA155">
        <v>52</v>
      </c>
      <c r="AB155">
        <v>28</v>
      </c>
      <c r="AC155">
        <v>24</v>
      </c>
      <c r="AD155">
        <v>2</v>
      </c>
      <c r="AE155">
        <v>0</v>
      </c>
      <c r="AF155">
        <v>1033</v>
      </c>
      <c r="AG155">
        <v>60</v>
      </c>
      <c r="AH155">
        <v>86</v>
      </c>
      <c r="AI155">
        <v>1550</v>
      </c>
      <c r="AJ155">
        <v>0</v>
      </c>
      <c r="AK155">
        <v>177</v>
      </c>
      <c r="AL155">
        <v>400</v>
      </c>
      <c r="AM155">
        <v>119</v>
      </c>
      <c r="AN155">
        <v>6</v>
      </c>
    </row>
    <row r="156" spans="1:40" x14ac:dyDescent="0.3">
      <c r="A156" s="1" t="s">
        <v>359</v>
      </c>
      <c r="B156" s="1" t="s">
        <v>511</v>
      </c>
      <c r="C156">
        <v>29</v>
      </c>
      <c r="D156" t="e">
        <f t="array" aca="1" ref="D156" ca="1">_xlfn.IFS(_2018_19_prem_player_stats[age]&gt;21,"Grown")</f>
        <v>#NAME?</v>
      </c>
      <c r="E156" s="2">
        <v>33927</v>
      </c>
      <c r="F156" s="1" t="s">
        <v>39</v>
      </c>
      <c r="G156" s="1" t="s">
        <v>40</v>
      </c>
      <c r="H156" s="1" t="s">
        <v>45</v>
      </c>
      <c r="I156">
        <v>3087</v>
      </c>
      <c r="J156">
        <v>1620</v>
      </c>
      <c r="K156">
        <v>1467</v>
      </c>
      <c r="L156" s="1" t="s">
        <v>42</v>
      </c>
      <c r="M156">
        <v>35</v>
      </c>
      <c r="N156">
        <v>18</v>
      </c>
      <c r="O156">
        <v>17</v>
      </c>
      <c r="P156">
        <v>3</v>
      </c>
      <c r="Q156">
        <v>2</v>
      </c>
      <c r="R156">
        <v>1</v>
      </c>
      <c r="S156">
        <v>1</v>
      </c>
      <c r="T156">
        <v>1</v>
      </c>
      <c r="U156">
        <v>0</v>
      </c>
      <c r="V156">
        <v>0</v>
      </c>
      <c r="W156">
        <v>0</v>
      </c>
      <c r="X156">
        <v>7</v>
      </c>
      <c r="Y156">
        <v>5</v>
      </c>
      <c r="Z156">
        <v>2</v>
      </c>
      <c r="AA156">
        <v>52</v>
      </c>
      <c r="AB156">
        <v>25</v>
      </c>
      <c r="AC156">
        <v>27</v>
      </c>
      <c r="AD156">
        <v>8</v>
      </c>
      <c r="AE156">
        <v>0</v>
      </c>
      <c r="AF156">
        <v>1029</v>
      </c>
      <c r="AG156">
        <v>59</v>
      </c>
      <c r="AH156">
        <v>88</v>
      </c>
      <c r="AI156">
        <v>386</v>
      </c>
      <c r="AJ156">
        <v>3087</v>
      </c>
      <c r="AK156">
        <v>170</v>
      </c>
      <c r="AL156">
        <v>238</v>
      </c>
      <c r="AM156">
        <v>121</v>
      </c>
      <c r="AN156">
        <v>4</v>
      </c>
    </row>
    <row r="157" spans="1:40" x14ac:dyDescent="0.3">
      <c r="A157" s="1" t="s">
        <v>356</v>
      </c>
      <c r="B157" s="1" t="s">
        <v>611</v>
      </c>
      <c r="C157">
        <v>35</v>
      </c>
      <c r="D157" t="e">
        <f t="array" aca="1" ref="D157" ca="1">_xlfn.IFS(_2018_19_prem_player_stats[age]&gt;21,"Grown")</f>
        <v>#NAME?</v>
      </c>
      <c r="E157" s="2">
        <v>32057</v>
      </c>
      <c r="F157" s="1" t="s">
        <v>39</v>
      </c>
      <c r="G157" s="1" t="s">
        <v>44</v>
      </c>
      <c r="H157" s="1" t="s">
        <v>55</v>
      </c>
      <c r="I157">
        <v>3071</v>
      </c>
      <c r="J157">
        <v>1506</v>
      </c>
      <c r="K157">
        <v>1565</v>
      </c>
      <c r="L157" s="1" t="s">
        <v>126</v>
      </c>
      <c r="M157">
        <v>38</v>
      </c>
      <c r="N157">
        <v>19</v>
      </c>
      <c r="O157">
        <v>19</v>
      </c>
      <c r="P157">
        <v>3</v>
      </c>
      <c r="Q157">
        <v>1</v>
      </c>
      <c r="R157">
        <v>2</v>
      </c>
      <c r="S157">
        <v>6</v>
      </c>
      <c r="T157">
        <v>1</v>
      </c>
      <c r="U157">
        <v>5</v>
      </c>
      <c r="V157">
        <v>0</v>
      </c>
      <c r="W157">
        <v>0</v>
      </c>
      <c r="X157">
        <v>12</v>
      </c>
      <c r="Y157">
        <v>7</v>
      </c>
      <c r="Z157">
        <v>5</v>
      </c>
      <c r="AA157">
        <v>44</v>
      </c>
      <c r="AB157">
        <v>19</v>
      </c>
      <c r="AC157">
        <v>25</v>
      </c>
      <c r="AD157">
        <v>7</v>
      </c>
      <c r="AE157">
        <v>0</v>
      </c>
      <c r="AF157">
        <v>1024</v>
      </c>
      <c r="AG157">
        <v>70</v>
      </c>
      <c r="AH157">
        <v>81</v>
      </c>
      <c r="AI157">
        <v>439</v>
      </c>
      <c r="AJ157">
        <v>512</v>
      </c>
      <c r="AK157">
        <v>179</v>
      </c>
      <c r="AL157">
        <v>74</v>
      </c>
      <c r="AM157">
        <v>-1</v>
      </c>
      <c r="AN157">
        <v>7</v>
      </c>
    </row>
    <row r="158" spans="1:40" x14ac:dyDescent="0.3">
      <c r="A158" s="1" t="s">
        <v>58</v>
      </c>
      <c r="B158" s="1" t="s">
        <v>549</v>
      </c>
      <c r="C158">
        <v>29</v>
      </c>
      <c r="D158" t="e">
        <f t="array" aca="1" ref="D158" ca="1">_xlfn.IFS(_2018_19_prem_player_stats[age]&gt;21,"Grown")</f>
        <v>#NAME?</v>
      </c>
      <c r="E158" s="2">
        <v>33970</v>
      </c>
      <c r="F158" s="1" t="s">
        <v>39</v>
      </c>
      <c r="G158" s="1" t="s">
        <v>44</v>
      </c>
      <c r="H158" s="1" t="s">
        <v>59</v>
      </c>
      <c r="I158">
        <v>3062</v>
      </c>
      <c r="J158">
        <v>1566</v>
      </c>
      <c r="K158">
        <v>1496</v>
      </c>
      <c r="L158" s="1" t="s">
        <v>60</v>
      </c>
      <c r="M158">
        <v>35</v>
      </c>
      <c r="N158">
        <v>18</v>
      </c>
      <c r="O158">
        <v>17</v>
      </c>
      <c r="P158">
        <v>5</v>
      </c>
      <c r="Q158">
        <v>3</v>
      </c>
      <c r="R158">
        <v>2</v>
      </c>
      <c r="S158">
        <v>6</v>
      </c>
      <c r="T158">
        <v>2</v>
      </c>
      <c r="U158">
        <v>4</v>
      </c>
      <c r="V158">
        <v>0</v>
      </c>
      <c r="W158">
        <v>0</v>
      </c>
      <c r="X158">
        <v>5</v>
      </c>
      <c r="Y158">
        <v>3</v>
      </c>
      <c r="Z158">
        <v>2</v>
      </c>
      <c r="AA158">
        <v>54</v>
      </c>
      <c r="AB158">
        <v>27</v>
      </c>
      <c r="AC158">
        <v>27</v>
      </c>
      <c r="AD158">
        <v>7</v>
      </c>
      <c r="AE158">
        <v>0</v>
      </c>
      <c r="AF158">
        <v>612</v>
      </c>
      <c r="AG158">
        <v>57</v>
      </c>
      <c r="AH158">
        <v>87</v>
      </c>
      <c r="AI158">
        <v>437</v>
      </c>
      <c r="AJ158">
        <v>510</v>
      </c>
      <c r="AK158">
        <v>124</v>
      </c>
      <c r="AL158">
        <v>80</v>
      </c>
      <c r="AM158">
        <v>-1</v>
      </c>
      <c r="AN158">
        <v>5</v>
      </c>
    </row>
    <row r="159" spans="1:40" x14ac:dyDescent="0.3">
      <c r="A159" s="1" t="s">
        <v>156</v>
      </c>
      <c r="B159" s="1" t="s">
        <v>414</v>
      </c>
      <c r="C159">
        <v>28</v>
      </c>
      <c r="D159" t="e">
        <f t="array" aca="1" ref="D159" ca="1">_xlfn.IFS(_2018_19_prem_player_stats[age]&gt;21,"Grown")</f>
        <v>#NAME?</v>
      </c>
      <c r="E159" s="2">
        <v>34481</v>
      </c>
      <c r="F159" s="1" t="s">
        <v>39</v>
      </c>
      <c r="G159" s="1" t="s">
        <v>40</v>
      </c>
      <c r="H159" s="1" t="s">
        <v>144</v>
      </c>
      <c r="I159">
        <v>3057</v>
      </c>
      <c r="J159">
        <v>1526</v>
      </c>
      <c r="K159">
        <v>1531</v>
      </c>
      <c r="L159" s="1" t="s">
        <v>60</v>
      </c>
      <c r="M159">
        <v>35</v>
      </c>
      <c r="N159">
        <v>17</v>
      </c>
      <c r="O159">
        <v>18</v>
      </c>
      <c r="P159">
        <v>3</v>
      </c>
      <c r="Q159">
        <v>0</v>
      </c>
      <c r="R159">
        <v>3</v>
      </c>
      <c r="S159">
        <v>3</v>
      </c>
      <c r="T159">
        <v>3</v>
      </c>
      <c r="U159">
        <v>0</v>
      </c>
      <c r="V159">
        <v>0</v>
      </c>
      <c r="W159">
        <v>0</v>
      </c>
      <c r="X159">
        <v>18</v>
      </c>
      <c r="Y159">
        <v>8</v>
      </c>
      <c r="Z159">
        <v>10</v>
      </c>
      <c r="AA159">
        <v>21</v>
      </c>
      <c r="AB159">
        <v>11</v>
      </c>
      <c r="AC159">
        <v>10</v>
      </c>
      <c r="AD159">
        <v>3</v>
      </c>
      <c r="AE159">
        <v>0</v>
      </c>
      <c r="AF159">
        <v>1019</v>
      </c>
      <c r="AG159">
        <v>146</v>
      </c>
      <c r="AH159">
        <v>87</v>
      </c>
      <c r="AI159">
        <v>1019</v>
      </c>
      <c r="AJ159">
        <v>1019</v>
      </c>
      <c r="AK159">
        <v>176</v>
      </c>
      <c r="AL159">
        <v>158</v>
      </c>
      <c r="AM159">
        <v>14</v>
      </c>
      <c r="AN159">
        <v>9</v>
      </c>
    </row>
    <row r="160" spans="1:40" x14ac:dyDescent="0.3">
      <c r="A160" s="1" t="s">
        <v>297</v>
      </c>
      <c r="B160" s="1" t="s">
        <v>610</v>
      </c>
      <c r="C160">
        <v>29</v>
      </c>
      <c r="D160" t="e">
        <f t="array" aca="1" ref="D160" ca="1">_xlfn.IFS(_2018_19_prem_player_stats[age]&gt;21,"Grown")</f>
        <v>#NAME?</v>
      </c>
      <c r="E160" s="2">
        <v>34074</v>
      </c>
      <c r="F160" s="1" t="s">
        <v>39</v>
      </c>
      <c r="G160" s="1" t="s">
        <v>44</v>
      </c>
      <c r="H160" s="1" t="s">
        <v>41</v>
      </c>
      <c r="I160">
        <v>3054</v>
      </c>
      <c r="J160">
        <v>1439</v>
      </c>
      <c r="K160">
        <v>1615</v>
      </c>
      <c r="L160" s="1" t="s">
        <v>112</v>
      </c>
      <c r="M160">
        <v>36</v>
      </c>
      <c r="N160">
        <v>17</v>
      </c>
      <c r="O160">
        <v>19</v>
      </c>
      <c r="P160">
        <v>9</v>
      </c>
      <c r="Q160">
        <v>4</v>
      </c>
      <c r="R160">
        <v>5</v>
      </c>
      <c r="S160">
        <v>4</v>
      </c>
      <c r="T160">
        <v>2</v>
      </c>
      <c r="U160">
        <v>2</v>
      </c>
      <c r="V160">
        <v>0</v>
      </c>
      <c r="W160">
        <v>0</v>
      </c>
      <c r="X160">
        <v>6</v>
      </c>
      <c r="Y160">
        <v>3</v>
      </c>
      <c r="Z160">
        <v>3</v>
      </c>
      <c r="AA160">
        <v>43</v>
      </c>
      <c r="AB160">
        <v>21</v>
      </c>
      <c r="AC160">
        <v>22</v>
      </c>
      <c r="AD160">
        <v>3</v>
      </c>
      <c r="AE160">
        <v>0</v>
      </c>
      <c r="AF160">
        <v>339</v>
      </c>
      <c r="AG160">
        <v>71</v>
      </c>
      <c r="AH160">
        <v>85</v>
      </c>
      <c r="AI160">
        <v>1018</v>
      </c>
      <c r="AJ160">
        <v>764</v>
      </c>
      <c r="AK160">
        <v>70</v>
      </c>
      <c r="AL160">
        <v>130</v>
      </c>
      <c r="AM160">
        <v>-1</v>
      </c>
      <c r="AN160">
        <v>2</v>
      </c>
    </row>
    <row r="161" spans="1:40" x14ac:dyDescent="0.3">
      <c r="A161" s="1" t="s">
        <v>380</v>
      </c>
      <c r="B161" s="1" t="s">
        <v>653</v>
      </c>
      <c r="C161">
        <v>36</v>
      </c>
      <c r="D161" t="e">
        <f t="array" aca="1" ref="D161" ca="1">_xlfn.IFS(_2018_19_prem_player_stats[age]&gt;21,"Grown")</f>
        <v>#NAME?</v>
      </c>
      <c r="E161" s="2">
        <v>31663</v>
      </c>
      <c r="F161" s="1" t="s">
        <v>39</v>
      </c>
      <c r="G161" s="1" t="s">
        <v>44</v>
      </c>
      <c r="H161" s="1" t="s">
        <v>73</v>
      </c>
      <c r="I161">
        <v>3040</v>
      </c>
      <c r="J161">
        <v>1532</v>
      </c>
      <c r="K161">
        <v>1508</v>
      </c>
      <c r="L161" s="1" t="s">
        <v>83</v>
      </c>
      <c r="M161">
        <v>38</v>
      </c>
      <c r="N161">
        <v>19</v>
      </c>
      <c r="O161">
        <v>19</v>
      </c>
      <c r="P161">
        <v>1</v>
      </c>
      <c r="Q161">
        <v>0</v>
      </c>
      <c r="R161">
        <v>1</v>
      </c>
      <c r="S161">
        <v>8</v>
      </c>
      <c r="T161">
        <v>5</v>
      </c>
      <c r="U161">
        <v>3</v>
      </c>
      <c r="V161">
        <v>0</v>
      </c>
      <c r="W161">
        <v>0</v>
      </c>
      <c r="X161">
        <v>9</v>
      </c>
      <c r="Y161">
        <v>7</v>
      </c>
      <c r="Z161">
        <v>2</v>
      </c>
      <c r="AA161">
        <v>37</v>
      </c>
      <c r="AB161">
        <v>17</v>
      </c>
      <c r="AC161">
        <v>20</v>
      </c>
      <c r="AD161">
        <v>4</v>
      </c>
      <c r="AE161">
        <v>0</v>
      </c>
      <c r="AF161">
        <v>3040</v>
      </c>
      <c r="AG161">
        <v>82</v>
      </c>
      <c r="AH161">
        <v>80</v>
      </c>
      <c r="AI161">
        <v>760</v>
      </c>
      <c r="AJ161">
        <v>380</v>
      </c>
      <c r="AK161">
        <v>258</v>
      </c>
      <c r="AL161">
        <v>44</v>
      </c>
      <c r="AM161">
        <v>-1</v>
      </c>
      <c r="AN161">
        <v>11</v>
      </c>
    </row>
    <row r="162" spans="1:40" x14ac:dyDescent="0.3">
      <c r="A162" s="1" t="s">
        <v>130</v>
      </c>
      <c r="B162" s="1" t="s">
        <v>493</v>
      </c>
      <c r="C162">
        <v>31</v>
      </c>
      <c r="D162" t="e">
        <f t="array" aca="1" ref="D162" ca="1">_xlfn.IFS(_2018_19_prem_player_stats[age]&gt;21,"Grown")</f>
        <v>#NAME?</v>
      </c>
      <c r="E162" s="2">
        <v>33435</v>
      </c>
      <c r="F162" s="1" t="s">
        <v>39</v>
      </c>
      <c r="G162" s="1" t="s">
        <v>44</v>
      </c>
      <c r="H162" s="1" t="s">
        <v>55</v>
      </c>
      <c r="I162">
        <v>3018</v>
      </c>
      <c r="J162">
        <v>1571</v>
      </c>
      <c r="K162">
        <v>1447</v>
      </c>
      <c r="L162" s="1" t="s">
        <v>42</v>
      </c>
      <c r="M162">
        <v>38</v>
      </c>
      <c r="N162">
        <v>19</v>
      </c>
      <c r="O162">
        <v>19</v>
      </c>
      <c r="P162">
        <v>6</v>
      </c>
      <c r="Q162">
        <v>2</v>
      </c>
      <c r="R162">
        <v>4</v>
      </c>
      <c r="S162">
        <v>4</v>
      </c>
      <c r="T162">
        <v>2</v>
      </c>
      <c r="U162">
        <v>2</v>
      </c>
      <c r="V162">
        <v>0</v>
      </c>
      <c r="W162">
        <v>0</v>
      </c>
      <c r="X162">
        <v>12</v>
      </c>
      <c r="Y162">
        <v>7</v>
      </c>
      <c r="Z162">
        <v>5</v>
      </c>
      <c r="AA162">
        <v>44</v>
      </c>
      <c r="AB162">
        <v>20</v>
      </c>
      <c r="AC162">
        <v>24</v>
      </c>
      <c r="AD162">
        <v>1</v>
      </c>
      <c r="AE162">
        <v>0</v>
      </c>
      <c r="AF162">
        <v>503</v>
      </c>
      <c r="AG162">
        <v>69</v>
      </c>
      <c r="AH162">
        <v>79</v>
      </c>
      <c r="AI162">
        <v>3018</v>
      </c>
      <c r="AJ162">
        <v>755</v>
      </c>
      <c r="AK162">
        <v>102</v>
      </c>
      <c r="AL162">
        <v>127</v>
      </c>
      <c r="AM162">
        <v>-1</v>
      </c>
      <c r="AN162">
        <v>3</v>
      </c>
    </row>
    <row r="163" spans="1:40" x14ac:dyDescent="0.3">
      <c r="A163" s="1" t="s">
        <v>255</v>
      </c>
      <c r="B163" s="1" t="s">
        <v>435</v>
      </c>
      <c r="C163">
        <v>23</v>
      </c>
      <c r="D163" t="e">
        <f t="array" aca="1" ref="D163" ca="1">_xlfn.IFS(_2018_19_prem_player_stats[age]&gt;21,"Grown")</f>
        <v>#NAME?</v>
      </c>
      <c r="E163" s="2">
        <v>36174</v>
      </c>
      <c r="F163" s="1" t="s">
        <v>39</v>
      </c>
      <c r="G163" s="1" t="s">
        <v>44</v>
      </c>
      <c r="H163" s="1" t="s">
        <v>41</v>
      </c>
      <c r="I163">
        <v>3005</v>
      </c>
      <c r="J163">
        <v>1440</v>
      </c>
      <c r="K163">
        <v>1565</v>
      </c>
      <c r="L163" s="1" t="s">
        <v>178</v>
      </c>
      <c r="M163">
        <v>34</v>
      </c>
      <c r="N163">
        <v>16</v>
      </c>
      <c r="O163">
        <v>18</v>
      </c>
      <c r="P163">
        <v>2</v>
      </c>
      <c r="Q163">
        <v>2</v>
      </c>
      <c r="R163">
        <v>0</v>
      </c>
      <c r="S163">
        <v>0</v>
      </c>
      <c r="T163">
        <v>0</v>
      </c>
      <c r="U163">
        <v>0</v>
      </c>
      <c r="V163">
        <v>0</v>
      </c>
      <c r="W163">
        <v>0</v>
      </c>
      <c r="X163">
        <v>6</v>
      </c>
      <c r="Y163">
        <v>3</v>
      </c>
      <c r="Z163">
        <v>3</v>
      </c>
      <c r="AA163">
        <v>42</v>
      </c>
      <c r="AB163">
        <v>21</v>
      </c>
      <c r="AC163">
        <v>21</v>
      </c>
      <c r="AD163">
        <v>4</v>
      </c>
      <c r="AE163">
        <v>0</v>
      </c>
      <c r="AF163">
        <v>1503</v>
      </c>
      <c r="AG163">
        <v>72</v>
      </c>
      <c r="AH163">
        <v>88</v>
      </c>
      <c r="AI163">
        <v>751</v>
      </c>
      <c r="AJ163">
        <v>0</v>
      </c>
      <c r="AK163">
        <v>210</v>
      </c>
      <c r="AL163">
        <v>362</v>
      </c>
      <c r="AM163">
        <v>-1</v>
      </c>
      <c r="AN163">
        <v>9</v>
      </c>
    </row>
    <row r="164" spans="1:40" x14ac:dyDescent="0.3">
      <c r="A164" s="1" t="s">
        <v>338</v>
      </c>
      <c r="B164" s="1" t="s">
        <v>501</v>
      </c>
      <c r="C164">
        <v>35</v>
      </c>
      <c r="D164" t="e">
        <f t="array" aca="1" ref="D164" ca="1">_xlfn.IFS(_2018_19_prem_player_stats[age]&gt;21,"Grown")</f>
        <v>#NAME?</v>
      </c>
      <c r="E164" s="2">
        <v>31772</v>
      </c>
      <c r="F164" s="1" t="s">
        <v>39</v>
      </c>
      <c r="G164" s="1" t="s">
        <v>78</v>
      </c>
      <c r="H164" s="1" t="s">
        <v>106</v>
      </c>
      <c r="I164">
        <v>2970</v>
      </c>
      <c r="J164">
        <v>1620</v>
      </c>
      <c r="K164">
        <v>1350</v>
      </c>
      <c r="L164" s="1" t="s">
        <v>60</v>
      </c>
      <c r="M164">
        <v>33</v>
      </c>
      <c r="N164">
        <v>18</v>
      </c>
      <c r="O164">
        <v>15</v>
      </c>
      <c r="P164">
        <v>0</v>
      </c>
      <c r="Q164">
        <v>0</v>
      </c>
      <c r="R164">
        <v>0</v>
      </c>
      <c r="S164">
        <v>0</v>
      </c>
      <c r="T164">
        <v>0</v>
      </c>
      <c r="U164">
        <v>0</v>
      </c>
      <c r="V164">
        <v>0</v>
      </c>
      <c r="W164">
        <v>0</v>
      </c>
      <c r="X164">
        <v>12</v>
      </c>
      <c r="Y164">
        <v>7</v>
      </c>
      <c r="Z164">
        <v>5</v>
      </c>
      <c r="AA164">
        <v>30</v>
      </c>
      <c r="AB164">
        <v>13</v>
      </c>
      <c r="AC164">
        <v>17</v>
      </c>
      <c r="AD164">
        <v>0</v>
      </c>
      <c r="AE164">
        <v>0</v>
      </c>
      <c r="AF164">
        <v>0</v>
      </c>
      <c r="AG164">
        <v>99</v>
      </c>
      <c r="AH164">
        <v>90</v>
      </c>
      <c r="AI164">
        <v>0</v>
      </c>
      <c r="AJ164">
        <v>0</v>
      </c>
      <c r="AK164">
        <v>339</v>
      </c>
      <c r="AL164">
        <v>284</v>
      </c>
      <c r="AM164">
        <v>21</v>
      </c>
      <c r="AN164">
        <v>19</v>
      </c>
    </row>
    <row r="165" spans="1:40" x14ac:dyDescent="0.3">
      <c r="A165" s="1" t="s">
        <v>345</v>
      </c>
      <c r="B165" s="1" t="s">
        <v>400</v>
      </c>
      <c r="C165">
        <v>25</v>
      </c>
      <c r="D165" t="e">
        <f t="array" aca="1" ref="D165" ca="1">_xlfn.IFS(_2018_19_prem_player_stats[age]&gt;21,"Grown")</f>
        <v>#NAME?</v>
      </c>
      <c r="E165" s="2">
        <v>35439</v>
      </c>
      <c r="F165" s="1" t="s">
        <v>39</v>
      </c>
      <c r="G165" s="1" t="s">
        <v>40</v>
      </c>
      <c r="H165" s="1" t="s">
        <v>41</v>
      </c>
      <c r="I165">
        <v>2970</v>
      </c>
      <c r="J165">
        <v>1530</v>
      </c>
      <c r="K165">
        <v>1440</v>
      </c>
      <c r="L165" s="1" t="s">
        <v>60</v>
      </c>
      <c r="M165">
        <v>33</v>
      </c>
      <c r="N165">
        <v>17</v>
      </c>
      <c r="O165">
        <v>16</v>
      </c>
      <c r="P165">
        <v>1</v>
      </c>
      <c r="Q165">
        <v>1</v>
      </c>
      <c r="R165">
        <v>0</v>
      </c>
      <c r="S165">
        <v>0</v>
      </c>
      <c r="T165">
        <v>0</v>
      </c>
      <c r="U165">
        <v>0</v>
      </c>
      <c r="V165">
        <v>0</v>
      </c>
      <c r="W165">
        <v>0</v>
      </c>
      <c r="X165">
        <v>7</v>
      </c>
      <c r="Y165">
        <v>4</v>
      </c>
      <c r="Z165">
        <v>3</v>
      </c>
      <c r="AA165">
        <v>38</v>
      </c>
      <c r="AB165">
        <v>20</v>
      </c>
      <c r="AC165">
        <v>18</v>
      </c>
      <c r="AD165">
        <v>4</v>
      </c>
      <c r="AE165">
        <v>0</v>
      </c>
      <c r="AF165">
        <v>2970</v>
      </c>
      <c r="AG165">
        <v>78</v>
      </c>
      <c r="AH165">
        <v>90</v>
      </c>
      <c r="AI165">
        <v>743</v>
      </c>
      <c r="AJ165">
        <v>0</v>
      </c>
      <c r="AK165">
        <v>248</v>
      </c>
      <c r="AL165">
        <v>364</v>
      </c>
      <c r="AM165">
        <v>55</v>
      </c>
      <c r="AN165">
        <v>14</v>
      </c>
    </row>
    <row r="166" spans="1:40" x14ac:dyDescent="0.3">
      <c r="A166" s="1" t="s">
        <v>287</v>
      </c>
      <c r="B166" s="1" t="s">
        <v>594</v>
      </c>
      <c r="C166">
        <v>34</v>
      </c>
      <c r="D166" t="e">
        <f t="array" aca="1" ref="D166" ca="1">_xlfn.IFS(_2018_19_prem_player_stats[age]&gt;21,"Grown")</f>
        <v>#NAME?</v>
      </c>
      <c r="E166" s="2">
        <v>32335</v>
      </c>
      <c r="F166" s="1" t="s">
        <v>39</v>
      </c>
      <c r="G166" s="1" t="s">
        <v>44</v>
      </c>
      <c r="H166" s="1" t="s">
        <v>59</v>
      </c>
      <c r="I166">
        <v>2947</v>
      </c>
      <c r="J166">
        <v>1518</v>
      </c>
      <c r="K166">
        <v>1429</v>
      </c>
      <c r="L166" s="1" t="s">
        <v>60</v>
      </c>
      <c r="M166">
        <v>33</v>
      </c>
      <c r="N166">
        <v>17</v>
      </c>
      <c r="O166">
        <v>16</v>
      </c>
      <c r="P166">
        <v>1</v>
      </c>
      <c r="Q166">
        <v>0</v>
      </c>
      <c r="R166">
        <v>1</v>
      </c>
      <c r="S166">
        <v>3</v>
      </c>
      <c r="T166">
        <v>2</v>
      </c>
      <c r="U166">
        <v>1</v>
      </c>
      <c r="V166">
        <v>0</v>
      </c>
      <c r="W166">
        <v>0</v>
      </c>
      <c r="X166">
        <v>7</v>
      </c>
      <c r="Y166">
        <v>4</v>
      </c>
      <c r="Z166">
        <v>3</v>
      </c>
      <c r="AA166">
        <v>47</v>
      </c>
      <c r="AB166">
        <v>24</v>
      </c>
      <c r="AC166">
        <v>23</v>
      </c>
      <c r="AD166">
        <v>15</v>
      </c>
      <c r="AE166">
        <v>1</v>
      </c>
      <c r="AF166">
        <v>2947</v>
      </c>
      <c r="AG166">
        <v>63</v>
      </c>
      <c r="AH166">
        <v>89</v>
      </c>
      <c r="AI166">
        <v>184</v>
      </c>
      <c r="AJ166">
        <v>982</v>
      </c>
      <c r="AK166">
        <v>253</v>
      </c>
      <c r="AL166">
        <v>153</v>
      </c>
      <c r="AM166">
        <v>-1</v>
      </c>
      <c r="AN166">
        <v>9</v>
      </c>
    </row>
    <row r="167" spans="1:40" x14ac:dyDescent="0.3">
      <c r="A167" s="1" t="s">
        <v>157</v>
      </c>
      <c r="B167" s="1" t="s">
        <v>438</v>
      </c>
      <c r="C167">
        <v>29</v>
      </c>
      <c r="D167" t="e">
        <f t="array" aca="1" ref="D167" ca="1">_xlfn.IFS(_2018_19_prem_player_stats[age]&gt;21,"Grown")</f>
        <v>#NAME?</v>
      </c>
      <c r="E167" s="2">
        <v>34179</v>
      </c>
      <c r="F167" s="1" t="s">
        <v>39</v>
      </c>
      <c r="G167" s="1" t="s">
        <v>53</v>
      </c>
      <c r="H167" s="1" t="s">
        <v>139</v>
      </c>
      <c r="I167">
        <v>2929</v>
      </c>
      <c r="J167">
        <v>1526</v>
      </c>
      <c r="K167">
        <v>1403</v>
      </c>
      <c r="L167" s="1" t="s">
        <v>74</v>
      </c>
      <c r="M167">
        <v>37</v>
      </c>
      <c r="N167">
        <v>19</v>
      </c>
      <c r="O167">
        <v>18</v>
      </c>
      <c r="P167">
        <v>12</v>
      </c>
      <c r="Q167">
        <v>9</v>
      </c>
      <c r="R167">
        <v>3</v>
      </c>
      <c r="S167">
        <v>2</v>
      </c>
      <c r="T167">
        <v>1</v>
      </c>
      <c r="U167">
        <v>1</v>
      </c>
      <c r="V167">
        <v>0</v>
      </c>
      <c r="W167">
        <v>0</v>
      </c>
      <c r="X167">
        <v>11</v>
      </c>
      <c r="Y167">
        <v>5</v>
      </c>
      <c r="Z167">
        <v>6</v>
      </c>
      <c r="AA167">
        <v>34</v>
      </c>
      <c r="AB167">
        <v>21</v>
      </c>
      <c r="AC167">
        <v>13</v>
      </c>
      <c r="AD167">
        <v>2</v>
      </c>
      <c r="AE167">
        <v>0</v>
      </c>
      <c r="AF167">
        <v>244</v>
      </c>
      <c r="AG167">
        <v>86</v>
      </c>
      <c r="AH167">
        <v>79</v>
      </c>
      <c r="AI167">
        <v>1465</v>
      </c>
      <c r="AJ167">
        <v>1465</v>
      </c>
      <c r="AK167">
        <v>44</v>
      </c>
      <c r="AL167">
        <v>197</v>
      </c>
      <c r="AM167">
        <v>-1</v>
      </c>
      <c r="AN167">
        <v>1</v>
      </c>
    </row>
    <row r="168" spans="1:40" x14ac:dyDescent="0.3">
      <c r="A168" s="1" t="s">
        <v>271</v>
      </c>
      <c r="B168" s="1" t="s">
        <v>667</v>
      </c>
      <c r="C168">
        <v>31</v>
      </c>
      <c r="D168" t="e">
        <f t="array" aca="1" ref="D168" ca="1">_xlfn.IFS(_2018_19_prem_player_stats[age]&gt;21,"Grown")</f>
        <v>#NAME?</v>
      </c>
      <c r="E168" s="2">
        <v>33245</v>
      </c>
      <c r="F168" s="1" t="s">
        <v>39</v>
      </c>
      <c r="G168" s="1" t="s">
        <v>44</v>
      </c>
      <c r="H168" s="1" t="s">
        <v>114</v>
      </c>
      <c r="I168">
        <v>2926</v>
      </c>
      <c r="J168">
        <v>1527</v>
      </c>
      <c r="K168">
        <v>1399</v>
      </c>
      <c r="L168" s="1" t="s">
        <v>212</v>
      </c>
      <c r="M168">
        <v>37</v>
      </c>
      <c r="N168">
        <v>19</v>
      </c>
      <c r="O168">
        <v>18</v>
      </c>
      <c r="P168">
        <v>16</v>
      </c>
      <c r="Q168">
        <v>11</v>
      </c>
      <c r="R168">
        <v>5</v>
      </c>
      <c r="S168">
        <v>15</v>
      </c>
      <c r="T168">
        <v>10</v>
      </c>
      <c r="U168">
        <v>5</v>
      </c>
      <c r="V168">
        <v>4</v>
      </c>
      <c r="W168">
        <v>0</v>
      </c>
      <c r="X168">
        <v>15</v>
      </c>
      <c r="Y168">
        <v>10</v>
      </c>
      <c r="Z168">
        <v>5</v>
      </c>
      <c r="AA168">
        <v>34</v>
      </c>
      <c r="AB168">
        <v>9</v>
      </c>
      <c r="AC168">
        <v>25</v>
      </c>
      <c r="AD168">
        <v>2</v>
      </c>
      <c r="AE168">
        <v>0</v>
      </c>
      <c r="AF168">
        <v>183</v>
      </c>
      <c r="AG168">
        <v>86</v>
      </c>
      <c r="AH168">
        <v>79</v>
      </c>
      <c r="AI168">
        <v>1463</v>
      </c>
      <c r="AJ168">
        <v>195</v>
      </c>
      <c r="AK168">
        <v>18</v>
      </c>
      <c r="AL168">
        <v>5</v>
      </c>
      <c r="AM168">
        <v>-1</v>
      </c>
      <c r="AN168">
        <v>1</v>
      </c>
    </row>
    <row r="169" spans="1:40" x14ac:dyDescent="0.3">
      <c r="A169" s="1" t="s">
        <v>140</v>
      </c>
      <c r="B169" s="1" t="s">
        <v>587</v>
      </c>
      <c r="C169">
        <v>29</v>
      </c>
      <c r="D169" t="e">
        <f t="array" aca="1" ref="D169" ca="1">_xlfn.IFS(_2018_19_prem_player_stats[age]&gt;21,"Grown")</f>
        <v>#NAME?</v>
      </c>
      <c r="E169" s="2">
        <v>34031</v>
      </c>
      <c r="F169" s="1" t="s">
        <v>39</v>
      </c>
      <c r="G169" s="1" t="s">
        <v>40</v>
      </c>
      <c r="H169" s="1" t="s">
        <v>114</v>
      </c>
      <c r="I169">
        <v>2874</v>
      </c>
      <c r="J169">
        <v>1350</v>
      </c>
      <c r="K169">
        <v>1524</v>
      </c>
      <c r="L169" s="1" t="s">
        <v>119</v>
      </c>
      <c r="M169">
        <v>33</v>
      </c>
      <c r="N169">
        <v>15</v>
      </c>
      <c r="O169">
        <v>18</v>
      </c>
      <c r="P169">
        <v>1</v>
      </c>
      <c r="Q169">
        <v>1</v>
      </c>
      <c r="R169">
        <v>0</v>
      </c>
      <c r="S169">
        <v>0</v>
      </c>
      <c r="T169">
        <v>0</v>
      </c>
      <c r="U169">
        <v>0</v>
      </c>
      <c r="V169">
        <v>0</v>
      </c>
      <c r="W169">
        <v>0</v>
      </c>
      <c r="X169">
        <v>12</v>
      </c>
      <c r="Y169">
        <v>7</v>
      </c>
      <c r="Z169">
        <v>5</v>
      </c>
      <c r="AA169">
        <v>34</v>
      </c>
      <c r="AB169">
        <v>10</v>
      </c>
      <c r="AC169">
        <v>24</v>
      </c>
      <c r="AD169">
        <v>7</v>
      </c>
      <c r="AE169">
        <v>0</v>
      </c>
      <c r="AF169">
        <v>2874</v>
      </c>
      <c r="AG169">
        <v>85</v>
      </c>
      <c r="AH169">
        <v>87</v>
      </c>
      <c r="AI169">
        <v>411</v>
      </c>
      <c r="AJ169">
        <v>0</v>
      </c>
      <c r="AK169">
        <v>259</v>
      </c>
      <c r="AL169">
        <v>374</v>
      </c>
      <c r="AM169">
        <v>38</v>
      </c>
      <c r="AN169">
        <v>13</v>
      </c>
    </row>
    <row r="170" spans="1:40" x14ac:dyDescent="0.3">
      <c r="A170" s="1" t="s">
        <v>174</v>
      </c>
      <c r="B170" s="1" t="s">
        <v>524</v>
      </c>
      <c r="C170">
        <v>28</v>
      </c>
      <c r="D170" t="e">
        <f t="array" aca="1" ref="D170" ca="1">_xlfn.IFS(_2018_19_prem_player_stats[age]&gt;21,"Grown")</f>
        <v>#NAME?</v>
      </c>
      <c r="E170" s="2">
        <v>34556</v>
      </c>
      <c r="F170" s="1" t="s">
        <v>39</v>
      </c>
      <c r="G170" s="1" t="s">
        <v>44</v>
      </c>
      <c r="H170" s="1" t="s">
        <v>144</v>
      </c>
      <c r="I170">
        <v>2853</v>
      </c>
      <c r="J170">
        <v>1470</v>
      </c>
      <c r="K170">
        <v>1383</v>
      </c>
      <c r="L170" s="1" t="s">
        <v>83</v>
      </c>
      <c r="M170">
        <v>36</v>
      </c>
      <c r="N170">
        <v>18</v>
      </c>
      <c r="O170">
        <v>18</v>
      </c>
      <c r="P170">
        <v>7</v>
      </c>
      <c r="Q170">
        <v>2</v>
      </c>
      <c r="R170">
        <v>5</v>
      </c>
      <c r="S170">
        <v>7</v>
      </c>
      <c r="T170">
        <v>4</v>
      </c>
      <c r="U170">
        <v>3</v>
      </c>
      <c r="V170">
        <v>0</v>
      </c>
      <c r="W170">
        <v>0</v>
      </c>
      <c r="X170">
        <v>18</v>
      </c>
      <c r="Y170">
        <v>8</v>
      </c>
      <c r="Z170">
        <v>10</v>
      </c>
      <c r="AA170">
        <v>22</v>
      </c>
      <c r="AB170">
        <v>11</v>
      </c>
      <c r="AC170">
        <v>11</v>
      </c>
      <c r="AD170">
        <v>3</v>
      </c>
      <c r="AE170">
        <v>0</v>
      </c>
      <c r="AF170">
        <v>408</v>
      </c>
      <c r="AG170">
        <v>130</v>
      </c>
      <c r="AH170">
        <v>79</v>
      </c>
      <c r="AI170">
        <v>951</v>
      </c>
      <c r="AJ170">
        <v>408</v>
      </c>
      <c r="AK170">
        <v>85</v>
      </c>
      <c r="AL170">
        <v>58</v>
      </c>
      <c r="AM170">
        <v>-1</v>
      </c>
      <c r="AN170">
        <v>5</v>
      </c>
    </row>
    <row r="171" spans="1:40" x14ac:dyDescent="0.3">
      <c r="A171" s="1" t="s">
        <v>355</v>
      </c>
      <c r="B171" s="1" t="s">
        <v>575</v>
      </c>
      <c r="C171">
        <v>25</v>
      </c>
      <c r="D171" t="e">
        <f t="array" aca="1" ref="D171" ca="1">_xlfn.IFS(_2018_19_prem_player_stats[age]&gt;21,"Grown")</f>
        <v>#NAME?</v>
      </c>
      <c r="E171" s="2">
        <v>35392</v>
      </c>
      <c r="F171" s="1" t="s">
        <v>39</v>
      </c>
      <c r="G171" s="1" t="s">
        <v>44</v>
      </c>
      <c r="H171" s="1" t="s">
        <v>82</v>
      </c>
      <c r="I171">
        <v>2850</v>
      </c>
      <c r="J171">
        <v>1535</v>
      </c>
      <c r="K171">
        <v>1315</v>
      </c>
      <c r="L171" s="1" t="s">
        <v>42</v>
      </c>
      <c r="M171">
        <v>36</v>
      </c>
      <c r="N171">
        <v>18</v>
      </c>
      <c r="O171">
        <v>18</v>
      </c>
      <c r="P171">
        <v>7</v>
      </c>
      <c r="Q171">
        <v>3</v>
      </c>
      <c r="R171">
        <v>4</v>
      </c>
      <c r="S171">
        <v>7</v>
      </c>
      <c r="T171">
        <v>4</v>
      </c>
      <c r="U171">
        <v>3</v>
      </c>
      <c r="V171">
        <v>1</v>
      </c>
      <c r="W171">
        <v>1</v>
      </c>
      <c r="X171">
        <v>8</v>
      </c>
      <c r="Y171">
        <v>5</v>
      </c>
      <c r="Z171">
        <v>3</v>
      </c>
      <c r="AA171">
        <v>39</v>
      </c>
      <c r="AB171">
        <v>18</v>
      </c>
      <c r="AC171">
        <v>21</v>
      </c>
      <c r="AD171">
        <v>5</v>
      </c>
      <c r="AE171">
        <v>1</v>
      </c>
      <c r="AF171">
        <v>407</v>
      </c>
      <c r="AG171">
        <v>73</v>
      </c>
      <c r="AH171">
        <v>79</v>
      </c>
      <c r="AI171">
        <v>570</v>
      </c>
      <c r="AJ171">
        <v>407</v>
      </c>
      <c r="AK171">
        <v>83</v>
      </c>
      <c r="AL171">
        <v>60</v>
      </c>
      <c r="AM171">
        <v>-1</v>
      </c>
      <c r="AN171">
        <v>2</v>
      </c>
    </row>
    <row r="172" spans="1:40" x14ac:dyDescent="0.3">
      <c r="A172" s="1" t="s">
        <v>175</v>
      </c>
      <c r="B172" s="1" t="s">
        <v>624</v>
      </c>
      <c r="C172">
        <v>30</v>
      </c>
      <c r="D172" t="e">
        <f t="array" aca="1" ref="D172" ca="1">_xlfn.IFS(_2018_19_prem_player_stats[age]&gt;21,"Grown")</f>
        <v>#NAME?</v>
      </c>
      <c r="E172" s="2">
        <v>33667</v>
      </c>
      <c r="F172" s="1" t="s">
        <v>39</v>
      </c>
      <c r="G172" s="1" t="s">
        <v>78</v>
      </c>
      <c r="H172" s="1" t="s">
        <v>50</v>
      </c>
      <c r="I172">
        <v>2835</v>
      </c>
      <c r="J172">
        <v>1395</v>
      </c>
      <c r="K172">
        <v>1440</v>
      </c>
      <c r="L172" s="1" t="s">
        <v>119</v>
      </c>
      <c r="M172">
        <v>32</v>
      </c>
      <c r="N172">
        <v>16</v>
      </c>
      <c r="O172">
        <v>16</v>
      </c>
      <c r="P172">
        <v>0</v>
      </c>
      <c r="Q172">
        <v>0</v>
      </c>
      <c r="R172">
        <v>0</v>
      </c>
      <c r="S172">
        <v>0</v>
      </c>
      <c r="T172">
        <v>0</v>
      </c>
      <c r="U172">
        <v>0</v>
      </c>
      <c r="V172">
        <v>0</v>
      </c>
      <c r="W172">
        <v>0</v>
      </c>
      <c r="X172">
        <v>7</v>
      </c>
      <c r="Y172">
        <v>6</v>
      </c>
      <c r="Z172">
        <v>1</v>
      </c>
      <c r="AA172">
        <v>39</v>
      </c>
      <c r="AB172">
        <v>12</v>
      </c>
      <c r="AC172">
        <v>27</v>
      </c>
      <c r="AD172">
        <v>0</v>
      </c>
      <c r="AE172">
        <v>0</v>
      </c>
      <c r="AF172">
        <v>0</v>
      </c>
      <c r="AG172">
        <v>73</v>
      </c>
      <c r="AH172">
        <v>89</v>
      </c>
      <c r="AI172">
        <v>0</v>
      </c>
      <c r="AJ172">
        <v>0</v>
      </c>
      <c r="AK172">
        <v>390</v>
      </c>
      <c r="AL172">
        <v>413</v>
      </c>
      <c r="AM172">
        <v>76</v>
      </c>
      <c r="AN172">
        <v>23</v>
      </c>
    </row>
    <row r="173" spans="1:40" x14ac:dyDescent="0.3">
      <c r="A173" s="1" t="s">
        <v>340</v>
      </c>
      <c r="B173" s="1" t="s">
        <v>510</v>
      </c>
      <c r="C173">
        <v>33</v>
      </c>
      <c r="D173" t="e">
        <f t="array" aca="1" ref="D173" ca="1">_xlfn.IFS(_2018_19_prem_player_stats[age]&gt;21,"Grown")</f>
        <v>#NAME?</v>
      </c>
      <c r="E173" s="2">
        <v>32777</v>
      </c>
      <c r="F173" s="1" t="s">
        <v>39</v>
      </c>
      <c r="G173" s="1" t="s">
        <v>44</v>
      </c>
      <c r="H173" s="1" t="s">
        <v>76</v>
      </c>
      <c r="I173">
        <v>2825</v>
      </c>
      <c r="J173">
        <v>1407</v>
      </c>
      <c r="K173">
        <v>1418</v>
      </c>
      <c r="L173" s="1" t="s">
        <v>203</v>
      </c>
      <c r="M173">
        <v>33</v>
      </c>
      <c r="N173">
        <v>16</v>
      </c>
      <c r="O173">
        <v>17</v>
      </c>
      <c r="P173">
        <v>0</v>
      </c>
      <c r="Q173">
        <v>0</v>
      </c>
      <c r="R173">
        <v>0</v>
      </c>
      <c r="S173">
        <v>2</v>
      </c>
      <c r="T173">
        <v>1</v>
      </c>
      <c r="U173">
        <v>1</v>
      </c>
      <c r="V173">
        <v>0</v>
      </c>
      <c r="W173">
        <v>0</v>
      </c>
      <c r="X173">
        <v>13</v>
      </c>
      <c r="Y173">
        <v>9</v>
      </c>
      <c r="Z173">
        <v>4</v>
      </c>
      <c r="AA173">
        <v>29</v>
      </c>
      <c r="AB173">
        <v>10</v>
      </c>
      <c r="AC173">
        <v>19</v>
      </c>
      <c r="AD173">
        <v>6</v>
      </c>
      <c r="AE173">
        <v>0</v>
      </c>
      <c r="AF173">
        <v>0</v>
      </c>
      <c r="AG173">
        <v>97</v>
      </c>
      <c r="AH173">
        <v>86</v>
      </c>
      <c r="AI173">
        <v>471</v>
      </c>
      <c r="AJ173">
        <v>1413</v>
      </c>
      <c r="AK173">
        <v>413</v>
      </c>
      <c r="AL173">
        <v>193</v>
      </c>
      <c r="AM173">
        <v>-1</v>
      </c>
      <c r="AN173">
        <v>19</v>
      </c>
    </row>
    <row r="174" spans="1:40" x14ac:dyDescent="0.3">
      <c r="A174" s="1" t="s">
        <v>152</v>
      </c>
      <c r="B174" s="1" t="s">
        <v>471</v>
      </c>
      <c r="C174">
        <v>32</v>
      </c>
      <c r="D174" t="e">
        <f t="array" aca="1" ref="D174" ca="1">_xlfn.IFS(_2018_19_prem_player_stats[age]&gt;21,"Grown")</f>
        <v>#NAME?</v>
      </c>
      <c r="E174" s="2">
        <v>32964</v>
      </c>
      <c r="F174" s="1" t="s">
        <v>39</v>
      </c>
      <c r="G174" s="1" t="s">
        <v>44</v>
      </c>
      <c r="H174" s="1" t="s">
        <v>45</v>
      </c>
      <c r="I174">
        <v>2822</v>
      </c>
      <c r="J174">
        <v>1530</v>
      </c>
      <c r="K174">
        <v>1292</v>
      </c>
      <c r="L174" s="1" t="s">
        <v>42</v>
      </c>
      <c r="M174">
        <v>34</v>
      </c>
      <c r="N174">
        <v>18</v>
      </c>
      <c r="O174">
        <v>16</v>
      </c>
      <c r="P174">
        <v>2</v>
      </c>
      <c r="Q174">
        <v>0</v>
      </c>
      <c r="R174">
        <v>2</v>
      </c>
      <c r="S174">
        <v>7</v>
      </c>
      <c r="T174">
        <v>2</v>
      </c>
      <c r="U174">
        <v>5</v>
      </c>
      <c r="V174">
        <v>0</v>
      </c>
      <c r="W174">
        <v>0</v>
      </c>
      <c r="X174">
        <v>7</v>
      </c>
      <c r="Y174">
        <v>5</v>
      </c>
      <c r="Z174">
        <v>2</v>
      </c>
      <c r="AA174">
        <v>44</v>
      </c>
      <c r="AB174">
        <v>22</v>
      </c>
      <c r="AC174">
        <v>22</v>
      </c>
      <c r="AD174">
        <v>5</v>
      </c>
      <c r="AE174">
        <v>0</v>
      </c>
      <c r="AF174">
        <v>1411</v>
      </c>
      <c r="AG174">
        <v>64</v>
      </c>
      <c r="AH174">
        <v>83</v>
      </c>
      <c r="AI174">
        <v>564</v>
      </c>
      <c r="AJ174">
        <v>403</v>
      </c>
      <c r="AK174">
        <v>212</v>
      </c>
      <c r="AL174">
        <v>55</v>
      </c>
      <c r="AM174">
        <v>-1</v>
      </c>
      <c r="AN174">
        <v>8</v>
      </c>
    </row>
    <row r="175" spans="1:40" x14ac:dyDescent="0.3">
      <c r="A175" s="1" t="s">
        <v>213</v>
      </c>
      <c r="B175" s="1" t="s">
        <v>659</v>
      </c>
      <c r="C175">
        <v>30</v>
      </c>
      <c r="D175" t="e">
        <f t="array" aca="1" ref="D175" ca="1">_xlfn.IFS(_2018_19_prem_player_stats[age]&gt;21,"Grown")</f>
        <v>#NAME?</v>
      </c>
      <c r="E175" s="2">
        <v>33648</v>
      </c>
      <c r="F175" s="1" t="s">
        <v>39</v>
      </c>
      <c r="G175" s="1" t="s">
        <v>44</v>
      </c>
      <c r="H175" s="1" t="s">
        <v>106</v>
      </c>
      <c r="I175">
        <v>2772</v>
      </c>
      <c r="J175">
        <v>1457</v>
      </c>
      <c r="K175">
        <v>1315</v>
      </c>
      <c r="L175" s="1" t="s">
        <v>123</v>
      </c>
      <c r="M175">
        <v>35</v>
      </c>
      <c r="N175">
        <v>18</v>
      </c>
      <c r="O175">
        <v>17</v>
      </c>
      <c r="P175">
        <v>8</v>
      </c>
      <c r="Q175">
        <v>6</v>
      </c>
      <c r="R175">
        <v>2</v>
      </c>
      <c r="S175">
        <v>12</v>
      </c>
      <c r="T175">
        <v>8</v>
      </c>
      <c r="U175">
        <v>4</v>
      </c>
      <c r="V175">
        <v>0</v>
      </c>
      <c r="W175">
        <v>0</v>
      </c>
      <c r="X175">
        <v>10</v>
      </c>
      <c r="Y175">
        <v>6</v>
      </c>
      <c r="Z175">
        <v>4</v>
      </c>
      <c r="AA175">
        <v>34</v>
      </c>
      <c r="AB175">
        <v>14</v>
      </c>
      <c r="AC175">
        <v>20</v>
      </c>
      <c r="AD175">
        <v>3</v>
      </c>
      <c r="AE175">
        <v>0</v>
      </c>
      <c r="AF175">
        <v>347</v>
      </c>
      <c r="AG175">
        <v>82</v>
      </c>
      <c r="AH175">
        <v>79</v>
      </c>
      <c r="AI175">
        <v>924</v>
      </c>
      <c r="AJ175">
        <v>231</v>
      </c>
      <c r="AK175">
        <v>76</v>
      </c>
      <c r="AL175">
        <v>10</v>
      </c>
      <c r="AM175">
        <v>-1</v>
      </c>
      <c r="AN175">
        <v>4</v>
      </c>
    </row>
    <row r="176" spans="1:40" x14ac:dyDescent="0.3">
      <c r="A176" s="1" t="s">
        <v>353</v>
      </c>
      <c r="B176" s="1" t="s">
        <v>507</v>
      </c>
      <c r="C176">
        <v>28</v>
      </c>
      <c r="D176" t="e">
        <f t="array" aca="1" ref="D176" ca="1">_xlfn.IFS(_2018_19_prem_player_stats[age]&gt;21,"Grown")</f>
        <v>#NAME?</v>
      </c>
      <c r="E176" s="2">
        <v>34284</v>
      </c>
      <c r="F176" s="1" t="s">
        <v>39</v>
      </c>
      <c r="G176" s="1" t="s">
        <v>40</v>
      </c>
      <c r="H176" s="1" t="s">
        <v>139</v>
      </c>
      <c r="I176">
        <v>2748</v>
      </c>
      <c r="J176">
        <v>1308</v>
      </c>
      <c r="K176">
        <v>1440</v>
      </c>
      <c r="L176" s="1" t="s">
        <v>42</v>
      </c>
      <c r="M176">
        <v>32</v>
      </c>
      <c r="N176">
        <v>16</v>
      </c>
      <c r="O176">
        <v>16</v>
      </c>
      <c r="P176">
        <v>0</v>
      </c>
      <c r="Q176">
        <v>0</v>
      </c>
      <c r="R176">
        <v>0</v>
      </c>
      <c r="S176">
        <v>1</v>
      </c>
      <c r="T176">
        <v>1</v>
      </c>
      <c r="U176">
        <v>0</v>
      </c>
      <c r="V176">
        <v>0</v>
      </c>
      <c r="W176">
        <v>0</v>
      </c>
      <c r="X176">
        <v>11</v>
      </c>
      <c r="Y176">
        <v>5</v>
      </c>
      <c r="Z176">
        <v>6</v>
      </c>
      <c r="AA176">
        <v>33</v>
      </c>
      <c r="AB176">
        <v>16</v>
      </c>
      <c r="AC176">
        <v>17</v>
      </c>
      <c r="AD176">
        <v>4</v>
      </c>
      <c r="AE176">
        <v>0</v>
      </c>
      <c r="AF176">
        <v>0</v>
      </c>
      <c r="AG176">
        <v>83</v>
      </c>
      <c r="AH176">
        <v>86</v>
      </c>
      <c r="AI176">
        <v>687</v>
      </c>
      <c r="AJ176">
        <v>2748</v>
      </c>
      <c r="AK176">
        <v>346</v>
      </c>
      <c r="AL176">
        <v>245</v>
      </c>
      <c r="AM176">
        <v>41</v>
      </c>
      <c r="AN176">
        <v>23</v>
      </c>
    </row>
    <row r="177" spans="1:40" x14ac:dyDescent="0.3">
      <c r="A177" s="1" t="s">
        <v>316</v>
      </c>
      <c r="B177" s="1" t="s">
        <v>664</v>
      </c>
      <c r="C177">
        <v>31</v>
      </c>
      <c r="D177" t="e">
        <f t="array" aca="1" ref="D177" ca="1">_xlfn.IFS(_2018_19_prem_player_stats[age]&gt;21,"Grown")</f>
        <v>#NAME?</v>
      </c>
      <c r="E177" s="2">
        <v>33188</v>
      </c>
      <c r="F177" s="1" t="s">
        <v>39</v>
      </c>
      <c r="G177" s="1" t="s">
        <v>44</v>
      </c>
      <c r="H177" s="1" t="s">
        <v>66</v>
      </c>
      <c r="I177">
        <v>2735</v>
      </c>
      <c r="J177">
        <v>1413</v>
      </c>
      <c r="K177">
        <v>1322</v>
      </c>
      <c r="L177" s="1" t="s">
        <v>243</v>
      </c>
      <c r="M177">
        <v>35</v>
      </c>
      <c r="N177">
        <v>18</v>
      </c>
      <c r="O177">
        <v>17</v>
      </c>
      <c r="P177">
        <v>3</v>
      </c>
      <c r="Q177">
        <v>1</v>
      </c>
      <c r="R177">
        <v>2</v>
      </c>
      <c r="S177">
        <v>0</v>
      </c>
      <c r="T177">
        <v>0</v>
      </c>
      <c r="U177">
        <v>0</v>
      </c>
      <c r="V177">
        <v>0</v>
      </c>
      <c r="W177">
        <v>0</v>
      </c>
      <c r="X177">
        <v>21</v>
      </c>
      <c r="Y177">
        <v>12</v>
      </c>
      <c r="Z177">
        <v>9</v>
      </c>
      <c r="AA177">
        <v>15</v>
      </c>
      <c r="AB177">
        <v>6</v>
      </c>
      <c r="AC177">
        <v>9</v>
      </c>
      <c r="AD177">
        <v>3</v>
      </c>
      <c r="AE177">
        <v>0</v>
      </c>
      <c r="AF177">
        <v>912</v>
      </c>
      <c r="AG177">
        <v>182</v>
      </c>
      <c r="AH177">
        <v>78</v>
      </c>
      <c r="AI177">
        <v>912</v>
      </c>
      <c r="AJ177">
        <v>0</v>
      </c>
      <c r="AK177">
        <v>164</v>
      </c>
      <c r="AL177">
        <v>416</v>
      </c>
      <c r="AM177">
        <v>-1</v>
      </c>
      <c r="AN177">
        <v>8</v>
      </c>
    </row>
    <row r="178" spans="1:40" x14ac:dyDescent="0.3">
      <c r="A178" s="1" t="s">
        <v>363</v>
      </c>
      <c r="B178" s="1" t="s">
        <v>424</v>
      </c>
      <c r="C178">
        <v>35</v>
      </c>
      <c r="D178" t="e">
        <f t="array" aca="1" ref="D178" ca="1">_xlfn.IFS(_2018_19_prem_player_stats[age]&gt;21,"Grown")</f>
        <v>#NAME?</v>
      </c>
      <c r="E178" s="2">
        <v>31788</v>
      </c>
      <c r="F178" s="1" t="s">
        <v>39</v>
      </c>
      <c r="G178" s="1" t="s">
        <v>53</v>
      </c>
      <c r="H178" s="1" t="s">
        <v>82</v>
      </c>
      <c r="I178">
        <v>2735</v>
      </c>
      <c r="J178">
        <v>1418</v>
      </c>
      <c r="K178">
        <v>1317</v>
      </c>
      <c r="L178" s="1" t="s">
        <v>42</v>
      </c>
      <c r="M178">
        <v>34</v>
      </c>
      <c r="N178">
        <v>17</v>
      </c>
      <c r="O178">
        <v>17</v>
      </c>
      <c r="P178">
        <v>18</v>
      </c>
      <c r="Q178">
        <v>8</v>
      </c>
      <c r="R178">
        <v>10</v>
      </c>
      <c r="S178">
        <v>4</v>
      </c>
      <c r="T178">
        <v>3</v>
      </c>
      <c r="U178">
        <v>1</v>
      </c>
      <c r="V178">
        <v>4</v>
      </c>
      <c r="W178">
        <v>1</v>
      </c>
      <c r="X178">
        <v>10</v>
      </c>
      <c r="Y178">
        <v>6</v>
      </c>
      <c r="Z178">
        <v>4</v>
      </c>
      <c r="AA178">
        <v>33</v>
      </c>
      <c r="AB178">
        <v>13</v>
      </c>
      <c r="AC178">
        <v>20</v>
      </c>
      <c r="AD178">
        <v>4</v>
      </c>
      <c r="AE178">
        <v>1</v>
      </c>
      <c r="AF178">
        <v>152</v>
      </c>
      <c r="AG178">
        <v>83</v>
      </c>
      <c r="AH178">
        <v>80</v>
      </c>
      <c r="AI178">
        <v>547</v>
      </c>
      <c r="AJ178">
        <v>684</v>
      </c>
      <c r="AK178">
        <v>9</v>
      </c>
      <c r="AL178">
        <v>118</v>
      </c>
      <c r="AM178">
        <v>-1</v>
      </c>
      <c r="AN178">
        <v>1</v>
      </c>
    </row>
    <row r="179" spans="1:40" x14ac:dyDescent="0.3">
      <c r="A179" s="1" t="s">
        <v>381</v>
      </c>
      <c r="B179" s="1" t="s">
        <v>497</v>
      </c>
      <c r="C179">
        <v>32</v>
      </c>
      <c r="D179" t="e">
        <f t="array" aca="1" ref="D179" ca="1">_xlfn.IFS(_2018_19_prem_player_stats[age]&gt;21,"Grown")</f>
        <v>#NAME?</v>
      </c>
      <c r="E179" s="2">
        <v>32960</v>
      </c>
      <c r="F179" s="1" t="s">
        <v>39</v>
      </c>
      <c r="G179" s="1" t="s">
        <v>40</v>
      </c>
      <c r="H179" s="1" t="s">
        <v>95</v>
      </c>
      <c r="I179">
        <v>2641</v>
      </c>
      <c r="J179">
        <v>1142</v>
      </c>
      <c r="K179">
        <v>1499</v>
      </c>
      <c r="L179" s="1" t="s">
        <v>42</v>
      </c>
      <c r="M179">
        <v>30</v>
      </c>
      <c r="N179">
        <v>13</v>
      </c>
      <c r="O179">
        <v>17</v>
      </c>
      <c r="P179">
        <v>0</v>
      </c>
      <c r="Q179">
        <v>0</v>
      </c>
      <c r="R179">
        <v>0</v>
      </c>
      <c r="S179">
        <v>1</v>
      </c>
      <c r="T179">
        <v>1</v>
      </c>
      <c r="U179">
        <v>0</v>
      </c>
      <c r="V179">
        <v>0</v>
      </c>
      <c r="W179">
        <v>0</v>
      </c>
      <c r="X179">
        <v>9</v>
      </c>
      <c r="Y179">
        <v>5</v>
      </c>
      <c r="Z179">
        <v>4</v>
      </c>
      <c r="AA179">
        <v>43</v>
      </c>
      <c r="AB179">
        <v>18</v>
      </c>
      <c r="AC179">
        <v>25</v>
      </c>
      <c r="AD179">
        <v>5</v>
      </c>
      <c r="AE179">
        <v>0</v>
      </c>
      <c r="AF179">
        <v>0</v>
      </c>
      <c r="AG179">
        <v>61</v>
      </c>
      <c r="AH179">
        <v>88</v>
      </c>
      <c r="AI179">
        <v>528</v>
      </c>
      <c r="AJ179">
        <v>2641</v>
      </c>
      <c r="AK179">
        <v>324</v>
      </c>
      <c r="AL179">
        <v>241</v>
      </c>
      <c r="AM179">
        <v>112</v>
      </c>
      <c r="AN179">
        <v>23</v>
      </c>
    </row>
    <row r="180" spans="1:40" x14ac:dyDescent="0.3">
      <c r="A180" s="1" t="s">
        <v>327</v>
      </c>
      <c r="B180" s="1" t="s">
        <v>448</v>
      </c>
      <c r="C180">
        <v>29</v>
      </c>
      <c r="D180" t="e">
        <f t="array" aca="1" ref="D180" ca="1">_xlfn.IFS(_2018_19_prem_player_stats[age]&gt;21,"Grown")</f>
        <v>#NAME?</v>
      </c>
      <c r="E180" s="2">
        <v>34033</v>
      </c>
      <c r="F180" s="1" t="s">
        <v>39</v>
      </c>
      <c r="G180" s="1" t="s">
        <v>40</v>
      </c>
      <c r="H180" s="1" t="s">
        <v>82</v>
      </c>
      <c r="I180">
        <v>2599</v>
      </c>
      <c r="J180">
        <v>1350</v>
      </c>
      <c r="K180">
        <v>1249</v>
      </c>
      <c r="L180" s="1" t="s">
        <v>42</v>
      </c>
      <c r="M180">
        <v>31</v>
      </c>
      <c r="N180">
        <v>15</v>
      </c>
      <c r="O180">
        <v>16</v>
      </c>
      <c r="P180">
        <v>3</v>
      </c>
      <c r="Q180">
        <v>0</v>
      </c>
      <c r="R180">
        <v>3</v>
      </c>
      <c r="S180">
        <v>0</v>
      </c>
      <c r="T180">
        <v>0</v>
      </c>
      <c r="U180">
        <v>0</v>
      </c>
      <c r="V180">
        <v>0</v>
      </c>
      <c r="W180">
        <v>0</v>
      </c>
      <c r="X180">
        <v>7</v>
      </c>
      <c r="Y180">
        <v>3</v>
      </c>
      <c r="Z180">
        <v>4</v>
      </c>
      <c r="AA180">
        <v>36</v>
      </c>
      <c r="AB180">
        <v>16</v>
      </c>
      <c r="AC180">
        <v>20</v>
      </c>
      <c r="AD180">
        <v>7</v>
      </c>
      <c r="AE180">
        <v>1</v>
      </c>
      <c r="AF180">
        <v>866</v>
      </c>
      <c r="AG180">
        <v>72</v>
      </c>
      <c r="AH180">
        <v>84</v>
      </c>
      <c r="AI180">
        <v>325</v>
      </c>
      <c r="AJ180">
        <v>0</v>
      </c>
      <c r="AK180">
        <v>165</v>
      </c>
      <c r="AL180">
        <v>299</v>
      </c>
      <c r="AM180">
        <v>78</v>
      </c>
      <c r="AN180">
        <v>5</v>
      </c>
    </row>
    <row r="181" spans="1:40" x14ac:dyDescent="0.3">
      <c r="A181" s="1" t="s">
        <v>261</v>
      </c>
      <c r="B181" s="1" t="s">
        <v>592</v>
      </c>
      <c r="C181">
        <v>34</v>
      </c>
      <c r="D181" t="e">
        <f t="array" aca="1" ref="D181" ca="1">_xlfn.IFS(_2018_19_prem_player_stats[age]&gt;21,"Grown")</f>
        <v>#NAME?</v>
      </c>
      <c r="E181" s="2">
        <v>32290</v>
      </c>
      <c r="F181" s="1" t="s">
        <v>39</v>
      </c>
      <c r="G181" s="1" t="s">
        <v>40</v>
      </c>
      <c r="H181" s="1" t="s">
        <v>62</v>
      </c>
      <c r="I181">
        <v>2593</v>
      </c>
      <c r="J181">
        <v>1153</v>
      </c>
      <c r="K181">
        <v>1440</v>
      </c>
      <c r="L181" s="1" t="s">
        <v>212</v>
      </c>
      <c r="M181">
        <v>31</v>
      </c>
      <c r="N181">
        <v>15</v>
      </c>
      <c r="O181">
        <v>16</v>
      </c>
      <c r="P181">
        <v>0</v>
      </c>
      <c r="Q181">
        <v>0</v>
      </c>
      <c r="R181">
        <v>0</v>
      </c>
      <c r="S181">
        <v>1</v>
      </c>
      <c r="T181">
        <v>0</v>
      </c>
      <c r="U181">
        <v>1</v>
      </c>
      <c r="V181">
        <v>0</v>
      </c>
      <c r="W181">
        <v>0</v>
      </c>
      <c r="X181">
        <v>5</v>
      </c>
      <c r="Y181">
        <v>3</v>
      </c>
      <c r="Z181">
        <v>2</v>
      </c>
      <c r="AA181">
        <v>59</v>
      </c>
      <c r="AB181">
        <v>23</v>
      </c>
      <c r="AC181">
        <v>36</v>
      </c>
      <c r="AD181">
        <v>4</v>
      </c>
      <c r="AE181">
        <v>0</v>
      </c>
      <c r="AF181">
        <v>0</v>
      </c>
      <c r="AG181">
        <v>44</v>
      </c>
      <c r="AH181">
        <v>84</v>
      </c>
      <c r="AI181">
        <v>648</v>
      </c>
      <c r="AJ181">
        <v>2593</v>
      </c>
      <c r="AK181">
        <v>286</v>
      </c>
      <c r="AL181">
        <v>244</v>
      </c>
      <c r="AM181">
        <v>166</v>
      </c>
      <c r="AN181">
        <v>17</v>
      </c>
    </row>
    <row r="182" spans="1:40" x14ac:dyDescent="0.3">
      <c r="A182" s="1" t="s">
        <v>190</v>
      </c>
      <c r="B182" s="1" t="s">
        <v>641</v>
      </c>
      <c r="C182">
        <v>27</v>
      </c>
      <c r="D182" t="e">
        <f t="array" aca="1" ref="D182" ca="1">_xlfn.IFS(_2018_19_prem_player_stats[age]&gt;21,"Grown")</f>
        <v>#NAME?</v>
      </c>
      <c r="E182" s="2">
        <v>34719</v>
      </c>
      <c r="F182" s="1" t="s">
        <v>39</v>
      </c>
      <c r="G182" s="1" t="s">
        <v>40</v>
      </c>
      <c r="H182" s="1" t="s">
        <v>62</v>
      </c>
      <c r="I182">
        <v>2587</v>
      </c>
      <c r="J182">
        <v>1458</v>
      </c>
      <c r="K182">
        <v>1129</v>
      </c>
      <c r="L182" s="1" t="s">
        <v>42</v>
      </c>
      <c r="M182">
        <v>31</v>
      </c>
      <c r="N182">
        <v>17</v>
      </c>
      <c r="O182">
        <v>14</v>
      </c>
      <c r="P182">
        <v>2</v>
      </c>
      <c r="Q182">
        <v>2</v>
      </c>
      <c r="R182">
        <v>0</v>
      </c>
      <c r="S182">
        <v>0</v>
      </c>
      <c r="T182">
        <v>0</v>
      </c>
      <c r="U182">
        <v>0</v>
      </c>
      <c r="V182">
        <v>0</v>
      </c>
      <c r="W182">
        <v>0</v>
      </c>
      <c r="X182">
        <v>5</v>
      </c>
      <c r="Y182">
        <v>3</v>
      </c>
      <c r="Z182">
        <v>2</v>
      </c>
      <c r="AA182">
        <v>49</v>
      </c>
      <c r="AB182">
        <v>24</v>
      </c>
      <c r="AC182">
        <v>25</v>
      </c>
      <c r="AD182">
        <v>9</v>
      </c>
      <c r="AE182">
        <v>0</v>
      </c>
      <c r="AF182">
        <v>1294</v>
      </c>
      <c r="AG182">
        <v>53</v>
      </c>
      <c r="AH182">
        <v>83</v>
      </c>
      <c r="AI182">
        <v>287</v>
      </c>
      <c r="AJ182">
        <v>0</v>
      </c>
      <c r="AK182">
        <v>198</v>
      </c>
      <c r="AL182">
        <v>399</v>
      </c>
      <c r="AM182">
        <v>143</v>
      </c>
      <c r="AN182">
        <v>5</v>
      </c>
    </row>
    <row r="183" spans="1:40" x14ac:dyDescent="0.3">
      <c r="A183" s="1" t="s">
        <v>207</v>
      </c>
      <c r="B183" s="1" t="s">
        <v>567</v>
      </c>
      <c r="C183">
        <v>30</v>
      </c>
      <c r="D183" t="e">
        <f t="array" aca="1" ref="D183" ca="1">_xlfn.IFS(_2018_19_prem_player_stats[age]&gt;21,"Grown")</f>
        <v>#NAME?</v>
      </c>
      <c r="E183" s="2">
        <v>33579</v>
      </c>
      <c r="F183" s="1" t="s">
        <v>39</v>
      </c>
      <c r="G183" s="1" t="s">
        <v>53</v>
      </c>
      <c r="H183" s="1" t="s">
        <v>45</v>
      </c>
      <c r="I183">
        <v>2582</v>
      </c>
      <c r="J183">
        <v>1330</v>
      </c>
      <c r="K183">
        <v>1252</v>
      </c>
      <c r="L183" s="1" t="s">
        <v>208</v>
      </c>
      <c r="M183">
        <v>38</v>
      </c>
      <c r="N183">
        <v>19</v>
      </c>
      <c r="O183">
        <v>19</v>
      </c>
      <c r="P183">
        <v>10</v>
      </c>
      <c r="Q183">
        <v>4</v>
      </c>
      <c r="R183">
        <v>6</v>
      </c>
      <c r="S183">
        <v>2</v>
      </c>
      <c r="T183">
        <v>0</v>
      </c>
      <c r="U183">
        <v>2</v>
      </c>
      <c r="V183">
        <v>0</v>
      </c>
      <c r="W183">
        <v>0</v>
      </c>
      <c r="X183">
        <v>8</v>
      </c>
      <c r="Y183">
        <v>5</v>
      </c>
      <c r="Z183">
        <v>3</v>
      </c>
      <c r="AA183">
        <v>43</v>
      </c>
      <c r="AB183">
        <v>21</v>
      </c>
      <c r="AC183">
        <v>22</v>
      </c>
      <c r="AD183">
        <v>2</v>
      </c>
      <c r="AE183">
        <v>0</v>
      </c>
      <c r="AF183">
        <v>258</v>
      </c>
      <c r="AG183">
        <v>60</v>
      </c>
      <c r="AH183">
        <v>68</v>
      </c>
      <c r="AI183">
        <v>1291</v>
      </c>
      <c r="AJ183">
        <v>1291</v>
      </c>
      <c r="AK183">
        <v>50</v>
      </c>
      <c r="AL183">
        <v>188</v>
      </c>
      <c r="AM183">
        <v>-1</v>
      </c>
      <c r="AN183">
        <v>2</v>
      </c>
    </row>
    <row r="184" spans="1:40" x14ac:dyDescent="0.3">
      <c r="A184" s="1" t="s">
        <v>153</v>
      </c>
      <c r="B184" s="1" t="s">
        <v>537</v>
      </c>
      <c r="C184">
        <v>37</v>
      </c>
      <c r="D184" t="e">
        <f t="array" aca="1" ref="D184" ca="1">_xlfn.IFS(_2018_19_prem_player_stats[age]&gt;21,"Grown")</f>
        <v>#NAME?</v>
      </c>
      <c r="E184" s="2">
        <v>31237</v>
      </c>
      <c r="F184" s="1" t="s">
        <v>39</v>
      </c>
      <c r="G184" s="1" t="s">
        <v>44</v>
      </c>
      <c r="H184" s="1" t="s">
        <v>101</v>
      </c>
      <c r="I184">
        <v>2568</v>
      </c>
      <c r="J184">
        <v>1207</v>
      </c>
      <c r="K184">
        <v>1361</v>
      </c>
      <c r="L184" s="1" t="s">
        <v>42</v>
      </c>
      <c r="M184">
        <v>30</v>
      </c>
      <c r="N184">
        <v>14</v>
      </c>
      <c r="O184">
        <v>16</v>
      </c>
      <c r="P184">
        <v>2</v>
      </c>
      <c r="Q184">
        <v>1</v>
      </c>
      <c r="R184">
        <v>1</v>
      </c>
      <c r="S184">
        <v>2</v>
      </c>
      <c r="T184">
        <v>2</v>
      </c>
      <c r="U184">
        <v>0</v>
      </c>
      <c r="V184">
        <v>0</v>
      </c>
      <c r="W184">
        <v>0</v>
      </c>
      <c r="X184">
        <v>4</v>
      </c>
      <c r="Y184">
        <v>2</v>
      </c>
      <c r="Z184">
        <v>2</v>
      </c>
      <c r="AA184">
        <v>41</v>
      </c>
      <c r="AB184">
        <v>16</v>
      </c>
      <c r="AC184">
        <v>25</v>
      </c>
      <c r="AD184">
        <v>10</v>
      </c>
      <c r="AE184">
        <v>1</v>
      </c>
      <c r="AF184">
        <v>1284</v>
      </c>
      <c r="AG184">
        <v>63</v>
      </c>
      <c r="AH184">
        <v>86</v>
      </c>
      <c r="AI184">
        <v>257</v>
      </c>
      <c r="AJ184">
        <v>1284</v>
      </c>
      <c r="AK184">
        <v>195</v>
      </c>
      <c r="AL184">
        <v>181</v>
      </c>
      <c r="AM184">
        <v>-1</v>
      </c>
      <c r="AN184">
        <v>9</v>
      </c>
    </row>
    <row r="185" spans="1:40" x14ac:dyDescent="0.3">
      <c r="A185" s="1" t="s">
        <v>360</v>
      </c>
      <c r="B185" s="1" t="s">
        <v>453</v>
      </c>
      <c r="C185">
        <v>33</v>
      </c>
      <c r="D185" t="e">
        <f t="array" aca="1" ref="D185" ca="1">_xlfn.IFS(_2018_19_prem_player_stats[age]&gt;21,"Grown")</f>
        <v>#NAME?</v>
      </c>
      <c r="E185" s="2">
        <v>32596</v>
      </c>
      <c r="F185" s="1" t="s">
        <v>39</v>
      </c>
      <c r="G185" s="1" t="s">
        <v>40</v>
      </c>
      <c r="H185" s="1" t="s">
        <v>55</v>
      </c>
      <c r="I185">
        <v>2563</v>
      </c>
      <c r="J185">
        <v>1140</v>
      </c>
      <c r="K185">
        <v>1423</v>
      </c>
      <c r="L185" s="1" t="s">
        <v>42</v>
      </c>
      <c r="M185">
        <v>29</v>
      </c>
      <c r="N185">
        <v>13</v>
      </c>
      <c r="O185">
        <v>16</v>
      </c>
      <c r="P185">
        <v>1</v>
      </c>
      <c r="Q185">
        <v>0</v>
      </c>
      <c r="R185">
        <v>1</v>
      </c>
      <c r="S185">
        <v>1</v>
      </c>
      <c r="T185">
        <v>0</v>
      </c>
      <c r="U185">
        <v>1</v>
      </c>
      <c r="V185">
        <v>0</v>
      </c>
      <c r="W185">
        <v>0</v>
      </c>
      <c r="X185">
        <v>10</v>
      </c>
      <c r="Y185">
        <v>5</v>
      </c>
      <c r="Z185">
        <v>5</v>
      </c>
      <c r="AA185">
        <v>34</v>
      </c>
      <c r="AB185">
        <v>12</v>
      </c>
      <c r="AC185">
        <v>22</v>
      </c>
      <c r="AD185">
        <v>6</v>
      </c>
      <c r="AE185">
        <v>0</v>
      </c>
      <c r="AF185">
        <v>2563</v>
      </c>
      <c r="AG185">
        <v>75</v>
      </c>
      <c r="AH185">
        <v>88</v>
      </c>
      <c r="AI185">
        <v>427</v>
      </c>
      <c r="AJ185">
        <v>2563</v>
      </c>
      <c r="AK185">
        <v>235</v>
      </c>
      <c r="AL185">
        <v>215</v>
      </c>
      <c r="AM185">
        <v>63</v>
      </c>
      <c r="AN185">
        <v>9</v>
      </c>
    </row>
    <row r="186" spans="1:40" x14ac:dyDescent="0.3">
      <c r="A186" s="1" t="s">
        <v>253</v>
      </c>
      <c r="B186" s="1" t="s">
        <v>623</v>
      </c>
      <c r="C186">
        <v>31</v>
      </c>
      <c r="D186" t="e">
        <f t="array" aca="1" ref="D186" ca="1">_xlfn.IFS(_2018_19_prem_player_stats[age]&gt;21,"Grown")</f>
        <v>#NAME?</v>
      </c>
      <c r="E186" s="2">
        <v>33483</v>
      </c>
      <c r="F186" s="1" t="s">
        <v>39</v>
      </c>
      <c r="G186" s="1" t="s">
        <v>44</v>
      </c>
      <c r="H186" s="1" t="s">
        <v>109</v>
      </c>
      <c r="I186">
        <v>2551</v>
      </c>
      <c r="J186">
        <v>1371</v>
      </c>
      <c r="K186">
        <v>1180</v>
      </c>
      <c r="L186" s="1" t="s">
        <v>243</v>
      </c>
      <c r="M186">
        <v>30</v>
      </c>
      <c r="N186">
        <v>16</v>
      </c>
      <c r="O186">
        <v>14</v>
      </c>
      <c r="P186">
        <v>1</v>
      </c>
      <c r="Q186">
        <v>0</v>
      </c>
      <c r="R186">
        <v>1</v>
      </c>
      <c r="S186">
        <v>1</v>
      </c>
      <c r="T186">
        <v>0</v>
      </c>
      <c r="U186">
        <v>1</v>
      </c>
      <c r="V186">
        <v>0</v>
      </c>
      <c r="W186">
        <v>0</v>
      </c>
      <c r="X186">
        <v>5</v>
      </c>
      <c r="Y186">
        <v>4</v>
      </c>
      <c r="Z186">
        <v>1</v>
      </c>
      <c r="AA186">
        <v>44</v>
      </c>
      <c r="AB186">
        <v>19</v>
      </c>
      <c r="AC186">
        <v>25</v>
      </c>
      <c r="AD186">
        <v>2</v>
      </c>
      <c r="AE186">
        <v>0</v>
      </c>
      <c r="AF186">
        <v>2551</v>
      </c>
      <c r="AG186">
        <v>58</v>
      </c>
      <c r="AH186">
        <v>85</v>
      </c>
      <c r="AI186">
        <v>1276</v>
      </c>
      <c r="AJ186">
        <v>2551</v>
      </c>
      <c r="AK186">
        <v>241</v>
      </c>
      <c r="AL186">
        <v>226</v>
      </c>
      <c r="AM186">
        <v>-1</v>
      </c>
      <c r="AN186">
        <v>10</v>
      </c>
    </row>
    <row r="187" spans="1:40" x14ac:dyDescent="0.3">
      <c r="A187" s="1" t="s">
        <v>189</v>
      </c>
      <c r="B187" s="1" t="s">
        <v>552</v>
      </c>
      <c r="C187">
        <v>30</v>
      </c>
      <c r="D187" t="e">
        <f t="array" aca="1" ref="D187" ca="1">_xlfn.IFS(_2018_19_prem_player_stats[age]&gt;21,"Grown")</f>
        <v>#NAME?</v>
      </c>
      <c r="E187" s="2">
        <v>33661</v>
      </c>
      <c r="F187" s="1" t="s">
        <v>39</v>
      </c>
      <c r="G187" s="1" t="s">
        <v>53</v>
      </c>
      <c r="H187" s="1" t="s">
        <v>70</v>
      </c>
      <c r="I187">
        <v>2535</v>
      </c>
      <c r="J187">
        <v>1324</v>
      </c>
      <c r="K187">
        <v>1211</v>
      </c>
      <c r="L187" s="1" t="s">
        <v>42</v>
      </c>
      <c r="M187">
        <v>30</v>
      </c>
      <c r="N187">
        <v>15</v>
      </c>
      <c r="O187">
        <v>15</v>
      </c>
      <c r="P187">
        <v>14</v>
      </c>
      <c r="Q187">
        <v>5</v>
      </c>
      <c r="R187">
        <v>9</v>
      </c>
      <c r="S187">
        <v>9</v>
      </c>
      <c r="T187">
        <v>4</v>
      </c>
      <c r="U187">
        <v>5</v>
      </c>
      <c r="V187">
        <v>1</v>
      </c>
      <c r="W187">
        <v>1</v>
      </c>
      <c r="X187">
        <v>9</v>
      </c>
      <c r="Y187">
        <v>5</v>
      </c>
      <c r="Z187">
        <v>4</v>
      </c>
      <c r="AA187">
        <v>44</v>
      </c>
      <c r="AB187">
        <v>17</v>
      </c>
      <c r="AC187">
        <v>27</v>
      </c>
      <c r="AD187">
        <v>3</v>
      </c>
      <c r="AE187">
        <v>0</v>
      </c>
      <c r="AF187">
        <v>181</v>
      </c>
      <c r="AG187">
        <v>58</v>
      </c>
      <c r="AH187">
        <v>85</v>
      </c>
      <c r="AI187">
        <v>845</v>
      </c>
      <c r="AJ187">
        <v>282</v>
      </c>
      <c r="AK187">
        <v>17</v>
      </c>
      <c r="AL187">
        <v>16</v>
      </c>
      <c r="AM187">
        <v>-1</v>
      </c>
      <c r="AN187">
        <v>1</v>
      </c>
    </row>
    <row r="188" spans="1:40" x14ac:dyDescent="0.3">
      <c r="A188" s="1" t="s">
        <v>318</v>
      </c>
      <c r="B188" s="1" t="s">
        <v>588</v>
      </c>
      <c r="C188">
        <v>39</v>
      </c>
      <c r="D188" t="e">
        <f t="array" aca="1" ref="D188" ca="1">_xlfn.IFS(_2018_19_prem_player_stats[age]&gt;21,"Grown")</f>
        <v>#NAME?</v>
      </c>
      <c r="E188" s="2">
        <v>30584</v>
      </c>
      <c r="F188" s="1" t="s">
        <v>39</v>
      </c>
      <c r="G188" s="1" t="s">
        <v>53</v>
      </c>
      <c r="H188" s="1" t="s">
        <v>109</v>
      </c>
      <c r="I188">
        <v>2513</v>
      </c>
      <c r="J188">
        <v>1383</v>
      </c>
      <c r="K188">
        <v>1130</v>
      </c>
      <c r="L188" s="1" t="s">
        <v>42</v>
      </c>
      <c r="M188">
        <v>38</v>
      </c>
      <c r="N188">
        <v>19</v>
      </c>
      <c r="O188">
        <v>19</v>
      </c>
      <c r="P188">
        <v>13</v>
      </c>
      <c r="Q188">
        <v>8</v>
      </c>
      <c r="R188">
        <v>5</v>
      </c>
      <c r="S188">
        <v>1</v>
      </c>
      <c r="T188">
        <v>1</v>
      </c>
      <c r="U188">
        <v>0</v>
      </c>
      <c r="V188">
        <v>4</v>
      </c>
      <c r="W188">
        <v>0</v>
      </c>
      <c r="X188">
        <v>7</v>
      </c>
      <c r="Y188">
        <v>5</v>
      </c>
      <c r="Z188">
        <v>2</v>
      </c>
      <c r="AA188">
        <v>44</v>
      </c>
      <c r="AB188">
        <v>22</v>
      </c>
      <c r="AC188">
        <v>22</v>
      </c>
      <c r="AD188">
        <v>5</v>
      </c>
      <c r="AE188">
        <v>0</v>
      </c>
      <c r="AF188">
        <v>193</v>
      </c>
      <c r="AG188">
        <v>57</v>
      </c>
      <c r="AH188">
        <v>66</v>
      </c>
      <c r="AI188">
        <v>503</v>
      </c>
      <c r="AJ188">
        <v>2513</v>
      </c>
      <c r="AK188">
        <v>24</v>
      </c>
      <c r="AL188">
        <v>227</v>
      </c>
      <c r="AM188">
        <v>-1</v>
      </c>
      <c r="AN188">
        <v>1</v>
      </c>
    </row>
    <row r="189" spans="1:40" x14ac:dyDescent="0.3">
      <c r="A189" s="1" t="s">
        <v>376</v>
      </c>
      <c r="B189" s="1" t="s">
        <v>603</v>
      </c>
      <c r="C189">
        <v>28</v>
      </c>
      <c r="D189" t="e">
        <f t="array" aca="1" ref="D189" ca="1">_xlfn.IFS(_2018_19_prem_player_stats[age]&gt;21,"Grown")</f>
        <v>#NAME?</v>
      </c>
      <c r="E189" s="2">
        <v>34632</v>
      </c>
      <c r="F189" s="1" t="s">
        <v>39</v>
      </c>
      <c r="G189" s="1" t="s">
        <v>44</v>
      </c>
      <c r="H189" s="1" t="s">
        <v>70</v>
      </c>
      <c r="I189">
        <v>2511</v>
      </c>
      <c r="J189">
        <v>1319</v>
      </c>
      <c r="K189">
        <v>1192</v>
      </c>
      <c r="L189" s="1" t="s">
        <v>194</v>
      </c>
      <c r="M189">
        <v>30</v>
      </c>
      <c r="N189">
        <v>15</v>
      </c>
      <c r="O189">
        <v>15</v>
      </c>
      <c r="P189">
        <v>2</v>
      </c>
      <c r="Q189">
        <v>0</v>
      </c>
      <c r="R189">
        <v>2</v>
      </c>
      <c r="S189">
        <v>0</v>
      </c>
      <c r="T189">
        <v>0</v>
      </c>
      <c r="U189">
        <v>0</v>
      </c>
      <c r="V189">
        <v>0</v>
      </c>
      <c r="W189">
        <v>0</v>
      </c>
      <c r="X189">
        <v>8</v>
      </c>
      <c r="Y189">
        <v>4</v>
      </c>
      <c r="Z189">
        <v>4</v>
      </c>
      <c r="AA189">
        <v>45</v>
      </c>
      <c r="AB189">
        <v>18</v>
      </c>
      <c r="AC189">
        <v>27</v>
      </c>
      <c r="AD189">
        <v>12</v>
      </c>
      <c r="AE189">
        <v>0</v>
      </c>
      <c r="AF189">
        <v>1256</v>
      </c>
      <c r="AG189">
        <v>56</v>
      </c>
      <c r="AH189">
        <v>84</v>
      </c>
      <c r="AI189">
        <v>209</v>
      </c>
      <c r="AJ189">
        <v>0</v>
      </c>
      <c r="AK189">
        <v>202</v>
      </c>
      <c r="AL189">
        <v>288</v>
      </c>
      <c r="AM189">
        <v>-1</v>
      </c>
      <c r="AN189">
        <v>6</v>
      </c>
    </row>
    <row r="190" spans="1:40" x14ac:dyDescent="0.3">
      <c r="A190" s="1" t="s">
        <v>98</v>
      </c>
      <c r="B190" s="1" t="s">
        <v>573</v>
      </c>
      <c r="C190">
        <v>31</v>
      </c>
      <c r="D190" t="e">
        <f t="array" aca="1" ref="D190" ca="1">_xlfn.IFS(_2018_19_prem_player_stats[age]&gt;21,"Grown")</f>
        <v>#NAME?</v>
      </c>
      <c r="E190" s="2">
        <v>33386</v>
      </c>
      <c r="F190" s="1" t="s">
        <v>39</v>
      </c>
      <c r="G190" s="1" t="s">
        <v>53</v>
      </c>
      <c r="H190" s="1" t="s">
        <v>50</v>
      </c>
      <c r="I190">
        <v>2503</v>
      </c>
      <c r="J190">
        <v>1403</v>
      </c>
      <c r="K190">
        <v>1100</v>
      </c>
      <c r="L190" s="1" t="s">
        <v>60</v>
      </c>
      <c r="M190">
        <v>35</v>
      </c>
      <c r="N190">
        <v>19</v>
      </c>
      <c r="O190">
        <v>16</v>
      </c>
      <c r="P190">
        <v>13</v>
      </c>
      <c r="Q190">
        <v>9</v>
      </c>
      <c r="R190">
        <v>4</v>
      </c>
      <c r="S190">
        <v>8</v>
      </c>
      <c r="T190">
        <v>4</v>
      </c>
      <c r="U190">
        <v>4</v>
      </c>
      <c r="V190">
        <v>0</v>
      </c>
      <c r="W190">
        <v>0</v>
      </c>
      <c r="X190">
        <v>7</v>
      </c>
      <c r="Y190">
        <v>7</v>
      </c>
      <c r="Z190">
        <v>0</v>
      </c>
      <c r="AA190">
        <v>28</v>
      </c>
      <c r="AB190">
        <v>10</v>
      </c>
      <c r="AC190">
        <v>18</v>
      </c>
      <c r="AD190">
        <v>2</v>
      </c>
      <c r="AE190">
        <v>0</v>
      </c>
      <c r="AF190">
        <v>193</v>
      </c>
      <c r="AG190">
        <v>89</v>
      </c>
      <c r="AH190">
        <v>72</v>
      </c>
      <c r="AI190">
        <v>1252</v>
      </c>
      <c r="AJ190">
        <v>313</v>
      </c>
      <c r="AK190">
        <v>21</v>
      </c>
      <c r="AL190">
        <v>25</v>
      </c>
      <c r="AM190">
        <v>-1</v>
      </c>
      <c r="AN190">
        <v>2</v>
      </c>
    </row>
    <row r="191" spans="1:40" x14ac:dyDescent="0.3">
      <c r="A191" s="1" t="s">
        <v>321</v>
      </c>
      <c r="B191" s="1" t="s">
        <v>655</v>
      </c>
      <c r="C191">
        <v>30</v>
      </c>
      <c r="D191" t="e">
        <f t="array" aca="1" ref="D191" ca="1">_xlfn.IFS(_2018_19_prem_player_stats[age]&gt;21,"Grown")</f>
        <v>#NAME?</v>
      </c>
      <c r="E191" s="2">
        <v>33874</v>
      </c>
      <c r="F191" s="1" t="s">
        <v>39</v>
      </c>
      <c r="G191" s="1" t="s">
        <v>44</v>
      </c>
      <c r="H191" s="1" t="s">
        <v>50</v>
      </c>
      <c r="I191">
        <v>2502</v>
      </c>
      <c r="J191">
        <v>1317</v>
      </c>
      <c r="K191">
        <v>1185</v>
      </c>
      <c r="L191" s="1" t="s">
        <v>292</v>
      </c>
      <c r="M191">
        <v>29</v>
      </c>
      <c r="N191">
        <v>15</v>
      </c>
      <c r="O191">
        <v>14</v>
      </c>
      <c r="P191">
        <v>4</v>
      </c>
      <c r="Q191">
        <v>2</v>
      </c>
      <c r="R191">
        <v>2</v>
      </c>
      <c r="S191">
        <v>2</v>
      </c>
      <c r="T191">
        <v>0</v>
      </c>
      <c r="U191">
        <v>2</v>
      </c>
      <c r="V191">
        <v>0</v>
      </c>
      <c r="W191">
        <v>0</v>
      </c>
      <c r="X191">
        <v>7</v>
      </c>
      <c r="Y191">
        <v>6</v>
      </c>
      <c r="Z191">
        <v>1</v>
      </c>
      <c r="AA191">
        <v>35</v>
      </c>
      <c r="AB191">
        <v>11</v>
      </c>
      <c r="AC191">
        <v>24</v>
      </c>
      <c r="AD191">
        <v>10</v>
      </c>
      <c r="AE191">
        <v>0</v>
      </c>
      <c r="AF191">
        <v>626</v>
      </c>
      <c r="AG191">
        <v>71</v>
      </c>
      <c r="AH191">
        <v>86</v>
      </c>
      <c r="AI191">
        <v>250</v>
      </c>
      <c r="AJ191">
        <v>1251</v>
      </c>
      <c r="AK191">
        <v>127</v>
      </c>
      <c r="AL191">
        <v>183</v>
      </c>
      <c r="AM191">
        <v>-1</v>
      </c>
      <c r="AN191">
        <v>6</v>
      </c>
    </row>
    <row r="192" spans="1:40" x14ac:dyDescent="0.3">
      <c r="A192" s="1" t="s">
        <v>228</v>
      </c>
      <c r="B192" s="1" t="s">
        <v>597</v>
      </c>
      <c r="C192">
        <v>33</v>
      </c>
      <c r="D192" t="e">
        <f t="array" aca="1" ref="D192" ca="1">_xlfn.IFS(_2018_19_prem_player_stats[age]&gt;21,"Grown")</f>
        <v>#NAME?</v>
      </c>
      <c r="E192" s="2">
        <v>32671</v>
      </c>
      <c r="F192" s="1" t="s">
        <v>39</v>
      </c>
      <c r="G192" s="1" t="s">
        <v>44</v>
      </c>
      <c r="H192" s="1" t="s">
        <v>109</v>
      </c>
      <c r="I192">
        <v>2487</v>
      </c>
      <c r="J192">
        <v>1191</v>
      </c>
      <c r="K192">
        <v>1296</v>
      </c>
      <c r="L192" s="1" t="s">
        <v>42</v>
      </c>
      <c r="M192">
        <v>30</v>
      </c>
      <c r="N192">
        <v>14</v>
      </c>
      <c r="O192">
        <v>16</v>
      </c>
      <c r="P192">
        <v>1</v>
      </c>
      <c r="Q192">
        <v>0</v>
      </c>
      <c r="R192">
        <v>1</v>
      </c>
      <c r="S192">
        <v>1</v>
      </c>
      <c r="T192">
        <v>0</v>
      </c>
      <c r="U192">
        <v>1</v>
      </c>
      <c r="V192">
        <v>0</v>
      </c>
      <c r="W192">
        <v>0</v>
      </c>
      <c r="X192">
        <v>5</v>
      </c>
      <c r="Y192">
        <v>3</v>
      </c>
      <c r="Z192">
        <v>2</v>
      </c>
      <c r="AA192">
        <v>43</v>
      </c>
      <c r="AB192">
        <v>18</v>
      </c>
      <c r="AC192">
        <v>25</v>
      </c>
      <c r="AD192">
        <v>7</v>
      </c>
      <c r="AE192">
        <v>1</v>
      </c>
      <c r="AF192">
        <v>2487</v>
      </c>
      <c r="AG192">
        <v>58</v>
      </c>
      <c r="AH192">
        <v>83</v>
      </c>
      <c r="AI192">
        <v>311</v>
      </c>
      <c r="AJ192">
        <v>2487</v>
      </c>
      <c r="AK192">
        <v>247</v>
      </c>
      <c r="AL192">
        <v>224</v>
      </c>
      <c r="AM192">
        <v>-1</v>
      </c>
      <c r="AN192">
        <v>9</v>
      </c>
    </row>
    <row r="193" spans="1:40" x14ac:dyDescent="0.3">
      <c r="A193" s="1" t="s">
        <v>254</v>
      </c>
      <c r="B193" s="1" t="s">
        <v>613</v>
      </c>
      <c r="C193">
        <v>29</v>
      </c>
      <c r="D193" t="e">
        <f t="array" aca="1" ref="D193" ca="1">_xlfn.IFS(_2018_19_prem_player_stats[age]&gt;21,"Grown")</f>
        <v>#NAME?</v>
      </c>
      <c r="E193" s="2">
        <v>34159</v>
      </c>
      <c r="F193" s="1" t="s">
        <v>39</v>
      </c>
      <c r="G193" s="1" t="s">
        <v>40</v>
      </c>
      <c r="H193" s="1" t="s">
        <v>139</v>
      </c>
      <c r="I193">
        <v>2475</v>
      </c>
      <c r="J193">
        <v>1313</v>
      </c>
      <c r="K193">
        <v>1162</v>
      </c>
      <c r="L193" s="1" t="s">
        <v>234</v>
      </c>
      <c r="M193">
        <v>29</v>
      </c>
      <c r="N193">
        <v>16</v>
      </c>
      <c r="O193">
        <v>13</v>
      </c>
      <c r="P193">
        <v>1</v>
      </c>
      <c r="Q193">
        <v>0</v>
      </c>
      <c r="R193">
        <v>1</v>
      </c>
      <c r="S193">
        <v>2</v>
      </c>
      <c r="T193">
        <v>1</v>
      </c>
      <c r="U193">
        <v>1</v>
      </c>
      <c r="V193">
        <v>0</v>
      </c>
      <c r="W193">
        <v>0</v>
      </c>
      <c r="X193">
        <v>6</v>
      </c>
      <c r="Y193">
        <v>4</v>
      </c>
      <c r="Z193">
        <v>2</v>
      </c>
      <c r="AA193">
        <v>37</v>
      </c>
      <c r="AB193">
        <v>19</v>
      </c>
      <c r="AC193">
        <v>18</v>
      </c>
      <c r="AD193">
        <v>7</v>
      </c>
      <c r="AE193">
        <v>1</v>
      </c>
      <c r="AF193">
        <v>2475</v>
      </c>
      <c r="AG193">
        <v>67</v>
      </c>
      <c r="AH193">
        <v>85</v>
      </c>
      <c r="AI193">
        <v>309</v>
      </c>
      <c r="AJ193">
        <v>1238</v>
      </c>
      <c r="AK193">
        <v>237</v>
      </c>
      <c r="AL193">
        <v>177</v>
      </c>
      <c r="AM193">
        <v>93</v>
      </c>
      <c r="AN193">
        <v>13</v>
      </c>
    </row>
    <row r="194" spans="1:40" x14ac:dyDescent="0.3">
      <c r="A194" s="1" t="s">
        <v>326</v>
      </c>
      <c r="B194" s="1" t="s">
        <v>416</v>
      </c>
      <c r="C194">
        <v>29</v>
      </c>
      <c r="D194" t="e">
        <f t="array" aca="1" ref="D194" ca="1">_xlfn.IFS(_2018_19_prem_player_stats[age]&gt;21,"Grown")</f>
        <v>#NAME?</v>
      </c>
      <c r="E194" s="2">
        <v>34178</v>
      </c>
      <c r="F194" s="1" t="s">
        <v>39</v>
      </c>
      <c r="G194" s="1" t="s">
        <v>53</v>
      </c>
      <c r="H194" s="1" t="s">
        <v>106</v>
      </c>
      <c r="I194">
        <v>2427</v>
      </c>
      <c r="J194">
        <v>1066</v>
      </c>
      <c r="K194">
        <v>1361</v>
      </c>
      <c r="L194" s="1" t="s">
        <v>42</v>
      </c>
      <c r="M194">
        <v>28</v>
      </c>
      <c r="N194">
        <v>12</v>
      </c>
      <c r="O194">
        <v>16</v>
      </c>
      <c r="P194">
        <v>17</v>
      </c>
      <c r="Q194">
        <v>6</v>
      </c>
      <c r="R194">
        <v>11</v>
      </c>
      <c r="S194">
        <v>4</v>
      </c>
      <c r="T194">
        <v>2</v>
      </c>
      <c r="U194">
        <v>2</v>
      </c>
      <c r="V194">
        <v>4</v>
      </c>
      <c r="W194">
        <v>0</v>
      </c>
      <c r="X194">
        <v>10</v>
      </c>
      <c r="Y194">
        <v>4</v>
      </c>
      <c r="Z194">
        <v>6</v>
      </c>
      <c r="AA194">
        <v>28</v>
      </c>
      <c r="AB194">
        <v>10</v>
      </c>
      <c r="AC194">
        <v>18</v>
      </c>
      <c r="AD194">
        <v>5</v>
      </c>
      <c r="AE194">
        <v>0</v>
      </c>
      <c r="AF194">
        <v>143</v>
      </c>
      <c r="AG194">
        <v>87</v>
      </c>
      <c r="AH194">
        <v>87</v>
      </c>
      <c r="AI194">
        <v>485</v>
      </c>
      <c r="AJ194">
        <v>607</v>
      </c>
      <c r="AK194">
        <v>5</v>
      </c>
      <c r="AL194">
        <v>94</v>
      </c>
      <c r="AM194">
        <v>-1</v>
      </c>
      <c r="AN194">
        <v>1</v>
      </c>
    </row>
    <row r="195" spans="1:40" x14ac:dyDescent="0.3">
      <c r="A195" s="1" t="s">
        <v>250</v>
      </c>
      <c r="B195" s="1" t="s">
        <v>477</v>
      </c>
      <c r="C195">
        <v>36</v>
      </c>
      <c r="D195" t="e">
        <f t="array" aca="1" ref="D195" ca="1">_xlfn.IFS(_2018_19_prem_player_stats[age]&gt;21,"Grown")</f>
        <v>#NAME?</v>
      </c>
      <c r="E195" s="2">
        <v>31420</v>
      </c>
      <c r="F195" s="1" t="s">
        <v>39</v>
      </c>
      <c r="G195" s="1" t="s">
        <v>44</v>
      </c>
      <c r="H195" s="1" t="s">
        <v>144</v>
      </c>
      <c r="I195">
        <v>2411</v>
      </c>
      <c r="J195">
        <v>1088</v>
      </c>
      <c r="K195">
        <v>1323</v>
      </c>
      <c r="L195" s="1" t="s">
        <v>74</v>
      </c>
      <c r="M195">
        <v>33</v>
      </c>
      <c r="N195">
        <v>16</v>
      </c>
      <c r="O195">
        <v>17</v>
      </c>
      <c r="P195">
        <v>6</v>
      </c>
      <c r="Q195">
        <v>4</v>
      </c>
      <c r="R195">
        <v>2</v>
      </c>
      <c r="S195">
        <v>8</v>
      </c>
      <c r="T195">
        <v>3</v>
      </c>
      <c r="U195">
        <v>5</v>
      </c>
      <c r="V195">
        <v>0</v>
      </c>
      <c r="W195">
        <v>0</v>
      </c>
      <c r="X195">
        <v>17</v>
      </c>
      <c r="Y195">
        <v>8</v>
      </c>
      <c r="Z195">
        <v>9</v>
      </c>
      <c r="AA195">
        <v>14</v>
      </c>
      <c r="AB195">
        <v>7</v>
      </c>
      <c r="AC195">
        <v>7</v>
      </c>
      <c r="AD195">
        <v>3</v>
      </c>
      <c r="AE195">
        <v>0</v>
      </c>
      <c r="AF195">
        <v>402</v>
      </c>
      <c r="AG195">
        <v>172</v>
      </c>
      <c r="AH195">
        <v>73</v>
      </c>
      <c r="AI195">
        <v>804</v>
      </c>
      <c r="AJ195">
        <v>301</v>
      </c>
      <c r="AK195">
        <v>88</v>
      </c>
      <c r="AL195">
        <v>22</v>
      </c>
      <c r="AM195">
        <v>-1</v>
      </c>
      <c r="AN195">
        <v>7</v>
      </c>
    </row>
    <row r="196" spans="1:40" x14ac:dyDescent="0.3">
      <c r="A196" s="1" t="s">
        <v>151</v>
      </c>
      <c r="B196" s="1" t="s">
        <v>601</v>
      </c>
      <c r="C196">
        <v>32</v>
      </c>
      <c r="D196" t="e">
        <f t="array" aca="1" ref="D196" ca="1">_xlfn.IFS(_2018_19_prem_player_stats[age]&gt;21,"Grown")</f>
        <v>#NAME?</v>
      </c>
      <c r="E196" s="2">
        <v>32811</v>
      </c>
      <c r="F196" s="1" t="s">
        <v>39</v>
      </c>
      <c r="G196" s="1" t="s">
        <v>53</v>
      </c>
      <c r="H196" s="1" t="s">
        <v>45</v>
      </c>
      <c r="I196">
        <v>2400</v>
      </c>
      <c r="J196">
        <v>1307</v>
      </c>
      <c r="K196">
        <v>1093</v>
      </c>
      <c r="L196" s="1" t="s">
        <v>42</v>
      </c>
      <c r="M196">
        <v>37</v>
      </c>
      <c r="N196">
        <v>19</v>
      </c>
      <c r="O196">
        <v>18</v>
      </c>
      <c r="P196">
        <v>12</v>
      </c>
      <c r="Q196">
        <v>6</v>
      </c>
      <c r="R196">
        <v>6</v>
      </c>
      <c r="S196">
        <v>2</v>
      </c>
      <c r="T196">
        <v>1</v>
      </c>
      <c r="U196">
        <v>1</v>
      </c>
      <c r="V196">
        <v>2</v>
      </c>
      <c r="W196">
        <v>0</v>
      </c>
      <c r="X196">
        <v>8</v>
      </c>
      <c r="Y196">
        <v>5</v>
      </c>
      <c r="Z196">
        <v>3</v>
      </c>
      <c r="AA196">
        <v>34</v>
      </c>
      <c r="AB196">
        <v>16</v>
      </c>
      <c r="AC196">
        <v>18</v>
      </c>
      <c r="AD196">
        <v>8</v>
      </c>
      <c r="AE196">
        <v>0</v>
      </c>
      <c r="AF196">
        <v>200</v>
      </c>
      <c r="AG196">
        <v>71</v>
      </c>
      <c r="AH196">
        <v>65</v>
      </c>
      <c r="AI196">
        <v>300</v>
      </c>
      <c r="AJ196">
        <v>1200</v>
      </c>
      <c r="AK196">
        <v>27</v>
      </c>
      <c r="AL196">
        <v>172</v>
      </c>
      <c r="AM196">
        <v>-1</v>
      </c>
      <c r="AN196">
        <v>1</v>
      </c>
    </row>
    <row r="197" spans="1:40" x14ac:dyDescent="0.3">
      <c r="A197" s="1" t="s">
        <v>298</v>
      </c>
      <c r="B197" s="1" t="s">
        <v>638</v>
      </c>
      <c r="C197">
        <v>37</v>
      </c>
      <c r="D197" t="e">
        <f t="array" aca="1" ref="D197" ca="1">_xlfn.IFS(_2018_19_prem_player_stats[age]&gt;21,"Grown")</f>
        <v>#NAME?</v>
      </c>
      <c r="E197" s="2">
        <v>31171</v>
      </c>
      <c r="F197" s="1" t="s">
        <v>39</v>
      </c>
      <c r="G197" s="1" t="s">
        <v>44</v>
      </c>
      <c r="H197" s="1" t="s">
        <v>144</v>
      </c>
      <c r="I197">
        <v>2381</v>
      </c>
      <c r="J197">
        <v>1286</v>
      </c>
      <c r="K197">
        <v>1095</v>
      </c>
      <c r="L197" s="1" t="s">
        <v>112</v>
      </c>
      <c r="M197">
        <v>29</v>
      </c>
      <c r="N197">
        <v>15</v>
      </c>
      <c r="O197">
        <v>14</v>
      </c>
      <c r="P197">
        <v>1</v>
      </c>
      <c r="Q197">
        <v>1</v>
      </c>
      <c r="R197">
        <v>0</v>
      </c>
      <c r="S197">
        <v>3</v>
      </c>
      <c r="T197">
        <v>3</v>
      </c>
      <c r="U197">
        <v>0</v>
      </c>
      <c r="V197">
        <v>0</v>
      </c>
      <c r="W197">
        <v>0</v>
      </c>
      <c r="X197">
        <v>16</v>
      </c>
      <c r="Y197">
        <v>7</v>
      </c>
      <c r="Z197">
        <v>9</v>
      </c>
      <c r="AA197">
        <v>15</v>
      </c>
      <c r="AB197">
        <v>8</v>
      </c>
      <c r="AC197">
        <v>7</v>
      </c>
      <c r="AD197">
        <v>5</v>
      </c>
      <c r="AE197">
        <v>0</v>
      </c>
      <c r="AF197">
        <v>2381</v>
      </c>
      <c r="AG197">
        <v>159</v>
      </c>
      <c r="AH197">
        <v>82</v>
      </c>
      <c r="AI197">
        <v>476</v>
      </c>
      <c r="AJ197">
        <v>794</v>
      </c>
      <c r="AK197">
        <v>228</v>
      </c>
      <c r="AL197">
        <v>132</v>
      </c>
      <c r="AM197">
        <v>-1</v>
      </c>
      <c r="AN197">
        <v>15</v>
      </c>
    </row>
    <row r="198" spans="1:40" x14ac:dyDescent="0.3">
      <c r="A198" s="1" t="s">
        <v>265</v>
      </c>
      <c r="B198" s="1" t="s">
        <v>433</v>
      </c>
      <c r="C198">
        <v>25</v>
      </c>
      <c r="D198" t="e">
        <f t="array" aca="1" ref="D198" ca="1">_xlfn.IFS(_2018_19_prem_player_stats[age]&gt;21,"Grown")</f>
        <v>#NAME?</v>
      </c>
      <c r="E198" s="2">
        <v>35403</v>
      </c>
      <c r="F198" s="1" t="s">
        <v>39</v>
      </c>
      <c r="G198" s="1" t="s">
        <v>44</v>
      </c>
      <c r="H198" s="1" t="s">
        <v>73</v>
      </c>
      <c r="I198">
        <v>2371</v>
      </c>
      <c r="J198">
        <v>1210</v>
      </c>
      <c r="K198">
        <v>1161</v>
      </c>
      <c r="L198" s="1" t="s">
        <v>83</v>
      </c>
      <c r="M198">
        <v>33</v>
      </c>
      <c r="N198">
        <v>16</v>
      </c>
      <c r="O198">
        <v>17</v>
      </c>
      <c r="P198">
        <v>9</v>
      </c>
      <c r="Q198">
        <v>7</v>
      </c>
      <c r="R198">
        <v>2</v>
      </c>
      <c r="S198">
        <v>5</v>
      </c>
      <c r="T198">
        <v>3</v>
      </c>
      <c r="U198">
        <v>2</v>
      </c>
      <c r="V198">
        <v>0</v>
      </c>
      <c r="W198">
        <v>0</v>
      </c>
      <c r="X198">
        <v>9</v>
      </c>
      <c r="Y198">
        <v>7</v>
      </c>
      <c r="Z198">
        <v>2</v>
      </c>
      <c r="AA198">
        <v>29</v>
      </c>
      <c r="AB198">
        <v>11</v>
      </c>
      <c r="AC198">
        <v>18</v>
      </c>
      <c r="AD198">
        <v>11</v>
      </c>
      <c r="AE198">
        <v>0</v>
      </c>
      <c r="AF198">
        <v>263</v>
      </c>
      <c r="AG198">
        <v>82</v>
      </c>
      <c r="AH198">
        <v>72</v>
      </c>
      <c r="AI198">
        <v>216</v>
      </c>
      <c r="AJ198">
        <v>474</v>
      </c>
      <c r="AK198">
        <v>52</v>
      </c>
      <c r="AL198">
        <v>71</v>
      </c>
      <c r="AM198">
        <v>-1</v>
      </c>
      <c r="AN198">
        <v>2</v>
      </c>
    </row>
    <row r="199" spans="1:40" x14ac:dyDescent="0.3">
      <c r="A199" s="1" t="s">
        <v>382</v>
      </c>
      <c r="B199" s="1" t="s">
        <v>437</v>
      </c>
      <c r="C199">
        <v>29</v>
      </c>
      <c r="D199" t="e">
        <f t="array" aca="1" ref="D199" ca="1">_xlfn.IFS(_2018_19_prem_player_stats[age]&gt;21,"Grown")</f>
        <v>#NAME?</v>
      </c>
      <c r="E199" s="2">
        <v>34229</v>
      </c>
      <c r="F199" s="1" t="s">
        <v>39</v>
      </c>
      <c r="G199" s="1" t="s">
        <v>40</v>
      </c>
      <c r="H199" s="1" t="s">
        <v>62</v>
      </c>
      <c r="I199">
        <v>2350</v>
      </c>
      <c r="J199">
        <v>1214</v>
      </c>
      <c r="K199">
        <v>1136</v>
      </c>
      <c r="L199" s="1" t="s">
        <v>42</v>
      </c>
      <c r="M199">
        <v>28</v>
      </c>
      <c r="N199">
        <v>15</v>
      </c>
      <c r="O199">
        <v>13</v>
      </c>
      <c r="P199">
        <v>0</v>
      </c>
      <c r="Q199">
        <v>0</v>
      </c>
      <c r="R199">
        <v>0</v>
      </c>
      <c r="S199">
        <v>1</v>
      </c>
      <c r="T199">
        <v>1</v>
      </c>
      <c r="U199">
        <v>0</v>
      </c>
      <c r="V199">
        <v>0</v>
      </c>
      <c r="W199">
        <v>0</v>
      </c>
      <c r="X199">
        <v>5</v>
      </c>
      <c r="Y199">
        <v>3</v>
      </c>
      <c r="Z199">
        <v>2</v>
      </c>
      <c r="AA199">
        <v>51</v>
      </c>
      <c r="AB199">
        <v>21</v>
      </c>
      <c r="AC199">
        <v>30</v>
      </c>
      <c r="AD199">
        <v>5</v>
      </c>
      <c r="AE199">
        <v>0</v>
      </c>
      <c r="AF199">
        <v>0</v>
      </c>
      <c r="AG199">
        <v>46</v>
      </c>
      <c r="AH199">
        <v>84</v>
      </c>
      <c r="AI199">
        <v>470</v>
      </c>
      <c r="AJ199">
        <v>2350</v>
      </c>
      <c r="AK199">
        <v>316</v>
      </c>
      <c r="AL199">
        <v>218</v>
      </c>
      <c r="AM199">
        <v>158</v>
      </c>
      <c r="AN199">
        <v>26</v>
      </c>
    </row>
    <row r="200" spans="1:40" x14ac:dyDescent="0.3">
      <c r="A200" s="1" t="s">
        <v>46</v>
      </c>
      <c r="B200" s="1" t="s">
        <v>529</v>
      </c>
      <c r="C200">
        <v>32</v>
      </c>
      <c r="D200" t="e">
        <f t="array" aca="1" ref="D200" ca="1">_xlfn.IFS(_2018_19_prem_player_stats[age]&gt;21,"Grown")</f>
        <v>#NAME?</v>
      </c>
      <c r="E200" s="2">
        <v>33131</v>
      </c>
      <c r="F200" s="1" t="s">
        <v>39</v>
      </c>
      <c r="G200" s="1" t="s">
        <v>44</v>
      </c>
      <c r="H200" s="1" t="s">
        <v>47</v>
      </c>
      <c r="I200">
        <v>2327</v>
      </c>
      <c r="J200">
        <v>1190</v>
      </c>
      <c r="K200">
        <v>1137</v>
      </c>
      <c r="L200" s="1" t="s">
        <v>48</v>
      </c>
      <c r="M200">
        <v>29</v>
      </c>
      <c r="N200">
        <v>15</v>
      </c>
      <c r="O200">
        <v>14</v>
      </c>
      <c r="P200">
        <v>3</v>
      </c>
      <c r="Q200">
        <v>1</v>
      </c>
      <c r="R200">
        <v>2</v>
      </c>
      <c r="S200">
        <v>1</v>
      </c>
      <c r="T200">
        <v>0</v>
      </c>
      <c r="U200">
        <v>1</v>
      </c>
      <c r="V200">
        <v>1</v>
      </c>
      <c r="W200">
        <v>0</v>
      </c>
      <c r="X200">
        <v>4</v>
      </c>
      <c r="Y200">
        <v>3</v>
      </c>
      <c r="Z200">
        <v>1</v>
      </c>
      <c r="AA200">
        <v>46</v>
      </c>
      <c r="AB200">
        <v>20</v>
      </c>
      <c r="AC200">
        <v>26</v>
      </c>
      <c r="AD200">
        <v>4</v>
      </c>
      <c r="AE200">
        <v>0</v>
      </c>
      <c r="AF200">
        <v>776</v>
      </c>
      <c r="AG200">
        <v>51</v>
      </c>
      <c r="AH200">
        <v>80</v>
      </c>
      <c r="AI200">
        <v>582</v>
      </c>
      <c r="AJ200">
        <v>2327</v>
      </c>
      <c r="AK200">
        <v>144</v>
      </c>
      <c r="AL200">
        <v>233</v>
      </c>
      <c r="AM200">
        <v>-1</v>
      </c>
      <c r="AN200">
        <v>3</v>
      </c>
    </row>
    <row r="201" spans="1:40" x14ac:dyDescent="0.3">
      <c r="A201" s="1" t="s">
        <v>244</v>
      </c>
      <c r="B201" s="1" t="s">
        <v>544</v>
      </c>
      <c r="C201">
        <v>25</v>
      </c>
      <c r="D201" t="e">
        <f t="array" aca="1" ref="D201" ca="1">_xlfn.IFS(_2018_19_prem_player_stats[age]&gt;21,"Grown")</f>
        <v>#NAME?</v>
      </c>
      <c r="E201" s="2">
        <v>35619</v>
      </c>
      <c r="F201" s="1" t="s">
        <v>39</v>
      </c>
      <c r="G201" s="1" t="s">
        <v>53</v>
      </c>
      <c r="H201" s="1" t="s">
        <v>70</v>
      </c>
      <c r="I201">
        <v>2278</v>
      </c>
      <c r="J201">
        <v>1289</v>
      </c>
      <c r="K201">
        <v>989</v>
      </c>
      <c r="L201" s="1" t="s">
        <v>42</v>
      </c>
      <c r="M201">
        <v>30</v>
      </c>
      <c r="N201">
        <v>17</v>
      </c>
      <c r="O201">
        <v>13</v>
      </c>
      <c r="P201">
        <v>7</v>
      </c>
      <c r="Q201">
        <v>4</v>
      </c>
      <c r="R201">
        <v>3</v>
      </c>
      <c r="S201">
        <v>5</v>
      </c>
      <c r="T201">
        <v>3</v>
      </c>
      <c r="U201">
        <v>2</v>
      </c>
      <c r="V201">
        <v>0</v>
      </c>
      <c r="W201">
        <v>0</v>
      </c>
      <c r="X201">
        <v>9</v>
      </c>
      <c r="Y201">
        <v>5</v>
      </c>
      <c r="Z201">
        <v>4</v>
      </c>
      <c r="AA201">
        <v>39</v>
      </c>
      <c r="AB201">
        <v>17</v>
      </c>
      <c r="AC201">
        <v>22</v>
      </c>
      <c r="AD201">
        <v>3</v>
      </c>
      <c r="AE201">
        <v>0</v>
      </c>
      <c r="AF201">
        <v>325</v>
      </c>
      <c r="AG201">
        <v>58</v>
      </c>
      <c r="AH201">
        <v>76</v>
      </c>
      <c r="AI201">
        <v>759</v>
      </c>
      <c r="AJ201">
        <v>456</v>
      </c>
      <c r="AK201">
        <v>68</v>
      </c>
      <c r="AL201">
        <v>66</v>
      </c>
      <c r="AM201">
        <v>-1</v>
      </c>
      <c r="AN201">
        <v>4</v>
      </c>
    </row>
    <row r="202" spans="1:40" x14ac:dyDescent="0.3">
      <c r="A202" s="1" t="s">
        <v>146</v>
      </c>
      <c r="B202" s="1" t="s">
        <v>579</v>
      </c>
      <c r="C202">
        <v>33</v>
      </c>
      <c r="D202" t="e">
        <f t="array" aca="1" ref="D202" ca="1">_xlfn.IFS(_2018_19_prem_player_stats[age]&gt;21,"Grown")</f>
        <v>#NAME?</v>
      </c>
      <c r="E202" s="2">
        <v>32620</v>
      </c>
      <c r="F202" s="1" t="s">
        <v>39</v>
      </c>
      <c r="G202" s="1" t="s">
        <v>44</v>
      </c>
      <c r="H202" s="1" t="s">
        <v>95</v>
      </c>
      <c r="I202">
        <v>2274</v>
      </c>
      <c r="J202">
        <v>1240</v>
      </c>
      <c r="K202">
        <v>1034</v>
      </c>
      <c r="L202" s="1" t="s">
        <v>147</v>
      </c>
      <c r="M202">
        <v>28</v>
      </c>
      <c r="N202">
        <v>14</v>
      </c>
      <c r="O202">
        <v>14</v>
      </c>
      <c r="P202">
        <v>1</v>
      </c>
      <c r="Q202">
        <v>1</v>
      </c>
      <c r="R202">
        <v>0</v>
      </c>
      <c r="S202">
        <v>1</v>
      </c>
      <c r="T202">
        <v>1</v>
      </c>
      <c r="U202">
        <v>0</v>
      </c>
      <c r="V202">
        <v>0</v>
      </c>
      <c r="W202">
        <v>0</v>
      </c>
      <c r="X202">
        <v>8</v>
      </c>
      <c r="Y202">
        <v>4</v>
      </c>
      <c r="Z202">
        <v>4</v>
      </c>
      <c r="AA202">
        <v>37</v>
      </c>
      <c r="AB202">
        <v>20</v>
      </c>
      <c r="AC202">
        <v>17</v>
      </c>
      <c r="AD202">
        <v>5</v>
      </c>
      <c r="AE202">
        <v>0</v>
      </c>
      <c r="AF202">
        <v>2274</v>
      </c>
      <c r="AG202">
        <v>61</v>
      </c>
      <c r="AH202">
        <v>81</v>
      </c>
      <c r="AI202">
        <v>455</v>
      </c>
      <c r="AJ202">
        <v>2274</v>
      </c>
      <c r="AK202">
        <v>232</v>
      </c>
      <c r="AL202">
        <v>234</v>
      </c>
      <c r="AM202">
        <v>-1</v>
      </c>
      <c r="AN202">
        <v>9</v>
      </c>
    </row>
    <row r="203" spans="1:40" x14ac:dyDescent="0.3">
      <c r="A203" s="1" t="s">
        <v>374</v>
      </c>
      <c r="B203" s="1" t="s">
        <v>548</v>
      </c>
      <c r="C203">
        <v>31</v>
      </c>
      <c r="D203" t="e">
        <f t="array" aca="1" ref="D203" ca="1">_xlfn.IFS(_2018_19_prem_player_stats[age]&gt;21,"Grown")</f>
        <v>#NAME?</v>
      </c>
      <c r="E203" s="2">
        <v>33438</v>
      </c>
      <c r="F203" s="1" t="s">
        <v>39</v>
      </c>
      <c r="G203" s="1" t="s">
        <v>44</v>
      </c>
      <c r="H203" s="1" t="s">
        <v>62</v>
      </c>
      <c r="I203">
        <v>2252</v>
      </c>
      <c r="J203">
        <v>1112</v>
      </c>
      <c r="K203">
        <v>1140</v>
      </c>
      <c r="L203" s="1" t="s">
        <v>282</v>
      </c>
      <c r="M203">
        <v>32</v>
      </c>
      <c r="N203">
        <v>15</v>
      </c>
      <c r="O203">
        <v>17</v>
      </c>
      <c r="P203">
        <v>1</v>
      </c>
      <c r="Q203">
        <v>1</v>
      </c>
      <c r="R203">
        <v>0</v>
      </c>
      <c r="S203">
        <v>2</v>
      </c>
      <c r="T203">
        <v>0</v>
      </c>
      <c r="U203">
        <v>2</v>
      </c>
      <c r="V203">
        <v>0</v>
      </c>
      <c r="W203">
        <v>0</v>
      </c>
      <c r="X203">
        <v>4</v>
      </c>
      <c r="Y203">
        <v>2</v>
      </c>
      <c r="Z203">
        <v>2</v>
      </c>
      <c r="AA203">
        <v>53</v>
      </c>
      <c r="AB203">
        <v>23</v>
      </c>
      <c r="AC203">
        <v>30</v>
      </c>
      <c r="AD203">
        <v>6</v>
      </c>
      <c r="AE203">
        <v>0</v>
      </c>
      <c r="AF203">
        <v>2252</v>
      </c>
      <c r="AG203">
        <v>42</v>
      </c>
      <c r="AH203">
        <v>70</v>
      </c>
      <c r="AI203">
        <v>375</v>
      </c>
      <c r="AJ203">
        <v>1126</v>
      </c>
      <c r="AK203">
        <v>236</v>
      </c>
      <c r="AL203">
        <v>171</v>
      </c>
      <c r="AM203">
        <v>-1</v>
      </c>
      <c r="AN203">
        <v>7</v>
      </c>
    </row>
    <row r="204" spans="1:40" x14ac:dyDescent="0.3">
      <c r="A204" s="1" t="s">
        <v>90</v>
      </c>
      <c r="B204" s="1" t="s">
        <v>498</v>
      </c>
      <c r="C204">
        <v>32</v>
      </c>
      <c r="D204" t="e">
        <f t="array" aca="1" ref="D204" ca="1">_xlfn.IFS(_2018_19_prem_player_stats[age]&gt;21,"Grown")</f>
        <v>#NAME?</v>
      </c>
      <c r="E204" s="2">
        <v>32845</v>
      </c>
      <c r="F204" s="1" t="s">
        <v>39</v>
      </c>
      <c r="G204" s="1" t="s">
        <v>78</v>
      </c>
      <c r="H204" s="1" t="s">
        <v>91</v>
      </c>
      <c r="I204">
        <v>2250</v>
      </c>
      <c r="J204">
        <v>1170</v>
      </c>
      <c r="K204">
        <v>1080</v>
      </c>
      <c r="L204" s="1" t="s">
        <v>42</v>
      </c>
      <c r="M204">
        <v>25</v>
      </c>
      <c r="N204">
        <v>13</v>
      </c>
      <c r="O204">
        <v>12</v>
      </c>
      <c r="P204">
        <v>0</v>
      </c>
      <c r="Q204">
        <v>0</v>
      </c>
      <c r="R204">
        <v>0</v>
      </c>
      <c r="S204">
        <v>0</v>
      </c>
      <c r="T204">
        <v>0</v>
      </c>
      <c r="U204">
        <v>0</v>
      </c>
      <c r="V204">
        <v>0</v>
      </c>
      <c r="W204">
        <v>0</v>
      </c>
      <c r="X204">
        <v>4</v>
      </c>
      <c r="Y204">
        <v>2</v>
      </c>
      <c r="Z204">
        <v>2</v>
      </c>
      <c r="AA204">
        <v>37</v>
      </c>
      <c r="AB204">
        <v>16</v>
      </c>
      <c r="AC204">
        <v>21</v>
      </c>
      <c r="AD204">
        <v>1</v>
      </c>
      <c r="AE204">
        <v>0</v>
      </c>
      <c r="AF204">
        <v>0</v>
      </c>
      <c r="AG204">
        <v>61</v>
      </c>
      <c r="AH204">
        <v>90</v>
      </c>
      <c r="AI204">
        <v>2250</v>
      </c>
      <c r="AJ204">
        <v>0</v>
      </c>
      <c r="AK204">
        <v>372</v>
      </c>
      <c r="AL204">
        <v>365</v>
      </c>
      <c r="AM204">
        <v>114</v>
      </c>
      <c r="AN204">
        <v>21</v>
      </c>
    </row>
    <row r="205" spans="1:40" x14ac:dyDescent="0.3">
      <c r="A205" s="1" t="s">
        <v>154</v>
      </c>
      <c r="B205" s="1" t="s">
        <v>616</v>
      </c>
      <c r="C205">
        <v>35</v>
      </c>
      <c r="D205" t="e">
        <f t="array" aca="1" ref="D205" ca="1">_xlfn.IFS(_2018_19_prem_player_stats[age]&gt;21,"Grown")</f>
        <v>#NAME?</v>
      </c>
      <c r="E205" s="2">
        <v>31948</v>
      </c>
      <c r="F205" s="1" t="s">
        <v>39</v>
      </c>
      <c r="G205" s="1" t="s">
        <v>78</v>
      </c>
      <c r="H205" s="1" t="s">
        <v>70</v>
      </c>
      <c r="I205">
        <v>2160</v>
      </c>
      <c r="J205">
        <v>1080</v>
      </c>
      <c r="K205">
        <v>1080</v>
      </c>
      <c r="L205" s="1" t="s">
        <v>155</v>
      </c>
      <c r="M205">
        <v>24</v>
      </c>
      <c r="N205">
        <v>12</v>
      </c>
      <c r="O205">
        <v>12</v>
      </c>
      <c r="P205">
        <v>0</v>
      </c>
      <c r="Q205">
        <v>0</v>
      </c>
      <c r="R205">
        <v>0</v>
      </c>
      <c r="S205">
        <v>0</v>
      </c>
      <c r="T205">
        <v>0</v>
      </c>
      <c r="U205">
        <v>0</v>
      </c>
      <c r="V205">
        <v>0</v>
      </c>
      <c r="W205">
        <v>0</v>
      </c>
      <c r="X205">
        <v>5</v>
      </c>
      <c r="Y205">
        <v>3</v>
      </c>
      <c r="Z205">
        <v>2</v>
      </c>
      <c r="AA205">
        <v>44</v>
      </c>
      <c r="AB205">
        <v>19</v>
      </c>
      <c r="AC205">
        <v>25</v>
      </c>
      <c r="AD205">
        <v>0</v>
      </c>
      <c r="AE205">
        <v>0</v>
      </c>
      <c r="AF205">
        <v>0</v>
      </c>
      <c r="AG205">
        <v>49</v>
      </c>
      <c r="AH205">
        <v>90</v>
      </c>
      <c r="AI205">
        <v>0</v>
      </c>
      <c r="AJ205">
        <v>0</v>
      </c>
      <c r="AK205">
        <v>358</v>
      </c>
      <c r="AL205">
        <v>273</v>
      </c>
      <c r="AM205">
        <v>154</v>
      </c>
      <c r="AN205">
        <v>19</v>
      </c>
    </row>
    <row r="206" spans="1:40" x14ac:dyDescent="0.3">
      <c r="A206" s="1" t="s">
        <v>364</v>
      </c>
      <c r="B206" s="1" t="s">
        <v>473</v>
      </c>
      <c r="C206">
        <v>26</v>
      </c>
      <c r="D206" t="e">
        <f t="array" aca="1" ref="D206" ca="1">_xlfn.IFS(_2018_19_prem_player_stats[age]&gt;21,"Grown")</f>
        <v>#NAME?</v>
      </c>
      <c r="E206" s="2">
        <v>35167</v>
      </c>
      <c r="F206" s="1" t="s">
        <v>39</v>
      </c>
      <c r="G206" s="1" t="s">
        <v>40</v>
      </c>
      <c r="H206" s="1" t="s">
        <v>91</v>
      </c>
      <c r="I206">
        <v>2151</v>
      </c>
      <c r="J206">
        <v>1126</v>
      </c>
      <c r="K206">
        <v>1025</v>
      </c>
      <c r="L206" s="1" t="s">
        <v>150</v>
      </c>
      <c r="M206">
        <v>25</v>
      </c>
      <c r="N206">
        <v>13</v>
      </c>
      <c r="O206">
        <v>12</v>
      </c>
      <c r="P206">
        <v>0</v>
      </c>
      <c r="Q206">
        <v>0</v>
      </c>
      <c r="R206">
        <v>0</v>
      </c>
      <c r="S206">
        <v>1</v>
      </c>
      <c r="T206">
        <v>0</v>
      </c>
      <c r="U206">
        <v>1</v>
      </c>
      <c r="V206">
        <v>0</v>
      </c>
      <c r="W206">
        <v>0</v>
      </c>
      <c r="X206">
        <v>3</v>
      </c>
      <c r="Y206">
        <v>1</v>
      </c>
      <c r="Z206">
        <v>2</v>
      </c>
      <c r="AA206">
        <v>33</v>
      </c>
      <c r="AB206">
        <v>19</v>
      </c>
      <c r="AC206">
        <v>14</v>
      </c>
      <c r="AD206">
        <v>7</v>
      </c>
      <c r="AE206">
        <v>0</v>
      </c>
      <c r="AF206">
        <v>0</v>
      </c>
      <c r="AG206">
        <v>65</v>
      </c>
      <c r="AH206">
        <v>86</v>
      </c>
      <c r="AI206">
        <v>307</v>
      </c>
      <c r="AJ206">
        <v>2151</v>
      </c>
      <c r="AK206">
        <v>377</v>
      </c>
      <c r="AL206">
        <v>225</v>
      </c>
      <c r="AM206">
        <v>98</v>
      </c>
      <c r="AN206">
        <v>24</v>
      </c>
    </row>
    <row r="207" spans="1:40" x14ac:dyDescent="0.3">
      <c r="A207" s="1" t="s">
        <v>247</v>
      </c>
      <c r="B207" s="1" t="s">
        <v>560</v>
      </c>
      <c r="C207">
        <v>32</v>
      </c>
      <c r="D207" t="e">
        <f t="array" aca="1" ref="D207" ca="1">_xlfn.IFS(_2018_19_prem_player_stats[age]&gt;21,"Grown")</f>
        <v>#NAME?</v>
      </c>
      <c r="E207" s="2">
        <v>33029</v>
      </c>
      <c r="F207" s="1" t="s">
        <v>39</v>
      </c>
      <c r="G207" s="1" t="s">
        <v>53</v>
      </c>
      <c r="H207" s="1" t="s">
        <v>95</v>
      </c>
      <c r="I207">
        <v>2142</v>
      </c>
      <c r="J207">
        <v>1008</v>
      </c>
      <c r="K207">
        <v>1134</v>
      </c>
      <c r="L207" s="1" t="s">
        <v>248</v>
      </c>
      <c r="M207">
        <v>32</v>
      </c>
      <c r="N207">
        <v>17</v>
      </c>
      <c r="O207">
        <v>15</v>
      </c>
      <c r="P207">
        <v>3</v>
      </c>
      <c r="Q207">
        <v>2</v>
      </c>
      <c r="R207">
        <v>1</v>
      </c>
      <c r="S207">
        <v>1</v>
      </c>
      <c r="T207">
        <v>0</v>
      </c>
      <c r="U207">
        <v>1</v>
      </c>
      <c r="V207">
        <v>0</v>
      </c>
      <c r="W207">
        <v>0</v>
      </c>
      <c r="X207">
        <v>9</v>
      </c>
      <c r="Y207">
        <v>5</v>
      </c>
      <c r="Z207">
        <v>4</v>
      </c>
      <c r="AA207">
        <v>42</v>
      </c>
      <c r="AB207">
        <v>20</v>
      </c>
      <c r="AC207">
        <v>22</v>
      </c>
      <c r="AD207">
        <v>4</v>
      </c>
      <c r="AE207">
        <v>0</v>
      </c>
      <c r="AF207">
        <v>714</v>
      </c>
      <c r="AG207">
        <v>51</v>
      </c>
      <c r="AH207">
        <v>67</v>
      </c>
      <c r="AI207">
        <v>536</v>
      </c>
      <c r="AJ207">
        <v>2142</v>
      </c>
      <c r="AK207">
        <v>137</v>
      </c>
      <c r="AL207">
        <v>220</v>
      </c>
      <c r="AM207">
        <v>-1</v>
      </c>
      <c r="AN207">
        <v>7</v>
      </c>
    </row>
    <row r="208" spans="1:40" x14ac:dyDescent="0.3">
      <c r="A208" s="1" t="s">
        <v>341</v>
      </c>
      <c r="B208" s="1" t="s">
        <v>652</v>
      </c>
      <c r="C208">
        <v>32</v>
      </c>
      <c r="D208" t="e">
        <f t="array" aca="1" ref="D208" ca="1">_xlfn.IFS(_2018_19_prem_player_stats[age]&gt;21,"Grown")</f>
        <v>#NAME?</v>
      </c>
      <c r="E208" s="2">
        <v>33170</v>
      </c>
      <c r="F208" s="1" t="s">
        <v>39</v>
      </c>
      <c r="G208" s="1" t="s">
        <v>44</v>
      </c>
      <c r="H208" s="1" t="s">
        <v>144</v>
      </c>
      <c r="I208">
        <v>2135</v>
      </c>
      <c r="J208">
        <v>985</v>
      </c>
      <c r="K208">
        <v>1150</v>
      </c>
      <c r="L208" s="1" t="s">
        <v>119</v>
      </c>
      <c r="M208">
        <v>31</v>
      </c>
      <c r="N208">
        <v>15</v>
      </c>
      <c r="O208">
        <v>16</v>
      </c>
      <c r="P208">
        <v>6</v>
      </c>
      <c r="Q208">
        <v>4</v>
      </c>
      <c r="R208">
        <v>2</v>
      </c>
      <c r="S208">
        <v>3</v>
      </c>
      <c r="T208">
        <v>0</v>
      </c>
      <c r="U208">
        <v>3</v>
      </c>
      <c r="V208">
        <v>0</v>
      </c>
      <c r="W208">
        <v>0</v>
      </c>
      <c r="X208">
        <v>15</v>
      </c>
      <c r="Y208">
        <v>6</v>
      </c>
      <c r="Z208">
        <v>9</v>
      </c>
      <c r="AA208">
        <v>15</v>
      </c>
      <c r="AB208">
        <v>8</v>
      </c>
      <c r="AC208">
        <v>7</v>
      </c>
      <c r="AD208">
        <v>3</v>
      </c>
      <c r="AE208">
        <v>0</v>
      </c>
      <c r="AF208">
        <v>356</v>
      </c>
      <c r="AG208">
        <v>142</v>
      </c>
      <c r="AH208">
        <v>69</v>
      </c>
      <c r="AI208">
        <v>712</v>
      </c>
      <c r="AJ208">
        <v>712</v>
      </c>
      <c r="AK208">
        <v>78</v>
      </c>
      <c r="AL208">
        <v>120</v>
      </c>
      <c r="AM208">
        <v>-1</v>
      </c>
      <c r="AN208">
        <v>8</v>
      </c>
    </row>
    <row r="209" spans="1:40" x14ac:dyDescent="0.3">
      <c r="A209" s="1" t="s">
        <v>172</v>
      </c>
      <c r="B209" s="1" t="s">
        <v>394</v>
      </c>
      <c r="C209">
        <v>30</v>
      </c>
      <c r="D209" t="e">
        <f t="array" aca="1" ref="D209" ca="1">_xlfn.IFS(_2018_19_prem_player_stats[age]&gt;21,"Grown")</f>
        <v>#NAME?</v>
      </c>
      <c r="E209" s="2">
        <v>33855</v>
      </c>
      <c r="F209" s="1" t="s">
        <v>39</v>
      </c>
      <c r="G209" s="1" t="s">
        <v>44</v>
      </c>
      <c r="H209" s="1" t="s">
        <v>76</v>
      </c>
      <c r="I209">
        <v>2128</v>
      </c>
      <c r="J209">
        <v>960</v>
      </c>
      <c r="K209">
        <v>1168</v>
      </c>
      <c r="L209" s="1" t="s">
        <v>112</v>
      </c>
      <c r="M209">
        <v>34</v>
      </c>
      <c r="N209">
        <v>16</v>
      </c>
      <c r="O209">
        <v>18</v>
      </c>
      <c r="P209">
        <v>1</v>
      </c>
      <c r="Q209">
        <v>0</v>
      </c>
      <c r="R209">
        <v>1</v>
      </c>
      <c r="S209">
        <v>3</v>
      </c>
      <c r="T209">
        <v>1</v>
      </c>
      <c r="U209">
        <v>2</v>
      </c>
      <c r="V209">
        <v>0</v>
      </c>
      <c r="W209">
        <v>0</v>
      </c>
      <c r="X209">
        <v>14</v>
      </c>
      <c r="Y209">
        <v>9</v>
      </c>
      <c r="Z209">
        <v>5</v>
      </c>
      <c r="AA209">
        <v>19</v>
      </c>
      <c r="AB209">
        <v>5</v>
      </c>
      <c r="AC209">
        <v>14</v>
      </c>
      <c r="AD209">
        <v>5</v>
      </c>
      <c r="AE209">
        <v>0</v>
      </c>
      <c r="AF209">
        <v>2128</v>
      </c>
      <c r="AG209">
        <v>112</v>
      </c>
      <c r="AH209">
        <v>63</v>
      </c>
      <c r="AI209">
        <v>426</v>
      </c>
      <c r="AJ209">
        <v>709</v>
      </c>
      <c r="AK209">
        <v>243</v>
      </c>
      <c r="AL209">
        <v>117</v>
      </c>
      <c r="AM209">
        <v>-1</v>
      </c>
      <c r="AN209">
        <v>12</v>
      </c>
    </row>
    <row r="210" spans="1:40" x14ac:dyDescent="0.3">
      <c r="A210" s="1" t="s">
        <v>206</v>
      </c>
      <c r="B210" s="1" t="s">
        <v>489</v>
      </c>
      <c r="C210">
        <v>32</v>
      </c>
      <c r="D210" t="e">
        <f t="array" aca="1" ref="D210" ca="1">_xlfn.IFS(_2018_19_prem_player_stats[age]&gt;21,"Grown")</f>
        <v>#NAME?</v>
      </c>
      <c r="E210" s="2">
        <v>32834</v>
      </c>
      <c r="F210" s="1" t="s">
        <v>39</v>
      </c>
      <c r="G210" s="1" t="s">
        <v>40</v>
      </c>
      <c r="H210" s="1" t="s">
        <v>101</v>
      </c>
      <c r="I210">
        <v>2128</v>
      </c>
      <c r="J210">
        <v>1138</v>
      </c>
      <c r="K210">
        <v>990</v>
      </c>
      <c r="L210" s="1" t="s">
        <v>42</v>
      </c>
      <c r="M210">
        <v>24</v>
      </c>
      <c r="N210">
        <v>13</v>
      </c>
      <c r="O210">
        <v>11</v>
      </c>
      <c r="P210">
        <v>1</v>
      </c>
      <c r="Q210">
        <v>0</v>
      </c>
      <c r="R210">
        <v>1</v>
      </c>
      <c r="S210">
        <v>0</v>
      </c>
      <c r="T210">
        <v>0</v>
      </c>
      <c r="U210">
        <v>0</v>
      </c>
      <c r="V210">
        <v>0</v>
      </c>
      <c r="W210">
        <v>0</v>
      </c>
      <c r="X210">
        <v>4</v>
      </c>
      <c r="Y210">
        <v>2</v>
      </c>
      <c r="Z210">
        <v>2</v>
      </c>
      <c r="AA210">
        <v>34</v>
      </c>
      <c r="AB210">
        <v>16</v>
      </c>
      <c r="AC210">
        <v>18</v>
      </c>
      <c r="AD210">
        <v>1</v>
      </c>
      <c r="AE210">
        <v>0</v>
      </c>
      <c r="AF210">
        <v>2128</v>
      </c>
      <c r="AG210">
        <v>63</v>
      </c>
      <c r="AH210">
        <v>89</v>
      </c>
      <c r="AI210">
        <v>2128</v>
      </c>
      <c r="AJ210">
        <v>0</v>
      </c>
      <c r="AK210">
        <v>246</v>
      </c>
      <c r="AL210">
        <v>294</v>
      </c>
      <c r="AM210">
        <v>106</v>
      </c>
      <c r="AN210">
        <v>15</v>
      </c>
    </row>
    <row r="211" spans="1:40" x14ac:dyDescent="0.3">
      <c r="A211" s="1" t="s">
        <v>93</v>
      </c>
      <c r="B211" s="1" t="s">
        <v>505</v>
      </c>
      <c r="C211">
        <v>29</v>
      </c>
      <c r="D211" t="e">
        <f t="array" aca="1" ref="D211" ca="1">_xlfn.IFS(_2018_19_prem_player_stats[age]&gt;21,"Grown")</f>
        <v>#NAME?</v>
      </c>
      <c r="E211" s="2">
        <v>34092</v>
      </c>
      <c r="F211" s="1" t="s">
        <v>39</v>
      </c>
      <c r="G211" s="1" t="s">
        <v>44</v>
      </c>
      <c r="H211" s="1" t="s">
        <v>47</v>
      </c>
      <c r="I211">
        <v>2092</v>
      </c>
      <c r="J211">
        <v>992</v>
      </c>
      <c r="K211">
        <v>1100</v>
      </c>
      <c r="L211" s="1" t="s">
        <v>42</v>
      </c>
      <c r="M211">
        <v>30</v>
      </c>
      <c r="N211">
        <v>14</v>
      </c>
      <c r="O211">
        <v>16</v>
      </c>
      <c r="P211">
        <v>2</v>
      </c>
      <c r="Q211">
        <v>1</v>
      </c>
      <c r="R211">
        <v>1</v>
      </c>
      <c r="S211">
        <v>0</v>
      </c>
      <c r="T211">
        <v>0</v>
      </c>
      <c r="U211">
        <v>0</v>
      </c>
      <c r="V211">
        <v>0</v>
      </c>
      <c r="W211">
        <v>0</v>
      </c>
      <c r="X211">
        <v>4</v>
      </c>
      <c r="Y211">
        <v>2</v>
      </c>
      <c r="Z211">
        <v>2</v>
      </c>
      <c r="AA211">
        <v>39</v>
      </c>
      <c r="AB211">
        <v>16</v>
      </c>
      <c r="AC211">
        <v>23</v>
      </c>
      <c r="AD211">
        <v>2</v>
      </c>
      <c r="AE211">
        <v>0</v>
      </c>
      <c r="AF211">
        <v>1046</v>
      </c>
      <c r="AG211">
        <v>54</v>
      </c>
      <c r="AH211">
        <v>70</v>
      </c>
      <c r="AI211">
        <v>1046</v>
      </c>
      <c r="AJ211">
        <v>0</v>
      </c>
      <c r="AK211">
        <v>171</v>
      </c>
      <c r="AL211">
        <v>373</v>
      </c>
      <c r="AM211">
        <v>-1</v>
      </c>
      <c r="AN211">
        <v>5</v>
      </c>
    </row>
    <row r="212" spans="1:40" x14ac:dyDescent="0.3">
      <c r="A212" s="1" t="s">
        <v>317</v>
      </c>
      <c r="B212" s="1" t="s">
        <v>577</v>
      </c>
      <c r="C212">
        <v>28</v>
      </c>
      <c r="D212" t="e">
        <f t="array" aca="1" ref="D212" ca="1">_xlfn.IFS(_2018_19_prem_player_stats[age]&gt;21,"Grown")</f>
        <v>#NAME?</v>
      </c>
      <c r="E212" s="2">
        <v>34406</v>
      </c>
      <c r="F212" s="1" t="s">
        <v>39</v>
      </c>
      <c r="G212" s="1" t="s">
        <v>53</v>
      </c>
      <c r="H212" s="1" t="s">
        <v>59</v>
      </c>
      <c r="I212">
        <v>2082</v>
      </c>
      <c r="J212">
        <v>949</v>
      </c>
      <c r="K212">
        <v>1133</v>
      </c>
      <c r="L212" s="1" t="s">
        <v>74</v>
      </c>
      <c r="M212">
        <v>30</v>
      </c>
      <c r="N212">
        <v>14</v>
      </c>
      <c r="O212">
        <v>16</v>
      </c>
      <c r="P212">
        <v>10</v>
      </c>
      <c r="Q212">
        <v>3</v>
      </c>
      <c r="R212">
        <v>7</v>
      </c>
      <c r="S212">
        <v>5</v>
      </c>
      <c r="T212">
        <v>3</v>
      </c>
      <c r="U212">
        <v>2</v>
      </c>
      <c r="V212">
        <v>0</v>
      </c>
      <c r="W212">
        <v>0</v>
      </c>
      <c r="X212">
        <v>6</v>
      </c>
      <c r="Y212">
        <v>3</v>
      </c>
      <c r="Z212">
        <v>3</v>
      </c>
      <c r="AA212">
        <v>28</v>
      </c>
      <c r="AB212">
        <v>11</v>
      </c>
      <c r="AC212">
        <v>17</v>
      </c>
      <c r="AD212">
        <v>3</v>
      </c>
      <c r="AE212">
        <v>0</v>
      </c>
      <c r="AF212">
        <v>208</v>
      </c>
      <c r="AG212">
        <v>74</v>
      </c>
      <c r="AH212">
        <v>69</v>
      </c>
      <c r="AI212">
        <v>694</v>
      </c>
      <c r="AJ212">
        <v>416</v>
      </c>
      <c r="AK212">
        <v>29</v>
      </c>
      <c r="AL212">
        <v>59</v>
      </c>
      <c r="AM212">
        <v>-1</v>
      </c>
      <c r="AN212">
        <v>1</v>
      </c>
    </row>
    <row r="213" spans="1:40" x14ac:dyDescent="0.3">
      <c r="A213" s="1" t="s">
        <v>69</v>
      </c>
      <c r="B213" s="1" t="s">
        <v>436</v>
      </c>
      <c r="C213">
        <v>31</v>
      </c>
      <c r="D213" t="e">
        <f t="array" aca="1" ref="D213" ca="1">_xlfn.IFS(_2018_19_prem_player_stats[age]&gt;21,"Grown")</f>
        <v>#NAME?</v>
      </c>
      <c r="E213" s="2">
        <v>33357</v>
      </c>
      <c r="F213" s="1" t="s">
        <v>39</v>
      </c>
      <c r="G213" s="1" t="s">
        <v>40</v>
      </c>
      <c r="H213" s="1" t="s">
        <v>70</v>
      </c>
      <c r="I213">
        <v>2073</v>
      </c>
      <c r="J213">
        <v>1051</v>
      </c>
      <c r="K213">
        <v>1022</v>
      </c>
      <c r="L213" s="1" t="s">
        <v>42</v>
      </c>
      <c r="M213">
        <v>25</v>
      </c>
      <c r="N213">
        <v>12</v>
      </c>
      <c r="O213">
        <v>13</v>
      </c>
      <c r="P213">
        <v>1</v>
      </c>
      <c r="Q213">
        <v>1</v>
      </c>
      <c r="R213">
        <v>0</v>
      </c>
      <c r="S213">
        <v>1</v>
      </c>
      <c r="T213">
        <v>0</v>
      </c>
      <c r="U213">
        <v>1</v>
      </c>
      <c r="V213">
        <v>0</v>
      </c>
      <c r="W213">
        <v>0</v>
      </c>
      <c r="X213">
        <v>9</v>
      </c>
      <c r="Y213">
        <v>5</v>
      </c>
      <c r="Z213">
        <v>4</v>
      </c>
      <c r="AA213">
        <v>30</v>
      </c>
      <c r="AB213">
        <v>10</v>
      </c>
      <c r="AC213">
        <v>20</v>
      </c>
      <c r="AD213">
        <v>6</v>
      </c>
      <c r="AE213">
        <v>1</v>
      </c>
      <c r="AF213">
        <v>2073</v>
      </c>
      <c r="AG213">
        <v>69</v>
      </c>
      <c r="AH213">
        <v>83</v>
      </c>
      <c r="AI213">
        <v>296</v>
      </c>
      <c r="AJ213">
        <v>2073</v>
      </c>
      <c r="AK213">
        <v>227</v>
      </c>
      <c r="AL213">
        <v>228</v>
      </c>
      <c r="AM213">
        <v>85</v>
      </c>
      <c r="AN213">
        <v>10</v>
      </c>
    </row>
    <row r="214" spans="1:40" x14ac:dyDescent="0.3">
      <c r="A214" s="1" t="s">
        <v>375</v>
      </c>
      <c r="B214" s="1" t="s">
        <v>402</v>
      </c>
      <c r="C214">
        <v>30</v>
      </c>
      <c r="D214" t="e">
        <f t="array" aca="1" ref="D214" ca="1">_xlfn.IFS(_2018_19_prem_player_stats[age]&gt;21,"Grown")</f>
        <v>#NAME?</v>
      </c>
      <c r="E214" s="2">
        <v>33634</v>
      </c>
      <c r="F214" s="1" t="s">
        <v>39</v>
      </c>
      <c r="G214" s="1" t="s">
        <v>44</v>
      </c>
      <c r="H214" s="1" t="s">
        <v>45</v>
      </c>
      <c r="I214">
        <v>2069</v>
      </c>
      <c r="J214">
        <v>898</v>
      </c>
      <c r="K214">
        <v>1171</v>
      </c>
      <c r="L214" s="1" t="s">
        <v>178</v>
      </c>
      <c r="M214">
        <v>32</v>
      </c>
      <c r="N214">
        <v>15</v>
      </c>
      <c r="O214">
        <v>17</v>
      </c>
      <c r="P214">
        <v>3</v>
      </c>
      <c r="Q214">
        <v>1</v>
      </c>
      <c r="R214">
        <v>2</v>
      </c>
      <c r="S214">
        <v>0</v>
      </c>
      <c r="T214">
        <v>0</v>
      </c>
      <c r="U214">
        <v>0</v>
      </c>
      <c r="V214">
        <v>0</v>
      </c>
      <c r="W214">
        <v>0</v>
      </c>
      <c r="X214">
        <v>6</v>
      </c>
      <c r="Y214">
        <v>3</v>
      </c>
      <c r="Z214">
        <v>3</v>
      </c>
      <c r="AA214">
        <v>41</v>
      </c>
      <c r="AB214">
        <v>18</v>
      </c>
      <c r="AC214">
        <v>23</v>
      </c>
      <c r="AD214">
        <v>4</v>
      </c>
      <c r="AE214">
        <v>0</v>
      </c>
      <c r="AF214">
        <v>690</v>
      </c>
      <c r="AG214">
        <v>50</v>
      </c>
      <c r="AH214">
        <v>65</v>
      </c>
      <c r="AI214">
        <v>517</v>
      </c>
      <c r="AJ214">
        <v>0</v>
      </c>
      <c r="AK214">
        <v>131</v>
      </c>
      <c r="AL214">
        <v>349</v>
      </c>
      <c r="AM214">
        <v>-1</v>
      </c>
      <c r="AN214">
        <v>6</v>
      </c>
    </row>
    <row r="215" spans="1:40" x14ac:dyDescent="0.3">
      <c r="A215" s="1" t="s">
        <v>204</v>
      </c>
      <c r="B215" s="1" t="s">
        <v>528</v>
      </c>
      <c r="C215">
        <v>33</v>
      </c>
      <c r="D215" t="e">
        <f t="array" aca="1" ref="D215" ca="1">_xlfn.IFS(_2018_19_prem_player_stats[age]&gt;21,"Grown")</f>
        <v>#NAME?</v>
      </c>
      <c r="E215" s="2">
        <v>32614</v>
      </c>
      <c r="F215" s="1" t="s">
        <v>39</v>
      </c>
      <c r="G215" s="1" t="s">
        <v>40</v>
      </c>
      <c r="H215" s="1" t="s">
        <v>47</v>
      </c>
      <c r="I215">
        <v>2056</v>
      </c>
      <c r="J215">
        <v>932</v>
      </c>
      <c r="K215">
        <v>1124</v>
      </c>
      <c r="L215" s="1" t="s">
        <v>119</v>
      </c>
      <c r="M215">
        <v>29</v>
      </c>
      <c r="N215">
        <v>15</v>
      </c>
      <c r="O215">
        <v>14</v>
      </c>
      <c r="P215">
        <v>0</v>
      </c>
      <c r="Q215">
        <v>0</v>
      </c>
      <c r="R215">
        <v>0</v>
      </c>
      <c r="S215">
        <v>2</v>
      </c>
      <c r="T215">
        <v>1</v>
      </c>
      <c r="U215">
        <v>1</v>
      </c>
      <c r="V215">
        <v>0</v>
      </c>
      <c r="W215">
        <v>0</v>
      </c>
      <c r="X215">
        <v>1</v>
      </c>
      <c r="Y215">
        <v>1</v>
      </c>
      <c r="Z215">
        <v>0</v>
      </c>
      <c r="AA215">
        <v>52</v>
      </c>
      <c r="AB215">
        <v>19</v>
      </c>
      <c r="AC215">
        <v>33</v>
      </c>
      <c r="AD215">
        <v>2</v>
      </c>
      <c r="AE215">
        <v>0</v>
      </c>
      <c r="AF215">
        <v>0</v>
      </c>
      <c r="AG215">
        <v>40</v>
      </c>
      <c r="AH215">
        <v>71</v>
      </c>
      <c r="AI215">
        <v>1028</v>
      </c>
      <c r="AJ215">
        <v>1028</v>
      </c>
      <c r="AK215">
        <v>328</v>
      </c>
      <c r="AL215">
        <v>163</v>
      </c>
      <c r="AM215">
        <v>169</v>
      </c>
      <c r="AN215">
        <v>30</v>
      </c>
    </row>
    <row r="216" spans="1:40" x14ac:dyDescent="0.3">
      <c r="A216" s="1" t="s">
        <v>284</v>
      </c>
      <c r="B216" s="1" t="s">
        <v>538</v>
      </c>
      <c r="C216">
        <v>30</v>
      </c>
      <c r="D216" t="e">
        <f t="array" aca="1" ref="D216" ca="1">_xlfn.IFS(_2018_19_prem_player_stats[age]&gt;21,"Grown")</f>
        <v>#NAME?</v>
      </c>
      <c r="E216" s="2">
        <v>33736</v>
      </c>
      <c r="F216" s="1" t="s">
        <v>39</v>
      </c>
      <c r="G216" s="1" t="s">
        <v>40</v>
      </c>
      <c r="H216" s="1" t="s">
        <v>47</v>
      </c>
      <c r="I216">
        <v>2052</v>
      </c>
      <c r="J216">
        <v>869</v>
      </c>
      <c r="K216">
        <v>1183</v>
      </c>
      <c r="L216" s="1" t="s">
        <v>119</v>
      </c>
      <c r="M216">
        <v>28</v>
      </c>
      <c r="N216">
        <v>13</v>
      </c>
      <c r="O216">
        <v>15</v>
      </c>
      <c r="P216">
        <v>0</v>
      </c>
      <c r="Q216">
        <v>0</v>
      </c>
      <c r="R216">
        <v>0</v>
      </c>
      <c r="S216">
        <v>1</v>
      </c>
      <c r="T216">
        <v>0</v>
      </c>
      <c r="U216">
        <v>1</v>
      </c>
      <c r="V216">
        <v>0</v>
      </c>
      <c r="W216">
        <v>0</v>
      </c>
      <c r="X216">
        <v>3</v>
      </c>
      <c r="Y216">
        <v>1</v>
      </c>
      <c r="Z216">
        <v>2</v>
      </c>
      <c r="AA216">
        <v>43</v>
      </c>
      <c r="AB216">
        <v>17</v>
      </c>
      <c r="AC216">
        <v>26</v>
      </c>
      <c r="AD216">
        <v>0</v>
      </c>
      <c r="AE216">
        <v>0</v>
      </c>
      <c r="AF216">
        <v>0</v>
      </c>
      <c r="AG216">
        <v>48</v>
      </c>
      <c r="AH216">
        <v>73</v>
      </c>
      <c r="AI216">
        <v>0</v>
      </c>
      <c r="AJ216">
        <v>2052</v>
      </c>
      <c r="AK216">
        <v>305</v>
      </c>
      <c r="AL216">
        <v>232</v>
      </c>
      <c r="AM216">
        <v>156</v>
      </c>
      <c r="AN216">
        <v>13</v>
      </c>
    </row>
    <row r="217" spans="1:40" x14ac:dyDescent="0.3">
      <c r="A217" s="1" t="s">
        <v>335</v>
      </c>
      <c r="B217" s="1" t="s">
        <v>509</v>
      </c>
      <c r="C217">
        <v>30</v>
      </c>
      <c r="D217" t="e">
        <f t="array" aca="1" ref="D217" ca="1">_xlfn.IFS(_2018_19_prem_player_stats[age]&gt;21,"Grown")</f>
        <v>#NAME?</v>
      </c>
      <c r="E217" s="2">
        <v>33793</v>
      </c>
      <c r="F217" s="1" t="s">
        <v>39</v>
      </c>
      <c r="G217" s="1" t="s">
        <v>53</v>
      </c>
      <c r="H217" s="1" t="s">
        <v>106</v>
      </c>
      <c r="I217">
        <v>2048</v>
      </c>
      <c r="J217">
        <v>1161</v>
      </c>
      <c r="K217">
        <v>887</v>
      </c>
      <c r="L217" s="1" t="s">
        <v>336</v>
      </c>
      <c r="M217">
        <v>31</v>
      </c>
      <c r="N217">
        <v>16</v>
      </c>
      <c r="O217">
        <v>15</v>
      </c>
      <c r="P217">
        <v>12</v>
      </c>
      <c r="Q217">
        <v>8</v>
      </c>
      <c r="R217">
        <v>4</v>
      </c>
      <c r="S217">
        <v>6</v>
      </c>
      <c r="T217">
        <v>2</v>
      </c>
      <c r="U217">
        <v>4</v>
      </c>
      <c r="V217">
        <v>0</v>
      </c>
      <c r="W217">
        <v>0</v>
      </c>
      <c r="X217">
        <v>11</v>
      </c>
      <c r="Y217">
        <v>7</v>
      </c>
      <c r="Z217">
        <v>4</v>
      </c>
      <c r="AA217">
        <v>20</v>
      </c>
      <c r="AB217">
        <v>8</v>
      </c>
      <c r="AC217">
        <v>12</v>
      </c>
      <c r="AD217">
        <v>3</v>
      </c>
      <c r="AE217">
        <v>1</v>
      </c>
      <c r="AF217">
        <v>171</v>
      </c>
      <c r="AG217">
        <v>102</v>
      </c>
      <c r="AH217">
        <v>66</v>
      </c>
      <c r="AI217">
        <v>512</v>
      </c>
      <c r="AJ217">
        <v>341</v>
      </c>
      <c r="AK217">
        <v>14</v>
      </c>
      <c r="AL217">
        <v>34</v>
      </c>
      <c r="AM217">
        <v>-1</v>
      </c>
      <c r="AN217">
        <v>2</v>
      </c>
    </row>
    <row r="218" spans="1:40" x14ac:dyDescent="0.3">
      <c r="A218" s="1" t="s">
        <v>366</v>
      </c>
      <c r="B218" s="1" t="s">
        <v>481</v>
      </c>
      <c r="C218">
        <v>30</v>
      </c>
      <c r="D218" t="e">
        <f t="array" aca="1" ref="D218" ca="1">_xlfn.IFS(_2018_19_prem_player_stats[age]&gt;21,"Grown")</f>
        <v>#NAME?</v>
      </c>
      <c r="E218" s="2">
        <v>33819</v>
      </c>
      <c r="F218" s="1" t="s">
        <v>39</v>
      </c>
      <c r="G218" s="1" t="s">
        <v>40</v>
      </c>
      <c r="H218" s="1" t="s">
        <v>91</v>
      </c>
      <c r="I218">
        <v>2030</v>
      </c>
      <c r="J218">
        <v>1130</v>
      </c>
      <c r="K218">
        <v>900</v>
      </c>
      <c r="L218" s="1" t="s">
        <v>123</v>
      </c>
      <c r="M218">
        <v>23</v>
      </c>
      <c r="N218">
        <v>13</v>
      </c>
      <c r="O218">
        <v>10</v>
      </c>
      <c r="P218">
        <v>0</v>
      </c>
      <c r="Q218">
        <v>0</v>
      </c>
      <c r="R218">
        <v>0</v>
      </c>
      <c r="S218">
        <v>0</v>
      </c>
      <c r="T218">
        <v>0</v>
      </c>
      <c r="U218">
        <v>0</v>
      </c>
      <c r="V218">
        <v>0</v>
      </c>
      <c r="W218">
        <v>0</v>
      </c>
      <c r="X218">
        <v>4</v>
      </c>
      <c r="Y218">
        <v>2</v>
      </c>
      <c r="Z218">
        <v>2</v>
      </c>
      <c r="AA218">
        <v>27</v>
      </c>
      <c r="AB218">
        <v>14</v>
      </c>
      <c r="AC218">
        <v>13</v>
      </c>
      <c r="AD218">
        <v>2</v>
      </c>
      <c r="AE218">
        <v>0</v>
      </c>
      <c r="AF218">
        <v>0</v>
      </c>
      <c r="AG218">
        <v>75</v>
      </c>
      <c r="AH218">
        <v>88</v>
      </c>
      <c r="AI218">
        <v>1015</v>
      </c>
      <c r="AJ218">
        <v>0</v>
      </c>
      <c r="AK218">
        <v>373</v>
      </c>
      <c r="AL218">
        <v>367</v>
      </c>
      <c r="AM218">
        <v>65</v>
      </c>
      <c r="AN218">
        <v>28</v>
      </c>
    </row>
    <row r="219" spans="1:40" x14ac:dyDescent="0.3">
      <c r="A219" s="1" t="s">
        <v>288</v>
      </c>
      <c r="B219" s="1" t="s">
        <v>604</v>
      </c>
      <c r="C219">
        <v>31</v>
      </c>
      <c r="D219" t="e">
        <f t="array" aca="1" ref="D219" ca="1">_xlfn.IFS(_2018_19_prem_player_stats[age]&gt;21,"Grown")</f>
        <v>#NAME?</v>
      </c>
      <c r="E219" s="2">
        <v>33473</v>
      </c>
      <c r="F219" s="1" t="s">
        <v>39</v>
      </c>
      <c r="G219" s="1" t="s">
        <v>40</v>
      </c>
      <c r="H219" s="1" t="s">
        <v>41</v>
      </c>
      <c r="I219">
        <v>2014</v>
      </c>
      <c r="J219">
        <v>934</v>
      </c>
      <c r="K219">
        <v>1080</v>
      </c>
      <c r="L219" s="1" t="s">
        <v>289</v>
      </c>
      <c r="M219">
        <v>23</v>
      </c>
      <c r="N219">
        <v>11</v>
      </c>
      <c r="O219">
        <v>12</v>
      </c>
      <c r="P219">
        <v>1</v>
      </c>
      <c r="Q219">
        <v>0</v>
      </c>
      <c r="R219">
        <v>1</v>
      </c>
      <c r="S219">
        <v>0</v>
      </c>
      <c r="T219">
        <v>0</v>
      </c>
      <c r="U219">
        <v>0</v>
      </c>
      <c r="V219">
        <v>0</v>
      </c>
      <c r="W219">
        <v>0</v>
      </c>
      <c r="X219">
        <v>5</v>
      </c>
      <c r="Y219">
        <v>2</v>
      </c>
      <c r="Z219">
        <v>3</v>
      </c>
      <c r="AA219">
        <v>27</v>
      </c>
      <c r="AB219">
        <v>13</v>
      </c>
      <c r="AC219">
        <v>14</v>
      </c>
      <c r="AD219">
        <v>2</v>
      </c>
      <c r="AE219">
        <v>0</v>
      </c>
      <c r="AF219">
        <v>2014</v>
      </c>
      <c r="AG219">
        <v>75</v>
      </c>
      <c r="AH219">
        <v>88</v>
      </c>
      <c r="AI219">
        <v>1007</v>
      </c>
      <c r="AJ219">
        <v>0</v>
      </c>
      <c r="AK219">
        <v>231</v>
      </c>
      <c r="AL219">
        <v>356</v>
      </c>
      <c r="AM219">
        <v>66</v>
      </c>
      <c r="AN219">
        <v>10</v>
      </c>
    </row>
    <row r="220" spans="1:40" x14ac:dyDescent="0.3">
      <c r="A220" s="1" t="s">
        <v>293</v>
      </c>
      <c r="B220" s="1" t="s">
        <v>423</v>
      </c>
      <c r="C220">
        <v>29</v>
      </c>
      <c r="D220" t="e">
        <f t="array" aca="1" ref="D220" ca="1">_xlfn.IFS(_2018_19_prem_player_stats[age]&gt;21,"Grown")</f>
        <v>#NAME?</v>
      </c>
      <c r="E220" s="2">
        <v>34265</v>
      </c>
      <c r="F220" s="1" t="s">
        <v>39</v>
      </c>
      <c r="G220" s="1" t="s">
        <v>44</v>
      </c>
      <c r="H220" s="1" t="s">
        <v>66</v>
      </c>
      <c r="I220">
        <v>2013</v>
      </c>
      <c r="J220">
        <v>1051</v>
      </c>
      <c r="K220">
        <v>962</v>
      </c>
      <c r="L220" s="1" t="s">
        <v>112</v>
      </c>
      <c r="M220">
        <v>28</v>
      </c>
      <c r="N220">
        <v>14</v>
      </c>
      <c r="O220">
        <v>14</v>
      </c>
      <c r="P220">
        <v>1</v>
      </c>
      <c r="Q220">
        <v>1</v>
      </c>
      <c r="R220">
        <v>0</v>
      </c>
      <c r="S220">
        <v>2</v>
      </c>
      <c r="T220">
        <v>1</v>
      </c>
      <c r="U220">
        <v>1</v>
      </c>
      <c r="V220">
        <v>0</v>
      </c>
      <c r="W220">
        <v>0</v>
      </c>
      <c r="X220">
        <v>15</v>
      </c>
      <c r="Y220">
        <v>7</v>
      </c>
      <c r="Z220">
        <v>8</v>
      </c>
      <c r="AA220">
        <v>13</v>
      </c>
      <c r="AB220">
        <v>6</v>
      </c>
      <c r="AC220">
        <v>7</v>
      </c>
      <c r="AD220">
        <v>6</v>
      </c>
      <c r="AE220">
        <v>0</v>
      </c>
      <c r="AF220">
        <v>2013</v>
      </c>
      <c r="AG220">
        <v>155</v>
      </c>
      <c r="AH220">
        <v>72</v>
      </c>
      <c r="AI220">
        <v>336</v>
      </c>
      <c r="AJ220">
        <v>1007</v>
      </c>
      <c r="AK220">
        <v>229</v>
      </c>
      <c r="AL220">
        <v>166</v>
      </c>
      <c r="AM220">
        <v>-1</v>
      </c>
      <c r="AN220">
        <v>15</v>
      </c>
    </row>
    <row r="221" spans="1:40" x14ac:dyDescent="0.3">
      <c r="A221" s="1" t="s">
        <v>325</v>
      </c>
      <c r="B221" s="1" t="s">
        <v>466</v>
      </c>
      <c r="C221">
        <v>32</v>
      </c>
      <c r="D221" t="e">
        <f t="array" aca="1" ref="D221" ca="1">_xlfn.IFS(_2018_19_prem_player_stats[age]&gt;21,"Grown")</f>
        <v>#NAME?</v>
      </c>
      <c r="E221" s="2">
        <v>32870</v>
      </c>
      <c r="F221" s="1" t="s">
        <v>39</v>
      </c>
      <c r="G221" s="1" t="s">
        <v>44</v>
      </c>
      <c r="H221" s="1" t="s">
        <v>95</v>
      </c>
      <c r="I221">
        <v>2008</v>
      </c>
      <c r="J221">
        <v>1186</v>
      </c>
      <c r="K221">
        <v>822</v>
      </c>
      <c r="L221" s="1" t="s">
        <v>178</v>
      </c>
      <c r="M221">
        <v>25</v>
      </c>
      <c r="N221">
        <v>14</v>
      </c>
      <c r="O221">
        <v>11</v>
      </c>
      <c r="P221">
        <v>0</v>
      </c>
      <c r="Q221">
        <v>0</v>
      </c>
      <c r="R221">
        <v>0</v>
      </c>
      <c r="S221">
        <v>1</v>
      </c>
      <c r="T221">
        <v>1</v>
      </c>
      <c r="U221">
        <v>0</v>
      </c>
      <c r="V221">
        <v>0</v>
      </c>
      <c r="W221">
        <v>0</v>
      </c>
      <c r="X221">
        <v>7</v>
      </c>
      <c r="Y221">
        <v>4</v>
      </c>
      <c r="Z221">
        <v>3</v>
      </c>
      <c r="AA221">
        <v>37</v>
      </c>
      <c r="AB221">
        <v>25</v>
      </c>
      <c r="AC221">
        <v>12</v>
      </c>
      <c r="AD221">
        <v>10</v>
      </c>
      <c r="AE221">
        <v>0</v>
      </c>
      <c r="AF221">
        <v>0</v>
      </c>
      <c r="AG221">
        <v>54</v>
      </c>
      <c r="AH221">
        <v>80</v>
      </c>
      <c r="AI221">
        <v>201</v>
      </c>
      <c r="AJ221">
        <v>2008</v>
      </c>
      <c r="AK221">
        <v>304</v>
      </c>
      <c r="AL221">
        <v>221</v>
      </c>
      <c r="AM221">
        <v>-1</v>
      </c>
      <c r="AN221">
        <v>16</v>
      </c>
    </row>
    <row r="222" spans="1:40" x14ac:dyDescent="0.3">
      <c r="A222" s="1" t="s">
        <v>291</v>
      </c>
      <c r="B222" s="1" t="s">
        <v>395</v>
      </c>
      <c r="C222">
        <v>30</v>
      </c>
      <c r="D222" t="e">
        <f t="array" aca="1" ref="D222" ca="1">_xlfn.IFS(_2018_19_prem_player_stats[age]&gt;21,"Grown")</f>
        <v>#NAME?</v>
      </c>
      <c r="E222" s="2">
        <v>33592</v>
      </c>
      <c r="F222" s="1" t="s">
        <v>39</v>
      </c>
      <c r="G222" s="1" t="s">
        <v>40</v>
      </c>
      <c r="H222" s="1" t="s">
        <v>139</v>
      </c>
      <c r="I222">
        <v>2002</v>
      </c>
      <c r="J222">
        <v>1173</v>
      </c>
      <c r="K222">
        <v>829</v>
      </c>
      <c r="L222" s="1" t="s">
        <v>292</v>
      </c>
      <c r="M222">
        <v>24</v>
      </c>
      <c r="N222">
        <v>14</v>
      </c>
      <c r="O222">
        <v>10</v>
      </c>
      <c r="P222">
        <v>4</v>
      </c>
      <c r="Q222">
        <v>3</v>
      </c>
      <c r="R222">
        <v>1</v>
      </c>
      <c r="S222">
        <v>1</v>
      </c>
      <c r="T222">
        <v>0</v>
      </c>
      <c r="U222">
        <v>1</v>
      </c>
      <c r="V222">
        <v>0</v>
      </c>
      <c r="W222">
        <v>0</v>
      </c>
      <c r="X222">
        <v>8</v>
      </c>
      <c r="Y222">
        <v>5</v>
      </c>
      <c r="Z222">
        <v>3</v>
      </c>
      <c r="AA222">
        <v>21</v>
      </c>
      <c r="AB222">
        <v>14</v>
      </c>
      <c r="AC222">
        <v>7</v>
      </c>
      <c r="AD222">
        <v>12</v>
      </c>
      <c r="AE222">
        <v>0</v>
      </c>
      <c r="AF222">
        <v>501</v>
      </c>
      <c r="AG222">
        <v>95</v>
      </c>
      <c r="AH222">
        <v>83</v>
      </c>
      <c r="AI222">
        <v>167</v>
      </c>
      <c r="AJ222">
        <v>2002</v>
      </c>
      <c r="AK222">
        <v>110</v>
      </c>
      <c r="AL222">
        <v>230</v>
      </c>
      <c r="AM222">
        <v>23</v>
      </c>
      <c r="AN222">
        <v>3</v>
      </c>
    </row>
    <row r="223" spans="1:40" x14ac:dyDescent="0.3">
      <c r="A223" s="1" t="s">
        <v>186</v>
      </c>
      <c r="B223" s="1" t="s">
        <v>536</v>
      </c>
      <c r="C223">
        <v>28</v>
      </c>
      <c r="D223" t="e">
        <f t="array" aca="1" ref="D223" ca="1">_xlfn.IFS(_2018_19_prem_player_stats[age]&gt;21,"Grown")</f>
        <v>#NAME?</v>
      </c>
      <c r="E223" s="2">
        <v>34620</v>
      </c>
      <c r="F223" s="1" t="s">
        <v>39</v>
      </c>
      <c r="G223" s="1" t="s">
        <v>40</v>
      </c>
      <c r="H223" s="1" t="s">
        <v>95</v>
      </c>
      <c r="I223">
        <v>1996</v>
      </c>
      <c r="J223">
        <v>1024</v>
      </c>
      <c r="K223">
        <v>972</v>
      </c>
      <c r="L223" s="1" t="s">
        <v>126</v>
      </c>
      <c r="M223">
        <v>27</v>
      </c>
      <c r="N223">
        <v>14</v>
      </c>
      <c r="O223">
        <v>13</v>
      </c>
      <c r="P223">
        <v>4</v>
      </c>
      <c r="Q223">
        <v>3</v>
      </c>
      <c r="R223">
        <v>1</v>
      </c>
      <c r="S223">
        <v>1</v>
      </c>
      <c r="T223">
        <v>0</v>
      </c>
      <c r="U223">
        <v>1</v>
      </c>
      <c r="V223">
        <v>0</v>
      </c>
      <c r="W223">
        <v>0</v>
      </c>
      <c r="X223">
        <v>7</v>
      </c>
      <c r="Y223">
        <v>5</v>
      </c>
      <c r="Z223">
        <v>2</v>
      </c>
      <c r="AA223">
        <v>37</v>
      </c>
      <c r="AB223">
        <v>18</v>
      </c>
      <c r="AC223">
        <v>19</v>
      </c>
      <c r="AD223">
        <v>4</v>
      </c>
      <c r="AE223">
        <v>0</v>
      </c>
      <c r="AF223">
        <v>499</v>
      </c>
      <c r="AG223">
        <v>54</v>
      </c>
      <c r="AH223">
        <v>74</v>
      </c>
      <c r="AI223">
        <v>499</v>
      </c>
      <c r="AJ223">
        <v>1996</v>
      </c>
      <c r="AK223">
        <v>108</v>
      </c>
      <c r="AL223">
        <v>202</v>
      </c>
      <c r="AM223">
        <v>137</v>
      </c>
      <c r="AN223">
        <v>3</v>
      </c>
    </row>
    <row r="224" spans="1:40" x14ac:dyDescent="0.3">
      <c r="A224" s="1" t="s">
        <v>259</v>
      </c>
      <c r="B224" s="1" t="s">
        <v>660</v>
      </c>
      <c r="C224">
        <v>26</v>
      </c>
      <c r="D224" t="e">
        <f t="array" aca="1" ref="D224" ca="1">_xlfn.IFS(_2018_19_prem_player_stats[age]&gt;21,"Grown")</f>
        <v>#NAME?</v>
      </c>
      <c r="E224" s="2">
        <v>35244</v>
      </c>
      <c r="F224" s="1" t="s">
        <v>39</v>
      </c>
      <c r="G224" s="1" t="s">
        <v>44</v>
      </c>
      <c r="H224" s="1" t="s">
        <v>82</v>
      </c>
      <c r="I224">
        <v>1992</v>
      </c>
      <c r="J224">
        <v>1069</v>
      </c>
      <c r="K224">
        <v>923</v>
      </c>
      <c r="L224" s="1" t="s">
        <v>42</v>
      </c>
      <c r="M224">
        <v>34</v>
      </c>
      <c r="N224">
        <v>17</v>
      </c>
      <c r="O224">
        <v>17</v>
      </c>
      <c r="P224">
        <v>4</v>
      </c>
      <c r="Q224">
        <v>1</v>
      </c>
      <c r="R224">
        <v>3</v>
      </c>
      <c r="S224">
        <v>1</v>
      </c>
      <c r="T224">
        <v>1</v>
      </c>
      <c r="U224">
        <v>0</v>
      </c>
      <c r="V224">
        <v>0</v>
      </c>
      <c r="W224">
        <v>0</v>
      </c>
      <c r="X224">
        <v>8</v>
      </c>
      <c r="Y224">
        <v>5</v>
      </c>
      <c r="Z224">
        <v>3</v>
      </c>
      <c r="AA224">
        <v>26</v>
      </c>
      <c r="AB224">
        <v>10</v>
      </c>
      <c r="AC224">
        <v>16</v>
      </c>
      <c r="AD224">
        <v>2</v>
      </c>
      <c r="AE224">
        <v>0</v>
      </c>
      <c r="AF224">
        <v>498</v>
      </c>
      <c r="AG224">
        <v>77</v>
      </c>
      <c r="AH224">
        <v>59</v>
      </c>
      <c r="AI224">
        <v>996</v>
      </c>
      <c r="AJ224">
        <v>1992</v>
      </c>
      <c r="AK224">
        <v>103</v>
      </c>
      <c r="AL224">
        <v>212</v>
      </c>
      <c r="AM224">
        <v>-1</v>
      </c>
      <c r="AN224">
        <v>3</v>
      </c>
    </row>
    <row r="225" spans="1:40" x14ac:dyDescent="0.3">
      <c r="A225" s="1" t="s">
        <v>116</v>
      </c>
      <c r="B225" s="1" t="s">
        <v>514</v>
      </c>
      <c r="C225">
        <v>29</v>
      </c>
      <c r="D225" t="e">
        <f t="array" aca="1" ref="D225" ca="1">_xlfn.IFS(_2018_19_prem_player_stats[age]&gt;21,"Grown")</f>
        <v>#NAME?</v>
      </c>
      <c r="E225" s="2">
        <v>34180</v>
      </c>
      <c r="F225" s="1" t="s">
        <v>39</v>
      </c>
      <c r="G225" s="1" t="s">
        <v>44</v>
      </c>
      <c r="H225" s="1" t="s">
        <v>76</v>
      </c>
      <c r="I225">
        <v>1986</v>
      </c>
      <c r="J225">
        <v>972</v>
      </c>
      <c r="K225">
        <v>1014</v>
      </c>
      <c r="L225" s="1" t="s">
        <v>83</v>
      </c>
      <c r="M225">
        <v>27</v>
      </c>
      <c r="N225">
        <v>13</v>
      </c>
      <c r="O225">
        <v>14</v>
      </c>
      <c r="P225">
        <v>1</v>
      </c>
      <c r="Q225">
        <v>1</v>
      </c>
      <c r="R225">
        <v>0</v>
      </c>
      <c r="S225">
        <v>1</v>
      </c>
      <c r="T225">
        <v>1</v>
      </c>
      <c r="U225">
        <v>0</v>
      </c>
      <c r="V225">
        <v>0</v>
      </c>
      <c r="W225">
        <v>0</v>
      </c>
      <c r="X225">
        <v>10</v>
      </c>
      <c r="Y225">
        <v>6</v>
      </c>
      <c r="Z225">
        <v>4</v>
      </c>
      <c r="AA225">
        <v>27</v>
      </c>
      <c r="AB225">
        <v>13</v>
      </c>
      <c r="AC225">
        <v>14</v>
      </c>
      <c r="AD225">
        <v>7</v>
      </c>
      <c r="AE225">
        <v>0</v>
      </c>
      <c r="AF225">
        <v>1986</v>
      </c>
      <c r="AG225">
        <v>74</v>
      </c>
      <c r="AH225">
        <v>74</v>
      </c>
      <c r="AI225">
        <v>284</v>
      </c>
      <c r="AJ225">
        <v>1986</v>
      </c>
      <c r="AK225">
        <v>220</v>
      </c>
      <c r="AL225">
        <v>213</v>
      </c>
      <c r="AM225">
        <v>-1</v>
      </c>
      <c r="AN225">
        <v>11</v>
      </c>
    </row>
    <row r="226" spans="1:40" x14ac:dyDescent="0.3">
      <c r="A226" s="1" t="s">
        <v>88</v>
      </c>
      <c r="B226" s="1" t="s">
        <v>434</v>
      </c>
      <c r="C226">
        <v>26</v>
      </c>
      <c r="D226" t="e">
        <f t="array" aca="1" ref="D226" ca="1">_xlfn.IFS(_2018_19_prem_player_stats[age]&gt;21,"Grown")</f>
        <v>#NAME?</v>
      </c>
      <c r="E226" s="2">
        <v>35188</v>
      </c>
      <c r="F226" s="1" t="s">
        <v>39</v>
      </c>
      <c r="G226" s="1" t="s">
        <v>53</v>
      </c>
      <c r="H226" s="1" t="s">
        <v>50</v>
      </c>
      <c r="I226">
        <v>1972</v>
      </c>
      <c r="J226">
        <v>742</v>
      </c>
      <c r="K226">
        <v>1230</v>
      </c>
      <c r="L226" s="1" t="s">
        <v>89</v>
      </c>
      <c r="M226">
        <v>35</v>
      </c>
      <c r="N226">
        <v>18</v>
      </c>
      <c r="O226">
        <v>17</v>
      </c>
      <c r="P226">
        <v>3</v>
      </c>
      <c r="Q226">
        <v>1</v>
      </c>
      <c r="R226">
        <v>2</v>
      </c>
      <c r="S226">
        <v>6</v>
      </c>
      <c r="T226">
        <v>3</v>
      </c>
      <c r="U226">
        <v>3</v>
      </c>
      <c r="V226">
        <v>0</v>
      </c>
      <c r="W226">
        <v>0</v>
      </c>
      <c r="X226">
        <v>8</v>
      </c>
      <c r="Y226">
        <v>7</v>
      </c>
      <c r="Z226">
        <v>1</v>
      </c>
      <c r="AA226">
        <v>31</v>
      </c>
      <c r="AB226">
        <v>8</v>
      </c>
      <c r="AC226">
        <v>23</v>
      </c>
      <c r="AD226">
        <v>0</v>
      </c>
      <c r="AE226">
        <v>0</v>
      </c>
      <c r="AF226">
        <v>657</v>
      </c>
      <c r="AG226">
        <v>64</v>
      </c>
      <c r="AH226">
        <v>56</v>
      </c>
      <c r="AI226">
        <v>0</v>
      </c>
      <c r="AJ226">
        <v>329</v>
      </c>
      <c r="AK226">
        <v>128</v>
      </c>
      <c r="AL226">
        <v>31</v>
      </c>
      <c r="AM226">
        <v>-1</v>
      </c>
      <c r="AN226">
        <v>8</v>
      </c>
    </row>
    <row r="227" spans="1:40" x14ac:dyDescent="0.3">
      <c r="A227" s="1" t="s">
        <v>387</v>
      </c>
      <c r="B227" s="1" t="s">
        <v>444</v>
      </c>
      <c r="C227">
        <v>29</v>
      </c>
      <c r="D227" t="e">
        <f t="array" aca="1" ref="D227" ca="1">_xlfn.IFS(_2018_19_prem_player_stats[age]&gt;21,"Grown")</f>
        <v>#NAME?</v>
      </c>
      <c r="E227" s="2">
        <v>34255</v>
      </c>
      <c r="F227" s="1" t="s">
        <v>39</v>
      </c>
      <c r="G227" s="1" t="s">
        <v>44</v>
      </c>
      <c r="H227" s="1" t="s">
        <v>95</v>
      </c>
      <c r="I227">
        <v>1959</v>
      </c>
      <c r="J227">
        <v>847</v>
      </c>
      <c r="K227">
        <v>1112</v>
      </c>
      <c r="L227" s="1" t="s">
        <v>42</v>
      </c>
      <c r="M227">
        <v>28</v>
      </c>
      <c r="N227">
        <v>15</v>
      </c>
      <c r="O227">
        <v>13</v>
      </c>
      <c r="P227">
        <v>0</v>
      </c>
      <c r="Q227">
        <v>0</v>
      </c>
      <c r="R227">
        <v>0</v>
      </c>
      <c r="S227">
        <v>0</v>
      </c>
      <c r="T227">
        <v>0</v>
      </c>
      <c r="U227">
        <v>0</v>
      </c>
      <c r="V227">
        <v>0</v>
      </c>
      <c r="W227">
        <v>1</v>
      </c>
      <c r="X227">
        <v>8</v>
      </c>
      <c r="Y227">
        <v>5</v>
      </c>
      <c r="Z227">
        <v>3</v>
      </c>
      <c r="AA227">
        <v>35</v>
      </c>
      <c r="AB227">
        <v>17</v>
      </c>
      <c r="AC227">
        <v>18</v>
      </c>
      <c r="AD227">
        <v>5</v>
      </c>
      <c r="AE227">
        <v>1</v>
      </c>
      <c r="AF227">
        <v>0</v>
      </c>
      <c r="AG227">
        <v>56</v>
      </c>
      <c r="AH227">
        <v>70</v>
      </c>
      <c r="AI227">
        <v>327</v>
      </c>
      <c r="AJ227">
        <v>0</v>
      </c>
      <c r="AK227">
        <v>336</v>
      </c>
      <c r="AL227">
        <v>383</v>
      </c>
      <c r="AM227">
        <v>-1</v>
      </c>
      <c r="AN227">
        <v>22</v>
      </c>
    </row>
    <row r="228" spans="1:40" x14ac:dyDescent="0.3">
      <c r="A228" s="1" t="s">
        <v>227</v>
      </c>
      <c r="B228" s="1" t="s">
        <v>529</v>
      </c>
      <c r="C228">
        <v>30</v>
      </c>
      <c r="D228" t="e">
        <f t="array" aca="1" ref="D228" ca="1">_xlfn.IFS(_2018_19_prem_player_stats[age]&gt;21,"Grown")</f>
        <v>#NAME?</v>
      </c>
      <c r="E228" s="2">
        <v>33877</v>
      </c>
      <c r="F228" s="1" t="s">
        <v>39</v>
      </c>
      <c r="G228" s="1" t="s">
        <v>40</v>
      </c>
      <c r="H228" s="1" t="s">
        <v>62</v>
      </c>
      <c r="I228">
        <v>1943</v>
      </c>
      <c r="J228">
        <v>1053</v>
      </c>
      <c r="K228">
        <v>890</v>
      </c>
      <c r="L228" s="1" t="s">
        <v>178</v>
      </c>
      <c r="M228">
        <v>28</v>
      </c>
      <c r="N228">
        <v>15</v>
      </c>
      <c r="O228">
        <v>13</v>
      </c>
      <c r="P228">
        <v>0</v>
      </c>
      <c r="Q228">
        <v>0</v>
      </c>
      <c r="R228">
        <v>0</v>
      </c>
      <c r="S228">
        <v>1</v>
      </c>
      <c r="T228">
        <v>1</v>
      </c>
      <c r="U228">
        <v>0</v>
      </c>
      <c r="V228">
        <v>0</v>
      </c>
      <c r="W228">
        <v>0</v>
      </c>
      <c r="X228">
        <v>5</v>
      </c>
      <c r="Y228">
        <v>3</v>
      </c>
      <c r="Z228">
        <v>2</v>
      </c>
      <c r="AA228">
        <v>40</v>
      </c>
      <c r="AB228">
        <v>20</v>
      </c>
      <c r="AC228">
        <v>20</v>
      </c>
      <c r="AD228">
        <v>7</v>
      </c>
      <c r="AE228">
        <v>0</v>
      </c>
      <c r="AF228">
        <v>0</v>
      </c>
      <c r="AG228">
        <v>49</v>
      </c>
      <c r="AH228">
        <v>69</v>
      </c>
      <c r="AI228">
        <v>278</v>
      </c>
      <c r="AJ228">
        <v>1943</v>
      </c>
      <c r="AK228">
        <v>315</v>
      </c>
      <c r="AL228">
        <v>205</v>
      </c>
      <c r="AM228">
        <v>155</v>
      </c>
      <c r="AN228">
        <v>27</v>
      </c>
    </row>
    <row r="229" spans="1:40" x14ac:dyDescent="0.3">
      <c r="A229" s="1" t="s">
        <v>252</v>
      </c>
      <c r="B229" s="1" t="s">
        <v>516</v>
      </c>
      <c r="C229">
        <v>26</v>
      </c>
      <c r="D229" t="e">
        <f t="array" aca="1" ref="D229" ca="1">_xlfn.IFS(_2018_19_prem_player_stats[age]&gt;21,"Grown")</f>
        <v>#NAME?</v>
      </c>
      <c r="E229" s="2">
        <v>35228</v>
      </c>
      <c r="F229" s="1" t="s">
        <v>39</v>
      </c>
      <c r="G229" s="1" t="s">
        <v>40</v>
      </c>
      <c r="H229" s="1" t="s">
        <v>106</v>
      </c>
      <c r="I229">
        <v>1943</v>
      </c>
      <c r="J229">
        <v>873</v>
      </c>
      <c r="K229">
        <v>1070</v>
      </c>
      <c r="L229" s="1" t="s">
        <v>194</v>
      </c>
      <c r="M229">
        <v>23</v>
      </c>
      <c r="N229">
        <v>10</v>
      </c>
      <c r="O229">
        <v>13</v>
      </c>
      <c r="P229">
        <v>1</v>
      </c>
      <c r="Q229">
        <v>1</v>
      </c>
      <c r="R229">
        <v>0</v>
      </c>
      <c r="S229">
        <v>1</v>
      </c>
      <c r="T229">
        <v>0</v>
      </c>
      <c r="U229">
        <v>1</v>
      </c>
      <c r="V229">
        <v>0</v>
      </c>
      <c r="W229">
        <v>0</v>
      </c>
      <c r="X229">
        <v>6</v>
      </c>
      <c r="Y229">
        <v>3</v>
      </c>
      <c r="Z229">
        <v>3</v>
      </c>
      <c r="AA229">
        <v>21</v>
      </c>
      <c r="AB229">
        <v>9</v>
      </c>
      <c r="AC229">
        <v>12</v>
      </c>
      <c r="AD229">
        <v>2</v>
      </c>
      <c r="AE229">
        <v>0</v>
      </c>
      <c r="AF229">
        <v>1943</v>
      </c>
      <c r="AG229">
        <v>93</v>
      </c>
      <c r="AH229">
        <v>84</v>
      </c>
      <c r="AI229">
        <v>972</v>
      </c>
      <c r="AJ229">
        <v>1943</v>
      </c>
      <c r="AK229">
        <v>221</v>
      </c>
      <c r="AL229">
        <v>208</v>
      </c>
      <c r="AM229">
        <v>26</v>
      </c>
      <c r="AN229">
        <v>13</v>
      </c>
    </row>
    <row r="230" spans="1:40" x14ac:dyDescent="0.3">
      <c r="A230" s="1" t="s">
        <v>361</v>
      </c>
      <c r="B230" s="1" t="s">
        <v>566</v>
      </c>
      <c r="C230">
        <v>27</v>
      </c>
      <c r="D230" t="e">
        <f t="array" aca="1" ref="D230" ca="1">_xlfn.IFS(_2018_19_prem_player_stats[age]&gt;21,"Grown")</f>
        <v>#NAME?</v>
      </c>
      <c r="E230" s="2">
        <v>34639</v>
      </c>
      <c r="F230" s="1" t="s">
        <v>39</v>
      </c>
      <c r="G230" s="1" t="s">
        <v>44</v>
      </c>
      <c r="H230" s="1" t="s">
        <v>91</v>
      </c>
      <c r="I230">
        <v>1942</v>
      </c>
      <c r="J230">
        <v>942</v>
      </c>
      <c r="K230">
        <v>1000</v>
      </c>
      <c r="L230" s="1" t="s">
        <v>42</v>
      </c>
      <c r="M230">
        <v>26</v>
      </c>
      <c r="N230">
        <v>13</v>
      </c>
      <c r="O230">
        <v>13</v>
      </c>
      <c r="P230">
        <v>7</v>
      </c>
      <c r="Q230">
        <v>5</v>
      </c>
      <c r="R230">
        <v>2</v>
      </c>
      <c r="S230">
        <v>0</v>
      </c>
      <c r="T230">
        <v>0</v>
      </c>
      <c r="U230">
        <v>0</v>
      </c>
      <c r="V230">
        <v>1</v>
      </c>
      <c r="W230">
        <v>0</v>
      </c>
      <c r="X230">
        <v>4</v>
      </c>
      <c r="Y230">
        <v>2</v>
      </c>
      <c r="Z230">
        <v>2</v>
      </c>
      <c r="AA230">
        <v>36</v>
      </c>
      <c r="AB230">
        <v>15</v>
      </c>
      <c r="AC230">
        <v>21</v>
      </c>
      <c r="AD230">
        <v>4</v>
      </c>
      <c r="AE230">
        <v>0</v>
      </c>
      <c r="AF230">
        <v>277</v>
      </c>
      <c r="AG230">
        <v>54</v>
      </c>
      <c r="AH230">
        <v>75</v>
      </c>
      <c r="AI230">
        <v>486</v>
      </c>
      <c r="AJ230">
        <v>0</v>
      </c>
      <c r="AK230">
        <v>58</v>
      </c>
      <c r="AL230">
        <v>347</v>
      </c>
      <c r="AM230">
        <v>-1</v>
      </c>
      <c r="AN230">
        <v>1</v>
      </c>
    </row>
    <row r="231" spans="1:40" x14ac:dyDescent="0.3">
      <c r="A231" s="1" t="s">
        <v>79</v>
      </c>
      <c r="B231" s="1" t="s">
        <v>565</v>
      </c>
      <c r="C231">
        <v>36</v>
      </c>
      <c r="D231" t="e">
        <f t="array" aca="1" ref="D231" ca="1">_xlfn.IFS(_2018_19_prem_player_stats[age]&gt;21,"Grown")</f>
        <v>#NAME?</v>
      </c>
      <c r="E231" s="2">
        <v>31688</v>
      </c>
      <c r="F231" s="1" t="s">
        <v>39</v>
      </c>
      <c r="G231" s="1" t="s">
        <v>40</v>
      </c>
      <c r="H231" s="1" t="s">
        <v>59</v>
      </c>
      <c r="I231">
        <v>1921</v>
      </c>
      <c r="J231">
        <v>841</v>
      </c>
      <c r="K231">
        <v>1080</v>
      </c>
      <c r="L231" s="1" t="s">
        <v>80</v>
      </c>
      <c r="M231">
        <v>26</v>
      </c>
      <c r="N231">
        <v>12</v>
      </c>
      <c r="O231">
        <v>14</v>
      </c>
      <c r="P231">
        <v>0</v>
      </c>
      <c r="Q231">
        <v>0</v>
      </c>
      <c r="R231">
        <v>0</v>
      </c>
      <c r="S231">
        <v>0</v>
      </c>
      <c r="T231">
        <v>0</v>
      </c>
      <c r="U231">
        <v>0</v>
      </c>
      <c r="V231">
        <v>0</v>
      </c>
      <c r="W231">
        <v>0</v>
      </c>
      <c r="X231">
        <v>6</v>
      </c>
      <c r="Y231">
        <v>3</v>
      </c>
      <c r="Z231">
        <v>3</v>
      </c>
      <c r="AA231">
        <v>29</v>
      </c>
      <c r="AB231">
        <v>10</v>
      </c>
      <c r="AC231">
        <v>19</v>
      </c>
      <c r="AD231">
        <v>3</v>
      </c>
      <c r="AE231">
        <v>0</v>
      </c>
      <c r="AF231">
        <v>0</v>
      </c>
      <c r="AG231">
        <v>66</v>
      </c>
      <c r="AH231">
        <v>74</v>
      </c>
      <c r="AI231">
        <v>640</v>
      </c>
      <c r="AJ231">
        <v>0</v>
      </c>
      <c r="AK231">
        <v>396</v>
      </c>
      <c r="AL231">
        <v>414</v>
      </c>
      <c r="AM231">
        <v>94</v>
      </c>
      <c r="AN231">
        <v>21</v>
      </c>
    </row>
    <row r="232" spans="1:40" x14ac:dyDescent="0.3">
      <c r="A232" s="1" t="s">
        <v>365</v>
      </c>
      <c r="B232" s="1" t="s">
        <v>571</v>
      </c>
      <c r="C232">
        <v>35</v>
      </c>
      <c r="D232" t="e">
        <f t="array" aca="1" ref="D232" ca="1">_xlfn.IFS(_2018_19_prem_player_stats[age]&gt;21,"Grown")</f>
        <v>#NAME?</v>
      </c>
      <c r="E232" s="2">
        <v>31891</v>
      </c>
      <c r="F232" s="1" t="s">
        <v>39</v>
      </c>
      <c r="G232" s="1" t="s">
        <v>40</v>
      </c>
      <c r="H232" s="1" t="s">
        <v>106</v>
      </c>
      <c r="I232">
        <v>1915</v>
      </c>
      <c r="J232">
        <v>884</v>
      </c>
      <c r="K232">
        <v>1031</v>
      </c>
      <c r="L232" s="1" t="s">
        <v>212</v>
      </c>
      <c r="M232">
        <v>22</v>
      </c>
      <c r="N232">
        <v>10</v>
      </c>
      <c r="O232">
        <v>12</v>
      </c>
      <c r="P232">
        <v>1</v>
      </c>
      <c r="Q232">
        <v>0</v>
      </c>
      <c r="R232">
        <v>1</v>
      </c>
      <c r="S232">
        <v>0</v>
      </c>
      <c r="T232">
        <v>0</v>
      </c>
      <c r="U232">
        <v>0</v>
      </c>
      <c r="V232">
        <v>0</v>
      </c>
      <c r="W232">
        <v>0</v>
      </c>
      <c r="X232">
        <v>7</v>
      </c>
      <c r="Y232">
        <v>4</v>
      </c>
      <c r="Z232">
        <v>3</v>
      </c>
      <c r="AA232">
        <v>21</v>
      </c>
      <c r="AB232">
        <v>7</v>
      </c>
      <c r="AC232">
        <v>14</v>
      </c>
      <c r="AD232">
        <v>5</v>
      </c>
      <c r="AE232">
        <v>1</v>
      </c>
      <c r="AF232">
        <v>1915</v>
      </c>
      <c r="AG232">
        <v>91</v>
      </c>
      <c r="AH232">
        <v>87</v>
      </c>
      <c r="AI232">
        <v>383</v>
      </c>
      <c r="AJ232">
        <v>0</v>
      </c>
      <c r="AK232">
        <v>225</v>
      </c>
      <c r="AL232">
        <v>282</v>
      </c>
      <c r="AM232">
        <v>31</v>
      </c>
      <c r="AN232">
        <v>10</v>
      </c>
    </row>
    <row r="233" spans="1:40" x14ac:dyDescent="0.3">
      <c r="A233" s="1" t="s">
        <v>202</v>
      </c>
      <c r="B233" s="1" t="s">
        <v>593</v>
      </c>
      <c r="C233">
        <v>32</v>
      </c>
      <c r="D233" t="e">
        <f t="array" aca="1" ref="D233" ca="1">_xlfn.IFS(_2018_19_prem_player_stats[age]&gt;21,"Grown")</f>
        <v>#NAME?</v>
      </c>
      <c r="E233" s="2">
        <v>32863</v>
      </c>
      <c r="F233" s="1" t="s">
        <v>39</v>
      </c>
      <c r="G233" s="1" t="s">
        <v>44</v>
      </c>
      <c r="H233" s="1" t="s">
        <v>55</v>
      </c>
      <c r="I233">
        <v>1897</v>
      </c>
      <c r="J233">
        <v>865</v>
      </c>
      <c r="K233">
        <v>1032</v>
      </c>
      <c r="L233" s="1" t="s">
        <v>203</v>
      </c>
      <c r="M233">
        <v>31</v>
      </c>
      <c r="N233">
        <v>14</v>
      </c>
      <c r="O233">
        <v>17</v>
      </c>
      <c r="P233">
        <v>0</v>
      </c>
      <c r="Q233">
        <v>0</v>
      </c>
      <c r="R233">
        <v>0</v>
      </c>
      <c r="S233">
        <v>2</v>
      </c>
      <c r="T233">
        <v>1</v>
      </c>
      <c r="U233">
        <v>1</v>
      </c>
      <c r="V233">
        <v>0</v>
      </c>
      <c r="W233">
        <v>0</v>
      </c>
      <c r="X233">
        <v>11</v>
      </c>
      <c r="Y233">
        <v>6</v>
      </c>
      <c r="Z233">
        <v>5</v>
      </c>
      <c r="AA233">
        <v>24</v>
      </c>
      <c r="AB233">
        <v>7</v>
      </c>
      <c r="AC233">
        <v>17</v>
      </c>
      <c r="AD233">
        <v>3</v>
      </c>
      <c r="AE233">
        <v>0</v>
      </c>
      <c r="AF233">
        <v>0</v>
      </c>
      <c r="AG233">
        <v>79</v>
      </c>
      <c r="AH233">
        <v>61</v>
      </c>
      <c r="AI233">
        <v>632</v>
      </c>
      <c r="AJ233">
        <v>949</v>
      </c>
      <c r="AK233">
        <v>323</v>
      </c>
      <c r="AL233">
        <v>161</v>
      </c>
      <c r="AM233">
        <v>-1</v>
      </c>
      <c r="AN233">
        <v>20</v>
      </c>
    </row>
    <row r="234" spans="1:40" x14ac:dyDescent="0.3">
      <c r="A234" s="1" t="s">
        <v>342</v>
      </c>
      <c r="B234" s="1" t="s">
        <v>426</v>
      </c>
      <c r="C234">
        <v>27</v>
      </c>
      <c r="D234" t="e">
        <f t="array" aca="1" ref="D234" ca="1">_xlfn.IFS(_2018_19_prem_player_stats[age]&gt;21,"Grown")</f>
        <v>#NAME?</v>
      </c>
      <c r="E234" s="2">
        <v>34780</v>
      </c>
      <c r="F234" s="1" t="s">
        <v>39</v>
      </c>
      <c r="G234" s="1" t="s">
        <v>44</v>
      </c>
      <c r="H234" s="1" t="s">
        <v>139</v>
      </c>
      <c r="I234">
        <v>1886</v>
      </c>
      <c r="J234">
        <v>904</v>
      </c>
      <c r="K234">
        <v>982</v>
      </c>
      <c r="L234" s="1" t="s">
        <v>42</v>
      </c>
      <c r="M234">
        <v>25</v>
      </c>
      <c r="N234">
        <v>11</v>
      </c>
      <c r="O234">
        <v>14</v>
      </c>
      <c r="P234">
        <v>1</v>
      </c>
      <c r="Q234">
        <v>0</v>
      </c>
      <c r="R234">
        <v>1</v>
      </c>
      <c r="S234">
        <v>4</v>
      </c>
      <c r="T234">
        <v>4</v>
      </c>
      <c r="U234">
        <v>0</v>
      </c>
      <c r="V234">
        <v>0</v>
      </c>
      <c r="W234">
        <v>0</v>
      </c>
      <c r="X234">
        <v>7</v>
      </c>
      <c r="Y234">
        <v>3</v>
      </c>
      <c r="Z234">
        <v>4</v>
      </c>
      <c r="AA234">
        <v>25</v>
      </c>
      <c r="AB234">
        <v>12</v>
      </c>
      <c r="AC234">
        <v>13</v>
      </c>
      <c r="AD234">
        <v>4</v>
      </c>
      <c r="AE234">
        <v>1</v>
      </c>
      <c r="AF234">
        <v>1886</v>
      </c>
      <c r="AG234">
        <v>75</v>
      </c>
      <c r="AH234">
        <v>75</v>
      </c>
      <c r="AI234">
        <v>377</v>
      </c>
      <c r="AJ234">
        <v>472</v>
      </c>
      <c r="AK234">
        <v>219</v>
      </c>
      <c r="AL234">
        <v>67</v>
      </c>
      <c r="AM234">
        <v>-1</v>
      </c>
      <c r="AN234">
        <v>10</v>
      </c>
    </row>
    <row r="235" spans="1:40" x14ac:dyDescent="0.3">
      <c r="A235" s="1" t="s">
        <v>133</v>
      </c>
      <c r="B235" s="1" t="s">
        <v>628</v>
      </c>
      <c r="C235">
        <v>34</v>
      </c>
      <c r="D235" t="e">
        <f t="array" aca="1" ref="D235" ca="1">_xlfn.IFS(_2018_19_prem_player_stats[age]&gt;21,"Grown")</f>
        <v>#NAME?</v>
      </c>
      <c r="E235" s="2">
        <v>32286</v>
      </c>
      <c r="F235" s="1" t="s">
        <v>39</v>
      </c>
      <c r="G235" s="1" t="s">
        <v>40</v>
      </c>
      <c r="H235" s="1" t="s">
        <v>41</v>
      </c>
      <c r="I235">
        <v>1870</v>
      </c>
      <c r="J235">
        <v>956</v>
      </c>
      <c r="K235">
        <v>914</v>
      </c>
      <c r="L235" s="1" t="s">
        <v>68</v>
      </c>
      <c r="M235">
        <v>24</v>
      </c>
      <c r="N235">
        <v>12</v>
      </c>
      <c r="O235">
        <v>12</v>
      </c>
      <c r="P235">
        <v>1</v>
      </c>
      <c r="Q235">
        <v>1</v>
      </c>
      <c r="R235">
        <v>0</v>
      </c>
      <c r="S235">
        <v>1</v>
      </c>
      <c r="T235">
        <v>1</v>
      </c>
      <c r="U235">
        <v>0</v>
      </c>
      <c r="V235">
        <v>0</v>
      </c>
      <c r="W235">
        <v>0</v>
      </c>
      <c r="X235">
        <v>3</v>
      </c>
      <c r="Y235">
        <v>2</v>
      </c>
      <c r="Z235">
        <v>1</v>
      </c>
      <c r="AA235">
        <v>32</v>
      </c>
      <c r="AB235">
        <v>13</v>
      </c>
      <c r="AC235">
        <v>19</v>
      </c>
      <c r="AD235">
        <v>2</v>
      </c>
      <c r="AE235">
        <v>0</v>
      </c>
      <c r="AF235">
        <v>1870</v>
      </c>
      <c r="AG235">
        <v>58</v>
      </c>
      <c r="AH235">
        <v>78</v>
      </c>
      <c r="AI235">
        <v>935</v>
      </c>
      <c r="AJ235">
        <v>1870</v>
      </c>
      <c r="AK235">
        <v>226</v>
      </c>
      <c r="AL235">
        <v>207</v>
      </c>
      <c r="AM235">
        <v>124</v>
      </c>
      <c r="AN235">
        <v>13</v>
      </c>
    </row>
    <row r="236" spans="1:40" x14ac:dyDescent="0.3">
      <c r="A236" s="1" t="s">
        <v>300</v>
      </c>
      <c r="B236" s="1" t="s">
        <v>605</v>
      </c>
      <c r="C236">
        <v>28</v>
      </c>
      <c r="D236" t="e">
        <f t="array" aca="1" ref="D236" ca="1">_xlfn.IFS(_2018_19_prem_player_stats[age]&gt;21,"Grown")</f>
        <v>#NAME?</v>
      </c>
      <c r="E236" s="2">
        <v>34546</v>
      </c>
      <c r="F236" s="1" t="s">
        <v>39</v>
      </c>
      <c r="G236" s="1" t="s">
        <v>40</v>
      </c>
      <c r="H236" s="1" t="s">
        <v>47</v>
      </c>
      <c r="I236">
        <v>1840</v>
      </c>
      <c r="J236">
        <v>1011</v>
      </c>
      <c r="K236">
        <v>829</v>
      </c>
      <c r="L236" s="1" t="s">
        <v>292</v>
      </c>
      <c r="M236">
        <v>24</v>
      </c>
      <c r="N236">
        <v>12</v>
      </c>
      <c r="O236">
        <v>12</v>
      </c>
      <c r="P236">
        <v>0</v>
      </c>
      <c r="Q236">
        <v>0</v>
      </c>
      <c r="R236">
        <v>0</v>
      </c>
      <c r="S236">
        <v>0</v>
      </c>
      <c r="T236">
        <v>0</v>
      </c>
      <c r="U236">
        <v>0</v>
      </c>
      <c r="V236">
        <v>0</v>
      </c>
      <c r="W236">
        <v>0</v>
      </c>
      <c r="X236">
        <v>4</v>
      </c>
      <c r="Y236">
        <v>2</v>
      </c>
      <c r="Z236">
        <v>2</v>
      </c>
      <c r="AA236">
        <v>34</v>
      </c>
      <c r="AB236">
        <v>15</v>
      </c>
      <c r="AC236">
        <v>19</v>
      </c>
      <c r="AD236">
        <v>1</v>
      </c>
      <c r="AE236">
        <v>0</v>
      </c>
      <c r="AF236">
        <v>0</v>
      </c>
      <c r="AG236">
        <v>54</v>
      </c>
      <c r="AH236">
        <v>77</v>
      </c>
      <c r="AI236">
        <v>1840</v>
      </c>
      <c r="AJ236">
        <v>0</v>
      </c>
      <c r="AK236">
        <v>329</v>
      </c>
      <c r="AL236">
        <v>376</v>
      </c>
      <c r="AM236">
        <v>135</v>
      </c>
      <c r="AN236">
        <v>29</v>
      </c>
    </row>
    <row r="237" spans="1:40" x14ac:dyDescent="0.3">
      <c r="A237" s="1" t="s">
        <v>161</v>
      </c>
      <c r="B237" s="1" t="s">
        <v>468</v>
      </c>
      <c r="C237">
        <v>29</v>
      </c>
      <c r="D237" t="e">
        <f t="array" aca="1" ref="D237" ca="1">_xlfn.IFS(_2018_19_prem_player_stats[age]&gt;21,"Grown")</f>
        <v>#NAME?</v>
      </c>
      <c r="E237" s="2">
        <v>34083</v>
      </c>
      <c r="F237" s="1" t="s">
        <v>39</v>
      </c>
      <c r="G237" s="1" t="s">
        <v>40</v>
      </c>
      <c r="H237" s="1" t="s">
        <v>106</v>
      </c>
      <c r="I237">
        <v>1839</v>
      </c>
      <c r="J237">
        <v>916</v>
      </c>
      <c r="K237">
        <v>923</v>
      </c>
      <c r="L237" s="1" t="s">
        <v>51</v>
      </c>
      <c r="M237">
        <v>27</v>
      </c>
      <c r="N237">
        <v>13</v>
      </c>
      <c r="O237">
        <v>14</v>
      </c>
      <c r="P237">
        <v>0</v>
      </c>
      <c r="Q237">
        <v>0</v>
      </c>
      <c r="R237">
        <v>0</v>
      </c>
      <c r="S237">
        <v>0</v>
      </c>
      <c r="T237">
        <v>0</v>
      </c>
      <c r="U237">
        <v>0</v>
      </c>
      <c r="V237">
        <v>0</v>
      </c>
      <c r="W237">
        <v>0</v>
      </c>
      <c r="X237">
        <v>10</v>
      </c>
      <c r="Y237">
        <v>6</v>
      </c>
      <c r="Z237">
        <v>4</v>
      </c>
      <c r="AA237">
        <v>24</v>
      </c>
      <c r="AB237">
        <v>10</v>
      </c>
      <c r="AC237">
        <v>14</v>
      </c>
      <c r="AD237">
        <v>2</v>
      </c>
      <c r="AE237">
        <v>0</v>
      </c>
      <c r="AF237">
        <v>0</v>
      </c>
      <c r="AG237">
        <v>77</v>
      </c>
      <c r="AH237">
        <v>68</v>
      </c>
      <c r="AI237">
        <v>920</v>
      </c>
      <c r="AJ237">
        <v>0</v>
      </c>
      <c r="AK237">
        <v>353</v>
      </c>
      <c r="AL237">
        <v>274</v>
      </c>
      <c r="AM237">
        <v>60</v>
      </c>
      <c r="AN237">
        <v>26</v>
      </c>
    </row>
    <row r="238" spans="1:40" x14ac:dyDescent="0.3">
      <c r="A238" s="1" t="s">
        <v>136</v>
      </c>
      <c r="B238" s="1" t="s">
        <v>614</v>
      </c>
      <c r="C238">
        <v>30</v>
      </c>
      <c r="D238" t="e">
        <f t="array" aca="1" ref="D238" ca="1">_xlfn.IFS(_2018_19_prem_player_stats[age]&gt;21,"Grown")</f>
        <v>#NAME?</v>
      </c>
      <c r="E238" s="2">
        <v>33562</v>
      </c>
      <c r="F238" s="1" t="s">
        <v>39</v>
      </c>
      <c r="G238" s="1" t="s">
        <v>44</v>
      </c>
      <c r="H238" s="1" t="s">
        <v>109</v>
      </c>
      <c r="I238">
        <v>1832</v>
      </c>
      <c r="J238">
        <v>982</v>
      </c>
      <c r="K238">
        <v>850</v>
      </c>
      <c r="L238" s="1" t="s">
        <v>60</v>
      </c>
      <c r="M238">
        <v>30</v>
      </c>
      <c r="N238">
        <v>16</v>
      </c>
      <c r="O238">
        <v>14</v>
      </c>
      <c r="P238">
        <v>2</v>
      </c>
      <c r="Q238">
        <v>1</v>
      </c>
      <c r="R238">
        <v>1</v>
      </c>
      <c r="S238">
        <v>6</v>
      </c>
      <c r="T238">
        <v>5</v>
      </c>
      <c r="U238">
        <v>1</v>
      </c>
      <c r="V238">
        <v>0</v>
      </c>
      <c r="W238">
        <v>0</v>
      </c>
      <c r="X238">
        <v>3</v>
      </c>
      <c r="Y238">
        <v>3</v>
      </c>
      <c r="Z238">
        <v>0</v>
      </c>
      <c r="AA238">
        <v>36</v>
      </c>
      <c r="AB238">
        <v>17</v>
      </c>
      <c r="AC238">
        <v>19</v>
      </c>
      <c r="AD238">
        <v>5</v>
      </c>
      <c r="AE238">
        <v>1</v>
      </c>
      <c r="AF238">
        <v>916</v>
      </c>
      <c r="AG238">
        <v>51</v>
      </c>
      <c r="AH238">
        <v>61</v>
      </c>
      <c r="AI238">
        <v>305</v>
      </c>
      <c r="AJ238">
        <v>305</v>
      </c>
      <c r="AK238">
        <v>159</v>
      </c>
      <c r="AL238">
        <v>27</v>
      </c>
      <c r="AM238">
        <v>-1</v>
      </c>
      <c r="AN238">
        <v>6</v>
      </c>
    </row>
    <row r="239" spans="1:40" x14ac:dyDescent="0.3">
      <c r="A239" s="1" t="s">
        <v>258</v>
      </c>
      <c r="B239" s="1" t="s">
        <v>482</v>
      </c>
      <c r="C239">
        <v>26</v>
      </c>
      <c r="D239" t="e">
        <f t="array" aca="1" ref="D239" ca="1">_xlfn.IFS(_2018_19_prem_player_stats[age]&gt;21,"Grown")</f>
        <v>#NAME?</v>
      </c>
      <c r="E239" s="2">
        <v>35166</v>
      </c>
      <c r="F239" s="1" t="s">
        <v>39</v>
      </c>
      <c r="G239" s="1" t="s">
        <v>44</v>
      </c>
      <c r="H239" s="1" t="s">
        <v>106</v>
      </c>
      <c r="I239">
        <v>1827</v>
      </c>
      <c r="J239">
        <v>755</v>
      </c>
      <c r="K239">
        <v>1072</v>
      </c>
      <c r="L239" s="1" t="s">
        <v>42</v>
      </c>
      <c r="M239">
        <v>25</v>
      </c>
      <c r="N239">
        <v>11</v>
      </c>
      <c r="O239">
        <v>14</v>
      </c>
      <c r="P239">
        <v>5</v>
      </c>
      <c r="Q239">
        <v>1</v>
      </c>
      <c r="R239">
        <v>4</v>
      </c>
      <c r="S239">
        <v>3</v>
      </c>
      <c r="T239">
        <v>2</v>
      </c>
      <c r="U239">
        <v>1</v>
      </c>
      <c r="V239">
        <v>0</v>
      </c>
      <c r="W239">
        <v>0</v>
      </c>
      <c r="X239">
        <v>7</v>
      </c>
      <c r="Y239">
        <v>3</v>
      </c>
      <c r="Z239">
        <v>4</v>
      </c>
      <c r="AA239">
        <v>17</v>
      </c>
      <c r="AB239">
        <v>4</v>
      </c>
      <c r="AC239">
        <v>13</v>
      </c>
      <c r="AD239">
        <v>4</v>
      </c>
      <c r="AE239">
        <v>0</v>
      </c>
      <c r="AF239">
        <v>365</v>
      </c>
      <c r="AG239">
        <v>107</v>
      </c>
      <c r="AH239">
        <v>73</v>
      </c>
      <c r="AI239">
        <v>457</v>
      </c>
      <c r="AJ239">
        <v>609</v>
      </c>
      <c r="AK239">
        <v>82</v>
      </c>
      <c r="AL239">
        <v>97</v>
      </c>
      <c r="AM239">
        <v>-1</v>
      </c>
      <c r="AN239">
        <v>5</v>
      </c>
    </row>
    <row r="240" spans="1:40" x14ac:dyDescent="0.3">
      <c r="A240" s="1" t="s">
        <v>238</v>
      </c>
      <c r="B240" s="1" t="s">
        <v>608</v>
      </c>
      <c r="C240">
        <v>32</v>
      </c>
      <c r="D240" t="e">
        <f t="array" aca="1" ref="D240" ca="1">_xlfn.IFS(_2018_19_prem_player_stats[age]&gt;21,"Grown")</f>
        <v>#NAME?</v>
      </c>
      <c r="E240" s="2">
        <v>33056</v>
      </c>
      <c r="F240" s="1" t="s">
        <v>39</v>
      </c>
      <c r="G240" s="1" t="s">
        <v>40</v>
      </c>
      <c r="H240" s="1" t="s">
        <v>106</v>
      </c>
      <c r="I240">
        <v>1806</v>
      </c>
      <c r="J240">
        <v>969</v>
      </c>
      <c r="K240">
        <v>837</v>
      </c>
      <c r="L240" s="1" t="s">
        <v>42</v>
      </c>
      <c r="M240">
        <v>26</v>
      </c>
      <c r="N240">
        <v>13</v>
      </c>
      <c r="O240">
        <v>13</v>
      </c>
      <c r="P240">
        <v>0</v>
      </c>
      <c r="Q240">
        <v>0</v>
      </c>
      <c r="R240">
        <v>0</v>
      </c>
      <c r="S240">
        <v>3</v>
      </c>
      <c r="T240">
        <v>1</v>
      </c>
      <c r="U240">
        <v>2</v>
      </c>
      <c r="V240">
        <v>0</v>
      </c>
      <c r="W240">
        <v>0</v>
      </c>
      <c r="X240">
        <v>10</v>
      </c>
      <c r="Y240">
        <v>7</v>
      </c>
      <c r="Z240">
        <v>3</v>
      </c>
      <c r="AA240">
        <v>12</v>
      </c>
      <c r="AB240">
        <v>6</v>
      </c>
      <c r="AC240">
        <v>6</v>
      </c>
      <c r="AD240">
        <v>5</v>
      </c>
      <c r="AE240">
        <v>0</v>
      </c>
      <c r="AF240">
        <v>0</v>
      </c>
      <c r="AG240">
        <v>151</v>
      </c>
      <c r="AH240">
        <v>69</v>
      </c>
      <c r="AI240">
        <v>361</v>
      </c>
      <c r="AJ240">
        <v>602</v>
      </c>
      <c r="AK240">
        <v>287</v>
      </c>
      <c r="AL240">
        <v>95</v>
      </c>
      <c r="AM240">
        <v>11</v>
      </c>
      <c r="AN240">
        <v>17</v>
      </c>
    </row>
    <row r="241" spans="1:40" x14ac:dyDescent="0.3">
      <c r="A241" s="1" t="s">
        <v>311</v>
      </c>
      <c r="B241" s="1" t="s">
        <v>585</v>
      </c>
      <c r="C241">
        <v>34</v>
      </c>
      <c r="D241" t="e">
        <f t="array" aca="1" ref="D241" ca="1">_xlfn.IFS(_2018_19_prem_player_stats[age]&gt;21,"Grown")</f>
        <v>#NAME?</v>
      </c>
      <c r="E241" s="2">
        <v>32258</v>
      </c>
      <c r="F241" s="1" t="s">
        <v>39</v>
      </c>
      <c r="G241" s="1" t="s">
        <v>40</v>
      </c>
      <c r="H241" s="1" t="s">
        <v>109</v>
      </c>
      <c r="I241">
        <v>1805</v>
      </c>
      <c r="J241">
        <v>720</v>
      </c>
      <c r="K241">
        <v>1085</v>
      </c>
      <c r="L241" s="1" t="s">
        <v>121</v>
      </c>
      <c r="M241">
        <v>22</v>
      </c>
      <c r="N241">
        <v>8</v>
      </c>
      <c r="O241">
        <v>14</v>
      </c>
      <c r="P241">
        <v>0</v>
      </c>
      <c r="Q241">
        <v>0</v>
      </c>
      <c r="R241">
        <v>0</v>
      </c>
      <c r="S241">
        <v>0</v>
      </c>
      <c r="T241">
        <v>0</v>
      </c>
      <c r="U241">
        <v>0</v>
      </c>
      <c r="V241">
        <v>0</v>
      </c>
      <c r="W241">
        <v>0</v>
      </c>
      <c r="X241">
        <v>5</v>
      </c>
      <c r="Y241">
        <v>3</v>
      </c>
      <c r="Z241">
        <v>2</v>
      </c>
      <c r="AA241">
        <v>32</v>
      </c>
      <c r="AB241">
        <v>9</v>
      </c>
      <c r="AC241">
        <v>23</v>
      </c>
      <c r="AD241">
        <v>0</v>
      </c>
      <c r="AE241">
        <v>0</v>
      </c>
      <c r="AF241">
        <v>0</v>
      </c>
      <c r="AG241">
        <v>56</v>
      </c>
      <c r="AH241">
        <v>82</v>
      </c>
      <c r="AI241">
        <v>0</v>
      </c>
      <c r="AJ241">
        <v>0</v>
      </c>
      <c r="AK241">
        <v>401</v>
      </c>
      <c r="AL241">
        <v>336</v>
      </c>
      <c r="AM241">
        <v>132</v>
      </c>
      <c r="AN241">
        <v>18</v>
      </c>
    </row>
    <row r="242" spans="1:40" x14ac:dyDescent="0.3">
      <c r="A242" s="1" t="s">
        <v>358</v>
      </c>
      <c r="B242" s="1" t="s">
        <v>488</v>
      </c>
      <c r="C242">
        <v>36</v>
      </c>
      <c r="D242" t="e">
        <f t="array" aca="1" ref="D242" ca="1">_xlfn.IFS(_2018_19_prem_player_stats[age]&gt;21,"Grown")</f>
        <v>#NAME?</v>
      </c>
      <c r="E242" s="2">
        <v>31416</v>
      </c>
      <c r="F242" s="1" t="s">
        <v>39</v>
      </c>
      <c r="G242" s="1" t="s">
        <v>44</v>
      </c>
      <c r="H242" s="1" t="s">
        <v>66</v>
      </c>
      <c r="I242">
        <v>1785</v>
      </c>
      <c r="J242">
        <v>646</v>
      </c>
      <c r="K242">
        <v>1139</v>
      </c>
      <c r="L242" s="1" t="s">
        <v>42</v>
      </c>
      <c r="M242">
        <v>31</v>
      </c>
      <c r="N242">
        <v>12</v>
      </c>
      <c r="O242">
        <v>19</v>
      </c>
      <c r="P242">
        <v>5</v>
      </c>
      <c r="Q242">
        <v>0</v>
      </c>
      <c r="R242">
        <v>5</v>
      </c>
      <c r="S242">
        <v>4</v>
      </c>
      <c r="T242">
        <v>2</v>
      </c>
      <c r="U242">
        <v>2</v>
      </c>
      <c r="V242">
        <v>3</v>
      </c>
      <c r="W242">
        <v>0</v>
      </c>
      <c r="X242">
        <v>18</v>
      </c>
      <c r="Y242">
        <v>9</v>
      </c>
      <c r="Z242">
        <v>9</v>
      </c>
      <c r="AA242">
        <v>11</v>
      </c>
      <c r="AB242">
        <v>4</v>
      </c>
      <c r="AC242">
        <v>7</v>
      </c>
      <c r="AD242">
        <v>7</v>
      </c>
      <c r="AE242">
        <v>1</v>
      </c>
      <c r="AF242">
        <v>357</v>
      </c>
      <c r="AG242">
        <v>162</v>
      </c>
      <c r="AH242">
        <v>58</v>
      </c>
      <c r="AI242">
        <v>255</v>
      </c>
      <c r="AJ242">
        <v>446</v>
      </c>
      <c r="AK242">
        <v>81</v>
      </c>
      <c r="AL242">
        <v>65</v>
      </c>
      <c r="AM242">
        <v>-1</v>
      </c>
      <c r="AN242">
        <v>5</v>
      </c>
    </row>
    <row r="243" spans="1:40" x14ac:dyDescent="0.3">
      <c r="A243" s="1" t="s">
        <v>268</v>
      </c>
      <c r="B243" s="1" t="s">
        <v>494</v>
      </c>
      <c r="C243">
        <v>25</v>
      </c>
      <c r="D243" t="e">
        <f t="array" aca="1" ref="D243" ca="1">_xlfn.IFS(_2018_19_prem_player_stats[age]&gt;21,"Grown")</f>
        <v>#NAME?</v>
      </c>
      <c r="E243" s="2">
        <v>35505</v>
      </c>
      <c r="F243" s="1" t="s">
        <v>39</v>
      </c>
      <c r="G243" s="1" t="s">
        <v>53</v>
      </c>
      <c r="H243" s="1" t="s">
        <v>76</v>
      </c>
      <c r="I243">
        <v>1774</v>
      </c>
      <c r="J243">
        <v>1023</v>
      </c>
      <c r="K243">
        <v>751</v>
      </c>
      <c r="L243" s="1" t="s">
        <v>42</v>
      </c>
      <c r="M243">
        <v>35</v>
      </c>
      <c r="N243">
        <v>18</v>
      </c>
      <c r="O243">
        <v>17</v>
      </c>
      <c r="P243">
        <v>6</v>
      </c>
      <c r="Q243">
        <v>3</v>
      </c>
      <c r="R243">
        <v>3</v>
      </c>
      <c r="S243">
        <v>2</v>
      </c>
      <c r="T243">
        <v>2</v>
      </c>
      <c r="U243">
        <v>0</v>
      </c>
      <c r="V243">
        <v>0</v>
      </c>
      <c r="W243">
        <v>0</v>
      </c>
      <c r="X243">
        <v>13</v>
      </c>
      <c r="Y243">
        <v>8</v>
      </c>
      <c r="Z243">
        <v>5</v>
      </c>
      <c r="AA243">
        <v>24</v>
      </c>
      <c r="AB243">
        <v>12</v>
      </c>
      <c r="AC243">
        <v>12</v>
      </c>
      <c r="AD243">
        <v>3</v>
      </c>
      <c r="AE243">
        <v>0</v>
      </c>
      <c r="AF243">
        <v>296</v>
      </c>
      <c r="AG243">
        <v>74</v>
      </c>
      <c r="AH243">
        <v>51</v>
      </c>
      <c r="AI243">
        <v>591</v>
      </c>
      <c r="AJ243">
        <v>887</v>
      </c>
      <c r="AK243">
        <v>65</v>
      </c>
      <c r="AL243">
        <v>145</v>
      </c>
      <c r="AM243">
        <v>-1</v>
      </c>
      <c r="AN243">
        <v>3</v>
      </c>
    </row>
    <row r="244" spans="1:40" x14ac:dyDescent="0.3">
      <c r="A244" s="1" t="s">
        <v>148</v>
      </c>
      <c r="B244" s="1" t="s">
        <v>486</v>
      </c>
      <c r="C244">
        <v>28</v>
      </c>
      <c r="D244" t="e">
        <f t="array" aca="1" ref="D244" ca="1">_xlfn.IFS(_2018_19_prem_player_stats[age]&gt;21,"Grown")</f>
        <v>#NAME?</v>
      </c>
      <c r="E244" s="2">
        <v>34280</v>
      </c>
      <c r="F244" s="1" t="s">
        <v>39</v>
      </c>
      <c r="G244" s="1" t="s">
        <v>40</v>
      </c>
      <c r="H244" s="1" t="s">
        <v>41</v>
      </c>
      <c r="I244">
        <v>1756</v>
      </c>
      <c r="J244">
        <v>822</v>
      </c>
      <c r="K244">
        <v>934</v>
      </c>
      <c r="L244" s="1" t="s">
        <v>60</v>
      </c>
      <c r="M244">
        <v>23</v>
      </c>
      <c r="N244">
        <v>11</v>
      </c>
      <c r="O244">
        <v>12</v>
      </c>
      <c r="P244">
        <v>0</v>
      </c>
      <c r="Q244">
        <v>0</v>
      </c>
      <c r="R244">
        <v>0</v>
      </c>
      <c r="S244">
        <v>1</v>
      </c>
      <c r="T244">
        <v>1</v>
      </c>
      <c r="U244">
        <v>0</v>
      </c>
      <c r="V244">
        <v>0</v>
      </c>
      <c r="W244">
        <v>0</v>
      </c>
      <c r="X244">
        <v>6</v>
      </c>
      <c r="Y244">
        <v>3</v>
      </c>
      <c r="Z244">
        <v>3</v>
      </c>
      <c r="AA244">
        <v>26</v>
      </c>
      <c r="AB244">
        <v>11</v>
      </c>
      <c r="AC244">
        <v>15</v>
      </c>
      <c r="AD244">
        <v>2</v>
      </c>
      <c r="AE244">
        <v>0</v>
      </c>
      <c r="AF244">
        <v>0</v>
      </c>
      <c r="AG244">
        <v>68</v>
      </c>
      <c r="AH244">
        <v>76</v>
      </c>
      <c r="AI244">
        <v>878</v>
      </c>
      <c r="AJ244">
        <v>1756</v>
      </c>
      <c r="AK244">
        <v>368</v>
      </c>
      <c r="AL244">
        <v>203</v>
      </c>
      <c r="AM244">
        <v>89</v>
      </c>
      <c r="AN244">
        <v>25</v>
      </c>
    </row>
    <row r="245" spans="1:40" x14ac:dyDescent="0.3">
      <c r="A245" s="1" t="s">
        <v>173</v>
      </c>
      <c r="B245" s="1" t="s">
        <v>483</v>
      </c>
      <c r="C245">
        <v>27</v>
      </c>
      <c r="D245" t="e">
        <f t="array" aca="1" ref="D245" ca="1">_xlfn.IFS(_2018_19_prem_player_stats[age]&gt;21,"Grown")</f>
        <v>#NAME?</v>
      </c>
      <c r="E245" s="2">
        <v>34833</v>
      </c>
      <c r="F245" s="1" t="s">
        <v>39</v>
      </c>
      <c r="G245" s="1" t="s">
        <v>40</v>
      </c>
      <c r="H245" s="1" t="s">
        <v>109</v>
      </c>
      <c r="I245">
        <v>1750</v>
      </c>
      <c r="J245">
        <v>990</v>
      </c>
      <c r="K245">
        <v>760</v>
      </c>
      <c r="L245" s="1" t="s">
        <v>112</v>
      </c>
      <c r="M245">
        <v>22</v>
      </c>
      <c r="N245">
        <v>11</v>
      </c>
      <c r="O245">
        <v>11</v>
      </c>
      <c r="P245">
        <v>0</v>
      </c>
      <c r="Q245">
        <v>0</v>
      </c>
      <c r="R245">
        <v>0</v>
      </c>
      <c r="S245">
        <v>1</v>
      </c>
      <c r="T245">
        <v>1</v>
      </c>
      <c r="U245">
        <v>0</v>
      </c>
      <c r="V245">
        <v>0</v>
      </c>
      <c r="W245">
        <v>0</v>
      </c>
      <c r="X245">
        <v>4</v>
      </c>
      <c r="Y245">
        <v>2</v>
      </c>
      <c r="Z245">
        <v>2</v>
      </c>
      <c r="AA245">
        <v>28</v>
      </c>
      <c r="AB245">
        <v>17</v>
      </c>
      <c r="AC245">
        <v>11</v>
      </c>
      <c r="AD245">
        <v>4</v>
      </c>
      <c r="AE245">
        <v>0</v>
      </c>
      <c r="AF245">
        <v>0</v>
      </c>
      <c r="AG245">
        <v>63</v>
      </c>
      <c r="AH245">
        <v>80</v>
      </c>
      <c r="AI245">
        <v>438</v>
      </c>
      <c r="AJ245">
        <v>1750</v>
      </c>
      <c r="AK245">
        <v>400</v>
      </c>
      <c r="AL245">
        <v>200</v>
      </c>
      <c r="AM245">
        <v>107</v>
      </c>
      <c r="AN245">
        <v>20</v>
      </c>
    </row>
    <row r="246" spans="1:40" x14ac:dyDescent="0.3">
      <c r="A246" s="1" t="s">
        <v>230</v>
      </c>
      <c r="B246" s="1" t="s">
        <v>533</v>
      </c>
      <c r="C246">
        <v>32</v>
      </c>
      <c r="D246" t="e">
        <f t="array" aca="1" ref="D246" ca="1">_xlfn.IFS(_2018_19_prem_player_stats[age]&gt;21,"Grown")</f>
        <v>#NAME?</v>
      </c>
      <c r="E246" s="2">
        <v>32905</v>
      </c>
      <c r="F246" s="1" t="s">
        <v>39</v>
      </c>
      <c r="G246" s="1" t="s">
        <v>44</v>
      </c>
      <c r="H246" s="1" t="s">
        <v>70</v>
      </c>
      <c r="I246">
        <v>1737</v>
      </c>
      <c r="J246">
        <v>911</v>
      </c>
      <c r="K246">
        <v>826</v>
      </c>
      <c r="L246" s="1" t="s">
        <v>42</v>
      </c>
      <c r="M246">
        <v>25</v>
      </c>
      <c r="N246">
        <v>13</v>
      </c>
      <c r="O246">
        <v>12</v>
      </c>
      <c r="P246">
        <v>2</v>
      </c>
      <c r="Q246">
        <v>0</v>
      </c>
      <c r="R246">
        <v>2</v>
      </c>
      <c r="S246">
        <v>1</v>
      </c>
      <c r="T246">
        <v>0</v>
      </c>
      <c r="U246">
        <v>1</v>
      </c>
      <c r="V246">
        <v>0</v>
      </c>
      <c r="W246">
        <v>0</v>
      </c>
      <c r="X246">
        <v>7</v>
      </c>
      <c r="Y246">
        <v>4</v>
      </c>
      <c r="Z246">
        <v>3</v>
      </c>
      <c r="AA246">
        <v>31</v>
      </c>
      <c r="AB246">
        <v>14</v>
      </c>
      <c r="AC246">
        <v>17</v>
      </c>
      <c r="AD246">
        <v>8</v>
      </c>
      <c r="AE246">
        <v>0</v>
      </c>
      <c r="AF246">
        <v>869</v>
      </c>
      <c r="AG246">
        <v>56</v>
      </c>
      <c r="AH246">
        <v>69</v>
      </c>
      <c r="AI246">
        <v>217</v>
      </c>
      <c r="AJ246">
        <v>1737</v>
      </c>
      <c r="AK246">
        <v>158</v>
      </c>
      <c r="AL246">
        <v>206</v>
      </c>
      <c r="AM246">
        <v>-1</v>
      </c>
      <c r="AN246">
        <v>8</v>
      </c>
    </row>
    <row r="247" spans="1:40" x14ac:dyDescent="0.3">
      <c r="A247" s="1" t="s">
        <v>385</v>
      </c>
      <c r="B247" s="1" t="s">
        <v>591</v>
      </c>
      <c r="C247">
        <v>35</v>
      </c>
      <c r="D247" t="e">
        <f t="array" aca="1" ref="D247" ca="1">_xlfn.IFS(_2018_19_prem_player_stats[age]&gt;21,"Grown")</f>
        <v>#NAME?</v>
      </c>
      <c r="E247" s="2">
        <v>31886</v>
      </c>
      <c r="F247" s="1" t="s">
        <v>39</v>
      </c>
      <c r="G247" s="1" t="s">
        <v>78</v>
      </c>
      <c r="H247" s="1" t="s">
        <v>45</v>
      </c>
      <c r="I247">
        <v>1710</v>
      </c>
      <c r="J247">
        <v>810</v>
      </c>
      <c r="K247">
        <v>900</v>
      </c>
      <c r="L247" s="1" t="s">
        <v>42</v>
      </c>
      <c r="M247">
        <v>19</v>
      </c>
      <c r="N247">
        <v>9</v>
      </c>
      <c r="O247">
        <v>10</v>
      </c>
      <c r="P247">
        <v>0</v>
      </c>
      <c r="Q247">
        <v>0</v>
      </c>
      <c r="R247">
        <v>0</v>
      </c>
      <c r="S247">
        <v>0</v>
      </c>
      <c r="T247">
        <v>0</v>
      </c>
      <c r="U247">
        <v>0</v>
      </c>
      <c r="V247">
        <v>0</v>
      </c>
      <c r="W247">
        <v>0</v>
      </c>
      <c r="X247">
        <v>4</v>
      </c>
      <c r="Y247">
        <v>2</v>
      </c>
      <c r="Z247">
        <v>2</v>
      </c>
      <c r="AA247">
        <v>34</v>
      </c>
      <c r="AB247">
        <v>17</v>
      </c>
      <c r="AC247">
        <v>17</v>
      </c>
      <c r="AD247">
        <v>0</v>
      </c>
      <c r="AE247">
        <v>0</v>
      </c>
      <c r="AF247">
        <v>0</v>
      </c>
      <c r="AG247">
        <v>50</v>
      </c>
      <c r="AH247">
        <v>90</v>
      </c>
      <c r="AI247">
        <v>0</v>
      </c>
      <c r="AJ247">
        <v>0</v>
      </c>
      <c r="AK247">
        <v>367</v>
      </c>
      <c r="AL247">
        <v>341</v>
      </c>
      <c r="AM247">
        <v>149</v>
      </c>
      <c r="AN247">
        <v>16</v>
      </c>
    </row>
    <row r="248" spans="1:40" x14ac:dyDescent="0.3">
      <c r="A248" s="1" t="s">
        <v>349</v>
      </c>
      <c r="B248" s="1" t="s">
        <v>519</v>
      </c>
      <c r="C248">
        <v>28</v>
      </c>
      <c r="D248" t="e">
        <f t="array" aca="1" ref="D248" ca="1">_xlfn.IFS(_2018_19_prem_player_stats[age]&gt;21,"Grown")</f>
        <v>#NAME?</v>
      </c>
      <c r="E248" s="2">
        <v>34361</v>
      </c>
      <c r="F248" s="1" t="s">
        <v>39</v>
      </c>
      <c r="G248" s="1" t="s">
        <v>40</v>
      </c>
      <c r="H248" s="1" t="s">
        <v>91</v>
      </c>
      <c r="I248">
        <v>1697</v>
      </c>
      <c r="J248">
        <v>816</v>
      </c>
      <c r="K248">
        <v>881</v>
      </c>
      <c r="L248" s="1" t="s">
        <v>42</v>
      </c>
      <c r="M248">
        <v>24</v>
      </c>
      <c r="N248">
        <v>10</v>
      </c>
      <c r="O248">
        <v>14</v>
      </c>
      <c r="P248">
        <v>1</v>
      </c>
      <c r="Q248">
        <v>1</v>
      </c>
      <c r="R248">
        <v>0</v>
      </c>
      <c r="S248">
        <v>0</v>
      </c>
      <c r="T248">
        <v>0</v>
      </c>
      <c r="U248">
        <v>0</v>
      </c>
      <c r="V248">
        <v>0</v>
      </c>
      <c r="W248">
        <v>0</v>
      </c>
      <c r="X248">
        <v>5</v>
      </c>
      <c r="Y248">
        <v>2</v>
      </c>
      <c r="Z248">
        <v>3</v>
      </c>
      <c r="AA248">
        <v>30</v>
      </c>
      <c r="AB248">
        <v>11</v>
      </c>
      <c r="AC248">
        <v>19</v>
      </c>
      <c r="AD248">
        <v>4</v>
      </c>
      <c r="AE248">
        <v>0</v>
      </c>
      <c r="AF248">
        <v>1697</v>
      </c>
      <c r="AG248">
        <v>57</v>
      </c>
      <c r="AH248">
        <v>71</v>
      </c>
      <c r="AI248">
        <v>424</v>
      </c>
      <c r="AJ248">
        <v>0</v>
      </c>
      <c r="AK248">
        <v>223</v>
      </c>
      <c r="AL248">
        <v>369</v>
      </c>
      <c r="AM248">
        <v>130</v>
      </c>
      <c r="AN248">
        <v>14</v>
      </c>
    </row>
    <row r="249" spans="1:40" x14ac:dyDescent="0.3">
      <c r="A249" s="1" t="s">
        <v>237</v>
      </c>
      <c r="B249" s="1" t="s">
        <v>553</v>
      </c>
      <c r="C249">
        <v>30</v>
      </c>
      <c r="D249" t="e">
        <f t="array" aca="1" ref="D249" ca="1">_xlfn.IFS(_2018_19_prem_player_stats[age]&gt;21,"Grown")</f>
        <v>#NAME?</v>
      </c>
      <c r="E249" s="2">
        <v>33808</v>
      </c>
      <c r="F249" s="1" t="s">
        <v>39</v>
      </c>
      <c r="G249" s="1" t="s">
        <v>53</v>
      </c>
      <c r="H249" s="1" t="s">
        <v>91</v>
      </c>
      <c r="I249">
        <v>1668</v>
      </c>
      <c r="J249">
        <v>922</v>
      </c>
      <c r="K249">
        <v>746</v>
      </c>
      <c r="L249" s="1" t="s">
        <v>42</v>
      </c>
      <c r="M249">
        <v>24</v>
      </c>
      <c r="N249">
        <v>13</v>
      </c>
      <c r="O249">
        <v>11</v>
      </c>
      <c r="P249">
        <v>7</v>
      </c>
      <c r="Q249">
        <v>3</v>
      </c>
      <c r="R249">
        <v>4</v>
      </c>
      <c r="S249">
        <v>3</v>
      </c>
      <c r="T249">
        <v>3</v>
      </c>
      <c r="U249">
        <v>0</v>
      </c>
      <c r="V249">
        <v>3</v>
      </c>
      <c r="W249">
        <v>0</v>
      </c>
      <c r="X249">
        <v>6</v>
      </c>
      <c r="Y249">
        <v>2</v>
      </c>
      <c r="Z249">
        <v>4</v>
      </c>
      <c r="AA249">
        <v>26</v>
      </c>
      <c r="AB249">
        <v>13</v>
      </c>
      <c r="AC249">
        <v>13</v>
      </c>
      <c r="AD249">
        <v>1</v>
      </c>
      <c r="AE249">
        <v>0</v>
      </c>
      <c r="AF249">
        <v>238</v>
      </c>
      <c r="AG249">
        <v>64</v>
      </c>
      <c r="AH249">
        <v>70</v>
      </c>
      <c r="AI249">
        <v>1668</v>
      </c>
      <c r="AJ249">
        <v>556</v>
      </c>
      <c r="AK249">
        <v>39</v>
      </c>
      <c r="AL249">
        <v>87</v>
      </c>
      <c r="AM249">
        <v>-1</v>
      </c>
      <c r="AN249">
        <v>2</v>
      </c>
    </row>
    <row r="250" spans="1:40" x14ac:dyDescent="0.3">
      <c r="A250" s="1" t="s">
        <v>379</v>
      </c>
      <c r="B250" s="1" t="s">
        <v>640</v>
      </c>
      <c r="C250">
        <v>29</v>
      </c>
      <c r="D250" t="e">
        <f t="array" aca="1" ref="D250" ca="1">_xlfn.IFS(_2018_19_prem_player_stats[age]&gt;21,"Grown")</f>
        <v>#NAME?</v>
      </c>
      <c r="E250" s="2">
        <v>33953</v>
      </c>
      <c r="F250" s="1" t="s">
        <v>39</v>
      </c>
      <c r="G250" s="1" t="s">
        <v>44</v>
      </c>
      <c r="H250" s="1" t="s">
        <v>101</v>
      </c>
      <c r="I250">
        <v>1668</v>
      </c>
      <c r="J250">
        <v>963</v>
      </c>
      <c r="K250">
        <v>705</v>
      </c>
      <c r="L250" s="1" t="s">
        <v>42</v>
      </c>
      <c r="M250">
        <v>27</v>
      </c>
      <c r="N250">
        <v>15</v>
      </c>
      <c r="O250">
        <v>12</v>
      </c>
      <c r="P250">
        <v>4</v>
      </c>
      <c r="Q250">
        <v>1</v>
      </c>
      <c r="R250">
        <v>3</v>
      </c>
      <c r="S250">
        <v>2</v>
      </c>
      <c r="T250">
        <v>1</v>
      </c>
      <c r="U250">
        <v>1</v>
      </c>
      <c r="V250">
        <v>1</v>
      </c>
      <c r="W250">
        <v>0</v>
      </c>
      <c r="X250">
        <v>6</v>
      </c>
      <c r="Y250">
        <v>2</v>
      </c>
      <c r="Z250">
        <v>4</v>
      </c>
      <c r="AA250">
        <v>25</v>
      </c>
      <c r="AB250">
        <v>16</v>
      </c>
      <c r="AC250">
        <v>9</v>
      </c>
      <c r="AD250">
        <v>3</v>
      </c>
      <c r="AE250">
        <v>0</v>
      </c>
      <c r="AF250">
        <v>417</v>
      </c>
      <c r="AG250">
        <v>67</v>
      </c>
      <c r="AH250">
        <v>62</v>
      </c>
      <c r="AI250">
        <v>556</v>
      </c>
      <c r="AJ250">
        <v>834</v>
      </c>
      <c r="AK250">
        <v>87</v>
      </c>
      <c r="AL250">
        <v>135</v>
      </c>
      <c r="AM250">
        <v>-1</v>
      </c>
      <c r="AN250">
        <v>5</v>
      </c>
    </row>
    <row r="251" spans="1:40" x14ac:dyDescent="0.3">
      <c r="A251" s="1" t="s">
        <v>377</v>
      </c>
      <c r="B251" s="1" t="s">
        <v>456</v>
      </c>
      <c r="C251">
        <v>29</v>
      </c>
      <c r="D251" t="e">
        <f t="array" aca="1" ref="D251" ca="1">_xlfn.IFS(_2018_19_prem_player_stats[age]&gt;21,"Grown")</f>
        <v>#NAME?</v>
      </c>
      <c r="E251" s="2">
        <v>33961</v>
      </c>
      <c r="F251" s="1" t="s">
        <v>39</v>
      </c>
      <c r="G251" s="1" t="s">
        <v>40</v>
      </c>
      <c r="H251" s="1" t="s">
        <v>55</v>
      </c>
      <c r="I251">
        <v>1665</v>
      </c>
      <c r="J251">
        <v>849</v>
      </c>
      <c r="K251">
        <v>816</v>
      </c>
      <c r="L251" s="1" t="s">
        <v>210</v>
      </c>
      <c r="M251">
        <v>30</v>
      </c>
      <c r="N251">
        <v>14</v>
      </c>
      <c r="O251">
        <v>16</v>
      </c>
      <c r="P251">
        <v>4</v>
      </c>
      <c r="Q251">
        <v>1</v>
      </c>
      <c r="R251">
        <v>3</v>
      </c>
      <c r="S251">
        <v>1</v>
      </c>
      <c r="T251">
        <v>1</v>
      </c>
      <c r="U251">
        <v>0</v>
      </c>
      <c r="V251">
        <v>0</v>
      </c>
      <c r="W251">
        <v>0</v>
      </c>
      <c r="X251">
        <v>8</v>
      </c>
      <c r="Y251">
        <v>4</v>
      </c>
      <c r="Z251">
        <v>4</v>
      </c>
      <c r="AA251">
        <v>24</v>
      </c>
      <c r="AB251">
        <v>11</v>
      </c>
      <c r="AC251">
        <v>13</v>
      </c>
      <c r="AD251">
        <v>1</v>
      </c>
      <c r="AE251">
        <v>0</v>
      </c>
      <c r="AF251">
        <v>416</v>
      </c>
      <c r="AG251">
        <v>69</v>
      </c>
      <c r="AH251">
        <v>56</v>
      </c>
      <c r="AI251">
        <v>1665</v>
      </c>
      <c r="AJ251">
        <v>1665</v>
      </c>
      <c r="AK251">
        <v>89</v>
      </c>
      <c r="AL251">
        <v>209</v>
      </c>
      <c r="AM251">
        <v>86</v>
      </c>
      <c r="AN251">
        <v>5</v>
      </c>
    </row>
    <row r="252" spans="1:40" x14ac:dyDescent="0.3">
      <c r="A252" s="1" t="s">
        <v>118</v>
      </c>
      <c r="B252" s="1" t="s">
        <v>562</v>
      </c>
      <c r="C252">
        <v>31</v>
      </c>
      <c r="D252" t="e">
        <f t="array" aca="1" ref="D252" ca="1">_xlfn.IFS(_2018_19_prem_player_stats[age]&gt;21,"Grown")</f>
        <v>#NAME?</v>
      </c>
      <c r="E252" s="2">
        <v>33183</v>
      </c>
      <c r="F252" s="1" t="s">
        <v>39</v>
      </c>
      <c r="G252" s="1" t="s">
        <v>44</v>
      </c>
      <c r="H252" s="1" t="s">
        <v>62</v>
      </c>
      <c r="I252">
        <v>1650</v>
      </c>
      <c r="J252">
        <v>829</v>
      </c>
      <c r="K252">
        <v>821</v>
      </c>
      <c r="L252" s="1" t="s">
        <v>119</v>
      </c>
      <c r="M252">
        <v>24</v>
      </c>
      <c r="N252">
        <v>12</v>
      </c>
      <c r="O252">
        <v>12</v>
      </c>
      <c r="P252">
        <v>6</v>
      </c>
      <c r="Q252">
        <v>3</v>
      </c>
      <c r="R252">
        <v>3</v>
      </c>
      <c r="S252">
        <v>0</v>
      </c>
      <c r="T252">
        <v>0</v>
      </c>
      <c r="U252">
        <v>0</v>
      </c>
      <c r="V252">
        <v>0</v>
      </c>
      <c r="W252">
        <v>0</v>
      </c>
      <c r="X252">
        <v>1</v>
      </c>
      <c r="Y252">
        <v>0</v>
      </c>
      <c r="Z252">
        <v>1</v>
      </c>
      <c r="AA252">
        <v>42</v>
      </c>
      <c r="AB252">
        <v>20</v>
      </c>
      <c r="AC252">
        <v>22</v>
      </c>
      <c r="AD252">
        <v>2</v>
      </c>
      <c r="AE252">
        <v>0</v>
      </c>
      <c r="AF252">
        <v>275</v>
      </c>
      <c r="AG252">
        <v>39</v>
      </c>
      <c r="AH252">
        <v>69</v>
      </c>
      <c r="AI252">
        <v>825</v>
      </c>
      <c r="AJ252">
        <v>0</v>
      </c>
      <c r="AK252">
        <v>54</v>
      </c>
      <c r="AL252">
        <v>417</v>
      </c>
      <c r="AM252">
        <v>-1</v>
      </c>
      <c r="AN252">
        <v>2</v>
      </c>
    </row>
    <row r="253" spans="1:40" x14ac:dyDescent="0.3">
      <c r="A253" s="1" t="s">
        <v>333</v>
      </c>
      <c r="B253" s="1" t="s">
        <v>396</v>
      </c>
      <c r="C253">
        <v>33</v>
      </c>
      <c r="D253" t="e">
        <f t="array" aca="1" ref="D253" ca="1">_xlfn.IFS(_2018_19_prem_player_stats[age]&gt;21,"Grown")</f>
        <v>#NAME?</v>
      </c>
      <c r="E253" s="2">
        <v>32529</v>
      </c>
      <c r="F253" s="1" t="s">
        <v>39</v>
      </c>
      <c r="G253" s="1" t="s">
        <v>44</v>
      </c>
      <c r="H253" s="1" t="s">
        <v>50</v>
      </c>
      <c r="I253">
        <v>1643</v>
      </c>
      <c r="J253">
        <v>650</v>
      </c>
      <c r="K253">
        <v>993</v>
      </c>
      <c r="L253" s="1" t="s">
        <v>334</v>
      </c>
      <c r="M253">
        <v>25</v>
      </c>
      <c r="N253">
        <v>11</v>
      </c>
      <c r="O253">
        <v>14</v>
      </c>
      <c r="P253">
        <v>6</v>
      </c>
      <c r="Q253">
        <v>3</v>
      </c>
      <c r="R253">
        <v>3</v>
      </c>
      <c r="S253">
        <v>4</v>
      </c>
      <c r="T253">
        <v>3</v>
      </c>
      <c r="U253">
        <v>1</v>
      </c>
      <c r="V253">
        <v>0</v>
      </c>
      <c r="W253">
        <v>0</v>
      </c>
      <c r="X253">
        <v>4</v>
      </c>
      <c r="Y253">
        <v>3</v>
      </c>
      <c r="Z253">
        <v>1</v>
      </c>
      <c r="AA253">
        <v>25</v>
      </c>
      <c r="AB253">
        <v>9</v>
      </c>
      <c r="AC253">
        <v>16</v>
      </c>
      <c r="AD253">
        <v>1</v>
      </c>
      <c r="AE253">
        <v>0</v>
      </c>
      <c r="AF253">
        <v>274</v>
      </c>
      <c r="AG253">
        <v>66</v>
      </c>
      <c r="AH253">
        <v>66</v>
      </c>
      <c r="AI253">
        <v>1643</v>
      </c>
      <c r="AJ253">
        <v>411</v>
      </c>
      <c r="AK253">
        <v>53</v>
      </c>
      <c r="AL253">
        <v>56</v>
      </c>
      <c r="AM253">
        <v>-1</v>
      </c>
      <c r="AN253">
        <v>3</v>
      </c>
    </row>
    <row r="254" spans="1:40" x14ac:dyDescent="0.3">
      <c r="A254" s="1" t="s">
        <v>137</v>
      </c>
      <c r="B254" s="1" t="s">
        <v>502</v>
      </c>
      <c r="C254">
        <v>26</v>
      </c>
      <c r="D254" t="e">
        <f t="array" aca="1" ref="D254" ca="1">_xlfn.IFS(_2018_19_prem_player_stats[age]&gt;21,"Grown")</f>
        <v>#NAME?</v>
      </c>
      <c r="E254" s="2">
        <v>35038</v>
      </c>
      <c r="F254" s="1" t="s">
        <v>39</v>
      </c>
      <c r="G254" s="1" t="s">
        <v>53</v>
      </c>
      <c r="H254" s="1" t="s">
        <v>101</v>
      </c>
      <c r="I254">
        <v>1623</v>
      </c>
      <c r="J254">
        <v>743</v>
      </c>
      <c r="K254">
        <v>880</v>
      </c>
      <c r="L254" s="1" t="s">
        <v>60</v>
      </c>
      <c r="M254">
        <v>27</v>
      </c>
      <c r="N254">
        <v>11</v>
      </c>
      <c r="O254">
        <v>16</v>
      </c>
      <c r="P254">
        <v>10</v>
      </c>
      <c r="Q254">
        <v>4</v>
      </c>
      <c r="R254">
        <v>6</v>
      </c>
      <c r="S254">
        <v>2</v>
      </c>
      <c r="T254">
        <v>1</v>
      </c>
      <c r="U254">
        <v>1</v>
      </c>
      <c r="V254">
        <v>1</v>
      </c>
      <c r="W254">
        <v>0</v>
      </c>
      <c r="X254">
        <v>5</v>
      </c>
      <c r="Y254">
        <v>1</v>
      </c>
      <c r="Z254">
        <v>4</v>
      </c>
      <c r="AA254">
        <v>25</v>
      </c>
      <c r="AB254">
        <v>8</v>
      </c>
      <c r="AC254">
        <v>17</v>
      </c>
      <c r="AD254">
        <v>2</v>
      </c>
      <c r="AE254">
        <v>0</v>
      </c>
      <c r="AF254">
        <v>162</v>
      </c>
      <c r="AG254">
        <v>65</v>
      </c>
      <c r="AH254">
        <v>60</v>
      </c>
      <c r="AI254">
        <v>812</v>
      </c>
      <c r="AJ254">
        <v>812</v>
      </c>
      <c r="AK254">
        <v>13</v>
      </c>
      <c r="AL254">
        <v>141</v>
      </c>
      <c r="AM254">
        <v>-1</v>
      </c>
      <c r="AN254">
        <v>4</v>
      </c>
    </row>
    <row r="255" spans="1:40" x14ac:dyDescent="0.3">
      <c r="A255" s="1" t="s">
        <v>270</v>
      </c>
      <c r="B255" s="1" t="s">
        <v>546</v>
      </c>
      <c r="C255">
        <v>22</v>
      </c>
      <c r="D255" t="e">
        <f t="array" aca="1" ref="D255" ca="1">_xlfn.IFS(_2018_19_prem_player_stats[age]&gt;21,"Grown")</f>
        <v>#NAME?</v>
      </c>
      <c r="E255" s="2">
        <v>36486</v>
      </c>
      <c r="F255" s="1" t="s">
        <v>39</v>
      </c>
      <c r="G255" s="1" t="s">
        <v>53</v>
      </c>
      <c r="H255" s="1" t="s">
        <v>45</v>
      </c>
      <c r="I255">
        <v>1599</v>
      </c>
      <c r="J255">
        <v>941</v>
      </c>
      <c r="K255">
        <v>658</v>
      </c>
      <c r="L255" s="1" t="s">
        <v>42</v>
      </c>
      <c r="M255">
        <v>21</v>
      </c>
      <c r="N255">
        <v>12</v>
      </c>
      <c r="O255">
        <v>9</v>
      </c>
      <c r="P255">
        <v>3</v>
      </c>
      <c r="Q255">
        <v>3</v>
      </c>
      <c r="R255">
        <v>0</v>
      </c>
      <c r="S255">
        <v>5</v>
      </c>
      <c r="T255">
        <v>3</v>
      </c>
      <c r="U255">
        <v>2</v>
      </c>
      <c r="V255">
        <v>0</v>
      </c>
      <c r="W255">
        <v>0</v>
      </c>
      <c r="X255">
        <v>4</v>
      </c>
      <c r="Y255">
        <v>3</v>
      </c>
      <c r="Z255">
        <v>1</v>
      </c>
      <c r="AA255">
        <v>22</v>
      </c>
      <c r="AB255">
        <v>12</v>
      </c>
      <c r="AC255">
        <v>10</v>
      </c>
      <c r="AD255">
        <v>2</v>
      </c>
      <c r="AE255">
        <v>0</v>
      </c>
      <c r="AF255">
        <v>533</v>
      </c>
      <c r="AG255">
        <v>73</v>
      </c>
      <c r="AH255">
        <v>76</v>
      </c>
      <c r="AI255">
        <v>800</v>
      </c>
      <c r="AJ255">
        <v>320</v>
      </c>
      <c r="AK255">
        <v>112</v>
      </c>
      <c r="AL255">
        <v>29</v>
      </c>
      <c r="AM255">
        <v>-1</v>
      </c>
      <c r="AN255">
        <v>7</v>
      </c>
    </row>
    <row r="256" spans="1:40" x14ac:dyDescent="0.3">
      <c r="A256" s="1" t="s">
        <v>328</v>
      </c>
      <c r="B256" s="1" t="s">
        <v>609</v>
      </c>
      <c r="C256">
        <v>26</v>
      </c>
      <c r="D256" t="e">
        <f t="array" aca="1" ref="D256" ca="1">_xlfn.IFS(_2018_19_prem_player_stats[age]&gt;21,"Grown")</f>
        <v>#NAME?</v>
      </c>
      <c r="E256" s="2">
        <v>35097</v>
      </c>
      <c r="F256" s="1" t="s">
        <v>39</v>
      </c>
      <c r="G256" s="1" t="s">
        <v>44</v>
      </c>
      <c r="H256" s="1" t="s">
        <v>106</v>
      </c>
      <c r="I256">
        <v>1591</v>
      </c>
      <c r="J256">
        <v>832</v>
      </c>
      <c r="K256">
        <v>759</v>
      </c>
      <c r="L256" s="1" t="s">
        <v>42</v>
      </c>
      <c r="M256">
        <v>26</v>
      </c>
      <c r="N256">
        <v>13</v>
      </c>
      <c r="O256">
        <v>13</v>
      </c>
      <c r="P256">
        <v>1</v>
      </c>
      <c r="Q256">
        <v>0</v>
      </c>
      <c r="R256">
        <v>1</v>
      </c>
      <c r="S256">
        <v>0</v>
      </c>
      <c r="T256">
        <v>0</v>
      </c>
      <c r="U256">
        <v>0</v>
      </c>
      <c r="V256">
        <v>0</v>
      </c>
      <c r="W256">
        <v>0</v>
      </c>
      <c r="X256">
        <v>10</v>
      </c>
      <c r="Y256">
        <v>4</v>
      </c>
      <c r="Z256">
        <v>6</v>
      </c>
      <c r="AA256">
        <v>16</v>
      </c>
      <c r="AB256">
        <v>8</v>
      </c>
      <c r="AC256">
        <v>8</v>
      </c>
      <c r="AD256">
        <v>4</v>
      </c>
      <c r="AE256">
        <v>0</v>
      </c>
      <c r="AF256">
        <v>1591</v>
      </c>
      <c r="AG256">
        <v>99</v>
      </c>
      <c r="AH256">
        <v>61</v>
      </c>
      <c r="AI256">
        <v>398</v>
      </c>
      <c r="AJ256">
        <v>0</v>
      </c>
      <c r="AK256">
        <v>207</v>
      </c>
      <c r="AL256">
        <v>335</v>
      </c>
      <c r="AM256">
        <v>-1</v>
      </c>
      <c r="AN256">
        <v>9</v>
      </c>
    </row>
    <row r="257" spans="1:40" x14ac:dyDescent="0.3">
      <c r="A257" s="1" t="s">
        <v>38</v>
      </c>
      <c r="B257" s="1" t="s">
        <v>620</v>
      </c>
      <c r="C257">
        <v>32</v>
      </c>
      <c r="D257" t="e">
        <f t="array" aca="1" ref="D257" ca="1">_xlfn.IFS(_2018_19_prem_player_stats[age]&gt;21,"Grown")</f>
        <v>#NAME?</v>
      </c>
      <c r="E257" s="2">
        <v>32857</v>
      </c>
      <c r="F257" s="1" t="s">
        <v>39</v>
      </c>
      <c r="G257" s="1" t="s">
        <v>40</v>
      </c>
      <c r="H257" s="1" t="s">
        <v>41</v>
      </c>
      <c r="I257">
        <v>1589</v>
      </c>
      <c r="J257">
        <v>888</v>
      </c>
      <c r="K257">
        <v>701</v>
      </c>
      <c r="L257" s="1" t="s">
        <v>42</v>
      </c>
      <c r="M257">
        <v>20</v>
      </c>
      <c r="N257">
        <v>11</v>
      </c>
      <c r="O257">
        <v>9</v>
      </c>
      <c r="P257">
        <v>0</v>
      </c>
      <c r="Q257">
        <v>0</v>
      </c>
      <c r="R257">
        <v>0</v>
      </c>
      <c r="S257">
        <v>1</v>
      </c>
      <c r="T257">
        <v>1</v>
      </c>
      <c r="U257">
        <v>0</v>
      </c>
      <c r="V257">
        <v>0</v>
      </c>
      <c r="W257">
        <v>0</v>
      </c>
      <c r="X257">
        <v>3</v>
      </c>
      <c r="Y257">
        <v>2</v>
      </c>
      <c r="Z257">
        <v>1</v>
      </c>
      <c r="AA257">
        <v>22</v>
      </c>
      <c r="AB257">
        <v>12</v>
      </c>
      <c r="AC257">
        <v>10</v>
      </c>
      <c r="AD257">
        <v>1</v>
      </c>
      <c r="AE257">
        <v>0</v>
      </c>
      <c r="AF257">
        <v>0</v>
      </c>
      <c r="AG257">
        <v>72</v>
      </c>
      <c r="AH257">
        <v>79</v>
      </c>
      <c r="AI257">
        <v>1589</v>
      </c>
      <c r="AJ257">
        <v>1589</v>
      </c>
      <c r="AK257">
        <v>290</v>
      </c>
      <c r="AL257">
        <v>191</v>
      </c>
      <c r="AM257">
        <v>80</v>
      </c>
      <c r="AN257">
        <v>20</v>
      </c>
    </row>
    <row r="258" spans="1:40" x14ac:dyDescent="0.3">
      <c r="A258" s="1" t="s">
        <v>216</v>
      </c>
      <c r="B258" s="1" t="s">
        <v>531</v>
      </c>
      <c r="C258">
        <v>31</v>
      </c>
      <c r="D258" t="e">
        <f t="array" aca="1" ref="D258" ca="1">_xlfn.IFS(_2018_19_prem_player_stats[age]&gt;21,"Grown")</f>
        <v>#NAME?</v>
      </c>
      <c r="E258" s="2">
        <v>33293</v>
      </c>
      <c r="F258" s="1" t="s">
        <v>39</v>
      </c>
      <c r="G258" s="1" t="s">
        <v>40</v>
      </c>
      <c r="H258" s="1" t="s">
        <v>59</v>
      </c>
      <c r="I258">
        <v>1587</v>
      </c>
      <c r="J258">
        <v>957</v>
      </c>
      <c r="K258">
        <v>630</v>
      </c>
      <c r="L258" s="1" t="s">
        <v>212</v>
      </c>
      <c r="M258">
        <v>21</v>
      </c>
      <c r="N258">
        <v>14</v>
      </c>
      <c r="O258">
        <v>7</v>
      </c>
      <c r="P258">
        <v>0</v>
      </c>
      <c r="Q258">
        <v>0</v>
      </c>
      <c r="R258">
        <v>0</v>
      </c>
      <c r="S258">
        <v>0</v>
      </c>
      <c r="T258">
        <v>0</v>
      </c>
      <c r="U258">
        <v>0</v>
      </c>
      <c r="V258">
        <v>0</v>
      </c>
      <c r="W258">
        <v>0</v>
      </c>
      <c r="X258">
        <v>4</v>
      </c>
      <c r="Y258">
        <v>3</v>
      </c>
      <c r="Z258">
        <v>1</v>
      </c>
      <c r="AA258">
        <v>25</v>
      </c>
      <c r="AB258">
        <v>15</v>
      </c>
      <c r="AC258">
        <v>10</v>
      </c>
      <c r="AD258">
        <v>4</v>
      </c>
      <c r="AE258">
        <v>1</v>
      </c>
      <c r="AF258">
        <v>0</v>
      </c>
      <c r="AG258">
        <v>63</v>
      </c>
      <c r="AH258">
        <v>76</v>
      </c>
      <c r="AI258">
        <v>397</v>
      </c>
      <c r="AJ258">
        <v>0</v>
      </c>
      <c r="AK258">
        <v>393</v>
      </c>
      <c r="AL258">
        <v>402</v>
      </c>
      <c r="AM258">
        <v>101</v>
      </c>
      <c r="AN258">
        <v>24</v>
      </c>
    </row>
    <row r="259" spans="1:40" x14ac:dyDescent="0.3">
      <c r="A259" s="1" t="s">
        <v>200</v>
      </c>
      <c r="B259" s="1" t="s">
        <v>446</v>
      </c>
      <c r="C259">
        <v>36</v>
      </c>
      <c r="D259" t="e">
        <f t="array" aca="1" ref="D259" ca="1">_xlfn.IFS(_2018_19_prem_player_stats[age]&gt;21,"Grown")</f>
        <v>#NAME?</v>
      </c>
      <c r="E259" s="2">
        <v>31662</v>
      </c>
      <c r="F259" s="1" t="s">
        <v>39</v>
      </c>
      <c r="G259" s="1" t="s">
        <v>40</v>
      </c>
      <c r="H259" s="1" t="s">
        <v>70</v>
      </c>
      <c r="I259">
        <v>1583</v>
      </c>
      <c r="J259">
        <v>803</v>
      </c>
      <c r="K259">
        <v>780</v>
      </c>
      <c r="L259" s="1" t="s">
        <v>42</v>
      </c>
      <c r="M259">
        <v>21</v>
      </c>
      <c r="N259">
        <v>11</v>
      </c>
      <c r="O259">
        <v>10</v>
      </c>
      <c r="P259">
        <v>1</v>
      </c>
      <c r="Q259">
        <v>1</v>
      </c>
      <c r="R259">
        <v>0</v>
      </c>
      <c r="S259">
        <v>0</v>
      </c>
      <c r="T259">
        <v>0</v>
      </c>
      <c r="U259">
        <v>0</v>
      </c>
      <c r="V259">
        <v>0</v>
      </c>
      <c r="W259">
        <v>0</v>
      </c>
      <c r="X259">
        <v>6</v>
      </c>
      <c r="Y259">
        <v>4</v>
      </c>
      <c r="Z259">
        <v>2</v>
      </c>
      <c r="AA259">
        <v>32</v>
      </c>
      <c r="AB259">
        <v>14</v>
      </c>
      <c r="AC259">
        <v>18</v>
      </c>
      <c r="AD259">
        <v>4</v>
      </c>
      <c r="AE259">
        <v>0</v>
      </c>
      <c r="AF259">
        <v>1583</v>
      </c>
      <c r="AG259">
        <v>49</v>
      </c>
      <c r="AH259">
        <v>75</v>
      </c>
      <c r="AI259">
        <v>396</v>
      </c>
      <c r="AJ259">
        <v>0</v>
      </c>
      <c r="AK259">
        <v>208</v>
      </c>
      <c r="AL259">
        <v>254</v>
      </c>
      <c r="AM259">
        <v>152</v>
      </c>
      <c r="AN259">
        <v>12</v>
      </c>
    </row>
    <row r="260" spans="1:40" x14ac:dyDescent="0.3">
      <c r="A260" s="1" t="s">
        <v>331</v>
      </c>
      <c r="B260" s="1" t="s">
        <v>662</v>
      </c>
      <c r="C260">
        <v>27</v>
      </c>
      <c r="D260" t="e">
        <f t="array" aca="1" ref="D260" ca="1">_xlfn.IFS(_2018_19_prem_player_stats[age]&gt;21,"Grown")</f>
        <v>#NAME?</v>
      </c>
      <c r="E260" s="2">
        <v>34777</v>
      </c>
      <c r="F260" s="1" t="s">
        <v>39</v>
      </c>
      <c r="G260" s="1" t="s">
        <v>40</v>
      </c>
      <c r="H260" s="1" t="s">
        <v>50</v>
      </c>
      <c r="I260">
        <v>1535</v>
      </c>
      <c r="J260">
        <v>882</v>
      </c>
      <c r="K260">
        <v>653</v>
      </c>
      <c r="L260" s="1" t="s">
        <v>74</v>
      </c>
      <c r="M260">
        <v>19</v>
      </c>
      <c r="N260">
        <v>10</v>
      </c>
      <c r="O260">
        <v>9</v>
      </c>
      <c r="P260">
        <v>0</v>
      </c>
      <c r="Q260">
        <v>0</v>
      </c>
      <c r="R260">
        <v>0</v>
      </c>
      <c r="S260">
        <v>5</v>
      </c>
      <c r="T260">
        <v>4</v>
      </c>
      <c r="U260">
        <v>1</v>
      </c>
      <c r="V260">
        <v>0</v>
      </c>
      <c r="W260">
        <v>0</v>
      </c>
      <c r="X260">
        <v>4</v>
      </c>
      <c r="Y260">
        <v>4</v>
      </c>
      <c r="Z260">
        <v>0</v>
      </c>
      <c r="AA260">
        <v>20</v>
      </c>
      <c r="AB260">
        <v>8</v>
      </c>
      <c r="AC260">
        <v>12</v>
      </c>
      <c r="AD260">
        <v>3</v>
      </c>
      <c r="AE260">
        <v>0</v>
      </c>
      <c r="AF260">
        <v>0</v>
      </c>
      <c r="AG260">
        <v>77</v>
      </c>
      <c r="AH260">
        <v>81</v>
      </c>
      <c r="AI260">
        <v>512</v>
      </c>
      <c r="AJ260">
        <v>307</v>
      </c>
      <c r="AK260">
        <v>385</v>
      </c>
      <c r="AL260">
        <v>26</v>
      </c>
      <c r="AM260">
        <v>61</v>
      </c>
      <c r="AN260">
        <v>27</v>
      </c>
    </row>
    <row r="261" spans="1:40" x14ac:dyDescent="0.3">
      <c r="A261" s="1" t="s">
        <v>389</v>
      </c>
      <c r="B261" s="1" t="s">
        <v>634</v>
      </c>
      <c r="C261">
        <v>31</v>
      </c>
      <c r="D261" t="e">
        <f t="array" aca="1" ref="D261" ca="1">_xlfn.IFS(_2018_19_prem_player_stats[age]&gt;21,"Grown")</f>
        <v>#NAME?</v>
      </c>
      <c r="E261" s="2">
        <v>33458</v>
      </c>
      <c r="F261" s="1" t="s">
        <v>39</v>
      </c>
      <c r="G261" s="1" t="s">
        <v>40</v>
      </c>
      <c r="H261" s="1" t="s">
        <v>66</v>
      </c>
      <c r="I261">
        <v>1532</v>
      </c>
      <c r="J261">
        <v>811</v>
      </c>
      <c r="K261">
        <v>721</v>
      </c>
      <c r="L261" s="1" t="s">
        <v>121</v>
      </c>
      <c r="M261">
        <v>22</v>
      </c>
      <c r="N261">
        <v>10</v>
      </c>
      <c r="O261">
        <v>12</v>
      </c>
      <c r="P261">
        <v>1</v>
      </c>
      <c r="Q261">
        <v>1</v>
      </c>
      <c r="R261">
        <v>0</v>
      </c>
      <c r="S261">
        <v>0</v>
      </c>
      <c r="T261">
        <v>0</v>
      </c>
      <c r="U261">
        <v>0</v>
      </c>
      <c r="V261">
        <v>0</v>
      </c>
      <c r="W261">
        <v>0</v>
      </c>
      <c r="X261">
        <v>11</v>
      </c>
      <c r="Y261">
        <v>6</v>
      </c>
      <c r="Z261">
        <v>5</v>
      </c>
      <c r="AA261">
        <v>9</v>
      </c>
      <c r="AB261">
        <v>5</v>
      </c>
      <c r="AC261">
        <v>4</v>
      </c>
      <c r="AD261">
        <v>3</v>
      </c>
      <c r="AE261">
        <v>0</v>
      </c>
      <c r="AF261">
        <v>1532</v>
      </c>
      <c r="AG261">
        <v>170</v>
      </c>
      <c r="AH261">
        <v>70</v>
      </c>
      <c r="AI261">
        <v>511</v>
      </c>
      <c r="AJ261">
        <v>0</v>
      </c>
      <c r="AK261">
        <v>215</v>
      </c>
      <c r="AL261">
        <v>286</v>
      </c>
      <c r="AM261">
        <v>8</v>
      </c>
      <c r="AN261">
        <v>11</v>
      </c>
    </row>
    <row r="262" spans="1:40" x14ac:dyDescent="0.3">
      <c r="A262" s="1" t="s">
        <v>242</v>
      </c>
      <c r="B262" s="1" t="s">
        <v>578</v>
      </c>
      <c r="C262">
        <v>33</v>
      </c>
      <c r="D262" t="e">
        <f t="array" aca="1" ref="D262" ca="1">_xlfn.IFS(_2018_19_prem_player_stats[age]&gt;21,"Grown")</f>
        <v>#NAME?</v>
      </c>
      <c r="E262" s="2">
        <v>32711</v>
      </c>
      <c r="F262" s="1" t="s">
        <v>39</v>
      </c>
      <c r="G262" s="1" t="s">
        <v>40</v>
      </c>
      <c r="H262" s="1" t="s">
        <v>59</v>
      </c>
      <c r="I262">
        <v>1521</v>
      </c>
      <c r="J262">
        <v>836</v>
      </c>
      <c r="K262">
        <v>685</v>
      </c>
      <c r="L262" s="1" t="s">
        <v>243</v>
      </c>
      <c r="M262">
        <v>18</v>
      </c>
      <c r="N262">
        <v>10</v>
      </c>
      <c r="O262">
        <v>8</v>
      </c>
      <c r="P262">
        <v>0</v>
      </c>
      <c r="Q262">
        <v>0</v>
      </c>
      <c r="R262">
        <v>0</v>
      </c>
      <c r="S262">
        <v>2</v>
      </c>
      <c r="T262">
        <v>2</v>
      </c>
      <c r="U262">
        <v>0</v>
      </c>
      <c r="V262">
        <v>0</v>
      </c>
      <c r="W262">
        <v>0</v>
      </c>
      <c r="X262">
        <v>3</v>
      </c>
      <c r="Y262">
        <v>2</v>
      </c>
      <c r="Z262">
        <v>1</v>
      </c>
      <c r="AA262">
        <v>22</v>
      </c>
      <c r="AB262">
        <v>8</v>
      </c>
      <c r="AC262">
        <v>14</v>
      </c>
      <c r="AD262">
        <v>3</v>
      </c>
      <c r="AE262">
        <v>0</v>
      </c>
      <c r="AF262">
        <v>0</v>
      </c>
      <c r="AG262">
        <v>69</v>
      </c>
      <c r="AH262">
        <v>85</v>
      </c>
      <c r="AI262">
        <v>507</v>
      </c>
      <c r="AJ262">
        <v>761</v>
      </c>
      <c r="AK262">
        <v>395</v>
      </c>
      <c r="AL262">
        <v>121</v>
      </c>
      <c r="AM262">
        <v>84</v>
      </c>
      <c r="AN262">
        <v>23</v>
      </c>
    </row>
    <row r="263" spans="1:40" x14ac:dyDescent="0.3">
      <c r="A263" s="1" t="s">
        <v>120</v>
      </c>
      <c r="B263" s="1" t="s">
        <v>550</v>
      </c>
      <c r="C263">
        <v>26</v>
      </c>
      <c r="D263" t="e">
        <f t="array" aca="1" ref="D263" ca="1">_xlfn.IFS(_2018_19_prem_player_stats[age]&gt;21,"Grown")</f>
        <v>#NAME?</v>
      </c>
      <c r="E263" s="2">
        <v>35019</v>
      </c>
      <c r="F263" s="1" t="s">
        <v>39</v>
      </c>
      <c r="G263" s="1" t="s">
        <v>44</v>
      </c>
      <c r="H263" s="1" t="s">
        <v>62</v>
      </c>
      <c r="I263">
        <v>1518</v>
      </c>
      <c r="J263">
        <v>587</v>
      </c>
      <c r="K263">
        <v>931</v>
      </c>
      <c r="L263" s="1" t="s">
        <v>121</v>
      </c>
      <c r="M263">
        <v>22</v>
      </c>
      <c r="N263">
        <v>10</v>
      </c>
      <c r="O263">
        <v>12</v>
      </c>
      <c r="P263">
        <v>0</v>
      </c>
      <c r="Q263">
        <v>0</v>
      </c>
      <c r="R263">
        <v>0</v>
      </c>
      <c r="S263">
        <v>0</v>
      </c>
      <c r="T263">
        <v>0</v>
      </c>
      <c r="U263">
        <v>0</v>
      </c>
      <c r="V263">
        <v>0</v>
      </c>
      <c r="W263">
        <v>0</v>
      </c>
      <c r="X263">
        <v>3</v>
      </c>
      <c r="Y263">
        <v>2</v>
      </c>
      <c r="Z263">
        <v>1</v>
      </c>
      <c r="AA263">
        <v>30</v>
      </c>
      <c r="AB263">
        <v>10</v>
      </c>
      <c r="AC263">
        <v>20</v>
      </c>
      <c r="AD263">
        <v>3</v>
      </c>
      <c r="AE263">
        <v>1</v>
      </c>
      <c r="AF263">
        <v>0</v>
      </c>
      <c r="AG263">
        <v>51</v>
      </c>
      <c r="AH263">
        <v>69</v>
      </c>
      <c r="AI263">
        <v>506</v>
      </c>
      <c r="AJ263">
        <v>0</v>
      </c>
      <c r="AK263">
        <v>288</v>
      </c>
      <c r="AL263">
        <v>285</v>
      </c>
      <c r="AM263">
        <v>-1</v>
      </c>
      <c r="AN263">
        <v>19</v>
      </c>
    </row>
    <row r="264" spans="1:40" x14ac:dyDescent="0.3">
      <c r="A264" s="1" t="s">
        <v>283</v>
      </c>
      <c r="B264" s="1" t="s">
        <v>499</v>
      </c>
      <c r="C264">
        <v>28</v>
      </c>
      <c r="D264" t="e">
        <f t="array" aca="1" ref="D264" ca="1">_xlfn.IFS(_2018_19_prem_player_stats[age]&gt;21,"Grown")</f>
        <v>#NAME?</v>
      </c>
      <c r="E264" s="2">
        <v>34349</v>
      </c>
      <c r="F264" s="1" t="s">
        <v>39</v>
      </c>
      <c r="G264" s="1" t="s">
        <v>44</v>
      </c>
      <c r="H264" s="1" t="s">
        <v>106</v>
      </c>
      <c r="I264">
        <v>1510</v>
      </c>
      <c r="J264">
        <v>674</v>
      </c>
      <c r="K264">
        <v>836</v>
      </c>
      <c r="L264" s="1" t="s">
        <v>42</v>
      </c>
      <c r="M264">
        <v>20</v>
      </c>
      <c r="N264">
        <v>9</v>
      </c>
      <c r="O264">
        <v>11</v>
      </c>
      <c r="P264">
        <v>3</v>
      </c>
      <c r="Q264">
        <v>2</v>
      </c>
      <c r="R264">
        <v>1</v>
      </c>
      <c r="S264">
        <v>0</v>
      </c>
      <c r="T264">
        <v>0</v>
      </c>
      <c r="U264">
        <v>0</v>
      </c>
      <c r="V264">
        <v>0</v>
      </c>
      <c r="W264">
        <v>0</v>
      </c>
      <c r="X264">
        <v>6</v>
      </c>
      <c r="Y264">
        <v>2</v>
      </c>
      <c r="Z264">
        <v>4</v>
      </c>
      <c r="AA264">
        <v>16</v>
      </c>
      <c r="AB264">
        <v>8</v>
      </c>
      <c r="AC264">
        <v>8</v>
      </c>
      <c r="AD264">
        <v>4</v>
      </c>
      <c r="AE264">
        <v>0</v>
      </c>
      <c r="AF264">
        <v>503</v>
      </c>
      <c r="AG264">
        <v>94</v>
      </c>
      <c r="AH264">
        <v>76</v>
      </c>
      <c r="AI264">
        <v>378</v>
      </c>
      <c r="AJ264">
        <v>0</v>
      </c>
      <c r="AK264">
        <v>107</v>
      </c>
      <c r="AL264">
        <v>278</v>
      </c>
      <c r="AM264">
        <v>-1</v>
      </c>
      <c r="AN264">
        <v>7</v>
      </c>
    </row>
    <row r="265" spans="1:40" x14ac:dyDescent="0.3">
      <c r="A265" s="1" t="s">
        <v>195</v>
      </c>
      <c r="B265" s="1" t="s">
        <v>490</v>
      </c>
      <c r="C265">
        <v>31</v>
      </c>
      <c r="D265" t="e">
        <f t="array" aca="1" ref="D265" ca="1">_xlfn.IFS(_2018_19_prem_player_stats[age]&gt;21,"Grown")</f>
        <v>#NAME?</v>
      </c>
      <c r="E265" s="2">
        <v>33481</v>
      </c>
      <c r="F265" s="1" t="s">
        <v>39</v>
      </c>
      <c r="G265" s="1" t="s">
        <v>40</v>
      </c>
      <c r="H265" s="1" t="s">
        <v>91</v>
      </c>
      <c r="I265">
        <v>1494</v>
      </c>
      <c r="J265">
        <v>651</v>
      </c>
      <c r="K265">
        <v>843</v>
      </c>
      <c r="L265" s="1" t="s">
        <v>83</v>
      </c>
      <c r="M265">
        <v>18</v>
      </c>
      <c r="N265">
        <v>8</v>
      </c>
      <c r="O265">
        <v>10</v>
      </c>
      <c r="P265">
        <v>1</v>
      </c>
      <c r="Q265">
        <v>1</v>
      </c>
      <c r="R265">
        <v>0</v>
      </c>
      <c r="S265">
        <v>2</v>
      </c>
      <c r="T265">
        <v>0</v>
      </c>
      <c r="U265">
        <v>2</v>
      </c>
      <c r="V265">
        <v>0</v>
      </c>
      <c r="W265">
        <v>0</v>
      </c>
      <c r="X265">
        <v>5</v>
      </c>
      <c r="Y265">
        <v>2</v>
      </c>
      <c r="Z265">
        <v>3</v>
      </c>
      <c r="AA265">
        <v>26</v>
      </c>
      <c r="AB265">
        <v>7</v>
      </c>
      <c r="AC265">
        <v>19</v>
      </c>
      <c r="AD265">
        <v>4</v>
      </c>
      <c r="AE265">
        <v>0</v>
      </c>
      <c r="AF265">
        <v>1494</v>
      </c>
      <c r="AG265">
        <v>57</v>
      </c>
      <c r="AH265">
        <v>83</v>
      </c>
      <c r="AI265">
        <v>374</v>
      </c>
      <c r="AJ265">
        <v>747</v>
      </c>
      <c r="AK265">
        <v>204</v>
      </c>
      <c r="AL265">
        <v>124</v>
      </c>
      <c r="AM265">
        <v>127</v>
      </c>
      <c r="AN265">
        <v>15</v>
      </c>
    </row>
    <row r="266" spans="1:40" x14ac:dyDescent="0.3">
      <c r="A266" s="1" t="s">
        <v>209</v>
      </c>
      <c r="B266" s="1" t="s">
        <v>392</v>
      </c>
      <c r="C266">
        <v>30</v>
      </c>
      <c r="D266" t="e">
        <f t="array" aca="1" ref="D266" ca="1">_xlfn.IFS(_2018_19_prem_player_stats[age]&gt;21,"Grown")</f>
        <v>#NAME?</v>
      </c>
      <c r="E266" s="2">
        <v>33613</v>
      </c>
      <c r="F266" s="1" t="s">
        <v>39</v>
      </c>
      <c r="G266" s="1" t="s">
        <v>44</v>
      </c>
      <c r="H266" s="1" t="s">
        <v>139</v>
      </c>
      <c r="I266">
        <v>1487</v>
      </c>
      <c r="J266">
        <v>710</v>
      </c>
      <c r="K266">
        <v>777</v>
      </c>
      <c r="L266" s="1" t="s">
        <v>210</v>
      </c>
      <c r="M266">
        <v>28</v>
      </c>
      <c r="N266">
        <v>13</v>
      </c>
      <c r="O266">
        <v>15</v>
      </c>
      <c r="P266">
        <v>1</v>
      </c>
      <c r="Q266">
        <v>1</v>
      </c>
      <c r="R266">
        <v>0</v>
      </c>
      <c r="S266">
        <v>0</v>
      </c>
      <c r="T266">
        <v>0</v>
      </c>
      <c r="U266">
        <v>0</v>
      </c>
      <c r="V266">
        <v>0</v>
      </c>
      <c r="W266">
        <v>0</v>
      </c>
      <c r="X266">
        <v>8</v>
      </c>
      <c r="Y266">
        <v>3</v>
      </c>
      <c r="Z266">
        <v>5</v>
      </c>
      <c r="AA266">
        <v>16</v>
      </c>
      <c r="AB266">
        <v>10</v>
      </c>
      <c r="AC266">
        <v>6</v>
      </c>
      <c r="AD266">
        <v>2</v>
      </c>
      <c r="AE266">
        <v>0</v>
      </c>
      <c r="AF266">
        <v>1487</v>
      </c>
      <c r="AG266">
        <v>93</v>
      </c>
      <c r="AH266">
        <v>53</v>
      </c>
      <c r="AI266">
        <v>744</v>
      </c>
      <c r="AJ266">
        <v>0</v>
      </c>
      <c r="AK266">
        <v>206</v>
      </c>
      <c r="AL266">
        <v>271</v>
      </c>
      <c r="AM266">
        <v>-1</v>
      </c>
      <c r="AN266">
        <v>7</v>
      </c>
    </row>
    <row r="267" spans="1:40" x14ac:dyDescent="0.3">
      <c r="A267" s="1" t="s">
        <v>296</v>
      </c>
      <c r="B267" s="1" t="s">
        <v>432</v>
      </c>
      <c r="C267">
        <v>33</v>
      </c>
      <c r="D267" t="e">
        <f t="array" aca="1" ref="D267" ca="1">_xlfn.IFS(_2018_19_prem_player_stats[age]&gt;21,"Grown")</f>
        <v>#NAME?</v>
      </c>
      <c r="E267" s="2">
        <v>32560</v>
      </c>
      <c r="F267" s="1" t="s">
        <v>39</v>
      </c>
      <c r="G267" s="1" t="s">
        <v>40</v>
      </c>
      <c r="H267" s="1" t="s">
        <v>139</v>
      </c>
      <c r="I267">
        <v>1484</v>
      </c>
      <c r="J267">
        <v>607</v>
      </c>
      <c r="K267">
        <v>877</v>
      </c>
      <c r="L267" s="1" t="s">
        <v>280</v>
      </c>
      <c r="M267">
        <v>19</v>
      </c>
      <c r="N267">
        <v>8</v>
      </c>
      <c r="O267">
        <v>11</v>
      </c>
      <c r="P267">
        <v>0</v>
      </c>
      <c r="Q267">
        <v>0</v>
      </c>
      <c r="R267">
        <v>0</v>
      </c>
      <c r="S267">
        <v>1</v>
      </c>
      <c r="T267">
        <v>1</v>
      </c>
      <c r="U267">
        <v>0</v>
      </c>
      <c r="V267">
        <v>0</v>
      </c>
      <c r="W267">
        <v>0</v>
      </c>
      <c r="X267">
        <v>4</v>
      </c>
      <c r="Y267">
        <v>1</v>
      </c>
      <c r="Z267">
        <v>3</v>
      </c>
      <c r="AA267">
        <v>22</v>
      </c>
      <c r="AB267">
        <v>9</v>
      </c>
      <c r="AC267">
        <v>13</v>
      </c>
      <c r="AD267">
        <v>2</v>
      </c>
      <c r="AE267">
        <v>0</v>
      </c>
      <c r="AF267">
        <v>0</v>
      </c>
      <c r="AG267">
        <v>67</v>
      </c>
      <c r="AH267">
        <v>78</v>
      </c>
      <c r="AI267">
        <v>742</v>
      </c>
      <c r="AJ267">
        <v>1484</v>
      </c>
      <c r="AK267">
        <v>297</v>
      </c>
      <c r="AL267">
        <v>194</v>
      </c>
      <c r="AM267">
        <v>90</v>
      </c>
      <c r="AN267">
        <v>15</v>
      </c>
    </row>
    <row r="268" spans="1:40" x14ac:dyDescent="0.3">
      <c r="A268" s="1" t="s">
        <v>127</v>
      </c>
      <c r="B268" s="1" t="s">
        <v>491</v>
      </c>
      <c r="C268">
        <v>36</v>
      </c>
      <c r="D268" t="e">
        <f t="array" aca="1" ref="D268" ca="1">_xlfn.IFS(_2018_19_prem_player_stats[age]&gt;21,"Grown")</f>
        <v>#NAME?</v>
      </c>
      <c r="E268" s="2">
        <v>31644</v>
      </c>
      <c r="F268" s="1" t="s">
        <v>39</v>
      </c>
      <c r="G268" s="1" t="s">
        <v>44</v>
      </c>
      <c r="H268" s="1" t="s">
        <v>70</v>
      </c>
      <c r="I268">
        <v>1438</v>
      </c>
      <c r="J268">
        <v>526</v>
      </c>
      <c r="K268">
        <v>912</v>
      </c>
      <c r="L268" s="1" t="s">
        <v>42</v>
      </c>
      <c r="M268">
        <v>18</v>
      </c>
      <c r="N268">
        <v>7</v>
      </c>
      <c r="O268">
        <v>11</v>
      </c>
      <c r="P268">
        <v>0</v>
      </c>
      <c r="Q268">
        <v>0</v>
      </c>
      <c r="R268">
        <v>0</v>
      </c>
      <c r="S268">
        <v>0</v>
      </c>
      <c r="T268">
        <v>0</v>
      </c>
      <c r="U268">
        <v>0</v>
      </c>
      <c r="V268">
        <v>0</v>
      </c>
      <c r="W268">
        <v>0</v>
      </c>
      <c r="X268">
        <v>5</v>
      </c>
      <c r="Y268">
        <v>3</v>
      </c>
      <c r="Z268">
        <v>2</v>
      </c>
      <c r="AA268">
        <v>35</v>
      </c>
      <c r="AB268">
        <v>7</v>
      </c>
      <c r="AC268">
        <v>28</v>
      </c>
      <c r="AD268">
        <v>2</v>
      </c>
      <c r="AE268">
        <v>0</v>
      </c>
      <c r="AF268">
        <v>0</v>
      </c>
      <c r="AG268">
        <v>41</v>
      </c>
      <c r="AH268">
        <v>80</v>
      </c>
      <c r="AI268">
        <v>719</v>
      </c>
      <c r="AJ268">
        <v>0</v>
      </c>
      <c r="AK268">
        <v>359</v>
      </c>
      <c r="AL268">
        <v>379</v>
      </c>
      <c r="AM268">
        <v>-1</v>
      </c>
      <c r="AN268">
        <v>27</v>
      </c>
    </row>
    <row r="269" spans="1:40" x14ac:dyDescent="0.3">
      <c r="A269" s="1" t="s">
        <v>176</v>
      </c>
      <c r="B269" s="1" t="s">
        <v>417</v>
      </c>
      <c r="C269">
        <v>29</v>
      </c>
      <c r="D269" t="e">
        <f t="array" aca="1" ref="D269" ca="1">_xlfn.IFS(_2018_19_prem_player_stats[age]&gt;21,"Grown")</f>
        <v>#NAME?</v>
      </c>
      <c r="E269" s="2">
        <v>34002</v>
      </c>
      <c r="F269" s="1" t="s">
        <v>39</v>
      </c>
      <c r="G269" s="1" t="s">
        <v>44</v>
      </c>
      <c r="H269" s="1" t="s">
        <v>95</v>
      </c>
      <c r="I269">
        <v>1422</v>
      </c>
      <c r="J269">
        <v>725</v>
      </c>
      <c r="K269">
        <v>697</v>
      </c>
      <c r="L269" s="1" t="s">
        <v>42</v>
      </c>
      <c r="M269">
        <v>27</v>
      </c>
      <c r="N269">
        <v>11</v>
      </c>
      <c r="O269">
        <v>16</v>
      </c>
      <c r="P269">
        <v>5</v>
      </c>
      <c r="Q269">
        <v>4</v>
      </c>
      <c r="R269">
        <v>1</v>
      </c>
      <c r="S269">
        <v>2</v>
      </c>
      <c r="T269">
        <v>1</v>
      </c>
      <c r="U269">
        <v>1</v>
      </c>
      <c r="V269">
        <v>1</v>
      </c>
      <c r="W269">
        <v>0</v>
      </c>
      <c r="X269">
        <v>6</v>
      </c>
      <c r="Y269">
        <v>2</v>
      </c>
      <c r="Z269">
        <v>4</v>
      </c>
      <c r="AA269">
        <v>27</v>
      </c>
      <c r="AB269">
        <v>19</v>
      </c>
      <c r="AC269">
        <v>8</v>
      </c>
      <c r="AD269">
        <v>0</v>
      </c>
      <c r="AE269">
        <v>0</v>
      </c>
      <c r="AF269">
        <v>284</v>
      </c>
      <c r="AG269">
        <v>53</v>
      </c>
      <c r="AH269">
        <v>53</v>
      </c>
      <c r="AI269">
        <v>0</v>
      </c>
      <c r="AJ269">
        <v>711</v>
      </c>
      <c r="AK269">
        <v>55</v>
      </c>
      <c r="AL269">
        <v>115</v>
      </c>
      <c r="AM269">
        <v>-1</v>
      </c>
      <c r="AN269">
        <v>2</v>
      </c>
    </row>
    <row r="270" spans="1:40" x14ac:dyDescent="0.3">
      <c r="A270" s="1" t="s">
        <v>115</v>
      </c>
      <c r="B270" s="1" t="s">
        <v>522</v>
      </c>
      <c r="C270">
        <v>33</v>
      </c>
      <c r="D270" t="e">
        <f t="array" aca="1" ref="D270" ca="1">_xlfn.IFS(_2018_19_prem_player_stats[age]&gt;21,"Grown")</f>
        <v>#NAME?</v>
      </c>
      <c r="E270" s="2">
        <v>32734</v>
      </c>
      <c r="F270" s="1" t="s">
        <v>39</v>
      </c>
      <c r="G270" s="1" t="s">
        <v>44</v>
      </c>
      <c r="H270" s="1" t="s">
        <v>101</v>
      </c>
      <c r="I270">
        <v>1404</v>
      </c>
      <c r="J270">
        <v>617</v>
      </c>
      <c r="K270">
        <v>787</v>
      </c>
      <c r="L270" s="1" t="s">
        <v>74</v>
      </c>
      <c r="M270">
        <v>22</v>
      </c>
      <c r="N270">
        <v>10</v>
      </c>
      <c r="O270">
        <v>12</v>
      </c>
      <c r="P270">
        <v>2</v>
      </c>
      <c r="Q270">
        <v>0</v>
      </c>
      <c r="R270">
        <v>2</v>
      </c>
      <c r="S270">
        <v>3</v>
      </c>
      <c r="T270">
        <v>3</v>
      </c>
      <c r="U270">
        <v>0</v>
      </c>
      <c r="V270">
        <v>0</v>
      </c>
      <c r="W270">
        <v>0</v>
      </c>
      <c r="X270">
        <v>6</v>
      </c>
      <c r="Y270">
        <v>1</v>
      </c>
      <c r="Z270">
        <v>5</v>
      </c>
      <c r="AA270">
        <v>17</v>
      </c>
      <c r="AB270">
        <v>9</v>
      </c>
      <c r="AC270">
        <v>8</v>
      </c>
      <c r="AD270">
        <v>4</v>
      </c>
      <c r="AE270">
        <v>0</v>
      </c>
      <c r="AF270">
        <v>702</v>
      </c>
      <c r="AG270">
        <v>83</v>
      </c>
      <c r="AH270">
        <v>64</v>
      </c>
      <c r="AI270">
        <v>351</v>
      </c>
      <c r="AJ270">
        <v>468</v>
      </c>
      <c r="AK270">
        <v>134</v>
      </c>
      <c r="AL270">
        <v>68</v>
      </c>
      <c r="AM270">
        <v>-1</v>
      </c>
      <c r="AN270">
        <v>7</v>
      </c>
    </row>
    <row r="271" spans="1:40" x14ac:dyDescent="0.3">
      <c r="A271" s="1" t="s">
        <v>117</v>
      </c>
      <c r="B271" s="1" t="s">
        <v>564</v>
      </c>
      <c r="C271">
        <v>31</v>
      </c>
      <c r="D271" t="e">
        <f t="array" aca="1" ref="D271" ca="1">_xlfn.IFS(_2018_19_prem_player_stats[age]&gt;21,"Grown")</f>
        <v>#NAME?</v>
      </c>
      <c r="E271" s="2">
        <v>33415</v>
      </c>
      <c r="F271" s="1" t="s">
        <v>39</v>
      </c>
      <c r="G271" s="1" t="s">
        <v>53</v>
      </c>
      <c r="H271" s="1" t="s">
        <v>59</v>
      </c>
      <c r="I271">
        <v>1358</v>
      </c>
      <c r="J271">
        <v>809</v>
      </c>
      <c r="K271">
        <v>549</v>
      </c>
      <c r="L271" s="1" t="s">
        <v>42</v>
      </c>
      <c r="M271">
        <v>29</v>
      </c>
      <c r="N271">
        <v>15</v>
      </c>
      <c r="O271">
        <v>14</v>
      </c>
      <c r="P271">
        <v>7</v>
      </c>
      <c r="Q271">
        <v>5</v>
      </c>
      <c r="R271">
        <v>2</v>
      </c>
      <c r="S271">
        <v>2</v>
      </c>
      <c r="T271">
        <v>2</v>
      </c>
      <c r="U271">
        <v>0</v>
      </c>
      <c r="V271">
        <v>0</v>
      </c>
      <c r="W271">
        <v>0</v>
      </c>
      <c r="X271">
        <v>5</v>
      </c>
      <c r="Y271">
        <v>3</v>
      </c>
      <c r="Z271">
        <v>2</v>
      </c>
      <c r="AA271">
        <v>23</v>
      </c>
      <c r="AB271">
        <v>16</v>
      </c>
      <c r="AC271">
        <v>7</v>
      </c>
      <c r="AD271">
        <v>2</v>
      </c>
      <c r="AE271">
        <v>0</v>
      </c>
      <c r="AF271">
        <v>194</v>
      </c>
      <c r="AG271">
        <v>59</v>
      </c>
      <c r="AH271">
        <v>47</v>
      </c>
      <c r="AI271">
        <v>679</v>
      </c>
      <c r="AJ271">
        <v>679</v>
      </c>
      <c r="AK271">
        <v>25</v>
      </c>
      <c r="AL271">
        <v>109</v>
      </c>
      <c r="AM271">
        <v>-1</v>
      </c>
      <c r="AN271">
        <v>3</v>
      </c>
    </row>
    <row r="272" spans="1:40" x14ac:dyDescent="0.3">
      <c r="A272" s="1" t="s">
        <v>332</v>
      </c>
      <c r="B272" s="1" t="s">
        <v>539</v>
      </c>
      <c r="C272">
        <v>28</v>
      </c>
      <c r="D272" t="e">
        <f t="array" aca="1" ref="D272" ca="1">_xlfn.IFS(_2018_19_prem_player_stats[age]&gt;21,"Grown")</f>
        <v>#NAME?</v>
      </c>
      <c r="E272" s="2">
        <v>34346</v>
      </c>
      <c r="F272" s="1" t="s">
        <v>39</v>
      </c>
      <c r="G272" s="1" t="s">
        <v>44</v>
      </c>
      <c r="H272" s="1" t="s">
        <v>73</v>
      </c>
      <c r="I272">
        <v>1345</v>
      </c>
      <c r="J272">
        <v>657</v>
      </c>
      <c r="K272">
        <v>688</v>
      </c>
      <c r="L272" s="1" t="s">
        <v>83</v>
      </c>
      <c r="M272">
        <v>25</v>
      </c>
      <c r="N272">
        <v>11</v>
      </c>
      <c r="O272">
        <v>14</v>
      </c>
      <c r="P272">
        <v>1</v>
      </c>
      <c r="Q272">
        <v>0</v>
      </c>
      <c r="R272">
        <v>1</v>
      </c>
      <c r="S272">
        <v>2</v>
      </c>
      <c r="T272">
        <v>1</v>
      </c>
      <c r="U272">
        <v>1</v>
      </c>
      <c r="V272">
        <v>0</v>
      </c>
      <c r="W272">
        <v>0</v>
      </c>
      <c r="X272">
        <v>5</v>
      </c>
      <c r="Y272">
        <v>3</v>
      </c>
      <c r="Z272">
        <v>2</v>
      </c>
      <c r="AA272">
        <v>18</v>
      </c>
      <c r="AB272">
        <v>10</v>
      </c>
      <c r="AC272">
        <v>8</v>
      </c>
      <c r="AD272">
        <v>3</v>
      </c>
      <c r="AE272">
        <v>0</v>
      </c>
      <c r="AF272">
        <v>1345</v>
      </c>
      <c r="AG272">
        <v>75</v>
      </c>
      <c r="AH272">
        <v>54</v>
      </c>
      <c r="AI272">
        <v>448</v>
      </c>
      <c r="AJ272">
        <v>673</v>
      </c>
      <c r="AK272">
        <v>200</v>
      </c>
      <c r="AL272">
        <v>113</v>
      </c>
      <c r="AM272">
        <v>-1</v>
      </c>
      <c r="AN272">
        <v>9</v>
      </c>
    </row>
    <row r="273" spans="1:40" x14ac:dyDescent="0.3">
      <c r="A273" s="1" t="s">
        <v>369</v>
      </c>
      <c r="B273" s="1" t="s">
        <v>650</v>
      </c>
      <c r="C273">
        <v>34</v>
      </c>
      <c r="D273" t="e">
        <f t="array" aca="1" ref="D273" ca="1">_xlfn.IFS(_2018_19_prem_player_stats[age]&gt;21,"Grown")</f>
        <v>#NAME?</v>
      </c>
      <c r="E273" s="2">
        <v>32295</v>
      </c>
      <c r="F273" s="1" t="s">
        <v>39</v>
      </c>
      <c r="G273" s="1" t="s">
        <v>53</v>
      </c>
      <c r="H273" s="1" t="s">
        <v>41</v>
      </c>
      <c r="I273">
        <v>1335</v>
      </c>
      <c r="J273">
        <v>694</v>
      </c>
      <c r="K273">
        <v>641</v>
      </c>
      <c r="L273" s="1" t="s">
        <v>370</v>
      </c>
      <c r="M273">
        <v>25</v>
      </c>
      <c r="N273">
        <v>13</v>
      </c>
      <c r="O273">
        <v>12</v>
      </c>
      <c r="P273">
        <v>7</v>
      </c>
      <c r="Q273">
        <v>5</v>
      </c>
      <c r="R273">
        <v>2</v>
      </c>
      <c r="S273">
        <v>1</v>
      </c>
      <c r="T273">
        <v>0</v>
      </c>
      <c r="U273">
        <v>1</v>
      </c>
      <c r="V273">
        <v>0</v>
      </c>
      <c r="W273">
        <v>0</v>
      </c>
      <c r="X273">
        <v>3</v>
      </c>
      <c r="Y273">
        <v>1</v>
      </c>
      <c r="Z273">
        <v>2</v>
      </c>
      <c r="AA273">
        <v>16</v>
      </c>
      <c r="AB273">
        <v>8</v>
      </c>
      <c r="AC273">
        <v>8</v>
      </c>
      <c r="AD273">
        <v>2</v>
      </c>
      <c r="AE273">
        <v>0</v>
      </c>
      <c r="AF273">
        <v>191</v>
      </c>
      <c r="AG273">
        <v>83</v>
      </c>
      <c r="AH273">
        <v>53</v>
      </c>
      <c r="AI273">
        <v>668</v>
      </c>
      <c r="AJ273">
        <v>1335</v>
      </c>
      <c r="AK273">
        <v>23</v>
      </c>
      <c r="AL273">
        <v>186</v>
      </c>
      <c r="AM273">
        <v>-1</v>
      </c>
      <c r="AN273">
        <v>3</v>
      </c>
    </row>
    <row r="274" spans="1:40" x14ac:dyDescent="0.3">
      <c r="A274" s="1" t="s">
        <v>49</v>
      </c>
      <c r="B274" s="1" t="s">
        <v>619</v>
      </c>
      <c r="C274">
        <v>31</v>
      </c>
      <c r="D274" t="e">
        <f t="array" aca="1" ref="D274" ca="1">_xlfn.IFS(_2018_19_prem_player_stats[age]&gt;21,"Grown")</f>
        <v>#NAME?</v>
      </c>
      <c r="E274" s="2">
        <v>33233</v>
      </c>
      <c r="F274" s="1" t="s">
        <v>39</v>
      </c>
      <c r="G274" s="1" t="s">
        <v>44</v>
      </c>
      <c r="H274" s="1" t="s">
        <v>50</v>
      </c>
      <c r="I274">
        <v>1327</v>
      </c>
      <c r="J274">
        <v>689</v>
      </c>
      <c r="K274">
        <v>638</v>
      </c>
      <c r="L274" s="1" t="s">
        <v>51</v>
      </c>
      <c r="M274">
        <v>28</v>
      </c>
      <c r="N274">
        <v>14</v>
      </c>
      <c r="O274">
        <v>14</v>
      </c>
      <c r="P274">
        <v>4</v>
      </c>
      <c r="Q274">
        <v>2</v>
      </c>
      <c r="R274">
        <v>2</v>
      </c>
      <c r="S274">
        <v>6</v>
      </c>
      <c r="T274">
        <v>5</v>
      </c>
      <c r="U274">
        <v>1</v>
      </c>
      <c r="V274">
        <v>0</v>
      </c>
      <c r="W274">
        <v>0</v>
      </c>
      <c r="X274">
        <v>7</v>
      </c>
      <c r="Y274">
        <v>6</v>
      </c>
      <c r="Z274">
        <v>1</v>
      </c>
      <c r="AA274">
        <v>12</v>
      </c>
      <c r="AB274">
        <v>2</v>
      </c>
      <c r="AC274">
        <v>10</v>
      </c>
      <c r="AD274">
        <v>0</v>
      </c>
      <c r="AE274">
        <v>0</v>
      </c>
      <c r="AF274">
        <v>332</v>
      </c>
      <c r="AG274">
        <v>111</v>
      </c>
      <c r="AH274">
        <v>47</v>
      </c>
      <c r="AI274">
        <v>0</v>
      </c>
      <c r="AJ274">
        <v>221</v>
      </c>
      <c r="AK274">
        <v>69</v>
      </c>
      <c r="AL274">
        <v>8</v>
      </c>
      <c r="AM274">
        <v>-1</v>
      </c>
      <c r="AN274">
        <v>5</v>
      </c>
    </row>
    <row r="275" spans="1:40" x14ac:dyDescent="0.3">
      <c r="A275" s="1" t="s">
        <v>43</v>
      </c>
      <c r="B275" s="1" t="s">
        <v>625</v>
      </c>
      <c r="C275">
        <v>35</v>
      </c>
      <c r="D275" t="e">
        <f t="array" aca="1" ref="D275" ca="1">_xlfn.IFS(_2018_19_prem_player_stats[age]&gt;21,"Grown")</f>
        <v>#NAME?</v>
      </c>
      <c r="E275" s="2">
        <v>31883</v>
      </c>
      <c r="F275" s="1" t="s">
        <v>39</v>
      </c>
      <c r="G275" s="1" t="s">
        <v>44</v>
      </c>
      <c r="H275" s="1" t="s">
        <v>45</v>
      </c>
      <c r="I275">
        <v>1217</v>
      </c>
      <c r="J275">
        <v>487</v>
      </c>
      <c r="K275">
        <v>730</v>
      </c>
      <c r="L275" s="1" t="s">
        <v>42</v>
      </c>
      <c r="M275">
        <v>16</v>
      </c>
      <c r="N275">
        <v>7</v>
      </c>
      <c r="O275">
        <v>9</v>
      </c>
      <c r="P275">
        <v>1</v>
      </c>
      <c r="Q275">
        <v>1</v>
      </c>
      <c r="R275">
        <v>0</v>
      </c>
      <c r="S275">
        <v>1</v>
      </c>
      <c r="T275">
        <v>1</v>
      </c>
      <c r="U275">
        <v>0</v>
      </c>
      <c r="V275">
        <v>0</v>
      </c>
      <c r="W275">
        <v>0</v>
      </c>
      <c r="X275">
        <v>4</v>
      </c>
      <c r="Y275">
        <v>2</v>
      </c>
      <c r="Z275">
        <v>2</v>
      </c>
      <c r="AA275">
        <v>20</v>
      </c>
      <c r="AB275">
        <v>8</v>
      </c>
      <c r="AC275">
        <v>12</v>
      </c>
      <c r="AD275">
        <v>1</v>
      </c>
      <c r="AE275">
        <v>0</v>
      </c>
      <c r="AF275">
        <v>1217</v>
      </c>
      <c r="AG275">
        <v>61</v>
      </c>
      <c r="AH275">
        <v>76</v>
      </c>
      <c r="AI275">
        <v>1217</v>
      </c>
      <c r="AJ275">
        <v>1217</v>
      </c>
      <c r="AK275">
        <v>196</v>
      </c>
      <c r="AL275">
        <v>187</v>
      </c>
      <c r="AM275">
        <v>-1</v>
      </c>
      <c r="AN275">
        <v>10</v>
      </c>
    </row>
    <row r="276" spans="1:40" x14ac:dyDescent="0.3">
      <c r="A276" s="1" t="s">
        <v>274</v>
      </c>
      <c r="B276" s="1" t="s">
        <v>534</v>
      </c>
      <c r="C276">
        <v>30</v>
      </c>
      <c r="D276" t="e">
        <f t="array" aca="1" ref="D276" ca="1">_xlfn.IFS(_2018_19_prem_player_stats[age]&gt;21,"Grown")</f>
        <v>#NAME?</v>
      </c>
      <c r="E276" s="2">
        <v>33716</v>
      </c>
      <c r="F276" s="1" t="s">
        <v>39</v>
      </c>
      <c r="G276" s="1" t="s">
        <v>53</v>
      </c>
      <c r="H276" s="1" t="s">
        <v>47</v>
      </c>
      <c r="I276">
        <v>1181</v>
      </c>
      <c r="J276">
        <v>611</v>
      </c>
      <c r="K276">
        <v>570</v>
      </c>
      <c r="L276" s="1" t="s">
        <v>275</v>
      </c>
      <c r="M276">
        <v>20</v>
      </c>
      <c r="N276">
        <v>9</v>
      </c>
      <c r="O276">
        <v>11</v>
      </c>
      <c r="P276">
        <v>0</v>
      </c>
      <c r="Q276">
        <v>0</v>
      </c>
      <c r="R276">
        <v>0</v>
      </c>
      <c r="S276">
        <v>0</v>
      </c>
      <c r="T276">
        <v>0</v>
      </c>
      <c r="U276">
        <v>0</v>
      </c>
      <c r="V276">
        <v>0</v>
      </c>
      <c r="W276">
        <v>0</v>
      </c>
      <c r="X276">
        <v>2</v>
      </c>
      <c r="Y276">
        <v>1</v>
      </c>
      <c r="Z276">
        <v>1</v>
      </c>
      <c r="AA276">
        <v>28</v>
      </c>
      <c r="AB276">
        <v>14</v>
      </c>
      <c r="AC276">
        <v>14</v>
      </c>
      <c r="AD276">
        <v>2</v>
      </c>
      <c r="AE276">
        <v>0</v>
      </c>
      <c r="AF276">
        <v>0</v>
      </c>
      <c r="AG276">
        <v>42</v>
      </c>
      <c r="AH276">
        <v>59</v>
      </c>
      <c r="AI276">
        <v>591</v>
      </c>
      <c r="AJ276">
        <v>0</v>
      </c>
      <c r="AK276">
        <v>303</v>
      </c>
      <c r="AL276">
        <v>259</v>
      </c>
      <c r="AM276">
        <v>-1</v>
      </c>
      <c r="AN276">
        <v>12</v>
      </c>
    </row>
    <row r="277" spans="1:40" x14ac:dyDescent="0.3">
      <c r="A277" s="1" t="s">
        <v>182</v>
      </c>
      <c r="B277" s="1" t="s">
        <v>520</v>
      </c>
      <c r="C277">
        <v>42</v>
      </c>
      <c r="D277" t="e">
        <f t="array" aca="1" ref="D277" ca="1">_xlfn.IFS(_2018_19_prem_player_stats[age]&gt;21,"Grown")</f>
        <v>#NAME?</v>
      </c>
      <c r="E277" s="2">
        <v>29495</v>
      </c>
      <c r="F277" s="1" t="s">
        <v>39</v>
      </c>
      <c r="G277" s="1" t="s">
        <v>40</v>
      </c>
      <c r="H277" s="1" t="s">
        <v>109</v>
      </c>
      <c r="I277">
        <v>1136</v>
      </c>
      <c r="J277">
        <v>534</v>
      </c>
      <c r="K277">
        <v>602</v>
      </c>
      <c r="L277" s="1" t="s">
        <v>74</v>
      </c>
      <c r="M277">
        <v>14</v>
      </c>
      <c r="N277">
        <v>6</v>
      </c>
      <c r="O277">
        <v>8</v>
      </c>
      <c r="P277">
        <v>0</v>
      </c>
      <c r="Q277">
        <v>0</v>
      </c>
      <c r="R277">
        <v>0</v>
      </c>
      <c r="S277">
        <v>1</v>
      </c>
      <c r="T277">
        <v>1</v>
      </c>
      <c r="U277">
        <v>0</v>
      </c>
      <c r="V277">
        <v>0</v>
      </c>
      <c r="W277">
        <v>0</v>
      </c>
      <c r="X277">
        <v>4</v>
      </c>
      <c r="Y277">
        <v>2</v>
      </c>
      <c r="Z277">
        <v>2</v>
      </c>
      <c r="AA277">
        <v>17</v>
      </c>
      <c r="AB277">
        <v>8</v>
      </c>
      <c r="AC277">
        <v>9</v>
      </c>
      <c r="AD277">
        <v>2</v>
      </c>
      <c r="AE277">
        <v>0</v>
      </c>
      <c r="AF277">
        <v>0</v>
      </c>
      <c r="AG277">
        <v>67</v>
      </c>
      <c r="AH277">
        <v>81</v>
      </c>
      <c r="AI277">
        <v>568</v>
      </c>
      <c r="AJ277">
        <v>1136</v>
      </c>
      <c r="AK277">
        <v>399</v>
      </c>
      <c r="AL277">
        <v>175</v>
      </c>
      <c r="AM277">
        <v>92</v>
      </c>
      <c r="AN277">
        <v>19</v>
      </c>
    </row>
    <row r="278" spans="1:40" x14ac:dyDescent="0.3">
      <c r="A278" s="1" t="s">
        <v>104</v>
      </c>
      <c r="B278" s="1" t="s">
        <v>584</v>
      </c>
      <c r="C278">
        <v>28</v>
      </c>
      <c r="D278" t="e">
        <f t="array" aca="1" ref="D278" ca="1">_xlfn.IFS(_2018_19_prem_player_stats[age]&gt;21,"Grown")</f>
        <v>#NAME?</v>
      </c>
      <c r="E278" s="2">
        <v>34353</v>
      </c>
      <c r="F278" s="1" t="s">
        <v>39</v>
      </c>
      <c r="G278" s="1" t="s">
        <v>40</v>
      </c>
      <c r="H278" s="1" t="s">
        <v>62</v>
      </c>
      <c r="I278">
        <v>1131</v>
      </c>
      <c r="J278">
        <v>547</v>
      </c>
      <c r="K278">
        <v>584</v>
      </c>
      <c r="L278" s="1" t="s">
        <v>42</v>
      </c>
      <c r="M278">
        <v>15</v>
      </c>
      <c r="N278">
        <v>8</v>
      </c>
      <c r="O278">
        <v>7</v>
      </c>
      <c r="P278">
        <v>0</v>
      </c>
      <c r="Q278">
        <v>0</v>
      </c>
      <c r="R278">
        <v>0</v>
      </c>
      <c r="S278">
        <v>0</v>
      </c>
      <c r="T278">
        <v>0</v>
      </c>
      <c r="U278">
        <v>0</v>
      </c>
      <c r="V278">
        <v>0</v>
      </c>
      <c r="W278">
        <v>0</v>
      </c>
      <c r="X278">
        <v>3</v>
      </c>
      <c r="Y278">
        <v>2</v>
      </c>
      <c r="Z278">
        <v>1</v>
      </c>
      <c r="AA278">
        <v>25</v>
      </c>
      <c r="AB278">
        <v>10</v>
      </c>
      <c r="AC278">
        <v>15</v>
      </c>
      <c r="AD278">
        <v>2</v>
      </c>
      <c r="AE278">
        <v>0</v>
      </c>
      <c r="AF278">
        <v>0</v>
      </c>
      <c r="AG278">
        <v>45</v>
      </c>
      <c r="AH278">
        <v>75</v>
      </c>
      <c r="AI278">
        <v>566</v>
      </c>
      <c r="AJ278">
        <v>0</v>
      </c>
      <c r="AK278">
        <v>307</v>
      </c>
      <c r="AL278">
        <v>255</v>
      </c>
      <c r="AM278">
        <v>161</v>
      </c>
      <c r="AN278">
        <v>11</v>
      </c>
    </row>
  </sheetData>
  <phoneticPr fontId="1" type="noConversion"/>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4FE1AA8C-45E0-4CE9-B7D9-172D0BC22498}">
            <x14:iconSet iconSet="3Triangles">
              <x14:cfvo type="percent">
                <xm:f>0</xm:f>
              </x14:cfvo>
              <x14:cfvo type="percent">
                <xm:f>33</xm:f>
              </x14:cfvo>
              <x14:cfvo type="percent">
                <xm:f>67</xm:f>
              </x14:cfvo>
            </x14:iconSet>
          </x14:cfRule>
          <xm:sqref>I1:I1048576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F0C8-2BFA-4B28-B3E8-00CB48A643D6}">
  <dimension ref="A1:C502"/>
  <sheetViews>
    <sheetView topLeftCell="A244" zoomScaleNormal="100" workbookViewId="0">
      <selection activeCell="A225" sqref="A225"/>
    </sheetView>
  </sheetViews>
  <sheetFormatPr defaultRowHeight="14.4" x14ac:dyDescent="0.3"/>
  <cols>
    <col min="1" max="1" width="33" bestFit="1" customWidth="1"/>
    <col min="2" max="2" width="18.6640625" bestFit="1" customWidth="1"/>
    <col min="3" max="3" width="19.44140625" bestFit="1" customWidth="1"/>
    <col min="4" max="4" width="31.88671875" bestFit="1" customWidth="1"/>
  </cols>
  <sheetData>
    <row r="1" spans="1:2" ht="16.8" x14ac:dyDescent="0.45">
      <c r="A1" s="4" t="s">
        <v>674</v>
      </c>
      <c r="B1" s="5" t="s">
        <v>677</v>
      </c>
    </row>
    <row r="2" spans="1:2" ht="16.8" x14ac:dyDescent="0.45">
      <c r="A2" s="6" t="s">
        <v>280</v>
      </c>
      <c r="B2" s="7">
        <v>5</v>
      </c>
    </row>
    <row r="3" spans="1:2" ht="16.8" x14ac:dyDescent="0.45">
      <c r="A3" s="6" t="s">
        <v>334</v>
      </c>
      <c r="B3" s="7">
        <v>1</v>
      </c>
    </row>
    <row r="4" spans="1:2" ht="16.8" x14ac:dyDescent="0.45">
      <c r="A4" s="6" t="s">
        <v>48</v>
      </c>
      <c r="B4" s="7">
        <v>1</v>
      </c>
    </row>
    <row r="5" spans="1:2" ht="16.8" x14ac:dyDescent="0.45">
      <c r="A5" s="6" t="s">
        <v>215</v>
      </c>
      <c r="B5" s="7">
        <v>1</v>
      </c>
    </row>
    <row r="6" spans="1:2" ht="16.8" x14ac:dyDescent="0.45">
      <c r="A6" s="6" t="s">
        <v>212</v>
      </c>
      <c r="B6" s="7">
        <v>8</v>
      </c>
    </row>
    <row r="7" spans="1:2" ht="16.8" x14ac:dyDescent="0.45">
      <c r="A7" s="6" t="s">
        <v>155</v>
      </c>
      <c r="B7" s="7">
        <v>1</v>
      </c>
    </row>
    <row r="8" spans="1:2" ht="16.8" x14ac:dyDescent="0.45">
      <c r="A8" s="6" t="s">
        <v>112</v>
      </c>
      <c r="B8" s="7">
        <v>13</v>
      </c>
    </row>
    <row r="9" spans="1:2" ht="16.8" x14ac:dyDescent="0.45">
      <c r="A9" s="6" t="s">
        <v>121</v>
      </c>
      <c r="B9" s="7">
        <v>3</v>
      </c>
    </row>
    <row r="10" spans="1:2" ht="16.8" x14ac:dyDescent="0.45">
      <c r="A10" s="6" t="s">
        <v>248</v>
      </c>
      <c r="B10" s="7">
        <v>1</v>
      </c>
    </row>
    <row r="11" spans="1:2" ht="16.8" x14ac:dyDescent="0.45">
      <c r="A11" s="6" t="s">
        <v>102</v>
      </c>
      <c r="B11" s="7">
        <v>2</v>
      </c>
    </row>
    <row r="12" spans="1:2" ht="16.8" x14ac:dyDescent="0.45">
      <c r="A12" s="6" t="s">
        <v>194</v>
      </c>
      <c r="B12" s="7">
        <v>3</v>
      </c>
    </row>
    <row r="13" spans="1:2" ht="16.8" x14ac:dyDescent="0.45">
      <c r="A13" s="6" t="s">
        <v>275</v>
      </c>
      <c r="B13" s="7">
        <v>1</v>
      </c>
    </row>
    <row r="14" spans="1:2" ht="16.8" x14ac:dyDescent="0.45">
      <c r="A14" s="6" t="s">
        <v>257</v>
      </c>
      <c r="B14" s="7">
        <v>1</v>
      </c>
    </row>
    <row r="15" spans="1:2" ht="16.8" x14ac:dyDescent="0.45">
      <c r="A15" s="6" t="s">
        <v>123</v>
      </c>
      <c r="B15" s="7">
        <v>3</v>
      </c>
    </row>
    <row r="16" spans="1:2" ht="16.8" x14ac:dyDescent="0.45">
      <c r="A16" s="6" t="s">
        <v>142</v>
      </c>
      <c r="B16" s="7">
        <v>1</v>
      </c>
    </row>
    <row r="17" spans="1:2" ht="16.8" x14ac:dyDescent="0.45">
      <c r="A17" s="6" t="s">
        <v>42</v>
      </c>
      <c r="B17" s="7">
        <v>112</v>
      </c>
    </row>
    <row r="18" spans="1:2" ht="16.8" x14ac:dyDescent="0.45">
      <c r="A18" s="6" t="s">
        <v>60</v>
      </c>
      <c r="B18" s="7">
        <v>14</v>
      </c>
    </row>
    <row r="19" spans="1:2" ht="16.8" x14ac:dyDescent="0.45">
      <c r="A19" s="6" t="s">
        <v>181</v>
      </c>
      <c r="B19" s="7">
        <v>1</v>
      </c>
    </row>
    <row r="20" spans="1:2" ht="16.8" x14ac:dyDescent="0.45">
      <c r="A20" s="6" t="s">
        <v>119</v>
      </c>
      <c r="B20" s="7">
        <v>8</v>
      </c>
    </row>
    <row r="21" spans="1:2" ht="16.8" x14ac:dyDescent="0.45">
      <c r="A21" s="6" t="s">
        <v>210</v>
      </c>
      <c r="B21" s="7">
        <v>3</v>
      </c>
    </row>
    <row r="22" spans="1:2" ht="16.8" x14ac:dyDescent="0.45">
      <c r="A22" s="6" t="s">
        <v>147</v>
      </c>
      <c r="B22" s="7">
        <v>2</v>
      </c>
    </row>
    <row r="23" spans="1:2" ht="16.8" x14ac:dyDescent="0.45">
      <c r="A23" s="6" t="s">
        <v>110</v>
      </c>
      <c r="B23" s="7">
        <v>1</v>
      </c>
    </row>
    <row r="24" spans="1:2" ht="16.8" x14ac:dyDescent="0.45">
      <c r="A24" s="6" t="s">
        <v>171</v>
      </c>
      <c r="B24" s="7">
        <v>1</v>
      </c>
    </row>
    <row r="25" spans="1:2" ht="16.8" x14ac:dyDescent="0.45">
      <c r="A25" s="6" t="s">
        <v>68</v>
      </c>
      <c r="B25" s="7">
        <v>5</v>
      </c>
    </row>
    <row r="26" spans="1:2" ht="16.8" x14ac:dyDescent="0.45">
      <c r="A26" s="6" t="s">
        <v>282</v>
      </c>
      <c r="B26" s="7">
        <v>2</v>
      </c>
    </row>
    <row r="27" spans="1:2" ht="16.8" x14ac:dyDescent="0.45">
      <c r="A27" s="6" t="s">
        <v>80</v>
      </c>
      <c r="B27" s="7">
        <v>1</v>
      </c>
    </row>
    <row r="28" spans="1:2" ht="16.8" x14ac:dyDescent="0.45">
      <c r="A28" s="6" t="s">
        <v>159</v>
      </c>
      <c r="B28" s="7">
        <v>2</v>
      </c>
    </row>
    <row r="29" spans="1:2" ht="16.8" x14ac:dyDescent="0.45">
      <c r="A29" s="6" t="s">
        <v>370</v>
      </c>
      <c r="B29" s="7">
        <v>1</v>
      </c>
    </row>
    <row r="30" spans="1:2" ht="16.8" x14ac:dyDescent="0.45">
      <c r="A30" s="6" t="s">
        <v>145</v>
      </c>
      <c r="B30" s="7">
        <v>1</v>
      </c>
    </row>
    <row r="31" spans="1:2" ht="16.8" x14ac:dyDescent="0.45">
      <c r="A31" s="6" t="s">
        <v>57</v>
      </c>
      <c r="B31" s="7">
        <v>1</v>
      </c>
    </row>
    <row r="32" spans="1:2" ht="16.8" x14ac:dyDescent="0.45">
      <c r="A32" s="6" t="s">
        <v>243</v>
      </c>
      <c r="B32" s="7">
        <v>4</v>
      </c>
    </row>
    <row r="33" spans="1:2" ht="16.8" x14ac:dyDescent="0.45">
      <c r="A33" s="6" t="s">
        <v>208</v>
      </c>
      <c r="B33" s="7">
        <v>1</v>
      </c>
    </row>
    <row r="34" spans="1:2" ht="16.8" x14ac:dyDescent="0.45">
      <c r="A34" s="6" t="s">
        <v>89</v>
      </c>
      <c r="B34" s="7">
        <v>2</v>
      </c>
    </row>
    <row r="35" spans="1:2" ht="16.8" x14ac:dyDescent="0.45">
      <c r="A35" s="6" t="s">
        <v>225</v>
      </c>
      <c r="B35" s="7">
        <v>1</v>
      </c>
    </row>
    <row r="36" spans="1:2" ht="16.8" x14ac:dyDescent="0.45">
      <c r="A36" s="6" t="s">
        <v>97</v>
      </c>
      <c r="B36" s="7">
        <v>2</v>
      </c>
    </row>
    <row r="37" spans="1:2" ht="16.8" x14ac:dyDescent="0.45">
      <c r="A37" s="6" t="s">
        <v>289</v>
      </c>
      <c r="B37" s="7">
        <v>1</v>
      </c>
    </row>
    <row r="38" spans="1:2" ht="16.8" x14ac:dyDescent="0.45">
      <c r="A38" s="6" t="s">
        <v>150</v>
      </c>
      <c r="B38" s="7">
        <v>2</v>
      </c>
    </row>
    <row r="39" spans="1:2" ht="16.8" x14ac:dyDescent="0.45">
      <c r="A39" s="6" t="s">
        <v>83</v>
      </c>
      <c r="B39" s="7">
        <v>11</v>
      </c>
    </row>
    <row r="40" spans="1:2" ht="16.8" x14ac:dyDescent="0.45">
      <c r="A40" s="6" t="s">
        <v>178</v>
      </c>
      <c r="B40" s="7">
        <v>10</v>
      </c>
    </row>
    <row r="41" spans="1:2" ht="16.8" x14ac:dyDescent="0.45">
      <c r="A41" s="6" t="s">
        <v>303</v>
      </c>
      <c r="B41" s="7">
        <v>1</v>
      </c>
    </row>
    <row r="42" spans="1:2" ht="16.8" x14ac:dyDescent="0.45">
      <c r="A42" s="6" t="s">
        <v>126</v>
      </c>
      <c r="B42" s="7">
        <v>3</v>
      </c>
    </row>
    <row r="43" spans="1:2" ht="16.8" x14ac:dyDescent="0.45">
      <c r="A43" s="6" t="s">
        <v>203</v>
      </c>
      <c r="B43" s="7">
        <v>2</v>
      </c>
    </row>
    <row r="44" spans="1:2" ht="16.8" x14ac:dyDescent="0.45">
      <c r="A44" s="6" t="s">
        <v>87</v>
      </c>
      <c r="B44" s="7">
        <v>1</v>
      </c>
    </row>
    <row r="45" spans="1:2" ht="16.8" x14ac:dyDescent="0.45">
      <c r="A45" s="6" t="s">
        <v>336</v>
      </c>
      <c r="B45" s="7">
        <v>1</v>
      </c>
    </row>
    <row r="46" spans="1:2" ht="16.8" x14ac:dyDescent="0.45">
      <c r="A46" s="6" t="s">
        <v>74</v>
      </c>
      <c r="B46" s="7">
        <v>18</v>
      </c>
    </row>
    <row r="47" spans="1:2" ht="16.8" x14ac:dyDescent="0.45">
      <c r="A47" s="6" t="s">
        <v>292</v>
      </c>
      <c r="B47" s="7">
        <v>3</v>
      </c>
    </row>
    <row r="48" spans="1:2" ht="16.8" x14ac:dyDescent="0.45">
      <c r="A48" s="6" t="s">
        <v>305</v>
      </c>
      <c r="B48" s="7">
        <v>1</v>
      </c>
    </row>
    <row r="49" spans="1:2" ht="16.8" x14ac:dyDescent="0.45">
      <c r="A49" s="6" t="s">
        <v>184</v>
      </c>
      <c r="B49" s="7">
        <v>2</v>
      </c>
    </row>
    <row r="50" spans="1:2" ht="16.8" x14ac:dyDescent="0.45">
      <c r="A50" s="6" t="s">
        <v>129</v>
      </c>
      <c r="B50" s="7">
        <v>1</v>
      </c>
    </row>
    <row r="51" spans="1:2" ht="16.8" x14ac:dyDescent="0.45">
      <c r="A51" s="6" t="s">
        <v>234</v>
      </c>
      <c r="B51" s="7">
        <v>3</v>
      </c>
    </row>
    <row r="52" spans="1:2" ht="16.8" x14ac:dyDescent="0.45">
      <c r="A52" s="6" t="s">
        <v>64</v>
      </c>
      <c r="B52" s="7">
        <v>1</v>
      </c>
    </row>
    <row r="53" spans="1:2" ht="16.8" x14ac:dyDescent="0.45">
      <c r="A53" s="6" t="s">
        <v>51</v>
      </c>
      <c r="B53" s="7">
        <v>6</v>
      </c>
    </row>
    <row r="54" spans="1:2" ht="16.8" x14ac:dyDescent="0.45">
      <c r="A54" s="6" t="s">
        <v>675</v>
      </c>
      <c r="B54" s="7">
        <v>277</v>
      </c>
    </row>
    <row r="62" spans="1:2" ht="16.8" x14ac:dyDescent="0.45">
      <c r="A62" s="4" t="s">
        <v>674</v>
      </c>
      <c r="B62" s="5" t="s">
        <v>676</v>
      </c>
    </row>
    <row r="63" spans="1:2" ht="16.8" x14ac:dyDescent="0.45">
      <c r="A63" s="6" t="s">
        <v>78</v>
      </c>
      <c r="B63" s="7">
        <v>96</v>
      </c>
    </row>
    <row r="64" spans="1:2" ht="16.8" x14ac:dyDescent="0.45">
      <c r="A64" s="8" t="s">
        <v>70</v>
      </c>
      <c r="B64" s="7">
        <v>9</v>
      </c>
    </row>
    <row r="65" spans="1:2" ht="16.8" x14ac:dyDescent="0.45">
      <c r="A65" s="8" t="s">
        <v>50</v>
      </c>
      <c r="B65" s="7">
        <v>7</v>
      </c>
    </row>
    <row r="66" spans="1:2" ht="16.8" x14ac:dyDescent="0.45">
      <c r="A66" s="8" t="s">
        <v>109</v>
      </c>
      <c r="B66" s="7">
        <v>1</v>
      </c>
    </row>
    <row r="67" spans="1:2" ht="16.8" x14ac:dyDescent="0.45">
      <c r="A67" s="8" t="s">
        <v>45</v>
      </c>
      <c r="B67" s="7">
        <v>4</v>
      </c>
    </row>
    <row r="68" spans="1:2" ht="16.8" x14ac:dyDescent="0.45">
      <c r="A68" s="8" t="s">
        <v>95</v>
      </c>
      <c r="B68" s="7">
        <v>0</v>
      </c>
    </row>
    <row r="69" spans="1:2" ht="16.8" x14ac:dyDescent="0.45">
      <c r="A69" s="8" t="s">
        <v>55</v>
      </c>
      <c r="B69" s="7">
        <v>0</v>
      </c>
    </row>
    <row r="70" spans="1:2" ht="16.8" x14ac:dyDescent="0.45">
      <c r="A70" s="8" t="s">
        <v>62</v>
      </c>
      <c r="B70" s="7">
        <v>0</v>
      </c>
    </row>
    <row r="71" spans="1:2" ht="16.8" x14ac:dyDescent="0.45">
      <c r="A71" s="8" t="s">
        <v>47</v>
      </c>
      <c r="B71" s="7">
        <v>1</v>
      </c>
    </row>
    <row r="72" spans="1:2" ht="16.8" x14ac:dyDescent="0.45">
      <c r="A72" s="8" t="s">
        <v>82</v>
      </c>
      <c r="B72" s="7">
        <v>0</v>
      </c>
    </row>
    <row r="73" spans="1:2" ht="16.8" x14ac:dyDescent="0.45">
      <c r="A73" s="8" t="s">
        <v>66</v>
      </c>
      <c r="B73" s="7">
        <v>21</v>
      </c>
    </row>
    <row r="74" spans="1:2" ht="16.8" x14ac:dyDescent="0.45">
      <c r="A74" s="8" t="s">
        <v>144</v>
      </c>
      <c r="B74" s="7">
        <v>20</v>
      </c>
    </row>
    <row r="75" spans="1:2" ht="16.8" x14ac:dyDescent="0.45">
      <c r="A75" s="8" t="s">
        <v>101</v>
      </c>
      <c r="B75" s="7">
        <v>7</v>
      </c>
    </row>
    <row r="76" spans="1:2" ht="16.8" x14ac:dyDescent="0.45">
      <c r="A76" s="8" t="s">
        <v>139</v>
      </c>
      <c r="B76" s="7">
        <v>0</v>
      </c>
    </row>
    <row r="77" spans="1:2" ht="16.8" x14ac:dyDescent="0.45">
      <c r="A77" s="8" t="s">
        <v>91</v>
      </c>
      <c r="B77" s="7">
        <v>7</v>
      </c>
    </row>
    <row r="78" spans="1:2" ht="16.8" x14ac:dyDescent="0.45">
      <c r="A78" s="8" t="s">
        <v>106</v>
      </c>
      <c r="B78" s="7">
        <v>12</v>
      </c>
    </row>
    <row r="79" spans="1:2" ht="16.8" x14ac:dyDescent="0.45">
      <c r="A79" s="8" t="s">
        <v>59</v>
      </c>
      <c r="B79" s="7">
        <v>7</v>
      </c>
    </row>
    <row r="80" spans="1:2" ht="16.8" x14ac:dyDescent="0.45">
      <c r="A80" s="8" t="s">
        <v>41</v>
      </c>
      <c r="B80" s="7">
        <v>0</v>
      </c>
    </row>
    <row r="81" spans="1:2" ht="16.8" x14ac:dyDescent="0.45">
      <c r="A81" s="6" t="s">
        <v>675</v>
      </c>
      <c r="B81" s="7">
        <v>96</v>
      </c>
    </row>
    <row r="89" spans="1:2" ht="16.8" x14ac:dyDescent="0.45">
      <c r="A89" s="4" t="s">
        <v>674</v>
      </c>
      <c r="B89" s="5" t="s">
        <v>678</v>
      </c>
    </row>
    <row r="90" spans="1:2" ht="16.8" x14ac:dyDescent="0.45">
      <c r="A90" s="6" t="s">
        <v>78</v>
      </c>
      <c r="B90" s="7">
        <v>0</v>
      </c>
    </row>
    <row r="91" spans="1:2" ht="16.8" x14ac:dyDescent="0.45">
      <c r="A91" s="6" t="s">
        <v>40</v>
      </c>
      <c r="B91" s="7">
        <v>52</v>
      </c>
    </row>
    <row r="92" spans="1:2" ht="16.8" x14ac:dyDescent="0.45">
      <c r="A92" s="6" t="s">
        <v>44</v>
      </c>
      <c r="B92" s="7">
        <v>201</v>
      </c>
    </row>
    <row r="93" spans="1:2" ht="16.8" x14ac:dyDescent="0.45">
      <c r="A93" s="6" t="s">
        <v>53</v>
      </c>
      <c r="B93" s="7">
        <v>241</v>
      </c>
    </row>
    <row r="94" spans="1:2" ht="16.8" x14ac:dyDescent="0.45">
      <c r="A94" s="6" t="s">
        <v>675</v>
      </c>
      <c r="B94" s="7">
        <v>494</v>
      </c>
    </row>
    <row r="108" spans="1:2" ht="16.8" x14ac:dyDescent="0.45">
      <c r="A108" s="4" t="s">
        <v>674</v>
      </c>
      <c r="B108" s="5" t="s">
        <v>678</v>
      </c>
    </row>
    <row r="109" spans="1:2" ht="16.8" x14ac:dyDescent="0.45">
      <c r="A109" s="6" t="s">
        <v>680</v>
      </c>
      <c r="B109" s="7">
        <v>7</v>
      </c>
    </row>
    <row r="110" spans="1:2" ht="16.8" x14ac:dyDescent="0.45">
      <c r="A110" s="6" t="s">
        <v>682</v>
      </c>
      <c r="B110" s="7">
        <v>83</v>
      </c>
    </row>
    <row r="111" spans="1:2" ht="16.8" x14ac:dyDescent="0.45">
      <c r="A111" s="6" t="s">
        <v>679</v>
      </c>
      <c r="B111" s="7">
        <v>292</v>
      </c>
    </row>
    <row r="112" spans="1:2" ht="16.8" x14ac:dyDescent="0.45">
      <c r="A112" s="6" t="s">
        <v>681</v>
      </c>
      <c r="B112" s="7">
        <v>112</v>
      </c>
    </row>
    <row r="113" spans="1:2" ht="16.8" x14ac:dyDescent="0.45">
      <c r="A113" s="6" t="s">
        <v>675</v>
      </c>
      <c r="B113" s="7">
        <v>494</v>
      </c>
    </row>
    <row r="127" spans="1:2" ht="16.8" x14ac:dyDescent="0.45">
      <c r="A127" s="4" t="s">
        <v>674</v>
      </c>
      <c r="B127" s="5" t="s">
        <v>683</v>
      </c>
    </row>
    <row r="128" spans="1:2" ht="16.8" x14ac:dyDescent="0.45">
      <c r="A128" s="6" t="s">
        <v>680</v>
      </c>
      <c r="B128" s="7">
        <v>8</v>
      </c>
    </row>
    <row r="129" spans="1:2" ht="16.8" x14ac:dyDescent="0.45">
      <c r="A129" s="6" t="s">
        <v>682</v>
      </c>
      <c r="B129" s="7">
        <v>68</v>
      </c>
    </row>
    <row r="130" spans="1:2" ht="16.8" x14ac:dyDescent="0.45">
      <c r="A130" s="6" t="s">
        <v>679</v>
      </c>
      <c r="B130" s="7">
        <v>196</v>
      </c>
    </row>
    <row r="131" spans="1:2" ht="16.8" x14ac:dyDescent="0.45">
      <c r="A131" s="6" t="s">
        <v>681</v>
      </c>
      <c r="B131" s="7">
        <v>90</v>
      </c>
    </row>
    <row r="132" spans="1:2" ht="16.8" x14ac:dyDescent="0.45">
      <c r="A132" s="6" t="s">
        <v>675</v>
      </c>
      <c r="B132" s="7">
        <v>362</v>
      </c>
    </row>
    <row r="148" spans="1:2" ht="16.8" x14ac:dyDescent="0.45">
      <c r="A148" s="4" t="s">
        <v>674</v>
      </c>
      <c r="B148" s="5" t="s">
        <v>689</v>
      </c>
    </row>
    <row r="149" spans="1:2" ht="16.8" x14ac:dyDescent="0.45">
      <c r="A149" s="6" t="s">
        <v>680</v>
      </c>
      <c r="B149" s="11">
        <v>6700</v>
      </c>
    </row>
    <row r="150" spans="1:2" ht="16.8" x14ac:dyDescent="0.45">
      <c r="A150" s="6" t="s">
        <v>682</v>
      </c>
      <c r="B150" s="11">
        <v>58988</v>
      </c>
    </row>
    <row r="151" spans="1:2" ht="16.8" x14ac:dyDescent="0.45">
      <c r="A151" s="6" t="s">
        <v>679</v>
      </c>
      <c r="B151" s="11">
        <v>199852</v>
      </c>
    </row>
    <row r="152" spans="1:2" ht="16.8" x14ac:dyDescent="0.45">
      <c r="A152" s="6" t="s">
        <v>681</v>
      </c>
      <c r="B152" s="11">
        <v>104792</v>
      </c>
    </row>
    <row r="153" spans="1:2" ht="16.8" x14ac:dyDescent="0.45">
      <c r="A153" s="6" t="s">
        <v>675</v>
      </c>
      <c r="B153" s="11">
        <v>370332</v>
      </c>
    </row>
    <row r="156" spans="1:2" ht="15" customHeight="1" x14ac:dyDescent="0.3"/>
    <row r="162" spans="1:2" ht="16.8" x14ac:dyDescent="0.45">
      <c r="A162" s="4" t="s">
        <v>674</v>
      </c>
      <c r="B162" s="5" t="s">
        <v>687</v>
      </c>
    </row>
    <row r="163" spans="1:2" ht="16.8" x14ac:dyDescent="0.45">
      <c r="A163" s="6" t="s">
        <v>680</v>
      </c>
      <c r="B163" s="7">
        <v>15</v>
      </c>
    </row>
    <row r="164" spans="1:2" ht="16.8" x14ac:dyDescent="0.45">
      <c r="A164" s="6" t="s">
        <v>682</v>
      </c>
      <c r="B164" s="7">
        <v>151</v>
      </c>
    </row>
    <row r="165" spans="1:2" ht="16.8" x14ac:dyDescent="0.45">
      <c r="A165" s="6" t="s">
        <v>679</v>
      </c>
      <c r="B165" s="7">
        <v>488</v>
      </c>
    </row>
    <row r="166" spans="1:2" ht="16.8" x14ac:dyDescent="0.45">
      <c r="A166" s="6" t="s">
        <v>681</v>
      </c>
      <c r="B166" s="7">
        <v>202</v>
      </c>
    </row>
    <row r="167" spans="1:2" ht="16.8" x14ac:dyDescent="0.45">
      <c r="A167" s="6" t="s">
        <v>675</v>
      </c>
      <c r="B167" s="7">
        <v>856</v>
      </c>
    </row>
    <row r="179" spans="1:3" ht="16.8" x14ac:dyDescent="0.45">
      <c r="A179" s="4" t="s">
        <v>674</v>
      </c>
      <c r="B179" s="5" t="s">
        <v>684</v>
      </c>
      <c r="C179" s="5" t="s">
        <v>685</v>
      </c>
    </row>
    <row r="180" spans="1:3" ht="16.8" x14ac:dyDescent="0.45">
      <c r="A180" s="6" t="s">
        <v>70</v>
      </c>
      <c r="B180" s="7">
        <v>11</v>
      </c>
      <c r="C180" s="7">
        <v>16</v>
      </c>
    </row>
    <row r="181" spans="1:3" ht="16.8" x14ac:dyDescent="0.45">
      <c r="A181" s="6" t="s">
        <v>50</v>
      </c>
      <c r="B181" s="7">
        <v>18</v>
      </c>
      <c r="C181" s="7">
        <v>15</v>
      </c>
    </row>
    <row r="182" spans="1:3" ht="16.8" x14ac:dyDescent="0.45">
      <c r="A182" s="6" t="s">
        <v>109</v>
      </c>
      <c r="B182" s="7">
        <v>11</v>
      </c>
      <c r="C182" s="7">
        <v>10</v>
      </c>
    </row>
    <row r="183" spans="1:3" ht="16.8" x14ac:dyDescent="0.45">
      <c r="A183" s="6" t="s">
        <v>45</v>
      </c>
      <c r="B183" s="7">
        <v>19</v>
      </c>
      <c r="C183" s="7">
        <v>17</v>
      </c>
    </row>
    <row r="184" spans="1:3" ht="16.8" x14ac:dyDescent="0.45">
      <c r="A184" s="6" t="s">
        <v>95</v>
      </c>
      <c r="B184" s="7">
        <v>11</v>
      </c>
      <c r="C184" s="7">
        <v>3</v>
      </c>
    </row>
    <row r="185" spans="1:3" ht="16.8" x14ac:dyDescent="0.45">
      <c r="A185" s="6" t="s">
        <v>114</v>
      </c>
      <c r="B185" s="7">
        <v>22</v>
      </c>
      <c r="C185" s="7">
        <v>9</v>
      </c>
    </row>
    <row r="186" spans="1:3" ht="16.8" x14ac:dyDescent="0.45">
      <c r="A186" s="6" t="s">
        <v>55</v>
      </c>
      <c r="B186" s="7">
        <v>5</v>
      </c>
      <c r="C186" s="7">
        <v>11</v>
      </c>
    </row>
    <row r="187" spans="1:3" ht="16.8" x14ac:dyDescent="0.45">
      <c r="A187" s="6" t="s">
        <v>76</v>
      </c>
      <c r="B187" s="7">
        <v>13</v>
      </c>
      <c r="C187" s="7">
        <v>11</v>
      </c>
    </row>
    <row r="188" spans="1:3" ht="16.8" x14ac:dyDescent="0.45">
      <c r="A188" s="6" t="s">
        <v>62</v>
      </c>
      <c r="B188" s="7">
        <v>15</v>
      </c>
      <c r="C188" s="7">
        <v>9</v>
      </c>
    </row>
    <row r="189" spans="1:3" ht="16.8" x14ac:dyDescent="0.45">
      <c r="A189" s="6" t="s">
        <v>47</v>
      </c>
      <c r="B189" s="7">
        <v>3</v>
      </c>
      <c r="C189" s="7">
        <v>4</v>
      </c>
    </row>
    <row r="190" spans="1:3" ht="16.8" x14ac:dyDescent="0.45">
      <c r="A190" s="6" t="s">
        <v>82</v>
      </c>
      <c r="B190" s="7">
        <v>12</v>
      </c>
      <c r="C190" s="7">
        <v>21</v>
      </c>
    </row>
    <row r="191" spans="1:3" ht="16.8" x14ac:dyDescent="0.45">
      <c r="A191" s="6" t="s">
        <v>66</v>
      </c>
      <c r="B191" s="7">
        <v>7</v>
      </c>
      <c r="C191" s="7">
        <v>9</v>
      </c>
    </row>
    <row r="192" spans="1:3" ht="16.8" x14ac:dyDescent="0.45">
      <c r="A192" s="6" t="s">
        <v>144</v>
      </c>
      <c r="B192" s="7">
        <v>16</v>
      </c>
      <c r="C192" s="7">
        <v>15</v>
      </c>
    </row>
    <row r="193" spans="1:3" ht="16.8" x14ac:dyDescent="0.45">
      <c r="A193" s="6" t="s">
        <v>101</v>
      </c>
      <c r="B193" s="7">
        <v>9</v>
      </c>
      <c r="C193" s="7">
        <v>13</v>
      </c>
    </row>
    <row r="194" spans="1:3" ht="16.8" x14ac:dyDescent="0.45">
      <c r="A194" s="6" t="s">
        <v>139</v>
      </c>
      <c r="B194" s="7">
        <v>14</v>
      </c>
      <c r="C194" s="7">
        <v>8</v>
      </c>
    </row>
    <row r="195" spans="1:3" ht="16.8" x14ac:dyDescent="0.45">
      <c r="A195" s="6" t="s">
        <v>91</v>
      </c>
      <c r="B195" s="7">
        <v>11</v>
      </c>
      <c r="C195" s="7">
        <v>7</v>
      </c>
    </row>
    <row r="196" spans="1:3" ht="16.8" x14ac:dyDescent="0.45">
      <c r="A196" s="6" t="s">
        <v>106</v>
      </c>
      <c r="B196" s="7">
        <v>26</v>
      </c>
      <c r="C196" s="7">
        <v>27</v>
      </c>
    </row>
    <row r="197" spans="1:3" ht="16.8" x14ac:dyDescent="0.45">
      <c r="A197" s="6" t="s">
        <v>59</v>
      </c>
      <c r="B197" s="7">
        <v>14</v>
      </c>
      <c r="C197" s="7">
        <v>14</v>
      </c>
    </row>
    <row r="198" spans="1:3" ht="16.8" x14ac:dyDescent="0.45">
      <c r="A198" s="6" t="s">
        <v>41</v>
      </c>
      <c r="B198" s="7">
        <v>13</v>
      </c>
      <c r="C198" s="7">
        <v>10</v>
      </c>
    </row>
    <row r="199" spans="1:3" ht="16.8" x14ac:dyDescent="0.45">
      <c r="A199" s="6" t="s">
        <v>73</v>
      </c>
      <c r="B199" s="7">
        <v>9</v>
      </c>
      <c r="C199" s="7">
        <v>6</v>
      </c>
    </row>
    <row r="200" spans="1:3" ht="16.8" x14ac:dyDescent="0.45">
      <c r="A200" s="6" t="s">
        <v>675</v>
      </c>
      <c r="B200" s="7">
        <v>259</v>
      </c>
      <c r="C200" s="7">
        <v>235</v>
      </c>
    </row>
    <row r="206" spans="1:3" ht="16.8" x14ac:dyDescent="0.45">
      <c r="A206" s="4" t="s">
        <v>674</v>
      </c>
      <c r="B206" s="5" t="s">
        <v>677</v>
      </c>
    </row>
    <row r="207" spans="1:3" ht="16.8" x14ac:dyDescent="0.45">
      <c r="A207" s="6" t="s">
        <v>680</v>
      </c>
      <c r="B207" s="9">
        <v>22</v>
      </c>
    </row>
    <row r="208" spans="1:3" ht="16.8" x14ac:dyDescent="0.45">
      <c r="A208" s="6" t="s">
        <v>682</v>
      </c>
      <c r="B208" s="9">
        <v>62</v>
      </c>
    </row>
    <row r="209" spans="1:2" ht="16.8" x14ac:dyDescent="0.45">
      <c r="A209" s="6" t="s">
        <v>679</v>
      </c>
      <c r="B209" s="9">
        <v>122</v>
      </c>
    </row>
    <row r="210" spans="1:2" ht="16.8" x14ac:dyDescent="0.45">
      <c r="A210" s="6" t="s">
        <v>681</v>
      </c>
      <c r="B210" s="9">
        <v>71</v>
      </c>
    </row>
    <row r="211" spans="1:2" ht="16.8" x14ac:dyDescent="0.45">
      <c r="A211" s="6" t="s">
        <v>675</v>
      </c>
      <c r="B211" s="9">
        <v>277</v>
      </c>
    </row>
    <row r="225" spans="1:2" ht="16.8" x14ac:dyDescent="0.45">
      <c r="A225" s="4" t="s">
        <v>674</v>
      </c>
      <c r="B225" s="5" t="s">
        <v>687</v>
      </c>
    </row>
    <row r="226" spans="1:2" ht="16.8" x14ac:dyDescent="0.45">
      <c r="A226" s="6" t="s">
        <v>551</v>
      </c>
      <c r="B226" s="9">
        <v>14</v>
      </c>
    </row>
    <row r="227" spans="1:2" ht="16.8" x14ac:dyDescent="0.45">
      <c r="A227" s="6" t="s">
        <v>412</v>
      </c>
      <c r="B227" s="9">
        <v>14</v>
      </c>
    </row>
    <row r="228" spans="1:2" ht="16.8" x14ac:dyDescent="0.45">
      <c r="A228" s="6" t="s">
        <v>537</v>
      </c>
      <c r="B228" s="9">
        <v>14</v>
      </c>
    </row>
    <row r="229" spans="1:2" ht="16.8" x14ac:dyDescent="0.45">
      <c r="A229" s="6" t="s">
        <v>454</v>
      </c>
      <c r="B229" s="9">
        <v>14</v>
      </c>
    </row>
    <row r="230" spans="1:2" ht="16.8" x14ac:dyDescent="0.45">
      <c r="A230" s="6" t="s">
        <v>459</v>
      </c>
      <c r="B230" s="9">
        <v>14</v>
      </c>
    </row>
    <row r="231" spans="1:2" ht="16.8" x14ac:dyDescent="0.45">
      <c r="A231" s="6" t="s">
        <v>632</v>
      </c>
      <c r="B231" s="9">
        <v>14</v>
      </c>
    </row>
    <row r="232" spans="1:2" ht="16.8" x14ac:dyDescent="0.45">
      <c r="A232" s="6" t="s">
        <v>597</v>
      </c>
      <c r="B232" s="9">
        <v>14</v>
      </c>
    </row>
    <row r="233" spans="1:2" ht="16.8" x14ac:dyDescent="0.45">
      <c r="A233" s="6" t="s">
        <v>474</v>
      </c>
      <c r="B233" s="9">
        <v>14</v>
      </c>
    </row>
    <row r="234" spans="1:2" ht="16.8" x14ac:dyDescent="0.45">
      <c r="A234" s="6" t="s">
        <v>596</v>
      </c>
      <c r="B234" s="9">
        <v>15</v>
      </c>
    </row>
    <row r="235" spans="1:2" ht="16.8" x14ac:dyDescent="0.45">
      <c r="A235" s="6" t="s">
        <v>613</v>
      </c>
      <c r="B235" s="9">
        <v>18</v>
      </c>
    </row>
    <row r="236" spans="1:2" ht="16.8" x14ac:dyDescent="0.45">
      <c r="A236" s="6" t="s">
        <v>602</v>
      </c>
      <c r="B236" s="9">
        <v>19</v>
      </c>
    </row>
    <row r="237" spans="1:2" ht="16.8" x14ac:dyDescent="0.45">
      <c r="A237" s="6" t="s">
        <v>505</v>
      </c>
      <c r="B237" s="9">
        <v>20</v>
      </c>
    </row>
    <row r="238" spans="1:2" ht="16.8" x14ac:dyDescent="0.45">
      <c r="A238" s="6" t="s">
        <v>419</v>
      </c>
      <c r="B238" s="9">
        <v>21</v>
      </c>
    </row>
    <row r="239" spans="1:2" ht="16.8" x14ac:dyDescent="0.45">
      <c r="A239" s="6" t="s">
        <v>605</v>
      </c>
      <c r="B239" s="9">
        <v>21</v>
      </c>
    </row>
    <row r="240" spans="1:2" ht="16.8" x14ac:dyDescent="0.45">
      <c r="A240" s="6" t="s">
        <v>640</v>
      </c>
      <c r="B240" s="9">
        <v>22</v>
      </c>
    </row>
    <row r="241" spans="1:2" ht="16.8" x14ac:dyDescent="0.45">
      <c r="A241" s="6" t="s">
        <v>486</v>
      </c>
      <c r="B241" s="9">
        <v>23</v>
      </c>
    </row>
    <row r="242" spans="1:2" ht="16.8" x14ac:dyDescent="0.45">
      <c r="A242" s="6" t="s">
        <v>557</v>
      </c>
      <c r="B242" s="9">
        <v>31</v>
      </c>
    </row>
    <row r="243" spans="1:2" ht="16.8" x14ac:dyDescent="0.45">
      <c r="A243" s="6" t="s">
        <v>675</v>
      </c>
      <c r="B243" s="9">
        <v>302</v>
      </c>
    </row>
    <row r="244" spans="1:2" ht="16.8" x14ac:dyDescent="0.45"/>
    <row r="245" spans="1:2" ht="16.8" x14ac:dyDescent="0.45"/>
    <row r="246" spans="1:2" ht="16.8" x14ac:dyDescent="0.45"/>
    <row r="247" spans="1:2" ht="16.8" x14ac:dyDescent="0.45"/>
    <row r="248" spans="1:2" ht="16.8" x14ac:dyDescent="0.45"/>
    <row r="249" spans="1:2" ht="16.8" x14ac:dyDescent="0.45"/>
    <row r="250" spans="1:2" ht="16.8" x14ac:dyDescent="0.45"/>
    <row r="251" spans="1:2" ht="16.8" x14ac:dyDescent="0.45"/>
    <row r="252" spans="1:2" ht="16.8" x14ac:dyDescent="0.45"/>
    <row r="253" spans="1:2" ht="16.8" x14ac:dyDescent="0.45"/>
    <row r="254" spans="1:2" ht="16.8" x14ac:dyDescent="0.45"/>
    <row r="255" spans="1:2" ht="16.8" x14ac:dyDescent="0.45"/>
    <row r="256" spans="1:2" ht="16.8" x14ac:dyDescent="0.45"/>
    <row r="257" ht="16.8" x14ac:dyDescent="0.45"/>
    <row r="258" ht="16.8" x14ac:dyDescent="0.45"/>
    <row r="259" ht="16.8" x14ac:dyDescent="0.45"/>
    <row r="260" ht="16.8" x14ac:dyDescent="0.45"/>
    <row r="261" ht="16.8" x14ac:dyDescent="0.45"/>
    <row r="262" ht="16.8" x14ac:dyDescent="0.45"/>
    <row r="263" ht="16.8" x14ac:dyDescent="0.45"/>
    <row r="264" ht="16.8" x14ac:dyDescent="0.45"/>
    <row r="265" ht="16.8" x14ac:dyDescent="0.45"/>
    <row r="266" ht="16.8" x14ac:dyDescent="0.45"/>
    <row r="267" ht="16.8" x14ac:dyDescent="0.45"/>
    <row r="268" ht="16.8" x14ac:dyDescent="0.45"/>
    <row r="269" ht="16.8" x14ac:dyDescent="0.45"/>
    <row r="270" ht="16.8" x14ac:dyDescent="0.45"/>
    <row r="271" ht="16.8" x14ac:dyDescent="0.45"/>
    <row r="272" ht="16.8" x14ac:dyDescent="0.45"/>
    <row r="273" ht="16.8" x14ac:dyDescent="0.45"/>
    <row r="274" ht="16.8" x14ac:dyDescent="0.45"/>
    <row r="275" ht="16.8" x14ac:dyDescent="0.45"/>
    <row r="276" ht="16.8" x14ac:dyDescent="0.45"/>
    <row r="277" ht="16.8" x14ac:dyDescent="0.45"/>
    <row r="278" ht="16.8" x14ac:dyDescent="0.45"/>
    <row r="279" ht="16.8" x14ac:dyDescent="0.45"/>
    <row r="280" ht="16.8" x14ac:dyDescent="0.45"/>
    <row r="281" ht="16.8" x14ac:dyDescent="0.45"/>
    <row r="282" ht="16.8" x14ac:dyDescent="0.45"/>
    <row r="283" ht="16.8" x14ac:dyDescent="0.45"/>
    <row r="284" ht="16.8" x14ac:dyDescent="0.45"/>
    <row r="285" ht="16.8" x14ac:dyDescent="0.45"/>
    <row r="286" ht="16.8" x14ac:dyDescent="0.45"/>
    <row r="287" ht="16.8" x14ac:dyDescent="0.45"/>
    <row r="288" ht="16.8" x14ac:dyDescent="0.45"/>
    <row r="289" ht="16.8" x14ac:dyDescent="0.45"/>
    <row r="290" ht="16.8" x14ac:dyDescent="0.45"/>
    <row r="291" ht="16.8" x14ac:dyDescent="0.45"/>
    <row r="292" ht="16.8" x14ac:dyDescent="0.45"/>
    <row r="293" ht="16.8" x14ac:dyDescent="0.45"/>
    <row r="294" ht="16.8" x14ac:dyDescent="0.45"/>
    <row r="295" ht="16.8" x14ac:dyDescent="0.45"/>
    <row r="296" ht="16.8" x14ac:dyDescent="0.45"/>
    <row r="297" ht="16.8" x14ac:dyDescent="0.45"/>
    <row r="298" ht="16.8" x14ac:dyDescent="0.45"/>
    <row r="299" ht="16.8" x14ac:dyDescent="0.45"/>
    <row r="300" ht="16.8" x14ac:dyDescent="0.45"/>
    <row r="301" ht="16.8" x14ac:dyDescent="0.45"/>
    <row r="302" ht="16.8" x14ac:dyDescent="0.45"/>
    <row r="303" ht="16.8" x14ac:dyDescent="0.45"/>
    <row r="304" ht="16.8" x14ac:dyDescent="0.45"/>
    <row r="305" ht="16.8" x14ac:dyDescent="0.45"/>
    <row r="306" ht="16.8" x14ac:dyDescent="0.45"/>
    <row r="307" ht="16.8" x14ac:dyDescent="0.45"/>
    <row r="308" ht="16.8" x14ac:dyDescent="0.45"/>
    <row r="309" ht="16.8" x14ac:dyDescent="0.45"/>
    <row r="310" ht="16.8" x14ac:dyDescent="0.45"/>
    <row r="311" ht="16.8" x14ac:dyDescent="0.45"/>
    <row r="312" ht="16.8" x14ac:dyDescent="0.45"/>
    <row r="313" ht="16.8" x14ac:dyDescent="0.45"/>
    <row r="314" ht="16.8" x14ac:dyDescent="0.45"/>
    <row r="315" ht="16.8" x14ac:dyDescent="0.45"/>
    <row r="316" ht="16.8" x14ac:dyDescent="0.45"/>
    <row r="317" ht="16.8" x14ac:dyDescent="0.45"/>
    <row r="318" ht="16.8" x14ac:dyDescent="0.45"/>
    <row r="319" ht="16.8" x14ac:dyDescent="0.45"/>
    <row r="320" ht="16.8" x14ac:dyDescent="0.45"/>
    <row r="321" ht="16.8" x14ac:dyDescent="0.45"/>
    <row r="322" ht="16.8" x14ac:dyDescent="0.45"/>
    <row r="323" ht="16.8" x14ac:dyDescent="0.45"/>
    <row r="324" ht="16.8" x14ac:dyDescent="0.45"/>
    <row r="325" ht="16.8" x14ac:dyDescent="0.45"/>
    <row r="326" ht="16.8" x14ac:dyDescent="0.45"/>
    <row r="327" ht="16.8" x14ac:dyDescent="0.45"/>
    <row r="328" ht="16.8" x14ac:dyDescent="0.45"/>
    <row r="329" ht="16.8" x14ac:dyDescent="0.45"/>
    <row r="330" ht="16.8" x14ac:dyDescent="0.45"/>
    <row r="331" ht="16.8" x14ac:dyDescent="0.45"/>
    <row r="332" ht="16.8" x14ac:dyDescent="0.45"/>
    <row r="333" ht="16.8" x14ac:dyDescent="0.45"/>
    <row r="334" ht="16.8" x14ac:dyDescent="0.45"/>
    <row r="335" ht="16.8" x14ac:dyDescent="0.45"/>
    <row r="336" ht="16.8" x14ac:dyDescent="0.45"/>
    <row r="337" ht="16.8" x14ac:dyDescent="0.45"/>
    <row r="338" ht="16.8" x14ac:dyDescent="0.45"/>
    <row r="339" ht="16.8" x14ac:dyDescent="0.45"/>
    <row r="340" ht="16.8" x14ac:dyDescent="0.45"/>
    <row r="341" ht="16.8" x14ac:dyDescent="0.45"/>
    <row r="342" ht="16.8" x14ac:dyDescent="0.45"/>
    <row r="343" ht="16.8" x14ac:dyDescent="0.45"/>
    <row r="344" ht="16.8" x14ac:dyDescent="0.45"/>
    <row r="345" ht="16.8" x14ac:dyDescent="0.45"/>
    <row r="346" ht="16.8" x14ac:dyDescent="0.45"/>
    <row r="347" ht="16.8" x14ac:dyDescent="0.45"/>
    <row r="348" ht="16.8" x14ac:dyDescent="0.45"/>
    <row r="349" ht="16.8" x14ac:dyDescent="0.45"/>
    <row r="350" ht="16.8" x14ac:dyDescent="0.45"/>
    <row r="351" ht="16.8" x14ac:dyDescent="0.45"/>
    <row r="352" ht="16.8" x14ac:dyDescent="0.45"/>
    <row r="353" ht="16.8" x14ac:dyDescent="0.45"/>
    <row r="354" ht="16.8" x14ac:dyDescent="0.45"/>
    <row r="355" ht="16.8" x14ac:dyDescent="0.45"/>
    <row r="356" ht="16.8" x14ac:dyDescent="0.45"/>
    <row r="357" ht="16.8" x14ac:dyDescent="0.45"/>
    <row r="358" ht="16.8" x14ac:dyDescent="0.45"/>
    <row r="359" ht="16.8" x14ac:dyDescent="0.45"/>
    <row r="360" ht="16.8" x14ac:dyDescent="0.45"/>
    <row r="361" ht="16.8" x14ac:dyDescent="0.45"/>
    <row r="362" ht="16.8" x14ac:dyDescent="0.45"/>
    <row r="363" ht="16.8" x14ac:dyDescent="0.45"/>
    <row r="364" ht="16.8" x14ac:dyDescent="0.45"/>
    <row r="365" ht="16.8" x14ac:dyDescent="0.45"/>
    <row r="366" ht="16.8" x14ac:dyDescent="0.45"/>
    <row r="367" ht="16.8" x14ac:dyDescent="0.45"/>
    <row r="368" ht="16.8" x14ac:dyDescent="0.45"/>
    <row r="369" ht="16.8" x14ac:dyDescent="0.45"/>
    <row r="370" ht="16.8" x14ac:dyDescent="0.45"/>
    <row r="371" ht="16.8" x14ac:dyDescent="0.45"/>
    <row r="372" ht="16.8" x14ac:dyDescent="0.45"/>
    <row r="373" ht="16.8" x14ac:dyDescent="0.45"/>
    <row r="374" ht="16.8" x14ac:dyDescent="0.45"/>
    <row r="375" ht="16.8" x14ac:dyDescent="0.45"/>
    <row r="376" ht="16.8" x14ac:dyDescent="0.45"/>
    <row r="377" ht="16.8" x14ac:dyDescent="0.45"/>
    <row r="378" ht="16.8" x14ac:dyDescent="0.45"/>
    <row r="379" ht="16.8" x14ac:dyDescent="0.45"/>
    <row r="380" ht="16.8" x14ac:dyDescent="0.45"/>
    <row r="381" ht="16.8" x14ac:dyDescent="0.45"/>
    <row r="382" ht="16.8" x14ac:dyDescent="0.45"/>
    <row r="383" ht="16.8" x14ac:dyDescent="0.45"/>
    <row r="384" ht="16.8" x14ac:dyDescent="0.45"/>
    <row r="385" ht="16.8" x14ac:dyDescent="0.45"/>
    <row r="386" ht="16.8" x14ac:dyDescent="0.45"/>
    <row r="387" ht="16.8" x14ac:dyDescent="0.45"/>
    <row r="388" ht="16.8" x14ac:dyDescent="0.45"/>
    <row r="389" ht="16.8" x14ac:dyDescent="0.45"/>
    <row r="390" ht="16.8" x14ac:dyDescent="0.45"/>
    <row r="391" ht="16.8" x14ac:dyDescent="0.45"/>
    <row r="392" ht="16.8" x14ac:dyDescent="0.45"/>
    <row r="393" ht="16.8" x14ac:dyDescent="0.45"/>
    <row r="394" ht="16.8" x14ac:dyDescent="0.45"/>
    <row r="395" ht="16.8" x14ac:dyDescent="0.45"/>
    <row r="396" ht="16.8" x14ac:dyDescent="0.45"/>
    <row r="397" ht="16.8" x14ac:dyDescent="0.45"/>
    <row r="398" ht="16.8" x14ac:dyDescent="0.45"/>
    <row r="399" ht="16.8" x14ac:dyDescent="0.45"/>
    <row r="400" ht="16.8" x14ac:dyDescent="0.45"/>
    <row r="401" ht="16.8" x14ac:dyDescent="0.45"/>
    <row r="402" ht="16.8" x14ac:dyDescent="0.45"/>
    <row r="403" ht="16.8" x14ac:dyDescent="0.45"/>
    <row r="404" ht="16.8" x14ac:dyDescent="0.45"/>
    <row r="405" ht="16.8" x14ac:dyDescent="0.45"/>
    <row r="406" ht="16.8" x14ac:dyDescent="0.45"/>
    <row r="407" ht="16.8" x14ac:dyDescent="0.45"/>
    <row r="408" ht="16.8" x14ac:dyDescent="0.45"/>
    <row r="409" ht="16.8" x14ac:dyDescent="0.45"/>
    <row r="410" ht="16.8" x14ac:dyDescent="0.45"/>
    <row r="411" ht="16.8" x14ac:dyDescent="0.45"/>
    <row r="412" ht="16.8" x14ac:dyDescent="0.45"/>
    <row r="413" ht="16.8" x14ac:dyDescent="0.45"/>
    <row r="414" ht="16.8" x14ac:dyDescent="0.45"/>
    <row r="415" ht="16.8" x14ac:dyDescent="0.45"/>
    <row r="416" ht="16.8" x14ac:dyDescent="0.45"/>
    <row r="417" ht="16.8" x14ac:dyDescent="0.45"/>
    <row r="418" ht="16.8" x14ac:dyDescent="0.45"/>
    <row r="419" ht="16.8" x14ac:dyDescent="0.45"/>
    <row r="420" ht="16.8" x14ac:dyDescent="0.45"/>
    <row r="421" ht="16.8" x14ac:dyDescent="0.45"/>
    <row r="422" ht="16.8" x14ac:dyDescent="0.45"/>
    <row r="423" ht="16.8" x14ac:dyDescent="0.45"/>
    <row r="424" ht="16.8" x14ac:dyDescent="0.45"/>
    <row r="425" ht="16.8" x14ac:dyDescent="0.45"/>
    <row r="426" ht="16.8" x14ac:dyDescent="0.45"/>
    <row r="427" ht="16.8" x14ac:dyDescent="0.45"/>
    <row r="428" ht="16.8" x14ac:dyDescent="0.45"/>
    <row r="429" ht="16.8" x14ac:dyDescent="0.45"/>
    <row r="430" ht="16.8" x14ac:dyDescent="0.45"/>
    <row r="431" ht="16.8" x14ac:dyDescent="0.45"/>
    <row r="432" ht="16.8" x14ac:dyDescent="0.45"/>
    <row r="433" ht="16.8" x14ac:dyDescent="0.45"/>
    <row r="434" ht="16.8" x14ac:dyDescent="0.45"/>
    <row r="435" ht="16.8" x14ac:dyDescent="0.45"/>
    <row r="436" ht="16.8" x14ac:dyDescent="0.45"/>
    <row r="437" ht="16.8" x14ac:dyDescent="0.45"/>
    <row r="438" ht="16.8" x14ac:dyDescent="0.45"/>
    <row r="439" ht="16.8" x14ac:dyDescent="0.45"/>
    <row r="440" ht="16.8" x14ac:dyDescent="0.45"/>
    <row r="441" ht="16.8" x14ac:dyDescent="0.45"/>
    <row r="442" ht="16.8" x14ac:dyDescent="0.45"/>
    <row r="443" ht="16.8" x14ac:dyDescent="0.45"/>
    <row r="444" ht="16.8" x14ac:dyDescent="0.45"/>
    <row r="445" ht="16.8" x14ac:dyDescent="0.45"/>
    <row r="446" ht="16.8" x14ac:dyDescent="0.45"/>
    <row r="447" ht="16.8" x14ac:dyDescent="0.45"/>
    <row r="448" ht="16.8" x14ac:dyDescent="0.45"/>
    <row r="449" ht="16.8" x14ac:dyDescent="0.45"/>
    <row r="450" ht="16.8" x14ac:dyDescent="0.45"/>
    <row r="451" ht="16.8" x14ac:dyDescent="0.45"/>
    <row r="452" ht="16.8" x14ac:dyDescent="0.45"/>
    <row r="453" ht="16.8" x14ac:dyDescent="0.45"/>
    <row r="454" ht="16.8" x14ac:dyDescent="0.45"/>
    <row r="455" ht="16.8" x14ac:dyDescent="0.45"/>
    <row r="456" ht="16.8" x14ac:dyDescent="0.45"/>
    <row r="457" ht="16.8" x14ac:dyDescent="0.45"/>
    <row r="458" ht="16.8" x14ac:dyDescent="0.45"/>
    <row r="459" ht="16.8" x14ac:dyDescent="0.45"/>
    <row r="460" ht="16.8" x14ac:dyDescent="0.45"/>
    <row r="461" ht="16.8" x14ac:dyDescent="0.45"/>
    <row r="462" ht="16.8" x14ac:dyDescent="0.45"/>
    <row r="463" ht="16.8" x14ac:dyDescent="0.45"/>
    <row r="464" ht="16.8" x14ac:dyDescent="0.45"/>
    <row r="465" ht="16.8" x14ac:dyDescent="0.45"/>
    <row r="466" ht="16.8" x14ac:dyDescent="0.45"/>
    <row r="467" ht="16.8" x14ac:dyDescent="0.45"/>
    <row r="468" ht="16.8" x14ac:dyDescent="0.45"/>
    <row r="469" ht="16.8" x14ac:dyDescent="0.45"/>
    <row r="470" ht="16.8" x14ac:dyDescent="0.45"/>
    <row r="471" ht="16.8" x14ac:dyDescent="0.45"/>
    <row r="472" ht="16.8" x14ac:dyDescent="0.45"/>
    <row r="473" ht="16.8" x14ac:dyDescent="0.45"/>
    <row r="474" ht="16.8" x14ac:dyDescent="0.45"/>
    <row r="475" ht="16.8" x14ac:dyDescent="0.45"/>
    <row r="476" ht="16.8" x14ac:dyDescent="0.45"/>
    <row r="477" ht="16.8" x14ac:dyDescent="0.45"/>
    <row r="478" ht="16.8" x14ac:dyDescent="0.45"/>
    <row r="479" ht="16.8" x14ac:dyDescent="0.45"/>
    <row r="480" ht="16.8" x14ac:dyDescent="0.45"/>
    <row r="481" ht="16.8" x14ac:dyDescent="0.45"/>
    <row r="482" ht="16.8" x14ac:dyDescent="0.45"/>
    <row r="483" ht="16.8" x14ac:dyDescent="0.45"/>
    <row r="484" ht="16.8" x14ac:dyDescent="0.45"/>
    <row r="485" ht="16.8" x14ac:dyDescent="0.45"/>
    <row r="486" ht="16.8" x14ac:dyDescent="0.45"/>
    <row r="487" ht="16.8" x14ac:dyDescent="0.45"/>
    <row r="488" ht="16.8" x14ac:dyDescent="0.45"/>
    <row r="489" ht="16.8" x14ac:dyDescent="0.45"/>
    <row r="490" ht="16.8" x14ac:dyDescent="0.45"/>
    <row r="491" ht="16.8" x14ac:dyDescent="0.45"/>
    <row r="492" ht="16.8" x14ac:dyDescent="0.45"/>
    <row r="493" ht="16.8" x14ac:dyDescent="0.45"/>
    <row r="494" ht="16.8" x14ac:dyDescent="0.45"/>
    <row r="495" ht="16.8" x14ac:dyDescent="0.45"/>
    <row r="496" ht="16.8" x14ac:dyDescent="0.45"/>
    <row r="497" ht="16.8" x14ac:dyDescent="0.45"/>
    <row r="498" ht="16.8" x14ac:dyDescent="0.45"/>
    <row r="499" ht="16.8" x14ac:dyDescent="0.45"/>
    <row r="500" ht="16.8" x14ac:dyDescent="0.45"/>
    <row r="501" ht="16.8" x14ac:dyDescent="0.45"/>
    <row r="502" ht="16.8" x14ac:dyDescent="0.45"/>
  </sheetData>
  <pageMargins left="0.7" right="0.7" top="0.75" bottom="0.75" header="0.3" footer="0.3"/>
  <pageSetup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6B3F-913D-42E9-84A7-87076DCC19E9}">
  <dimension ref="A1:W5"/>
  <sheetViews>
    <sheetView showGridLines="0" tabSelected="1" topLeftCell="A124" workbookViewId="0">
      <selection activeCell="E140" sqref="E140"/>
    </sheetView>
  </sheetViews>
  <sheetFormatPr defaultRowHeight="14.4" x14ac:dyDescent="0.3"/>
  <sheetData>
    <row r="1" spans="1:23" x14ac:dyDescent="0.3">
      <c r="A1" s="12" t="s">
        <v>688</v>
      </c>
      <c r="B1" s="12"/>
      <c r="C1" s="12"/>
      <c r="D1" s="12"/>
      <c r="E1" s="12"/>
      <c r="F1" s="12"/>
      <c r="G1" s="12"/>
      <c r="H1" s="12"/>
      <c r="I1" s="12"/>
      <c r="J1" s="12"/>
      <c r="K1" s="12"/>
      <c r="L1" s="12"/>
      <c r="M1" s="12"/>
      <c r="N1" s="12"/>
      <c r="O1" s="12"/>
      <c r="P1" s="12"/>
      <c r="Q1" s="12"/>
      <c r="R1" s="12"/>
      <c r="S1" s="12"/>
      <c r="T1" s="12"/>
      <c r="U1" s="12"/>
      <c r="V1" s="12"/>
      <c r="W1" s="12"/>
    </row>
    <row r="2" spans="1:23" x14ac:dyDescent="0.3">
      <c r="A2" s="12"/>
      <c r="B2" s="12"/>
      <c r="C2" s="12"/>
      <c r="D2" s="12"/>
      <c r="E2" s="12"/>
      <c r="F2" s="12"/>
      <c r="G2" s="12"/>
      <c r="H2" s="12"/>
      <c r="I2" s="12"/>
      <c r="J2" s="12"/>
      <c r="K2" s="12"/>
      <c r="L2" s="12"/>
      <c r="M2" s="12"/>
      <c r="N2" s="12"/>
      <c r="O2" s="12"/>
      <c r="P2" s="12"/>
      <c r="Q2" s="12"/>
      <c r="R2" s="12"/>
      <c r="S2" s="12"/>
      <c r="T2" s="12"/>
      <c r="U2" s="12"/>
      <c r="V2" s="12"/>
      <c r="W2" s="12"/>
    </row>
    <row r="3" spans="1:23" x14ac:dyDescent="0.3">
      <c r="A3" s="12"/>
      <c r="B3" s="12"/>
      <c r="C3" s="12"/>
      <c r="D3" s="12"/>
      <c r="E3" s="12"/>
      <c r="F3" s="12"/>
      <c r="G3" s="12"/>
      <c r="H3" s="12"/>
      <c r="I3" s="12"/>
      <c r="J3" s="12"/>
      <c r="K3" s="12"/>
      <c r="L3" s="12"/>
      <c r="M3" s="12"/>
      <c r="N3" s="12"/>
      <c r="O3" s="12"/>
      <c r="P3" s="12"/>
      <c r="Q3" s="12"/>
      <c r="R3" s="12"/>
      <c r="S3" s="12"/>
      <c r="T3" s="12"/>
      <c r="U3" s="12"/>
      <c r="V3" s="12"/>
      <c r="W3" s="12"/>
    </row>
    <row r="4" spans="1:23" x14ac:dyDescent="0.3">
      <c r="A4" s="12"/>
      <c r="B4" s="12"/>
      <c r="C4" s="12"/>
      <c r="D4" s="12"/>
      <c r="E4" s="12"/>
      <c r="F4" s="12"/>
      <c r="G4" s="12"/>
      <c r="H4" s="12"/>
      <c r="I4" s="12"/>
      <c r="J4" s="12"/>
      <c r="K4" s="12"/>
      <c r="L4" s="12"/>
      <c r="M4" s="12"/>
      <c r="N4" s="12"/>
      <c r="O4" s="12"/>
      <c r="P4" s="12"/>
      <c r="Q4" s="12"/>
      <c r="R4" s="12"/>
      <c r="S4" s="12"/>
      <c r="T4" s="12"/>
      <c r="U4" s="12"/>
      <c r="V4" s="12"/>
      <c r="W4" s="12"/>
    </row>
    <row r="5" spans="1:23" x14ac:dyDescent="0.3">
      <c r="A5" s="12"/>
      <c r="B5" s="12"/>
      <c r="C5" s="12"/>
      <c r="D5" s="12"/>
      <c r="E5" s="12"/>
      <c r="F5" s="12"/>
      <c r="G5" s="12"/>
      <c r="H5" s="12"/>
      <c r="I5" s="12"/>
      <c r="J5" s="12"/>
      <c r="K5" s="12"/>
      <c r="L5" s="12"/>
      <c r="M5" s="12"/>
      <c r="N5" s="12"/>
      <c r="O5" s="12"/>
      <c r="P5" s="12"/>
      <c r="Q5" s="12"/>
      <c r="R5" s="12"/>
      <c r="S5" s="12"/>
      <c r="T5" s="12"/>
      <c r="U5" s="12"/>
      <c r="V5" s="12"/>
      <c r="W5" s="12"/>
    </row>
  </sheetData>
  <mergeCells count="1">
    <mergeCell ref="A1:W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9F8CB4-2E7D-4DFD-98E3-5B18C21C07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2018-19 prem player stats (2)</vt:lpstr>
      <vt:lpstr>Stats Table</vt:lpstr>
      <vt:lpstr>2018-19 prem player stats</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Orooghene Igbide</dc:creator>
  <cp:lastModifiedBy>Orooghene Igbide</cp:lastModifiedBy>
  <dcterms:created xsi:type="dcterms:W3CDTF">2024-06-07T17:48:44Z</dcterms:created>
  <dcterms:modified xsi:type="dcterms:W3CDTF">2024-06-11T20:09:19Z</dcterms:modified>
</cp:coreProperties>
</file>