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caigc_ucl_ac_uk/Documents/Employment/kuano_quantum_chemist/interview/"/>
    </mc:Choice>
  </mc:AlternateContent>
  <xr:revisionPtr revIDLastSave="30" documentId="8_{D444B087-487F-AE44-88C3-B40FD8B6F3D3}" xr6:coauthVersionLast="47" xr6:coauthVersionMax="47" xr10:uidLastSave="{B7A067C0-85B4-C441-900B-9AA43754CF7E}"/>
  <bookViews>
    <workbookView xWindow="0" yWindow="500" windowWidth="28800" windowHeight="16220" xr2:uid="{93B79E7E-9EC7-BE40-9D45-EA71F6EE5E84}"/>
  </bookViews>
  <sheets>
    <sheet name="Sheet3" sheetId="3" r:id="rId1"/>
  </sheets>
  <definedNames>
    <definedName name="store25_1" localSheetId="0">Sheet3!$A$1:$G$22</definedName>
    <definedName name="store25_2" localSheetId="0">Sheet3!$M$19:$T$60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" l="1"/>
  <c r="J25" i="3"/>
  <c r="M1" i="3"/>
  <c r="O1" i="3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H1" i="3" l="1"/>
  <c r="I21" i="3"/>
  <c r="I17" i="3"/>
  <c r="I13" i="3"/>
  <c r="I9" i="3"/>
  <c r="I5" i="3"/>
  <c r="I20" i="3"/>
  <c r="I16" i="3"/>
  <c r="I12" i="3"/>
  <c r="I8" i="3"/>
  <c r="I4" i="3"/>
  <c r="I2" i="3"/>
  <c r="I19" i="3"/>
  <c r="I15" i="3"/>
  <c r="I11" i="3"/>
  <c r="I7" i="3"/>
  <c r="I3" i="3"/>
  <c r="I18" i="3"/>
  <c r="I14" i="3"/>
  <c r="I10" i="3"/>
  <c r="I6" i="3"/>
  <c r="J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95D3B7-F463-A942-9358-09497202AD87}" name="store25" type="6" refreshedVersion="7" background="1" saveData="1">
    <textPr sourceFile="/Users/ivan/Documents/temp_files/store25" space="1" consecutive="1">
      <textFields count="2">
        <textField/>
        <textField/>
      </textFields>
    </textPr>
  </connection>
  <connection id="2" xr16:uid="{4ACFEAD2-3A48-8B44-A1B0-9D2E266F4947}" name="store251" type="6" refreshedVersion="7" background="1" saveData="1">
    <textPr sourceFile="/Users/ivan/Documents/temp_files/store25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<sst xmlns="http://schemas.openxmlformats.org/spreadsheetml/2006/main" count="18" uniqueCount="18">
  <si>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Relative energy / kJ mol^-1</t>
  </si>
  <si>
    <t>error</t>
  </si>
  <si>
    <t>d</t>
  </si>
  <si>
    <t>u</t>
  </si>
  <si>
    <t>x</t>
  </si>
  <si>
    <t>y</t>
  </si>
  <si>
    <t>sq error</t>
  </si>
  <si>
    <t>Random forest error</t>
  </si>
  <si>
    <t>Random forest sq. error</t>
  </si>
  <si>
    <t>x^2</t>
  </si>
  <si>
    <t>y^3</t>
  </si>
  <si>
    <t>Multi-learner regression has compared to the random forest a ratio of</t>
  </si>
  <si>
    <t>For sum of squared errors:</t>
  </si>
  <si>
    <t>For sum of errors:</t>
  </si>
  <si>
    <t>Y_hat / kJ mol^-1</t>
  </si>
  <si>
    <t>Coefficients</t>
  </si>
  <si>
    <t>Constant</t>
  </si>
  <si>
    <t>Sqrt(d)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</si>
</sst>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re25_2" connectionId="2" xr16:uid="{6201409F-6348-F84F-8A9B-C08DE6B07B5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re25_1" connectionId="1" xr16:uid="{8D80DC66-A2BF-494B-B591-B5F3DE4869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D7E8-4EF4-FA4E-900A-AEF9D17B00B6}">
  <dimension ref="A1:O27"/>
  <sheetViews>
    <sheetView tabSelected="1" workbookViewId="0">
      <selection activeCell="F26" sqref="F26"/>
    </sheetView>
  </sheetViews>
  <sheetFormatPr baseColWidth="10" defaultRowHeight="16" x14ac:dyDescent="0.2"/>
  <cols>
    <col min="1" max="4" width="3.1640625" style="1" bestFit="1" customWidth="1"/>
    <col min="5" max="5" width="23.83203125" style="1" bestFit="1" customWidth="1"/>
    <col min="6" max="8" width="12.1640625" style="1" bestFit="1" customWidth="1"/>
    <col min="9" max="10" width="29.5" style="1" customWidth="1"/>
    <col min="11" max="11" width="22.33203125" style="1" customWidth="1"/>
    <col min="12" max="12" width="18" style="1" bestFit="1" customWidth="1"/>
    <col min="13" max="13" width="10.6640625" style="1" bestFit="1" customWidth="1"/>
    <col min="14" max="14" width="20.83203125" style="1" bestFit="1" customWidth="1"/>
    <col min="15" max="15" width="12.1640625" style="1" bestFit="1" customWidth="1"/>
    <col min="16" max="16" width="2" style="1" bestFit="1" customWidth="1"/>
    <col min="17" max="17" width="2.6640625" style="1" bestFit="1" customWidth="1"/>
    <col min="18" max="18" width="23.6640625" style="1" bestFit="1" customWidth="1"/>
    <col min="19" max="19" width="22.33203125" style="1" bestFit="1" customWidth="1"/>
    <col min="20" max="20" width="7" style="1" bestFit="1" customWidth="1"/>
    <col min="21" max="21" width="10.6640625" style="1" bestFit="1" customWidth="1"/>
    <col min="22" max="22" width="6.6640625" style="1" bestFit="1" customWidth="1"/>
    <col min="23" max="23" width="11.6640625" style="1" bestFit="1" customWidth="1"/>
    <col min="24" max="16384" width="10.83203125" style="1"/>
  </cols>
  <sheetData>
    <row r="1" spans="1:15" x14ac:dyDescent="0.2">
      <c r="A1" s="1" t="s">
        <v>4</v>
      </c>
      <c r="B1" s="1" t="s">
        <v>5</v>
      </c>
      <c r="C1" s="1" t="s">
        <v>2</v>
      </c>
      <c r="D1" s="1" t="s">
        <v>3</v>
      </c>
      <c r="E1" s="1" t="s">
        <v>0</v>
      </c>
      <c r="F1" s="1" t="s">
        <v>14</v>
      </c>
      <c r="G1" s="1" t="s">
        <v>1</v>
      </c>
      <c r="H1" s="3">
        <f>SUM(G2:G21)</f>
        <v>562.85536656745228</v>
      </c>
      <c r="I1" s="1" t="s">
        <v>6</v>
      </c>
      <c r="J1" s="3">
        <f>SUM(I2:I21)</f>
        <v>24517.374646065386</v>
      </c>
      <c r="L1" s="1" t="s">
        <v>7</v>
      </c>
      <c r="M1" s="3">
        <f>SUM(L2:L21)</f>
        <v>1155.0696</v>
      </c>
      <c r="N1" s="1" t="s">
        <v>8</v>
      </c>
      <c r="O1" s="3">
        <f>SUM(N2:N21)</f>
        <v>98235.514366000003</v>
      </c>
    </row>
    <row r="2" spans="1:15" x14ac:dyDescent="0.2">
      <c r="A2" s="1">
        <v>2</v>
      </c>
      <c r="B2" s="1">
        <v>16</v>
      </c>
      <c r="C2" s="1">
        <v>18</v>
      </c>
      <c r="D2" s="1">
        <v>5</v>
      </c>
      <c r="E2" s="1">
        <v>216</v>
      </c>
      <c r="F2" s="3">
        <f t="shared" ref="F2:F21" si="0">$G$24+A2^2*$G$25+B2^3*$G$26+SQRT(C2)*$G$27</f>
        <v>218.99555071079971</v>
      </c>
      <c r="G2" s="3">
        <f>ABS(E2-F2)</f>
        <v>2.995550710799705</v>
      </c>
      <c r="H2" s="3"/>
      <c r="I2" s="3">
        <f>(E2-F2)^2</f>
        <v>8.9733240609726188</v>
      </c>
      <c r="J2" s="3"/>
      <c r="K2" s="3"/>
      <c r="L2" s="3">
        <v>30.2072</v>
      </c>
      <c r="M2" s="3"/>
      <c r="N2" s="3">
        <v>912.47493199999997</v>
      </c>
    </row>
    <row r="3" spans="1:15" x14ac:dyDescent="0.2">
      <c r="A3" s="1">
        <v>3</v>
      </c>
      <c r="B3" s="1">
        <v>10</v>
      </c>
      <c r="C3" s="1">
        <v>97</v>
      </c>
      <c r="D3" s="1">
        <v>5</v>
      </c>
      <c r="E3" s="1">
        <v>339</v>
      </c>
      <c r="F3" s="3">
        <f t="shared" si="0"/>
        <v>283.67634927783502</v>
      </c>
      <c r="G3" s="3">
        <f t="shared" ref="G3:G21" si="1">ABS(E3-F3)</f>
        <v>55.323650722164984</v>
      </c>
      <c r="H3" s="3"/>
      <c r="I3" s="3">
        <f t="shared" ref="I3:I21" si="2">(E3-F3)^2</f>
        <v>3060.7063292281064</v>
      </c>
      <c r="J3" s="3"/>
      <c r="K3" s="3"/>
      <c r="L3" s="3">
        <v>53.581600000000002</v>
      </c>
      <c r="M3" s="3"/>
      <c r="N3" s="3">
        <v>2870.9878589999998</v>
      </c>
    </row>
    <row r="4" spans="1:15" x14ac:dyDescent="0.2">
      <c r="A4" s="1">
        <v>9</v>
      </c>
      <c r="B4" s="1">
        <v>5</v>
      </c>
      <c r="C4" s="1">
        <v>85</v>
      </c>
      <c r="D4" s="1">
        <v>14</v>
      </c>
      <c r="E4" s="1">
        <v>596</v>
      </c>
      <c r="F4" s="3">
        <f t="shared" si="0"/>
        <v>603.20257331946482</v>
      </c>
      <c r="G4" s="3">
        <f t="shared" si="1"/>
        <v>7.2025733194648183</v>
      </c>
      <c r="H4" s="3"/>
      <c r="I4" s="3">
        <f t="shared" si="2"/>
        <v>51.877062422266448</v>
      </c>
      <c r="J4" s="3"/>
      <c r="K4" s="3"/>
      <c r="L4" s="3">
        <v>94.317599999999999</v>
      </c>
      <c r="M4" s="3"/>
      <c r="N4" s="3">
        <v>8895.8096700000006</v>
      </c>
    </row>
    <row r="5" spans="1:15" x14ac:dyDescent="0.2">
      <c r="A5" s="1">
        <v>4</v>
      </c>
      <c r="B5" s="1">
        <v>17</v>
      </c>
      <c r="C5" s="1">
        <v>28</v>
      </c>
      <c r="D5" s="1">
        <v>16</v>
      </c>
      <c r="E5" s="1">
        <v>306</v>
      </c>
      <c r="F5" s="3">
        <f t="shared" si="0"/>
        <v>322.53313764640956</v>
      </c>
      <c r="G5" s="3">
        <f t="shared" si="1"/>
        <v>16.533137646409557</v>
      </c>
      <c r="H5" s="3"/>
      <c r="I5" s="3">
        <f t="shared" si="2"/>
        <v>273.34464043512497</v>
      </c>
      <c r="J5" s="3"/>
      <c r="K5" s="3"/>
      <c r="L5" s="3">
        <v>8.0231999999999992</v>
      </c>
      <c r="M5" s="3"/>
      <c r="N5" s="3">
        <v>64.371737999999993</v>
      </c>
    </row>
    <row r="6" spans="1:15" x14ac:dyDescent="0.2">
      <c r="A6" s="1">
        <v>6</v>
      </c>
      <c r="B6" s="1">
        <v>19</v>
      </c>
      <c r="C6" s="1">
        <v>51</v>
      </c>
      <c r="D6" s="1">
        <v>23</v>
      </c>
      <c r="E6" s="1">
        <v>483</v>
      </c>
      <c r="F6" s="3">
        <f t="shared" si="0"/>
        <v>512.66113242743347</v>
      </c>
      <c r="G6" s="3">
        <f t="shared" si="1"/>
        <v>29.661132427433472</v>
      </c>
      <c r="H6" s="3"/>
      <c r="I6" s="3">
        <f t="shared" si="2"/>
        <v>879.7827768777455</v>
      </c>
      <c r="J6" s="3"/>
      <c r="K6" s="3"/>
      <c r="L6" s="3">
        <v>30.568999999999999</v>
      </c>
      <c r="M6" s="3"/>
      <c r="N6" s="3">
        <v>934.46376099999998</v>
      </c>
    </row>
    <row r="7" spans="1:15" x14ac:dyDescent="0.2">
      <c r="A7" s="1">
        <v>1</v>
      </c>
      <c r="B7" s="1">
        <v>15</v>
      </c>
      <c r="C7" s="1">
        <v>14</v>
      </c>
      <c r="D7" s="1">
        <v>15</v>
      </c>
      <c r="E7" s="1">
        <v>185</v>
      </c>
      <c r="F7" s="3">
        <f t="shared" si="0"/>
        <v>174.35850951604641</v>
      </c>
      <c r="G7" s="3">
        <f t="shared" si="1"/>
        <v>10.641490483953589</v>
      </c>
      <c r="H7" s="3"/>
      <c r="I7" s="3">
        <f t="shared" si="2"/>
        <v>113.2413197200748</v>
      </c>
      <c r="J7" s="3"/>
      <c r="K7" s="3"/>
      <c r="L7" s="3">
        <v>57.448799999999999</v>
      </c>
      <c r="M7" s="3"/>
      <c r="N7" s="3">
        <v>3300.3646210000002</v>
      </c>
    </row>
    <row r="8" spans="1:15" x14ac:dyDescent="0.2">
      <c r="A8" s="1">
        <v>10</v>
      </c>
      <c r="B8" s="1">
        <v>17</v>
      </c>
      <c r="C8" s="1">
        <v>43</v>
      </c>
      <c r="D8" s="1">
        <v>8</v>
      </c>
      <c r="E8" s="1">
        <v>715</v>
      </c>
      <c r="F8" s="3">
        <f t="shared" si="0"/>
        <v>765.44060951236963</v>
      </c>
      <c r="G8" s="3">
        <f t="shared" si="1"/>
        <v>50.440609512369633</v>
      </c>
      <c r="H8" s="3"/>
      <c r="I8" s="3">
        <f t="shared" si="2"/>
        <v>2544.2550879793539</v>
      </c>
      <c r="J8" s="3"/>
      <c r="K8" s="3"/>
      <c r="L8" s="3">
        <v>40.750999999999998</v>
      </c>
      <c r="M8" s="3"/>
      <c r="N8" s="3">
        <v>1660.6440009999999</v>
      </c>
    </row>
    <row r="9" spans="1:15" x14ac:dyDescent="0.2">
      <c r="A9" s="1">
        <v>9</v>
      </c>
      <c r="B9" s="1">
        <v>16</v>
      </c>
      <c r="C9" s="1">
        <v>32</v>
      </c>
      <c r="D9" s="1">
        <v>3</v>
      </c>
      <c r="E9" s="1">
        <v>639</v>
      </c>
      <c r="F9" s="3">
        <f t="shared" si="0"/>
        <v>630.48662228106627</v>
      </c>
      <c r="G9" s="3">
        <f t="shared" si="1"/>
        <v>8.5133777189337252</v>
      </c>
      <c r="H9" s="3"/>
      <c r="I9" s="3">
        <f t="shared" si="2"/>
        <v>72.477600185237193</v>
      </c>
      <c r="J9" s="3"/>
      <c r="K9" s="3"/>
      <c r="L9" s="3">
        <v>58.6586</v>
      </c>
      <c r="M9" s="3"/>
      <c r="N9" s="3">
        <v>3440.8313539999999</v>
      </c>
    </row>
    <row r="10" spans="1:15" x14ac:dyDescent="0.2">
      <c r="A10" s="1">
        <v>9</v>
      </c>
      <c r="B10" s="1">
        <v>8</v>
      </c>
      <c r="C10" s="1">
        <v>7</v>
      </c>
      <c r="D10" s="1">
        <v>6</v>
      </c>
      <c r="E10" s="1">
        <v>454</v>
      </c>
      <c r="F10" s="3">
        <f t="shared" si="0"/>
        <v>471.09563032320477</v>
      </c>
      <c r="G10" s="3">
        <f t="shared" si="1"/>
        <v>17.095630323204773</v>
      </c>
      <c r="H10" s="3"/>
      <c r="I10" s="3">
        <f t="shared" si="2"/>
        <v>292.26057614767853</v>
      </c>
      <c r="J10" s="3"/>
      <c r="K10" s="3"/>
      <c r="L10" s="3">
        <v>51.972999999999999</v>
      </c>
      <c r="M10" s="3"/>
      <c r="N10" s="3">
        <v>2701.1927289999999</v>
      </c>
    </row>
    <row r="11" spans="1:15" x14ac:dyDescent="0.2">
      <c r="A11" s="1">
        <v>5</v>
      </c>
      <c r="B11" s="1">
        <v>9</v>
      </c>
      <c r="C11" s="1">
        <v>76</v>
      </c>
      <c r="D11" s="1">
        <v>17</v>
      </c>
      <c r="E11" s="1">
        <v>346</v>
      </c>
      <c r="F11" s="3">
        <f t="shared" si="0"/>
        <v>331.21616518955778</v>
      </c>
      <c r="G11" s="3">
        <f t="shared" si="1"/>
        <v>14.783834810442215</v>
      </c>
      <c r="H11" s="3"/>
      <c r="I11" s="3">
        <f t="shared" si="2"/>
        <v>218.56177170244302</v>
      </c>
      <c r="J11" s="3"/>
      <c r="K11" s="3"/>
      <c r="L11" s="3">
        <v>42.195</v>
      </c>
      <c r="M11" s="3"/>
      <c r="N11" s="3">
        <v>1780.4180249999999</v>
      </c>
    </row>
    <row r="12" spans="1:15" x14ac:dyDescent="0.2">
      <c r="A12" s="1">
        <v>5</v>
      </c>
      <c r="B12" s="1">
        <v>11</v>
      </c>
      <c r="C12" s="1">
        <v>74</v>
      </c>
      <c r="D12" s="1">
        <v>18</v>
      </c>
      <c r="E12" s="1">
        <v>402</v>
      </c>
      <c r="F12" s="3">
        <f t="shared" si="0"/>
        <v>344.54289583347344</v>
      </c>
      <c r="G12" s="3">
        <f t="shared" si="1"/>
        <v>57.457104166526562</v>
      </c>
      <c r="H12" s="3"/>
      <c r="I12" s="3">
        <f t="shared" si="2"/>
        <v>3301.3188192030839</v>
      </c>
      <c r="J12" s="3"/>
      <c r="K12" s="3"/>
      <c r="L12" s="3">
        <v>97.751599999999996</v>
      </c>
      <c r="M12" s="3"/>
      <c r="N12" s="3">
        <v>9555.3753030000007</v>
      </c>
    </row>
    <row r="13" spans="1:15" x14ac:dyDescent="0.2">
      <c r="A13" s="1">
        <v>1</v>
      </c>
      <c r="B13" s="1">
        <v>17</v>
      </c>
      <c r="C13" s="1">
        <v>73</v>
      </c>
      <c r="D13" s="1">
        <v>23</v>
      </c>
      <c r="E13" s="1">
        <v>320</v>
      </c>
      <c r="F13" s="3">
        <f t="shared" si="0"/>
        <v>318.7312280462894</v>
      </c>
      <c r="G13" s="3">
        <f t="shared" si="1"/>
        <v>1.2687719537105977</v>
      </c>
      <c r="H13" s="3"/>
      <c r="I13" s="3">
        <f t="shared" si="2"/>
        <v>1.609782270522607</v>
      </c>
      <c r="J13" s="3"/>
      <c r="K13" s="3"/>
      <c r="L13" s="3">
        <v>31.097000000000001</v>
      </c>
      <c r="M13" s="3"/>
      <c r="N13" s="3">
        <v>967.02340900000002</v>
      </c>
    </row>
    <row r="14" spans="1:15" x14ac:dyDescent="0.2">
      <c r="A14" s="1">
        <v>9</v>
      </c>
      <c r="B14" s="1">
        <v>2</v>
      </c>
      <c r="C14" s="1">
        <v>28</v>
      </c>
      <c r="D14" s="1">
        <v>6</v>
      </c>
      <c r="E14" s="1">
        <v>451</v>
      </c>
      <c r="F14" s="3">
        <f t="shared" si="0"/>
        <v>515.10965264640959</v>
      </c>
      <c r="G14" s="3">
        <f t="shared" si="1"/>
        <v>64.109652646409586</v>
      </c>
      <c r="H14" s="3"/>
      <c r="I14" s="3">
        <f t="shared" si="2"/>
        <v>4110.047562443292</v>
      </c>
      <c r="J14" s="3"/>
      <c r="K14" s="3"/>
      <c r="L14" s="3">
        <v>28.760200000000001</v>
      </c>
      <c r="M14" s="3"/>
      <c r="N14" s="3">
        <v>827.14910399999997</v>
      </c>
    </row>
    <row r="15" spans="1:15" x14ac:dyDescent="0.2">
      <c r="A15" s="1">
        <v>9</v>
      </c>
      <c r="B15" s="1">
        <v>15</v>
      </c>
      <c r="C15" s="1">
        <v>44</v>
      </c>
      <c r="D15" s="1">
        <v>5</v>
      </c>
      <c r="E15" s="1">
        <v>643</v>
      </c>
      <c r="F15" s="3">
        <f t="shared" si="0"/>
        <v>632.66499842205712</v>
      </c>
      <c r="G15" s="3">
        <f t="shared" si="1"/>
        <v>10.335001577942876</v>
      </c>
      <c r="H15" s="3"/>
      <c r="I15" s="3">
        <f t="shared" si="2"/>
        <v>106.81225761608174</v>
      </c>
      <c r="J15" s="3"/>
      <c r="K15" s="3"/>
      <c r="L15" s="3">
        <v>79.378</v>
      </c>
      <c r="M15" s="3"/>
      <c r="N15" s="3">
        <v>6300.866884</v>
      </c>
    </row>
    <row r="16" spans="1:15" x14ac:dyDescent="0.2">
      <c r="A16" s="1">
        <v>9</v>
      </c>
      <c r="B16" s="1">
        <v>1</v>
      </c>
      <c r="C16" s="1">
        <v>8</v>
      </c>
      <c r="D16" s="1">
        <v>11</v>
      </c>
      <c r="E16" s="1">
        <v>392</v>
      </c>
      <c r="F16" s="3">
        <f t="shared" si="0"/>
        <v>461.61572014053314</v>
      </c>
      <c r="G16" s="3">
        <f t="shared" si="1"/>
        <v>69.615720140533142</v>
      </c>
      <c r="H16" s="3"/>
      <c r="I16" s="3">
        <f t="shared" si="2"/>
        <v>4846.3484906850317</v>
      </c>
      <c r="J16" s="3"/>
      <c r="K16" s="3"/>
      <c r="L16" s="3">
        <v>79.815399999999997</v>
      </c>
      <c r="M16" s="3"/>
      <c r="N16" s="3">
        <v>6370.4980770000002</v>
      </c>
    </row>
    <row r="17" spans="1:14" x14ac:dyDescent="0.2">
      <c r="A17" s="1">
        <v>1</v>
      </c>
      <c r="B17" s="1">
        <v>14</v>
      </c>
      <c r="C17" s="1">
        <v>81</v>
      </c>
      <c r="D17" s="1">
        <v>21</v>
      </c>
      <c r="E17" s="1">
        <v>308</v>
      </c>
      <c r="F17" s="3">
        <f t="shared" si="0"/>
        <v>271.57980400000002</v>
      </c>
      <c r="G17" s="3">
        <f t="shared" si="1"/>
        <v>36.420195999999976</v>
      </c>
      <c r="H17" s="3"/>
      <c r="I17" s="3">
        <f t="shared" si="2"/>
        <v>1326.4306766784143</v>
      </c>
      <c r="J17" s="3"/>
      <c r="K17" s="3"/>
      <c r="L17" s="3">
        <v>18.493600000000001</v>
      </c>
      <c r="M17" s="3"/>
      <c r="N17" s="3">
        <v>342.01324099999999</v>
      </c>
    </row>
    <row r="18" spans="1:14" x14ac:dyDescent="0.2">
      <c r="A18" s="1">
        <v>4</v>
      </c>
      <c r="B18" s="1">
        <v>8</v>
      </c>
      <c r="C18" s="1">
        <v>60</v>
      </c>
      <c r="D18" s="1">
        <v>5</v>
      </c>
      <c r="E18" s="1">
        <v>280</v>
      </c>
      <c r="F18" s="3">
        <f t="shared" si="0"/>
        <v>259.95877555875063</v>
      </c>
      <c r="G18" s="3">
        <f t="shared" si="1"/>
        <v>20.041224441249369</v>
      </c>
      <c r="H18" s="3"/>
      <c r="I18" s="3">
        <f t="shared" si="2"/>
        <v>401.6506771045311</v>
      </c>
      <c r="J18" s="3"/>
      <c r="K18" s="3"/>
      <c r="L18" s="3">
        <v>42.233400000000003</v>
      </c>
      <c r="M18" s="3"/>
      <c r="N18" s="3">
        <v>1783.6600759999999</v>
      </c>
    </row>
    <row r="19" spans="1:14" x14ac:dyDescent="0.2">
      <c r="A19" s="1">
        <v>2</v>
      </c>
      <c r="B19" s="1">
        <v>12</v>
      </c>
      <c r="C19" s="1">
        <v>78</v>
      </c>
      <c r="D19" s="1">
        <v>5</v>
      </c>
      <c r="E19" s="1">
        <v>296</v>
      </c>
      <c r="F19" s="3">
        <f t="shared" si="0"/>
        <v>256.06844542984459</v>
      </c>
      <c r="G19" s="3">
        <f t="shared" si="1"/>
        <v>39.931554570155413</v>
      </c>
      <c r="H19" s="3"/>
      <c r="I19" s="3">
        <f t="shared" si="2"/>
        <v>1594.5290503892995</v>
      </c>
      <c r="J19" s="3"/>
      <c r="K19" s="3"/>
      <c r="L19" s="3">
        <v>8.4968000000000004</v>
      </c>
      <c r="M19" s="3"/>
      <c r="N19" s="3">
        <v>72.195610000000002</v>
      </c>
    </row>
    <row r="20" spans="1:14" x14ac:dyDescent="0.2">
      <c r="A20" s="1">
        <v>9</v>
      </c>
      <c r="B20" s="1">
        <v>18</v>
      </c>
      <c r="C20" s="1">
        <v>95</v>
      </c>
      <c r="D20" s="1">
        <v>24</v>
      </c>
      <c r="E20" s="1">
        <v>735</v>
      </c>
      <c r="F20" s="3">
        <f t="shared" si="0"/>
        <v>764.64550096590369</v>
      </c>
      <c r="G20" s="3">
        <f t="shared" si="1"/>
        <v>29.645500965903693</v>
      </c>
      <c r="H20" s="3"/>
      <c r="I20" s="3">
        <f t="shared" si="2"/>
        <v>878.85572751939685</v>
      </c>
      <c r="J20" s="3"/>
      <c r="K20" s="3"/>
      <c r="L20" s="3">
        <v>156.078</v>
      </c>
      <c r="M20" s="3"/>
      <c r="N20" s="3">
        <v>24360.342084</v>
      </c>
    </row>
    <row r="21" spans="1:14" x14ac:dyDescent="0.2">
      <c r="A21" s="1">
        <v>9</v>
      </c>
      <c r="B21" s="1">
        <v>19</v>
      </c>
      <c r="C21" s="1">
        <v>78</v>
      </c>
      <c r="D21" s="1">
        <v>5</v>
      </c>
      <c r="E21" s="1">
        <v>751</v>
      </c>
      <c r="F21" s="3">
        <f t="shared" si="0"/>
        <v>771.83965242984459</v>
      </c>
      <c r="G21" s="3">
        <f t="shared" si="1"/>
        <v>20.839652429844591</v>
      </c>
      <c r="H21" s="3"/>
      <c r="I21" s="3">
        <f t="shared" si="2"/>
        <v>434.29111339672755</v>
      </c>
      <c r="J21" s="3"/>
      <c r="K21" s="3"/>
      <c r="L21" s="3">
        <v>145.2406</v>
      </c>
      <c r="M21" s="3"/>
      <c r="N21" s="3">
        <v>21094.831888000001</v>
      </c>
    </row>
    <row r="24" spans="1:14" x14ac:dyDescent="0.2">
      <c r="E24" s="1" t="s">
        <v>15</v>
      </c>
      <c r="F24" s="1" t="s">
        <v>16</v>
      </c>
      <c r="G24" s="1">
        <v>-0.29646</v>
      </c>
      <c r="I24" s="2" t="s">
        <v>11</v>
      </c>
      <c r="J24" s="2"/>
    </row>
    <row r="25" spans="1:14" x14ac:dyDescent="0.2">
      <c r="F25" s="1" t="s">
        <v>9</v>
      </c>
      <c r="G25" s="1">
        <v>4.9465240000000001</v>
      </c>
      <c r="I25" s="1" t="s">
        <v>13</v>
      </c>
      <c r="J25" s="3">
        <f>H1/M1</f>
        <v>0.48729129964761625</v>
      </c>
    </row>
    <row r="26" spans="1:14" x14ac:dyDescent="0.2">
      <c r="F26" s="1" t="s">
        <v>10</v>
      </c>
      <c r="G26" s="1">
        <v>2.6289E-2</v>
      </c>
      <c r="I26" s="1" t="s">
        <v>12</v>
      </c>
      <c r="J26" s="3">
        <f>J1/O1</f>
        <v>0.24957750569432577</v>
      </c>
    </row>
    <row r="27" spans="1:14" x14ac:dyDescent="0.2">
      <c r="F27" s="1" t="s">
        <v>17</v>
      </c>
      <c r="G27" s="1">
        <v>21.643636000000001</v>
      </c>
    </row>
  </sheetData>
  <mergeCells count="1">
    <mergeCell ref="I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Sheet3</vt:lpstr>
      <vt:lpstr>Sheet3!store25_1</vt:lpstr>
      <vt:lpstr>Sheet3!store25_2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Clayson, Ivan</cp:lastModifiedBy>
  <dcterms:created xsi:type="dcterms:W3CDTF">2021-09-21T15:13:02Z</dcterms:created>
  <dcterms:modified xsi:type="dcterms:W3CDTF">2021-09-22T10:45:51Z</dcterms:modified>
</cp:coreProperties>
</file>